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1.CLIENT\Bio-Rad\4. Boss and Build Documents\BOSS\"/>
    </mc:Choice>
  </mc:AlternateContent>
  <bookViews>
    <workbookView xWindow="0" yWindow="0" windowWidth="19200" windowHeight="7725" tabRatio="768" activeTab="7"/>
  </bookViews>
  <sheets>
    <sheet name="TOC" sheetId="34" r:id="rId1"/>
    <sheet name="Change Log" sheetId="21" r:id="rId2"/>
    <sheet name="Ben Type Builder" sheetId="29" r:id="rId3"/>
    <sheet name="Ben Providers" sheetId="53" r:id="rId4"/>
    <sheet name="HT Labels" sheetId="30" r:id="rId5"/>
    <sheet name="Health" sheetId="11" r:id="rId6"/>
    <sheet name="Life" sheetId="52" r:id="rId7"/>
    <sheet name="Flex" sheetId="54" r:id="rId8"/>
    <sheet name="User Defined" sheetId="16" r:id="rId9"/>
    <sheet name="Credit Pool" sheetId="31" r:id="rId10"/>
    <sheet name="EE Data Screens" sheetId="27" r:id="rId11"/>
  </sheets>
  <definedNames>
    <definedName name="_xlnm._FilterDatabase" localSheetId="10" hidden="1">'EE Data Screens'!$A$1:$B$64</definedName>
    <definedName name="_xlnm._FilterDatabase" localSheetId="0" hidden="1">TOC!$A$2:$F$2</definedName>
    <definedName name="OLE_LINK3" localSheetId="5">Health!$B$111</definedName>
    <definedName name="OLE_LINK5" localSheetId="5">Health!$B$165</definedName>
    <definedName name="_xlnm.Print_Titles" localSheetId="5">Health!$A:$A</definedName>
    <definedName name="_xlnm.Print_Titles" localSheetId="8">'User Defined'!$A:$A</definedName>
  </definedNames>
  <calcPr calcId="162913"/>
</workbook>
</file>

<file path=xl/calcChain.xml><?xml version="1.0" encoding="utf-8"?>
<calcChain xmlns="http://schemas.openxmlformats.org/spreadsheetml/2006/main">
  <c r="BJ3" i="11" l="1"/>
  <c r="AR153" i="54" l="1"/>
  <c r="AK153" i="54"/>
  <c r="AD153" i="54"/>
  <c r="W153" i="54"/>
  <c r="P153" i="54"/>
  <c r="I153" i="54"/>
  <c r="B153" i="54"/>
  <c r="AR140" i="54"/>
  <c r="AK140" i="54"/>
  <c r="AD140" i="54"/>
  <c r="W140" i="54"/>
  <c r="P140" i="54"/>
  <c r="I140" i="54"/>
  <c r="B140" i="54"/>
  <c r="AR134" i="54"/>
  <c r="AK134" i="54"/>
  <c r="AD134" i="54"/>
  <c r="W134" i="54"/>
  <c r="P134" i="54"/>
  <c r="I134" i="54"/>
  <c r="B134" i="54"/>
  <c r="AR131" i="54"/>
  <c r="AK131" i="54"/>
  <c r="AD131" i="54"/>
  <c r="W131" i="54"/>
  <c r="P131" i="54"/>
  <c r="I131" i="54"/>
  <c r="B131" i="54"/>
  <c r="AR129" i="54"/>
  <c r="AK129" i="54"/>
  <c r="AD129" i="54"/>
  <c r="W129" i="54"/>
  <c r="P129" i="54"/>
  <c r="I129" i="54"/>
  <c r="B129" i="54"/>
  <c r="AR128" i="54"/>
  <c r="AK128" i="54"/>
  <c r="AD128" i="54"/>
  <c r="W128" i="54"/>
  <c r="P128" i="54"/>
  <c r="I128" i="54"/>
  <c r="B128" i="54"/>
  <c r="AR100" i="54"/>
  <c r="AK100" i="54"/>
  <c r="AD100" i="54"/>
  <c r="W100" i="54"/>
  <c r="P100" i="54"/>
  <c r="I100" i="54"/>
  <c r="B100" i="54"/>
  <c r="AR35" i="54"/>
  <c r="AK35" i="54"/>
  <c r="AD35" i="54"/>
  <c r="W35" i="54"/>
  <c r="P35" i="54"/>
  <c r="I35" i="54"/>
  <c r="B35" i="54"/>
  <c r="AR32" i="54"/>
  <c r="AK32" i="54"/>
  <c r="AD32" i="54"/>
  <c r="W32" i="54"/>
  <c r="P32" i="54"/>
  <c r="I32" i="54"/>
  <c r="B32" i="54"/>
  <c r="AR14" i="54"/>
  <c r="AK14" i="54"/>
  <c r="AD14" i="54"/>
  <c r="W14" i="54"/>
  <c r="CN126" i="52"/>
  <c r="L29" i="53"/>
  <c r="K29" i="53"/>
  <c r="J29" i="53"/>
  <c r="I29" i="53"/>
  <c r="H29" i="53"/>
  <c r="G29" i="53"/>
  <c r="F29" i="53"/>
  <c r="E29" i="53"/>
  <c r="D29" i="53"/>
  <c r="C29" i="53"/>
  <c r="B29" i="53"/>
  <c r="CE193" i="52" l="1"/>
  <c r="BV193" i="52"/>
  <c r="BM193" i="52"/>
  <c r="BD193" i="52"/>
  <c r="DF199" i="52" l="1"/>
  <c r="CW199" i="52"/>
  <c r="BM343" i="52"/>
  <c r="BX182" i="11" l="1"/>
  <c r="BV182" i="11"/>
  <c r="BT182" i="11"/>
  <c r="BR182" i="11"/>
  <c r="BP182" i="11"/>
  <c r="BN182" i="11"/>
  <c r="BL182" i="11"/>
  <c r="BJ182" i="11"/>
  <c r="BH182" i="11"/>
  <c r="BF182" i="11"/>
  <c r="BD182" i="11"/>
  <c r="AZ182" i="11"/>
  <c r="BX173" i="11"/>
  <c r="BV173" i="11"/>
  <c r="BT173" i="11"/>
  <c r="BR173" i="11"/>
  <c r="BP173" i="11"/>
  <c r="BN173" i="11"/>
  <c r="BL173" i="11"/>
  <c r="BJ173" i="11"/>
  <c r="BH173" i="11"/>
  <c r="BF173" i="11"/>
  <c r="BX164" i="11"/>
  <c r="BV164" i="11"/>
  <c r="BT164" i="11"/>
  <c r="BR164" i="11"/>
  <c r="BP164" i="11"/>
  <c r="BN164" i="11"/>
  <c r="BL164" i="11"/>
  <c r="BJ164" i="11"/>
  <c r="BH164" i="11"/>
  <c r="BF164" i="11"/>
  <c r="BD164" i="11"/>
  <c r="BB164" i="11"/>
  <c r="AZ164" i="11"/>
  <c r="AX164" i="11"/>
  <c r="AV164" i="11"/>
  <c r="AT164" i="11"/>
  <c r="AR164" i="11"/>
  <c r="AP164" i="11"/>
  <c r="AN164" i="11"/>
  <c r="AL164" i="11"/>
  <c r="BX150" i="11"/>
  <c r="BV150" i="11"/>
  <c r="BT150" i="11"/>
  <c r="BR150" i="11"/>
  <c r="BP150" i="11"/>
  <c r="BN150" i="11"/>
  <c r="BL150" i="11"/>
  <c r="BJ150" i="11"/>
  <c r="BH150" i="11"/>
  <c r="BF150" i="11"/>
  <c r="BD150" i="11"/>
  <c r="BB150" i="11"/>
  <c r="AZ150" i="11"/>
  <c r="AX150" i="11"/>
  <c r="AV150" i="11"/>
  <c r="AT150" i="11"/>
  <c r="AR150" i="11"/>
  <c r="AP150" i="11"/>
  <c r="AN150" i="11"/>
  <c r="AL150" i="11"/>
  <c r="BX144" i="11"/>
  <c r="BV144" i="11"/>
  <c r="BT144" i="11"/>
  <c r="BR144" i="11"/>
  <c r="BP144" i="11"/>
  <c r="BN144" i="11"/>
  <c r="BL144" i="11"/>
  <c r="BJ144" i="11"/>
  <c r="BH144" i="11"/>
  <c r="BF144" i="11"/>
  <c r="BD144" i="11"/>
  <c r="BB144" i="11"/>
  <c r="AZ144" i="11"/>
  <c r="AX144" i="11"/>
  <c r="AV144" i="11"/>
  <c r="AT144" i="11"/>
  <c r="AR144" i="11"/>
  <c r="AP144" i="11"/>
  <c r="AN144" i="11"/>
  <c r="AL144" i="11"/>
  <c r="BX138" i="11"/>
  <c r="BV138" i="11"/>
  <c r="BT138" i="11"/>
  <c r="BR138" i="11"/>
  <c r="BP138" i="11"/>
  <c r="BN138" i="11"/>
  <c r="BL138" i="11"/>
  <c r="BJ138" i="11"/>
  <c r="BH138" i="11"/>
  <c r="BF138" i="11"/>
  <c r="BD138" i="11"/>
  <c r="BB138" i="11"/>
  <c r="AZ138" i="11"/>
  <c r="AX138" i="11"/>
  <c r="AV138" i="11"/>
  <c r="AT138" i="11"/>
  <c r="AR138" i="11"/>
  <c r="AP138" i="11"/>
  <c r="AN138" i="11"/>
  <c r="AL138" i="11"/>
  <c r="BX126" i="11"/>
  <c r="BV126" i="11"/>
  <c r="BT126" i="11"/>
  <c r="BR126" i="11"/>
  <c r="BP126" i="11"/>
  <c r="BN126" i="11"/>
  <c r="BL126" i="11"/>
  <c r="BJ126" i="11"/>
  <c r="BH126" i="11"/>
  <c r="BF126" i="11"/>
  <c r="BD126" i="11"/>
  <c r="BB126" i="11"/>
  <c r="AZ126" i="11"/>
  <c r="AX126" i="11"/>
  <c r="AV126" i="11"/>
  <c r="AT126" i="11"/>
  <c r="AR126" i="11"/>
  <c r="AP126" i="11"/>
  <c r="AN126" i="11"/>
  <c r="AL126" i="11"/>
  <c r="BX124" i="11"/>
  <c r="BV124" i="11"/>
  <c r="BT124" i="11"/>
  <c r="BR124" i="11"/>
  <c r="BP124" i="11"/>
  <c r="BN124" i="11"/>
  <c r="BL124" i="11"/>
  <c r="BJ124" i="11"/>
  <c r="BH124" i="11"/>
  <c r="BF124" i="11"/>
  <c r="BD124" i="11"/>
  <c r="BB124" i="11"/>
  <c r="AZ124" i="11"/>
  <c r="AX124" i="11"/>
  <c r="AV124" i="11"/>
  <c r="AT124" i="11"/>
  <c r="AR124" i="11"/>
  <c r="AP124" i="11"/>
  <c r="AN124" i="11"/>
  <c r="AL124" i="11"/>
  <c r="BX122" i="11"/>
  <c r="BV122" i="11"/>
  <c r="BT122" i="11"/>
  <c r="BR122" i="11"/>
  <c r="BP122" i="11"/>
  <c r="BN122" i="11"/>
  <c r="BL122" i="11"/>
  <c r="BJ122" i="11"/>
  <c r="BH122" i="11"/>
  <c r="BF122" i="11"/>
  <c r="BD122" i="11"/>
  <c r="BB122" i="11"/>
  <c r="AZ122" i="11"/>
  <c r="AX122" i="11"/>
  <c r="AV122" i="11"/>
  <c r="AT122" i="11"/>
  <c r="AR122" i="11"/>
  <c r="AP122" i="11"/>
  <c r="AN122" i="11"/>
  <c r="AL122" i="11"/>
  <c r="BX120" i="11"/>
  <c r="BV120" i="11"/>
  <c r="BT120" i="11"/>
  <c r="BR120" i="11"/>
  <c r="BP120" i="11"/>
  <c r="BN120" i="11"/>
  <c r="BL120" i="11"/>
  <c r="BJ120" i="11"/>
  <c r="BH120" i="11"/>
  <c r="BF120" i="11"/>
  <c r="BD120" i="11"/>
  <c r="BB120" i="11"/>
  <c r="AZ120" i="11"/>
  <c r="AX120" i="11"/>
  <c r="AV120" i="11"/>
  <c r="AT120" i="11"/>
  <c r="AR120" i="11"/>
  <c r="AP120" i="11"/>
  <c r="AN120" i="11"/>
  <c r="AL120" i="11"/>
  <c r="BX111" i="11"/>
  <c r="BV111" i="11"/>
  <c r="BT111" i="11"/>
  <c r="BR111" i="11"/>
  <c r="BP111" i="11"/>
  <c r="BN111" i="11"/>
  <c r="BL111" i="11"/>
  <c r="BJ111" i="11"/>
  <c r="BH111" i="11"/>
  <c r="BF111" i="11"/>
  <c r="BD111" i="11"/>
  <c r="BB111" i="11"/>
  <c r="AZ111" i="11"/>
  <c r="AX111" i="11"/>
  <c r="AV111" i="11"/>
  <c r="AT111" i="11"/>
  <c r="AR111" i="11"/>
  <c r="AP111" i="11"/>
  <c r="AN111" i="11"/>
  <c r="AL111" i="11"/>
  <c r="BX110" i="11"/>
  <c r="BV110" i="11"/>
  <c r="BT110" i="11"/>
  <c r="BR110" i="11"/>
  <c r="BP110" i="11"/>
  <c r="BN110" i="11"/>
  <c r="BL110" i="11"/>
  <c r="BJ110" i="11"/>
  <c r="BH110" i="11"/>
  <c r="BF110" i="11"/>
  <c r="BD110" i="11"/>
  <c r="BB110" i="11"/>
  <c r="AZ110" i="11"/>
  <c r="AX110" i="11"/>
  <c r="AV110" i="11"/>
  <c r="AT110" i="11"/>
  <c r="AR110" i="11"/>
  <c r="AP110" i="11"/>
  <c r="AN110" i="11"/>
  <c r="AL110" i="11"/>
  <c r="BX109" i="11"/>
  <c r="BV109" i="11"/>
  <c r="BT109" i="11"/>
  <c r="BR109" i="11"/>
  <c r="BP109" i="11"/>
  <c r="BN109" i="11"/>
  <c r="BL109" i="11"/>
  <c r="BJ109" i="11"/>
  <c r="BH109" i="11"/>
  <c r="BF109" i="11"/>
  <c r="BD109" i="11"/>
  <c r="BB109" i="11"/>
  <c r="AZ109" i="11"/>
  <c r="AX109" i="11"/>
  <c r="AV109" i="11"/>
  <c r="AT109" i="11"/>
  <c r="AR109" i="11"/>
  <c r="AP109" i="11"/>
  <c r="AN109" i="11"/>
  <c r="AL109" i="11"/>
  <c r="BX88" i="11"/>
  <c r="BV88" i="11"/>
  <c r="BT88" i="11"/>
  <c r="BR88" i="11"/>
  <c r="BP88" i="11"/>
  <c r="BN88" i="11"/>
  <c r="BL88" i="11"/>
  <c r="BJ88" i="11"/>
  <c r="BH88" i="11"/>
  <c r="BF88" i="11"/>
  <c r="BD88" i="11"/>
  <c r="BB88" i="11"/>
  <c r="AZ88" i="11"/>
  <c r="AX88" i="11"/>
  <c r="AV88" i="11"/>
  <c r="AT88" i="11"/>
  <c r="AR88" i="11"/>
  <c r="AP88" i="11"/>
  <c r="AN88" i="11"/>
  <c r="AL88" i="11"/>
  <c r="BX86" i="11"/>
  <c r="BV86" i="11"/>
  <c r="BT86" i="11"/>
  <c r="BR86" i="11"/>
  <c r="BP86" i="11"/>
  <c r="BN86" i="11"/>
  <c r="BL86" i="11"/>
  <c r="BJ86" i="11"/>
  <c r="BH86" i="11"/>
  <c r="BF86" i="11"/>
  <c r="BD86" i="11"/>
  <c r="BB86" i="11"/>
  <c r="AZ86" i="11"/>
  <c r="AX86" i="11"/>
  <c r="AV86" i="11"/>
  <c r="AT86" i="11"/>
  <c r="AR86" i="11"/>
  <c r="AP86" i="11"/>
  <c r="AN86" i="11"/>
  <c r="AL86" i="11"/>
  <c r="BX70" i="11"/>
  <c r="BV70" i="11"/>
  <c r="BT70" i="11"/>
  <c r="BR70" i="11"/>
  <c r="BP70" i="11"/>
  <c r="BN70" i="11"/>
  <c r="BL70" i="11"/>
  <c r="BJ70" i="11"/>
  <c r="BH70" i="11"/>
  <c r="BF70" i="11"/>
  <c r="BD70" i="11"/>
  <c r="BB70" i="11"/>
  <c r="AZ70" i="11"/>
  <c r="AX70" i="11"/>
  <c r="AV70" i="11"/>
  <c r="AT70" i="11"/>
  <c r="AR70" i="11"/>
  <c r="AP70" i="11"/>
  <c r="AN70" i="11"/>
  <c r="AL70" i="11"/>
  <c r="BX36" i="11"/>
  <c r="BV36" i="11"/>
  <c r="BT36" i="11"/>
  <c r="BR36" i="11"/>
  <c r="BP36" i="11"/>
  <c r="BN36" i="11"/>
  <c r="BL36" i="11"/>
  <c r="BJ36" i="11"/>
  <c r="BH36" i="11"/>
  <c r="BF36" i="11"/>
  <c r="BD36" i="11"/>
  <c r="BB36" i="11"/>
  <c r="AZ36" i="11"/>
  <c r="AX36" i="11"/>
  <c r="AV36" i="11"/>
  <c r="AT36" i="11"/>
  <c r="AR36" i="11"/>
  <c r="AP36" i="11"/>
  <c r="AN36" i="11"/>
  <c r="AL36" i="11"/>
  <c r="BX33" i="11"/>
  <c r="BV33" i="11"/>
  <c r="BT33" i="11"/>
  <c r="BR33" i="11"/>
  <c r="BP33" i="11"/>
  <c r="BN33" i="11"/>
  <c r="BL33" i="11"/>
  <c r="BJ33" i="11"/>
  <c r="BH33" i="11"/>
  <c r="BF33" i="11"/>
  <c r="BD33" i="11"/>
  <c r="BB33" i="11"/>
  <c r="AZ33" i="11"/>
  <c r="AX33" i="11"/>
  <c r="AV33" i="11"/>
  <c r="AT33" i="11"/>
  <c r="AR33" i="11"/>
  <c r="AP33" i="11"/>
  <c r="AN33" i="11"/>
  <c r="AL33" i="11"/>
  <c r="BT3" i="11"/>
  <c r="BR3" i="11"/>
  <c r="BP3" i="11"/>
  <c r="BN3" i="11"/>
  <c r="BL3" i="11"/>
  <c r="CF126" i="11" l="1"/>
  <c r="CD126" i="11"/>
  <c r="CB126" i="11"/>
  <c r="BZ126" i="11"/>
  <c r="AJ126" i="11"/>
  <c r="AH126" i="11"/>
  <c r="AF126" i="11"/>
  <c r="AD126" i="11"/>
  <c r="AB126" i="11"/>
  <c r="Z126" i="11"/>
  <c r="X126" i="11"/>
  <c r="V126" i="11"/>
  <c r="T126" i="11"/>
  <c r="R126" i="11"/>
  <c r="P126" i="11"/>
  <c r="N126" i="11"/>
  <c r="L126" i="11"/>
  <c r="J126" i="11"/>
  <c r="H126" i="11"/>
  <c r="F126" i="11"/>
  <c r="D126" i="11"/>
  <c r="CF124" i="11"/>
  <c r="CD124" i="11"/>
  <c r="CB124" i="11"/>
  <c r="BZ124" i="11"/>
  <c r="AJ124" i="11"/>
  <c r="AH124" i="11"/>
  <c r="AF124" i="11"/>
  <c r="AD124" i="11"/>
  <c r="AB124" i="11"/>
  <c r="Z124" i="11"/>
  <c r="X124" i="11"/>
  <c r="V124" i="11"/>
  <c r="T124" i="11"/>
  <c r="R124" i="11"/>
  <c r="P124" i="11"/>
  <c r="N124" i="11"/>
  <c r="L124" i="11"/>
  <c r="J124" i="11"/>
  <c r="H124" i="11"/>
  <c r="F124" i="11"/>
  <c r="D124" i="11"/>
  <c r="CF122" i="11"/>
  <c r="CD122" i="11"/>
  <c r="CB122" i="11"/>
  <c r="BZ122" i="11"/>
  <c r="AJ122" i="11"/>
  <c r="AH122" i="11"/>
  <c r="AF122" i="11"/>
  <c r="AD122" i="11"/>
  <c r="AB122" i="11"/>
  <c r="Z122" i="11"/>
  <c r="X122" i="11"/>
  <c r="V122" i="11"/>
  <c r="T122" i="11"/>
  <c r="R122" i="11"/>
  <c r="P122" i="11"/>
  <c r="N122" i="11"/>
  <c r="L122" i="11"/>
  <c r="J122" i="11"/>
  <c r="H122" i="11"/>
  <c r="F122" i="11"/>
  <c r="D122" i="11"/>
  <c r="CF120" i="11"/>
  <c r="CD120" i="11"/>
  <c r="CB120" i="11"/>
  <c r="BZ120" i="11"/>
  <c r="AJ120" i="11"/>
  <c r="AH120" i="11"/>
  <c r="AF120" i="11"/>
  <c r="AD120" i="11"/>
  <c r="AB120" i="11"/>
  <c r="Z120" i="11"/>
  <c r="X120" i="11"/>
  <c r="V120" i="11"/>
  <c r="T120" i="11"/>
  <c r="R120" i="11"/>
  <c r="P120" i="11"/>
  <c r="N120" i="11"/>
  <c r="L120" i="11"/>
  <c r="J120" i="11"/>
  <c r="H120" i="11"/>
  <c r="F120" i="11"/>
  <c r="D120" i="11"/>
  <c r="CF111" i="11"/>
  <c r="CD111" i="11"/>
  <c r="CB111" i="11"/>
  <c r="BZ111" i="11"/>
  <c r="AJ111" i="11"/>
  <c r="AH111" i="11"/>
  <c r="AF111" i="11"/>
  <c r="AD111" i="11"/>
  <c r="AB111" i="11"/>
  <c r="Z111" i="11"/>
  <c r="X111" i="11"/>
  <c r="V111" i="11"/>
  <c r="T111" i="11"/>
  <c r="R111" i="11"/>
  <c r="P111" i="11"/>
  <c r="N111" i="11"/>
  <c r="L111" i="11"/>
  <c r="J111" i="11"/>
  <c r="H111" i="11"/>
  <c r="F111" i="11"/>
  <c r="D111" i="11"/>
  <c r="AF17" i="29" l="1"/>
  <c r="AE17" i="29"/>
  <c r="AF16" i="29"/>
  <c r="AE16" i="29"/>
  <c r="AE4" i="29"/>
  <c r="AH17" i="29"/>
  <c r="AG17" i="29"/>
  <c r="AH16" i="29"/>
  <c r="AG16" i="29"/>
  <c r="AG4" i="29"/>
  <c r="Z17" i="29"/>
  <c r="Y17" i="29"/>
  <c r="X17" i="29"/>
  <c r="W17" i="29"/>
  <c r="U17" i="29"/>
  <c r="T17" i="29"/>
  <c r="M17" i="29"/>
  <c r="Z16" i="29"/>
  <c r="Y16" i="29"/>
  <c r="X16" i="29"/>
  <c r="W16" i="29"/>
  <c r="U16" i="29"/>
  <c r="T16" i="29"/>
  <c r="M16" i="29"/>
  <c r="L57" i="29"/>
  <c r="K57" i="29"/>
  <c r="J57" i="29"/>
  <c r="I57" i="29"/>
  <c r="L56" i="29"/>
  <c r="K56" i="29"/>
  <c r="J56" i="29"/>
  <c r="I56" i="29"/>
  <c r="L17" i="29"/>
  <c r="K17" i="29"/>
  <c r="J17" i="29"/>
  <c r="I17" i="29"/>
  <c r="L16" i="29"/>
  <c r="K16" i="29"/>
  <c r="J16" i="29"/>
  <c r="I16" i="29"/>
  <c r="G57" i="29" l="1"/>
  <c r="G56" i="29"/>
  <c r="G17" i="29"/>
  <c r="G16" i="29"/>
  <c r="H57" i="29"/>
  <c r="H56" i="29"/>
  <c r="H17" i="29"/>
  <c r="H16" i="29"/>
  <c r="AD13" i="16" l="1"/>
  <c r="AB13" i="16"/>
  <c r="Z13" i="16"/>
  <c r="X13" i="16"/>
  <c r="V13" i="16"/>
  <c r="T13" i="16"/>
  <c r="R13" i="16"/>
  <c r="P13" i="16"/>
  <c r="N13" i="16"/>
  <c r="L13" i="16"/>
  <c r="J13" i="16"/>
  <c r="H13" i="16"/>
  <c r="F13" i="16"/>
  <c r="D13" i="16"/>
  <c r="EP62" i="52"/>
  <c r="EG62" i="52"/>
  <c r="DX62" i="52"/>
  <c r="DF62" i="52"/>
  <c r="CE62" i="52"/>
  <c r="BV62" i="52"/>
  <c r="BM62" i="52"/>
  <c r="BD62" i="52"/>
  <c r="AU62" i="52"/>
  <c r="AL62" i="52"/>
  <c r="AC62" i="52"/>
  <c r="T62" i="52"/>
  <c r="EP13" i="52"/>
  <c r="EG13" i="52"/>
  <c r="DX13" i="52"/>
  <c r="DO13" i="52"/>
  <c r="DF13" i="52"/>
  <c r="CW13" i="52"/>
  <c r="CN13" i="52"/>
  <c r="CE13" i="52"/>
  <c r="BV13" i="52"/>
  <c r="AU13" i="52"/>
  <c r="AL13" i="52"/>
  <c r="T13" i="52"/>
  <c r="EP51" i="52"/>
  <c r="EG51" i="52"/>
  <c r="DX51" i="52"/>
  <c r="DO51" i="52"/>
  <c r="DF51" i="52"/>
  <c r="CW51" i="52"/>
  <c r="CN51" i="52"/>
  <c r="CE51" i="52"/>
  <c r="BV51" i="52"/>
  <c r="BM51" i="52"/>
  <c r="BD51" i="52"/>
  <c r="AU51" i="52"/>
  <c r="AL51" i="52"/>
  <c r="AC51" i="52"/>
  <c r="T51" i="52"/>
  <c r="K51" i="52"/>
  <c r="B51" i="52"/>
  <c r="CF173" i="11" l="1"/>
  <c r="CD173" i="11"/>
  <c r="CB173" i="11"/>
  <c r="BZ173" i="11"/>
  <c r="AD17" i="29" l="1"/>
  <c r="AA17" i="29"/>
  <c r="AD16" i="29"/>
  <c r="AA16" i="29"/>
  <c r="AD21" i="31" l="1"/>
  <c r="AB21" i="31"/>
  <c r="Z21" i="31"/>
  <c r="X21" i="31"/>
  <c r="V21" i="31"/>
  <c r="T21" i="31"/>
  <c r="R21" i="31"/>
  <c r="P21" i="31"/>
  <c r="N21" i="31"/>
  <c r="L21" i="31"/>
  <c r="J21" i="31"/>
  <c r="AD18" i="31"/>
  <c r="AB18" i="31"/>
  <c r="Z18" i="31"/>
  <c r="X18" i="31"/>
  <c r="V18" i="31"/>
  <c r="T18" i="31"/>
  <c r="R18" i="31"/>
  <c r="P18" i="31"/>
  <c r="N18" i="31"/>
  <c r="L18" i="31"/>
  <c r="J18" i="31"/>
  <c r="D20" i="30"/>
  <c r="A110" i="34" l="1"/>
  <c r="EX321" i="52" l="1"/>
  <c r="EX320" i="52"/>
  <c r="EX318" i="52"/>
  <c r="EX317" i="52"/>
  <c r="EX315" i="52"/>
  <c r="EX314" i="52"/>
  <c r="EX312" i="52"/>
  <c r="EX311" i="52"/>
  <c r="EV321" i="52"/>
  <c r="EV320" i="52"/>
  <c r="EV318" i="52"/>
  <c r="EV317" i="52"/>
  <c r="EV315" i="52"/>
  <c r="EV314" i="52"/>
  <c r="EV312" i="52"/>
  <c r="EV311" i="52"/>
  <c r="ET321" i="52"/>
  <c r="ET320" i="52"/>
  <c r="ET318" i="52"/>
  <c r="ET317" i="52"/>
  <c r="ET315" i="52"/>
  <c r="ET314" i="52"/>
  <c r="ET312" i="52"/>
  <c r="ET311" i="52"/>
  <c r="EO321" i="52"/>
  <c r="EO320" i="52"/>
  <c r="EO318" i="52"/>
  <c r="EO317" i="52"/>
  <c r="EO315" i="52"/>
  <c r="EO314" i="52"/>
  <c r="EO312" i="52"/>
  <c r="EO311" i="52"/>
  <c r="EM321" i="52"/>
  <c r="EM320" i="52"/>
  <c r="EM318" i="52"/>
  <c r="EM317" i="52"/>
  <c r="EM315" i="52"/>
  <c r="EM314" i="52"/>
  <c r="EM312" i="52"/>
  <c r="EM311" i="52"/>
  <c r="EK321" i="52"/>
  <c r="EK320" i="52"/>
  <c r="EK318" i="52"/>
  <c r="EK317" i="52"/>
  <c r="EK315" i="52"/>
  <c r="EK314" i="52"/>
  <c r="EK312" i="52"/>
  <c r="EK311" i="52"/>
  <c r="EF321" i="52"/>
  <c r="EF320" i="52"/>
  <c r="EF318" i="52"/>
  <c r="EF317" i="52"/>
  <c r="EF315" i="52"/>
  <c r="EF314" i="52"/>
  <c r="EF312" i="52"/>
  <c r="EF311" i="52"/>
  <c r="ED321" i="52"/>
  <c r="ED320" i="52"/>
  <c r="ED318" i="52"/>
  <c r="ED317" i="52"/>
  <c r="ED315" i="52"/>
  <c r="ED314" i="52"/>
  <c r="ED312" i="52"/>
  <c r="ED311" i="52"/>
  <c r="EB321" i="52"/>
  <c r="EB320" i="52"/>
  <c r="EB318" i="52"/>
  <c r="EB317" i="52"/>
  <c r="EB315" i="52"/>
  <c r="EB314" i="52"/>
  <c r="EB312" i="52"/>
  <c r="EB311" i="52"/>
  <c r="DW321" i="52"/>
  <c r="DW320" i="52"/>
  <c r="DW318" i="52"/>
  <c r="DW317" i="52"/>
  <c r="DW315" i="52"/>
  <c r="DW314" i="52"/>
  <c r="DW312" i="52"/>
  <c r="DW311" i="52"/>
  <c r="DU321" i="52"/>
  <c r="DU320" i="52"/>
  <c r="DU318" i="52"/>
  <c r="DU317" i="52"/>
  <c r="DU315" i="52"/>
  <c r="DU314" i="52"/>
  <c r="DU312" i="52"/>
  <c r="DU311" i="52"/>
  <c r="DS321" i="52"/>
  <c r="DS320" i="52"/>
  <c r="DS318" i="52"/>
  <c r="DS317" i="52"/>
  <c r="DS315" i="52"/>
  <c r="DS314" i="52"/>
  <c r="DS312" i="52"/>
  <c r="DS311" i="52"/>
  <c r="DN321" i="52"/>
  <c r="DN320" i="52"/>
  <c r="DN318" i="52"/>
  <c r="DN317" i="52"/>
  <c r="DN315" i="52"/>
  <c r="DN314" i="52"/>
  <c r="DN312" i="52"/>
  <c r="DN311" i="52"/>
  <c r="DL321" i="52"/>
  <c r="DL320" i="52"/>
  <c r="DL318" i="52"/>
  <c r="DL317" i="52"/>
  <c r="DL315" i="52"/>
  <c r="DL314" i="52"/>
  <c r="DL312" i="52"/>
  <c r="DL311" i="52"/>
  <c r="DJ321" i="52"/>
  <c r="DJ320" i="52"/>
  <c r="DJ318" i="52"/>
  <c r="DJ317" i="52"/>
  <c r="DJ315" i="52"/>
  <c r="DJ314" i="52"/>
  <c r="DJ312" i="52"/>
  <c r="DJ311" i="52"/>
  <c r="DE321" i="52"/>
  <c r="DE320" i="52"/>
  <c r="DE318" i="52"/>
  <c r="DE317" i="52"/>
  <c r="DE315" i="52"/>
  <c r="DE314" i="52"/>
  <c r="DE312" i="52"/>
  <c r="DE311" i="52"/>
  <c r="DC321" i="52"/>
  <c r="DC320" i="52"/>
  <c r="DC318" i="52"/>
  <c r="DC317" i="52"/>
  <c r="DC315" i="52"/>
  <c r="DC314" i="52"/>
  <c r="DC312" i="52"/>
  <c r="DC311" i="52"/>
  <c r="DA321" i="52"/>
  <c r="DA320" i="52"/>
  <c r="DA318" i="52"/>
  <c r="DA317" i="52"/>
  <c r="DA315" i="52"/>
  <c r="DA314" i="52"/>
  <c r="DA312" i="52"/>
  <c r="DA311" i="52"/>
  <c r="CV321" i="52"/>
  <c r="CV320" i="52"/>
  <c r="CV318" i="52"/>
  <c r="CV317" i="52"/>
  <c r="CV315" i="52"/>
  <c r="CV314" i="52"/>
  <c r="CV312" i="52"/>
  <c r="CV311" i="52"/>
  <c r="CT321" i="52"/>
  <c r="CT320" i="52"/>
  <c r="CT318" i="52"/>
  <c r="CT317" i="52"/>
  <c r="CT315" i="52"/>
  <c r="CT314" i="52"/>
  <c r="CT312" i="52"/>
  <c r="CT311" i="52"/>
  <c r="CR321" i="52"/>
  <c r="CR320" i="52"/>
  <c r="CR318" i="52"/>
  <c r="CR317" i="52"/>
  <c r="CR315" i="52"/>
  <c r="CR314" i="52"/>
  <c r="CR312" i="52"/>
  <c r="CR311" i="52"/>
  <c r="CM321" i="52"/>
  <c r="CM320" i="52"/>
  <c r="CM318" i="52"/>
  <c r="CM317" i="52"/>
  <c r="CM315" i="52"/>
  <c r="CM314" i="52"/>
  <c r="CM312" i="52"/>
  <c r="CM311" i="52"/>
  <c r="CK321" i="52"/>
  <c r="CK320" i="52"/>
  <c r="CK318" i="52"/>
  <c r="CK317" i="52"/>
  <c r="CK315" i="52"/>
  <c r="CK314" i="52"/>
  <c r="CK312" i="52"/>
  <c r="CK311" i="52"/>
  <c r="CI321" i="52"/>
  <c r="CI320" i="52"/>
  <c r="CI318" i="52"/>
  <c r="CI317" i="52"/>
  <c r="CI315" i="52"/>
  <c r="CI314" i="52"/>
  <c r="CI312" i="52"/>
  <c r="CI311" i="52"/>
  <c r="CD321" i="52"/>
  <c r="CD320" i="52"/>
  <c r="CD318" i="52"/>
  <c r="CD317" i="52"/>
  <c r="CD315" i="52"/>
  <c r="CD314" i="52"/>
  <c r="CD312" i="52"/>
  <c r="CD311" i="52"/>
  <c r="CB321" i="52"/>
  <c r="CB320" i="52"/>
  <c r="CB318" i="52"/>
  <c r="CB317" i="52"/>
  <c r="CB315" i="52"/>
  <c r="CB314" i="52"/>
  <c r="CB312" i="52"/>
  <c r="CB311" i="52"/>
  <c r="BZ321" i="52"/>
  <c r="BZ320" i="52"/>
  <c r="BZ318" i="52"/>
  <c r="BZ317" i="52"/>
  <c r="BZ315" i="52"/>
  <c r="BZ314" i="52"/>
  <c r="BZ312" i="52"/>
  <c r="BZ311" i="52"/>
  <c r="BU321" i="52"/>
  <c r="BU320" i="52"/>
  <c r="BU318" i="52"/>
  <c r="BU317" i="52"/>
  <c r="BU315" i="52"/>
  <c r="BU314" i="52"/>
  <c r="BU312" i="52"/>
  <c r="BU311" i="52"/>
  <c r="BS321" i="52"/>
  <c r="BS320" i="52"/>
  <c r="BS318" i="52"/>
  <c r="BS317" i="52"/>
  <c r="BS315" i="52"/>
  <c r="BS314" i="52"/>
  <c r="BS312" i="52"/>
  <c r="BS311" i="52"/>
  <c r="BQ321" i="52"/>
  <c r="BQ320" i="52"/>
  <c r="BQ318" i="52"/>
  <c r="BQ317" i="52"/>
  <c r="BQ315" i="52"/>
  <c r="BQ314" i="52"/>
  <c r="BQ312" i="52"/>
  <c r="BQ311" i="52"/>
  <c r="BL321" i="52"/>
  <c r="BL320" i="52"/>
  <c r="BL318" i="52"/>
  <c r="BL317" i="52"/>
  <c r="BL315" i="52"/>
  <c r="BL314" i="52"/>
  <c r="BL312" i="52"/>
  <c r="BL311" i="52"/>
  <c r="BJ321" i="52"/>
  <c r="BJ320" i="52"/>
  <c r="BJ318" i="52"/>
  <c r="BJ317" i="52"/>
  <c r="BJ315" i="52"/>
  <c r="BJ314" i="52"/>
  <c r="BJ312" i="52"/>
  <c r="BJ311" i="52"/>
  <c r="BH321" i="52"/>
  <c r="BH320" i="52"/>
  <c r="BH318" i="52"/>
  <c r="BH317" i="52"/>
  <c r="BH315" i="52"/>
  <c r="BH314" i="52"/>
  <c r="BH312" i="52"/>
  <c r="BH311" i="52"/>
  <c r="BC321" i="52"/>
  <c r="BC320" i="52"/>
  <c r="BC318" i="52"/>
  <c r="BC317" i="52"/>
  <c r="BC315" i="52"/>
  <c r="BC314" i="52"/>
  <c r="BC312" i="52"/>
  <c r="BC311" i="52"/>
  <c r="BA321" i="52"/>
  <c r="BA320" i="52"/>
  <c r="BA318" i="52"/>
  <c r="BA317" i="52"/>
  <c r="BA315" i="52"/>
  <c r="BA314" i="52"/>
  <c r="BA312" i="52"/>
  <c r="BA311" i="52"/>
  <c r="AY321" i="52"/>
  <c r="AY320" i="52"/>
  <c r="AY318" i="52"/>
  <c r="AY317" i="52"/>
  <c r="AY315" i="52"/>
  <c r="AY314" i="52"/>
  <c r="AY312" i="52"/>
  <c r="AY311" i="52"/>
  <c r="AT321" i="52"/>
  <c r="AT320" i="52"/>
  <c r="AT318" i="52"/>
  <c r="AT317" i="52"/>
  <c r="AT315" i="52"/>
  <c r="AT314" i="52"/>
  <c r="AT312" i="52"/>
  <c r="AT311" i="52"/>
  <c r="AR321" i="52"/>
  <c r="AR320" i="52"/>
  <c r="AR318" i="52"/>
  <c r="AR317" i="52"/>
  <c r="AR315" i="52"/>
  <c r="AR314" i="52"/>
  <c r="AR312" i="52"/>
  <c r="AR311" i="52"/>
  <c r="AP321" i="52"/>
  <c r="AP320" i="52"/>
  <c r="AP318" i="52"/>
  <c r="AP317" i="52"/>
  <c r="AP315" i="52"/>
  <c r="AP314" i="52"/>
  <c r="AP312" i="52"/>
  <c r="AP311" i="52"/>
  <c r="AK321" i="52"/>
  <c r="AK320" i="52"/>
  <c r="AK318" i="52"/>
  <c r="AK317" i="52"/>
  <c r="AK315" i="52"/>
  <c r="AK314" i="52"/>
  <c r="AK312" i="52"/>
  <c r="AK311" i="52"/>
  <c r="AI321" i="52"/>
  <c r="AI320" i="52"/>
  <c r="AI318" i="52"/>
  <c r="AI317" i="52"/>
  <c r="AI315" i="52"/>
  <c r="AI314" i="52"/>
  <c r="AI312" i="52"/>
  <c r="AI311" i="52"/>
  <c r="AG321" i="52"/>
  <c r="AG320" i="52"/>
  <c r="AG318" i="52"/>
  <c r="AG317" i="52"/>
  <c r="AG315" i="52"/>
  <c r="AG314" i="52"/>
  <c r="AG312" i="52"/>
  <c r="AG311" i="52"/>
  <c r="AB321" i="52"/>
  <c r="AB320" i="52"/>
  <c r="AB318" i="52"/>
  <c r="AB317" i="52"/>
  <c r="AB315" i="52"/>
  <c r="AB314" i="52"/>
  <c r="AB312" i="52"/>
  <c r="AB311" i="52"/>
  <c r="Z321" i="52"/>
  <c r="Z320" i="52"/>
  <c r="Z318" i="52"/>
  <c r="Z317" i="52"/>
  <c r="Z315" i="52"/>
  <c r="Z314" i="52"/>
  <c r="Z312" i="52"/>
  <c r="Z311" i="52"/>
  <c r="X321" i="52"/>
  <c r="X320" i="52"/>
  <c r="X318" i="52"/>
  <c r="X317" i="52"/>
  <c r="X315" i="52"/>
  <c r="X314" i="52"/>
  <c r="X312" i="52"/>
  <c r="X311" i="52"/>
  <c r="S321" i="52"/>
  <c r="S320" i="52"/>
  <c r="S318" i="52"/>
  <c r="S317" i="52"/>
  <c r="S315" i="52"/>
  <c r="S314" i="52"/>
  <c r="S312" i="52"/>
  <c r="S311" i="52"/>
  <c r="Q312" i="52"/>
  <c r="Q311" i="52"/>
  <c r="Q315" i="52"/>
  <c r="Q314" i="52"/>
  <c r="Q318" i="52"/>
  <c r="Q317" i="52"/>
  <c r="J312" i="52"/>
  <c r="J311" i="52"/>
  <c r="J315" i="52"/>
  <c r="J314" i="52"/>
  <c r="J318" i="52"/>
  <c r="J317" i="52"/>
  <c r="J321" i="52"/>
  <c r="J320" i="52"/>
  <c r="Q321" i="52"/>
  <c r="Q320" i="52"/>
  <c r="O321" i="52"/>
  <c r="O320" i="52"/>
  <c r="O318" i="52"/>
  <c r="O317" i="52"/>
  <c r="O315" i="52"/>
  <c r="O314" i="52"/>
  <c r="O312" i="52"/>
  <c r="O311" i="52"/>
  <c r="H321" i="52"/>
  <c r="H320" i="52"/>
  <c r="H318" i="52"/>
  <c r="H317" i="52"/>
  <c r="H315" i="52"/>
  <c r="H314" i="52"/>
  <c r="H312" i="52"/>
  <c r="H311" i="52"/>
  <c r="F321" i="52"/>
  <c r="F320" i="52"/>
  <c r="F318" i="52"/>
  <c r="F317" i="52"/>
  <c r="F315" i="52"/>
  <c r="F314" i="52"/>
  <c r="F312" i="52"/>
  <c r="F311" i="52"/>
  <c r="J411" i="52"/>
  <c r="J410" i="52"/>
  <c r="J409" i="52"/>
  <c r="J408" i="52"/>
  <c r="J407" i="52"/>
  <c r="J406" i="52"/>
  <c r="J405" i="52"/>
  <c r="J404" i="52"/>
  <c r="J403" i="52"/>
  <c r="J402" i="52"/>
  <c r="J401" i="52"/>
  <c r="J400" i="52"/>
  <c r="J399" i="52"/>
  <c r="J398" i="52"/>
  <c r="J397" i="52"/>
  <c r="J396" i="52"/>
  <c r="J395" i="52"/>
  <c r="J394" i="52"/>
  <c r="J393" i="52"/>
  <c r="J392" i="52"/>
  <c r="J391" i="52"/>
  <c r="J390" i="52"/>
  <c r="J389" i="52"/>
  <c r="J388" i="52"/>
  <c r="EP234" i="52" l="1"/>
  <c r="EG234" i="52"/>
  <c r="DX234" i="52"/>
  <c r="DO234" i="52"/>
  <c r="DF234" i="52"/>
  <c r="CW234" i="52"/>
  <c r="CN234" i="52"/>
  <c r="CE234" i="52"/>
  <c r="BV234" i="52"/>
  <c r="BM234" i="52"/>
  <c r="BD234" i="52"/>
  <c r="AU234" i="52"/>
  <c r="AL234" i="52"/>
  <c r="AC234" i="52"/>
  <c r="T234" i="52"/>
  <c r="K234" i="52"/>
  <c r="B234" i="52"/>
  <c r="EP195" i="52" l="1"/>
  <c r="EG195" i="52"/>
  <c r="DX195" i="52"/>
  <c r="DO195" i="52"/>
  <c r="DF195" i="52"/>
  <c r="CW195" i="52"/>
  <c r="CN195" i="52"/>
  <c r="CE195" i="52"/>
  <c r="BV195" i="52"/>
  <c r="BM195" i="52"/>
  <c r="BD195" i="52"/>
  <c r="AU195" i="52"/>
  <c r="AL195" i="52"/>
  <c r="AC195" i="52"/>
  <c r="T195" i="52"/>
  <c r="K195" i="52"/>
  <c r="B199" i="52" l="1"/>
  <c r="AD169" i="16" l="1"/>
  <c r="AB169" i="16"/>
  <c r="Z169" i="16"/>
  <c r="X169" i="16"/>
  <c r="V169" i="16"/>
  <c r="T169" i="16"/>
  <c r="R169" i="16"/>
  <c r="P169" i="16"/>
  <c r="N169" i="16"/>
  <c r="L169" i="16"/>
  <c r="J169" i="16"/>
  <c r="H169" i="16"/>
  <c r="F169" i="16"/>
  <c r="D169" i="16"/>
  <c r="B169" i="16"/>
  <c r="B182" i="52"/>
  <c r="EP182" i="52"/>
  <c r="EG182" i="52"/>
  <c r="DX182" i="52"/>
  <c r="DO182" i="52"/>
  <c r="DF182" i="52"/>
  <c r="CW182" i="52"/>
  <c r="CN182" i="52"/>
  <c r="CE182" i="52"/>
  <c r="BV182" i="52"/>
  <c r="BM182" i="52"/>
  <c r="BD182" i="52"/>
  <c r="AU182" i="52"/>
  <c r="AL182" i="52"/>
  <c r="AC182" i="52"/>
  <c r="T182" i="52"/>
  <c r="K182" i="52"/>
  <c r="B182" i="11"/>
  <c r="CB182" i="11"/>
  <c r="B151" i="52"/>
  <c r="B145" i="52"/>
  <c r="B44" i="52" l="1"/>
  <c r="B35" i="52"/>
  <c r="A7" i="34" l="1"/>
  <c r="A8" i="34" s="1"/>
  <c r="A9" i="34" s="1"/>
  <c r="A13" i="34" s="1"/>
  <c r="A14" i="34" s="1"/>
  <c r="A16" i="34" s="1"/>
  <c r="A17" i="34" s="1"/>
  <c r="A19" i="34" s="1"/>
  <c r="A20" i="34" s="1"/>
  <c r="A22" i="34" s="1"/>
  <c r="A25" i="34" s="1"/>
  <c r="A29" i="34" s="1"/>
  <c r="A30" i="34" s="1"/>
  <c r="A33" i="34" s="1"/>
  <c r="A34" i="34" s="1"/>
  <c r="A43" i="34" s="1"/>
  <c r="A44" i="34" s="1"/>
  <c r="A51" i="34" s="1"/>
  <c r="A52" i="34" s="1"/>
  <c r="A56" i="34" s="1"/>
  <c r="A58" i="34" s="1"/>
  <c r="A60" i="34" s="1"/>
  <c r="A63" i="34" s="1"/>
  <c r="A65" i="34" l="1"/>
  <c r="A68" i="34" s="1"/>
  <c r="A70" i="34" s="1"/>
  <c r="A71" i="34" s="1"/>
  <c r="A72" i="34" s="1"/>
  <c r="A73" i="34" s="1"/>
  <c r="A74" i="34" s="1"/>
  <c r="A75" i="34" s="1"/>
  <c r="A76" i="34" s="1"/>
  <c r="A78" i="34" s="1"/>
  <c r="A84" i="34" s="1"/>
  <c r="A85" i="34" s="1"/>
  <c r="A86" i="34" s="1"/>
  <c r="A87" i="34" s="1"/>
  <c r="A89" i="34" s="1"/>
  <c r="A90" i="34" s="1"/>
  <c r="A91" i="34" s="1"/>
  <c r="A92" i="34" s="1"/>
  <c r="A94" i="34" s="1"/>
  <c r="A95" i="34" s="1"/>
  <c r="A96" i="34" s="1"/>
  <c r="A97" i="34" s="1"/>
  <c r="A98" i="34" s="1"/>
  <c r="EW321" i="52"/>
  <c r="EW320" i="52"/>
  <c r="EU321" i="52"/>
  <c r="EU320" i="52"/>
  <c r="ES321" i="52"/>
  <c r="ES320" i="52"/>
  <c r="EX319" i="52"/>
  <c r="EW319" i="52"/>
  <c r="EV319" i="52"/>
  <c r="EU319" i="52"/>
  <c r="ET319" i="52"/>
  <c r="ES319" i="52"/>
  <c r="EW318" i="52"/>
  <c r="EW317" i="52"/>
  <c r="EU318" i="52"/>
  <c r="EU317" i="52"/>
  <c r="ES318" i="52"/>
  <c r="ES317" i="52"/>
  <c r="EX316" i="52"/>
  <c r="EW316" i="52"/>
  <c r="EV316" i="52"/>
  <c r="EU316" i="52"/>
  <c r="ET316" i="52"/>
  <c r="ES316" i="52"/>
  <c r="EW315" i="52"/>
  <c r="EW314" i="52"/>
  <c r="EU315" i="52"/>
  <c r="EU314" i="52"/>
  <c r="ES315" i="52"/>
  <c r="ES314" i="52"/>
  <c r="EX313" i="52"/>
  <c r="EW313" i="52"/>
  <c r="EV313" i="52"/>
  <c r="EU313" i="52"/>
  <c r="ET313" i="52"/>
  <c r="ES313" i="52"/>
  <c r="EW312" i="52"/>
  <c r="EW311" i="52"/>
  <c r="EU312" i="52"/>
  <c r="EU311" i="52"/>
  <c r="ES312" i="52"/>
  <c r="ES311" i="52"/>
  <c r="EX310" i="52"/>
  <c r="EW310" i="52"/>
  <c r="EV310" i="52"/>
  <c r="EU310" i="52"/>
  <c r="ET310" i="52"/>
  <c r="ES310" i="52"/>
  <c r="EW301" i="52"/>
  <c r="EV301" i="52"/>
  <c r="EU301" i="52"/>
  <c r="ET301" i="52"/>
  <c r="ES301" i="52"/>
  <c r="ER301" i="52"/>
  <c r="EW300" i="52"/>
  <c r="EV300" i="52"/>
  <c r="EU300" i="52"/>
  <c r="ET300" i="52"/>
  <c r="ES300" i="52"/>
  <c r="ER300" i="52"/>
  <c r="EW299" i="52"/>
  <c r="EV299" i="52"/>
  <c r="EU299" i="52"/>
  <c r="ET299" i="52"/>
  <c r="ES299" i="52"/>
  <c r="ER299" i="52"/>
  <c r="EW298" i="52"/>
  <c r="EV298" i="52"/>
  <c r="EU298" i="52"/>
  <c r="ET298" i="52"/>
  <c r="ES298" i="52"/>
  <c r="ER298" i="52"/>
  <c r="EW297" i="52"/>
  <c r="EV297" i="52"/>
  <c r="EU297" i="52"/>
  <c r="ET297" i="52"/>
  <c r="ES297" i="52"/>
  <c r="ER297" i="52"/>
  <c r="EW296" i="52"/>
  <c r="EV296" i="52"/>
  <c r="EU296" i="52"/>
  <c r="ET296" i="52"/>
  <c r="ES296" i="52"/>
  <c r="ER296" i="52"/>
  <c r="EW295" i="52"/>
  <c r="EV295" i="52"/>
  <c r="EU295" i="52"/>
  <c r="ET295" i="52"/>
  <c r="ES295" i="52"/>
  <c r="ER295" i="52"/>
  <c r="EW294" i="52"/>
  <c r="EV294" i="52"/>
  <c r="EU294" i="52"/>
  <c r="ET294" i="52"/>
  <c r="ES294" i="52"/>
  <c r="ER294" i="52"/>
  <c r="EW293" i="52"/>
  <c r="EV293" i="52"/>
  <c r="EU293" i="52"/>
  <c r="ET293" i="52"/>
  <c r="ES293" i="52"/>
  <c r="ER293" i="52"/>
  <c r="EW292" i="52"/>
  <c r="EV292" i="52"/>
  <c r="EU292" i="52"/>
  <c r="ET292" i="52"/>
  <c r="ES292" i="52"/>
  <c r="ER292" i="52"/>
  <c r="EW291" i="52"/>
  <c r="EV291" i="52"/>
  <c r="EU291" i="52"/>
  <c r="ET291" i="52"/>
  <c r="ES291" i="52"/>
  <c r="ER291" i="52"/>
  <c r="EW290" i="52"/>
  <c r="EV290" i="52"/>
  <c r="EU290" i="52"/>
  <c r="ET290" i="52"/>
  <c r="ES290" i="52"/>
  <c r="ER290" i="52"/>
  <c r="EW289" i="52"/>
  <c r="EV289" i="52"/>
  <c r="EU289" i="52"/>
  <c r="ET289" i="52"/>
  <c r="ES289" i="52"/>
  <c r="ER289" i="52"/>
  <c r="EW288" i="52"/>
  <c r="EV288" i="52"/>
  <c r="EU288" i="52"/>
  <c r="ET288" i="52"/>
  <c r="ES288" i="52"/>
  <c r="ER288" i="52"/>
  <c r="EW287" i="52"/>
  <c r="EV287" i="52"/>
  <c r="EU287" i="52"/>
  <c r="ET287" i="52"/>
  <c r="ES287" i="52"/>
  <c r="ER287" i="52"/>
  <c r="EW286" i="52"/>
  <c r="EV286" i="52"/>
  <c r="EU286" i="52"/>
  <c r="ET286" i="52"/>
  <c r="ES286" i="52"/>
  <c r="ER286" i="52"/>
  <c r="EW285" i="52"/>
  <c r="EV285" i="52"/>
  <c r="EU285" i="52"/>
  <c r="ET285" i="52"/>
  <c r="ES285" i="52"/>
  <c r="ER285" i="52"/>
  <c r="EW284" i="52"/>
  <c r="EV284" i="52"/>
  <c r="EU284" i="52"/>
  <c r="ET284" i="52"/>
  <c r="ES284" i="52"/>
  <c r="ER284" i="52"/>
  <c r="EW283" i="52"/>
  <c r="EV283" i="52"/>
  <c r="EU283" i="52"/>
  <c r="ET283" i="52"/>
  <c r="ES283" i="52"/>
  <c r="ER283" i="52"/>
  <c r="EW282" i="52"/>
  <c r="EV282" i="52"/>
  <c r="EU282" i="52"/>
  <c r="ET282" i="52"/>
  <c r="ES282" i="52"/>
  <c r="ER282" i="52"/>
  <c r="EW281" i="52"/>
  <c r="EV281" i="52"/>
  <c r="EU281" i="52"/>
  <c r="ET281" i="52"/>
  <c r="ES281" i="52"/>
  <c r="ER281" i="52"/>
  <c r="EW280" i="52"/>
  <c r="EV280" i="52"/>
  <c r="EU280" i="52"/>
  <c r="ET280" i="52"/>
  <c r="ES280" i="52"/>
  <c r="ER280" i="52"/>
  <c r="EW279" i="52"/>
  <c r="EV279" i="52"/>
  <c r="EU279" i="52"/>
  <c r="ET279" i="52"/>
  <c r="ES279" i="52"/>
  <c r="ER279" i="52"/>
  <c r="EW278" i="52"/>
  <c r="EV278" i="52"/>
  <c r="EU278" i="52"/>
  <c r="ET278" i="52"/>
  <c r="ES278" i="52"/>
  <c r="ER278" i="52"/>
  <c r="EW277" i="52"/>
  <c r="EV277" i="52"/>
  <c r="EU277" i="52"/>
  <c r="ET277" i="52"/>
  <c r="ES277" i="52"/>
  <c r="ER277" i="52"/>
  <c r="EW276" i="52"/>
  <c r="EV276" i="52"/>
  <c r="EU276" i="52"/>
  <c r="ET276" i="52"/>
  <c r="ES276" i="52"/>
  <c r="ER276" i="52"/>
  <c r="EW275" i="52"/>
  <c r="EV275" i="52"/>
  <c r="EU275" i="52"/>
  <c r="ET275" i="52"/>
  <c r="ES275" i="52"/>
  <c r="ER275" i="52"/>
  <c r="EW274" i="52"/>
  <c r="EV274" i="52"/>
  <c r="EU274" i="52"/>
  <c r="ET274" i="52"/>
  <c r="ES274" i="52"/>
  <c r="ER274" i="52"/>
  <c r="EW273" i="52"/>
  <c r="EV273" i="52"/>
  <c r="EU273" i="52"/>
  <c r="ET273" i="52"/>
  <c r="ES273" i="52"/>
  <c r="ER273" i="52"/>
  <c r="EW272" i="52"/>
  <c r="EV272" i="52"/>
  <c r="EU272" i="52"/>
  <c r="ET272" i="52"/>
  <c r="ES272" i="52"/>
  <c r="ER272" i="52"/>
  <c r="EW254" i="52"/>
  <c r="EV254" i="52"/>
  <c r="EU254" i="52"/>
  <c r="ET254" i="52"/>
  <c r="ES254" i="52"/>
  <c r="ER254" i="52"/>
  <c r="EW253" i="52"/>
  <c r="EV253" i="52"/>
  <c r="EU253" i="52"/>
  <c r="ET253" i="52"/>
  <c r="ES253" i="52"/>
  <c r="ER253" i="52"/>
  <c r="EW252" i="52"/>
  <c r="EV252" i="52"/>
  <c r="EU252" i="52"/>
  <c r="ET252" i="52"/>
  <c r="ES252" i="52"/>
  <c r="ER252" i="52"/>
  <c r="EW251" i="52"/>
  <c r="EV251" i="52"/>
  <c r="EU251" i="52"/>
  <c r="ET251" i="52"/>
  <c r="ES251" i="52"/>
  <c r="ER251" i="52"/>
  <c r="EW250" i="52"/>
  <c r="EV250" i="52"/>
  <c r="EU250" i="52"/>
  <c r="ET250" i="52"/>
  <c r="ES250" i="52"/>
  <c r="ER250" i="52"/>
  <c r="EW249" i="52"/>
  <c r="EV249" i="52"/>
  <c r="EU249" i="52"/>
  <c r="ET249" i="52"/>
  <c r="ES249" i="52"/>
  <c r="ER249" i="52"/>
  <c r="EW248" i="52"/>
  <c r="EV248" i="52"/>
  <c r="EU248" i="52"/>
  <c r="ET248" i="52"/>
  <c r="ES248" i="52"/>
  <c r="ER248" i="52"/>
  <c r="EW247" i="52"/>
  <c r="EV247" i="52"/>
  <c r="EU247" i="52"/>
  <c r="ET247" i="52"/>
  <c r="ES247" i="52"/>
  <c r="ER247" i="52"/>
  <c r="EW246" i="52"/>
  <c r="EV246" i="52"/>
  <c r="EU246" i="52"/>
  <c r="ET246" i="52"/>
  <c r="ES246" i="52"/>
  <c r="ER246" i="52"/>
  <c r="EW245" i="52"/>
  <c r="EV245" i="52"/>
  <c r="EU245" i="52"/>
  <c r="ET245" i="52"/>
  <c r="ES245" i="52"/>
  <c r="ER245" i="52"/>
  <c r="EW244" i="52"/>
  <c r="EV244" i="52"/>
  <c r="EU244" i="52"/>
  <c r="ET244" i="52"/>
  <c r="ES244" i="52"/>
  <c r="ER244" i="52"/>
  <c r="EW243" i="52"/>
  <c r="EV243" i="52"/>
  <c r="EU243" i="52"/>
  <c r="ET243" i="52"/>
  <c r="ES243" i="52"/>
  <c r="ER243" i="52"/>
  <c r="EW242" i="52"/>
  <c r="EV242" i="52"/>
  <c r="EU242" i="52"/>
  <c r="ET242" i="52"/>
  <c r="ES242" i="52"/>
  <c r="ER242" i="52"/>
  <c r="EW241" i="52"/>
  <c r="EV241" i="52"/>
  <c r="EU241" i="52"/>
  <c r="ET241" i="52"/>
  <c r="ES241" i="52"/>
  <c r="ER241" i="52"/>
  <c r="EW240" i="52"/>
  <c r="EV240" i="52"/>
  <c r="EU240" i="52"/>
  <c r="ET240" i="52"/>
  <c r="ES240" i="52"/>
  <c r="ER240" i="52"/>
  <c r="EW239" i="52"/>
  <c r="EV239" i="52"/>
  <c r="EU239" i="52"/>
  <c r="ET239" i="52"/>
  <c r="ES239" i="52"/>
  <c r="ER239" i="52"/>
  <c r="EW238" i="52"/>
  <c r="EV238" i="52"/>
  <c r="EU238" i="52"/>
  <c r="ET238" i="52"/>
  <c r="ES238" i="52"/>
  <c r="ER238" i="52"/>
  <c r="EW237" i="52"/>
  <c r="EV237" i="52"/>
  <c r="EU237" i="52"/>
  <c r="ET237" i="52"/>
  <c r="ES237" i="52"/>
  <c r="ER237" i="52"/>
  <c r="EN321" i="52"/>
  <c r="EN320" i="52"/>
  <c r="EL321" i="52"/>
  <c r="EL320" i="52"/>
  <c r="EJ321" i="52"/>
  <c r="EJ320" i="52"/>
  <c r="EO319" i="52"/>
  <c r="EN319" i="52"/>
  <c r="EM319" i="52"/>
  <c r="EL319" i="52"/>
  <c r="EK319" i="52"/>
  <c r="EJ319" i="52"/>
  <c r="EN318" i="52"/>
  <c r="EN317" i="52"/>
  <c r="EL318" i="52"/>
  <c r="EL317" i="52"/>
  <c r="EJ318" i="52"/>
  <c r="EJ317" i="52"/>
  <c r="EO316" i="52"/>
  <c r="EN316" i="52"/>
  <c r="EM316" i="52"/>
  <c r="EL316" i="52"/>
  <c r="EK316" i="52"/>
  <c r="EJ316" i="52"/>
  <c r="EN315" i="52"/>
  <c r="EN314" i="52"/>
  <c r="EL315" i="52"/>
  <c r="EL314" i="52"/>
  <c r="EJ315" i="52"/>
  <c r="EJ314" i="52"/>
  <c r="EO313" i="52"/>
  <c r="EN313" i="52"/>
  <c r="EM313" i="52"/>
  <c r="EL313" i="52"/>
  <c r="EK313" i="52"/>
  <c r="EJ313" i="52"/>
  <c r="EN312" i="52"/>
  <c r="EN311" i="52"/>
  <c r="EL312" i="52"/>
  <c r="EL311" i="52"/>
  <c r="EJ312" i="52"/>
  <c r="EJ311" i="52"/>
  <c r="EO310" i="52"/>
  <c r="EN310" i="52"/>
  <c r="EM310" i="52"/>
  <c r="EL310" i="52"/>
  <c r="EK310" i="52"/>
  <c r="EJ310" i="52"/>
  <c r="EN301" i="52"/>
  <c r="EM301" i="52"/>
  <c r="EL301" i="52"/>
  <c r="EK301" i="52"/>
  <c r="EJ301" i="52"/>
  <c r="EI301" i="52"/>
  <c r="EN300" i="52"/>
  <c r="EM300" i="52"/>
  <c r="EL300" i="52"/>
  <c r="EK300" i="52"/>
  <c r="EJ300" i="52"/>
  <c r="EI300" i="52"/>
  <c r="EN299" i="52"/>
  <c r="EM299" i="52"/>
  <c r="EL299" i="52"/>
  <c r="EK299" i="52"/>
  <c r="EJ299" i="52"/>
  <c r="EI299" i="52"/>
  <c r="EN298" i="52"/>
  <c r="EM298" i="52"/>
  <c r="EL298" i="52"/>
  <c r="EK298" i="52"/>
  <c r="EJ298" i="52"/>
  <c r="EI298" i="52"/>
  <c r="EN297" i="52"/>
  <c r="EM297" i="52"/>
  <c r="EL297" i="52"/>
  <c r="EK297" i="52"/>
  <c r="EJ297" i="52"/>
  <c r="EI297" i="52"/>
  <c r="EN296" i="52"/>
  <c r="EM296" i="52"/>
  <c r="EL296" i="52"/>
  <c r="EK296" i="52"/>
  <c r="EJ296" i="52"/>
  <c r="EI296" i="52"/>
  <c r="EN295" i="52"/>
  <c r="EM295" i="52"/>
  <c r="EL295" i="52"/>
  <c r="EK295" i="52"/>
  <c r="EJ295" i="52"/>
  <c r="EI295" i="52"/>
  <c r="EN294" i="52"/>
  <c r="EM294" i="52"/>
  <c r="EL294" i="52"/>
  <c r="EK294" i="52"/>
  <c r="EJ294" i="52"/>
  <c r="EI294" i="52"/>
  <c r="EN293" i="52"/>
  <c r="EM293" i="52"/>
  <c r="EL293" i="52"/>
  <c r="EK293" i="52"/>
  <c r="EJ293" i="52"/>
  <c r="EI293" i="52"/>
  <c r="EN292" i="52"/>
  <c r="EM292" i="52"/>
  <c r="EL292" i="52"/>
  <c r="EK292" i="52"/>
  <c r="EJ292" i="52"/>
  <c r="EI292" i="52"/>
  <c r="EN291" i="52"/>
  <c r="EM291" i="52"/>
  <c r="EL291" i="52"/>
  <c r="EK291" i="52"/>
  <c r="EJ291" i="52"/>
  <c r="EI291" i="52"/>
  <c r="EN290" i="52"/>
  <c r="EM290" i="52"/>
  <c r="EL290" i="52"/>
  <c r="EK290" i="52"/>
  <c r="EJ290" i="52"/>
  <c r="EI290" i="52"/>
  <c r="EN289" i="52"/>
  <c r="EM289" i="52"/>
  <c r="EL289" i="52"/>
  <c r="EK289" i="52"/>
  <c r="EJ289" i="52"/>
  <c r="EI289" i="52"/>
  <c r="EN288" i="52"/>
  <c r="EM288" i="52"/>
  <c r="EL288" i="52"/>
  <c r="EK288" i="52"/>
  <c r="EJ288" i="52"/>
  <c r="EI288" i="52"/>
  <c r="EN287" i="52"/>
  <c r="EM287" i="52"/>
  <c r="EL287" i="52"/>
  <c r="EK287" i="52"/>
  <c r="EJ287" i="52"/>
  <c r="EI287" i="52"/>
  <c r="EN286" i="52"/>
  <c r="EM286" i="52"/>
  <c r="EL286" i="52"/>
  <c r="EK286" i="52"/>
  <c r="EJ286" i="52"/>
  <c r="EI286" i="52"/>
  <c r="EN285" i="52"/>
  <c r="EM285" i="52"/>
  <c r="EL285" i="52"/>
  <c r="EK285" i="52"/>
  <c r="EJ285" i="52"/>
  <c r="EI285" i="52"/>
  <c r="EN284" i="52"/>
  <c r="EM284" i="52"/>
  <c r="EL284" i="52"/>
  <c r="EK284" i="52"/>
  <c r="EJ284" i="52"/>
  <c r="EI284" i="52"/>
  <c r="EN283" i="52"/>
  <c r="EM283" i="52"/>
  <c r="EL283" i="52"/>
  <c r="EK283" i="52"/>
  <c r="EJ283" i="52"/>
  <c r="EI283" i="52"/>
  <c r="EN282" i="52"/>
  <c r="EM282" i="52"/>
  <c r="EL282" i="52"/>
  <c r="EK282" i="52"/>
  <c r="EJ282" i="52"/>
  <c r="EI282" i="52"/>
  <c r="EN281" i="52"/>
  <c r="EM281" i="52"/>
  <c r="EL281" i="52"/>
  <c r="EK281" i="52"/>
  <c r="EJ281" i="52"/>
  <c r="EI281" i="52"/>
  <c r="EN280" i="52"/>
  <c r="EM280" i="52"/>
  <c r="EL280" i="52"/>
  <c r="EK280" i="52"/>
  <c r="EJ280" i="52"/>
  <c r="EI280" i="52"/>
  <c r="EN279" i="52"/>
  <c r="EM279" i="52"/>
  <c r="EL279" i="52"/>
  <c r="EK279" i="52"/>
  <c r="EJ279" i="52"/>
  <c r="EI279" i="52"/>
  <c r="EN278" i="52"/>
  <c r="EM278" i="52"/>
  <c r="EL278" i="52"/>
  <c r="EK278" i="52"/>
  <c r="EJ278" i="52"/>
  <c r="EI278" i="52"/>
  <c r="EN277" i="52"/>
  <c r="EM277" i="52"/>
  <c r="EL277" i="52"/>
  <c r="EK277" i="52"/>
  <c r="EJ277" i="52"/>
  <c r="EI277" i="52"/>
  <c r="EN276" i="52"/>
  <c r="EM276" i="52"/>
  <c r="EL276" i="52"/>
  <c r="EK276" i="52"/>
  <c r="EJ276" i="52"/>
  <c r="EI276" i="52"/>
  <c r="EN275" i="52"/>
  <c r="EM275" i="52"/>
  <c r="EL275" i="52"/>
  <c r="EK275" i="52"/>
  <c r="EJ275" i="52"/>
  <c r="EI275" i="52"/>
  <c r="EN274" i="52"/>
  <c r="EM274" i="52"/>
  <c r="EL274" i="52"/>
  <c r="EK274" i="52"/>
  <c r="EJ274" i="52"/>
  <c r="EI274" i="52"/>
  <c r="EN273" i="52"/>
  <c r="EM273" i="52"/>
  <c r="EL273" i="52"/>
  <c r="EK273" i="52"/>
  <c r="EJ273" i="52"/>
  <c r="EI273" i="52"/>
  <c r="EN272" i="52"/>
  <c r="EM272" i="52"/>
  <c r="EL272" i="52"/>
  <c r="EK272" i="52"/>
  <c r="EJ272" i="52"/>
  <c r="EI272" i="52"/>
  <c r="EN254" i="52"/>
  <c r="EM254" i="52"/>
  <c r="EL254" i="52"/>
  <c r="EK254" i="52"/>
  <c r="EJ254" i="52"/>
  <c r="EI254" i="52"/>
  <c r="EN253" i="52"/>
  <c r="EM253" i="52"/>
  <c r="EL253" i="52"/>
  <c r="EK253" i="52"/>
  <c r="EJ253" i="52"/>
  <c r="EI253" i="52"/>
  <c r="EN252" i="52"/>
  <c r="EM252" i="52"/>
  <c r="EL252" i="52"/>
  <c r="EK252" i="52"/>
  <c r="EJ252" i="52"/>
  <c r="EI252" i="52"/>
  <c r="EN251" i="52"/>
  <c r="EM251" i="52"/>
  <c r="EL251" i="52"/>
  <c r="EK251" i="52"/>
  <c r="EJ251" i="52"/>
  <c r="EI251" i="52"/>
  <c r="EN250" i="52"/>
  <c r="EM250" i="52"/>
  <c r="EL250" i="52"/>
  <c r="EK250" i="52"/>
  <c r="EJ250" i="52"/>
  <c r="EI250" i="52"/>
  <c r="EN249" i="52"/>
  <c r="EM249" i="52"/>
  <c r="EL249" i="52"/>
  <c r="EK249" i="52"/>
  <c r="EJ249" i="52"/>
  <c r="EI249" i="52"/>
  <c r="EN248" i="52"/>
  <c r="EM248" i="52"/>
  <c r="EL248" i="52"/>
  <c r="EK248" i="52"/>
  <c r="EJ248" i="52"/>
  <c r="EI248" i="52"/>
  <c r="EN247" i="52"/>
  <c r="EM247" i="52"/>
  <c r="EL247" i="52"/>
  <c r="EK247" i="52"/>
  <c r="EJ247" i="52"/>
  <c r="EI247" i="52"/>
  <c r="EN246" i="52"/>
  <c r="EM246" i="52"/>
  <c r="EL246" i="52"/>
  <c r="EK246" i="52"/>
  <c r="EJ246" i="52"/>
  <c r="EI246" i="52"/>
  <c r="EN245" i="52"/>
  <c r="EM245" i="52"/>
  <c r="EL245" i="52"/>
  <c r="EK245" i="52"/>
  <c r="EJ245" i="52"/>
  <c r="EI245" i="52"/>
  <c r="EN244" i="52"/>
  <c r="EM244" i="52"/>
  <c r="EL244" i="52"/>
  <c r="EK244" i="52"/>
  <c r="EJ244" i="52"/>
  <c r="EI244" i="52"/>
  <c r="EN243" i="52"/>
  <c r="EM243" i="52"/>
  <c r="EL243" i="52"/>
  <c r="EK243" i="52"/>
  <c r="EJ243" i="52"/>
  <c r="EI243" i="52"/>
  <c r="EN242" i="52"/>
  <c r="EM242" i="52"/>
  <c r="EL242" i="52"/>
  <c r="EK242" i="52"/>
  <c r="EJ242" i="52"/>
  <c r="EI242" i="52"/>
  <c r="EN241" i="52"/>
  <c r="EM241" i="52"/>
  <c r="EL241" i="52"/>
  <c r="EK241" i="52"/>
  <c r="EJ241" i="52"/>
  <c r="EI241" i="52"/>
  <c r="EN240" i="52"/>
  <c r="EM240" i="52"/>
  <c r="EL240" i="52"/>
  <c r="EK240" i="52"/>
  <c r="EJ240" i="52"/>
  <c r="EI240" i="52"/>
  <c r="EN239" i="52"/>
  <c r="EM239" i="52"/>
  <c r="EL239" i="52"/>
  <c r="EK239" i="52"/>
  <c r="EJ239" i="52"/>
  <c r="EI239" i="52"/>
  <c r="EN238" i="52"/>
  <c r="EM238" i="52"/>
  <c r="EL238" i="52"/>
  <c r="EK238" i="52"/>
  <c r="EJ238" i="52"/>
  <c r="EI238" i="52"/>
  <c r="EN237" i="52"/>
  <c r="EM237" i="52"/>
  <c r="EL237" i="52"/>
  <c r="EK237" i="52"/>
  <c r="EJ237" i="52"/>
  <c r="EI237" i="52"/>
  <c r="EE321" i="52"/>
  <c r="EE320" i="52"/>
  <c r="EC321" i="52"/>
  <c r="EC320" i="52"/>
  <c r="EA321" i="52"/>
  <c r="EA320" i="52"/>
  <c r="EF319" i="52"/>
  <c r="EE319" i="52"/>
  <c r="ED319" i="52"/>
  <c r="EC319" i="52"/>
  <c r="EB319" i="52"/>
  <c r="EA319" i="52"/>
  <c r="EE318" i="52"/>
  <c r="EE317" i="52"/>
  <c r="EC318" i="52"/>
  <c r="EC317" i="52"/>
  <c r="EA318" i="52"/>
  <c r="EA317" i="52"/>
  <c r="EF316" i="52"/>
  <c r="EE316" i="52"/>
  <c r="ED316" i="52"/>
  <c r="EC316" i="52"/>
  <c r="EB316" i="52"/>
  <c r="EA316" i="52"/>
  <c r="EE315" i="52"/>
  <c r="EE314" i="52"/>
  <c r="EC315" i="52"/>
  <c r="EC314" i="52"/>
  <c r="EA315" i="52"/>
  <c r="EA314" i="52"/>
  <c r="EF313" i="52"/>
  <c r="EE313" i="52"/>
  <c r="ED313" i="52"/>
  <c r="EC313" i="52"/>
  <c r="EB313" i="52"/>
  <c r="EA313" i="52"/>
  <c r="EE312" i="52"/>
  <c r="EE311" i="52"/>
  <c r="EC312" i="52"/>
  <c r="EC311" i="52"/>
  <c r="EA312" i="52"/>
  <c r="EA311" i="52"/>
  <c r="EF310" i="52"/>
  <c r="EE310" i="52"/>
  <c r="ED310" i="52"/>
  <c r="EC310" i="52"/>
  <c r="EB310" i="52"/>
  <c r="EA310" i="52"/>
  <c r="EE301" i="52"/>
  <c r="ED301" i="52"/>
  <c r="EC301" i="52"/>
  <c r="EB301" i="52"/>
  <c r="EA301" i="52"/>
  <c r="DZ301" i="52"/>
  <c r="EE300" i="52"/>
  <c r="ED300" i="52"/>
  <c r="EC300" i="52"/>
  <c r="EB300" i="52"/>
  <c r="EA300" i="52"/>
  <c r="DZ300" i="52"/>
  <c r="EE299" i="52"/>
  <c r="ED299" i="52"/>
  <c r="EC299" i="52"/>
  <c r="EB299" i="52"/>
  <c r="EA299" i="52"/>
  <c r="DZ299" i="52"/>
  <c r="EE298" i="52"/>
  <c r="ED298" i="52"/>
  <c r="EC298" i="52"/>
  <c r="EB298" i="52"/>
  <c r="EA298" i="52"/>
  <c r="DZ298" i="52"/>
  <c r="EE297" i="52"/>
  <c r="ED297" i="52"/>
  <c r="EC297" i="52"/>
  <c r="EB297" i="52"/>
  <c r="EA297" i="52"/>
  <c r="DZ297" i="52"/>
  <c r="EE296" i="52"/>
  <c r="ED296" i="52"/>
  <c r="EC296" i="52"/>
  <c r="EB296" i="52"/>
  <c r="EA296" i="52"/>
  <c r="DZ296" i="52"/>
  <c r="EE295" i="52"/>
  <c r="ED295" i="52"/>
  <c r="EC295" i="52"/>
  <c r="EB295" i="52"/>
  <c r="EA295" i="52"/>
  <c r="DZ295" i="52"/>
  <c r="EE294" i="52"/>
  <c r="ED294" i="52"/>
  <c r="EC294" i="52"/>
  <c r="EB294" i="52"/>
  <c r="EA294" i="52"/>
  <c r="DZ294" i="52"/>
  <c r="EE293" i="52"/>
  <c r="ED293" i="52"/>
  <c r="EC293" i="52"/>
  <c r="EB293" i="52"/>
  <c r="EA293" i="52"/>
  <c r="DZ293" i="52"/>
  <c r="EE292" i="52"/>
  <c r="ED292" i="52"/>
  <c r="EC292" i="52"/>
  <c r="EB292" i="52"/>
  <c r="EA292" i="52"/>
  <c r="DZ292" i="52"/>
  <c r="EE291" i="52"/>
  <c r="ED291" i="52"/>
  <c r="EC291" i="52"/>
  <c r="EB291" i="52"/>
  <c r="EA291" i="52"/>
  <c r="DZ291" i="52"/>
  <c r="EE290" i="52"/>
  <c r="ED290" i="52"/>
  <c r="EC290" i="52"/>
  <c r="EB290" i="52"/>
  <c r="EA290" i="52"/>
  <c r="DZ290" i="52"/>
  <c r="EE289" i="52"/>
  <c r="ED289" i="52"/>
  <c r="EC289" i="52"/>
  <c r="EB289" i="52"/>
  <c r="EA289" i="52"/>
  <c r="DZ289" i="52"/>
  <c r="EE288" i="52"/>
  <c r="ED288" i="52"/>
  <c r="EC288" i="52"/>
  <c r="EB288" i="52"/>
  <c r="EA288" i="52"/>
  <c r="DZ288" i="52"/>
  <c r="EE287" i="52"/>
  <c r="ED287" i="52"/>
  <c r="EC287" i="52"/>
  <c r="EB287" i="52"/>
  <c r="EA287" i="52"/>
  <c r="DZ287" i="52"/>
  <c r="EE286" i="52"/>
  <c r="ED286" i="52"/>
  <c r="EC286" i="52"/>
  <c r="EB286" i="52"/>
  <c r="EA286" i="52"/>
  <c r="DZ286" i="52"/>
  <c r="EE285" i="52"/>
  <c r="ED285" i="52"/>
  <c r="EC285" i="52"/>
  <c r="EB285" i="52"/>
  <c r="EA285" i="52"/>
  <c r="DZ285" i="52"/>
  <c r="EE284" i="52"/>
  <c r="ED284" i="52"/>
  <c r="EC284" i="52"/>
  <c r="EB284" i="52"/>
  <c r="EA284" i="52"/>
  <c r="DZ284" i="52"/>
  <c r="EE283" i="52"/>
  <c r="ED283" i="52"/>
  <c r="EC283" i="52"/>
  <c r="EB283" i="52"/>
  <c r="EA283" i="52"/>
  <c r="DZ283" i="52"/>
  <c r="EE282" i="52"/>
  <c r="ED282" i="52"/>
  <c r="EC282" i="52"/>
  <c r="EB282" i="52"/>
  <c r="EA282" i="52"/>
  <c r="DZ282" i="52"/>
  <c r="EE281" i="52"/>
  <c r="ED281" i="52"/>
  <c r="EC281" i="52"/>
  <c r="EB281" i="52"/>
  <c r="EA281" i="52"/>
  <c r="DZ281" i="52"/>
  <c r="EE280" i="52"/>
  <c r="ED280" i="52"/>
  <c r="EC280" i="52"/>
  <c r="EB280" i="52"/>
  <c r="EA280" i="52"/>
  <c r="DZ280" i="52"/>
  <c r="EE279" i="52"/>
  <c r="ED279" i="52"/>
  <c r="EC279" i="52"/>
  <c r="EB279" i="52"/>
  <c r="EA279" i="52"/>
  <c r="DZ279" i="52"/>
  <c r="EE278" i="52"/>
  <c r="ED278" i="52"/>
  <c r="EC278" i="52"/>
  <c r="EB278" i="52"/>
  <c r="EA278" i="52"/>
  <c r="DZ278" i="52"/>
  <c r="EE277" i="52"/>
  <c r="ED277" i="52"/>
  <c r="EC277" i="52"/>
  <c r="EB277" i="52"/>
  <c r="EA277" i="52"/>
  <c r="DZ277" i="52"/>
  <c r="EE276" i="52"/>
  <c r="ED276" i="52"/>
  <c r="EC276" i="52"/>
  <c r="EB276" i="52"/>
  <c r="EA276" i="52"/>
  <c r="DZ276" i="52"/>
  <c r="EE275" i="52"/>
  <c r="ED275" i="52"/>
  <c r="EC275" i="52"/>
  <c r="EB275" i="52"/>
  <c r="EA275" i="52"/>
  <c r="DZ275" i="52"/>
  <c r="EE274" i="52"/>
  <c r="ED274" i="52"/>
  <c r="EC274" i="52"/>
  <c r="EB274" i="52"/>
  <c r="EA274" i="52"/>
  <c r="DZ274" i="52"/>
  <c r="EE273" i="52"/>
  <c r="ED273" i="52"/>
  <c r="EC273" i="52"/>
  <c r="EB273" i="52"/>
  <c r="EA273" i="52"/>
  <c r="DZ273" i="52"/>
  <c r="EE272" i="52"/>
  <c r="ED272" i="52"/>
  <c r="EC272" i="52"/>
  <c r="EB272" i="52"/>
  <c r="EA272" i="52"/>
  <c r="DZ272" i="52"/>
  <c r="EE254" i="52"/>
  <c r="ED254" i="52"/>
  <c r="EC254" i="52"/>
  <c r="EB254" i="52"/>
  <c r="EA254" i="52"/>
  <c r="DZ254" i="52"/>
  <c r="EE253" i="52"/>
  <c r="ED253" i="52"/>
  <c r="EC253" i="52"/>
  <c r="EB253" i="52"/>
  <c r="EA253" i="52"/>
  <c r="DZ253" i="52"/>
  <c r="EE252" i="52"/>
  <c r="ED252" i="52"/>
  <c r="EC252" i="52"/>
  <c r="EB252" i="52"/>
  <c r="EA252" i="52"/>
  <c r="DZ252" i="52"/>
  <c r="EE251" i="52"/>
  <c r="ED251" i="52"/>
  <c r="EC251" i="52"/>
  <c r="EB251" i="52"/>
  <c r="EA251" i="52"/>
  <c r="DZ251" i="52"/>
  <c r="EE250" i="52"/>
  <c r="ED250" i="52"/>
  <c r="EC250" i="52"/>
  <c r="EB250" i="52"/>
  <c r="EA250" i="52"/>
  <c r="DZ250" i="52"/>
  <c r="EE249" i="52"/>
  <c r="ED249" i="52"/>
  <c r="EC249" i="52"/>
  <c r="EB249" i="52"/>
  <c r="EA249" i="52"/>
  <c r="DZ249" i="52"/>
  <c r="EE248" i="52"/>
  <c r="ED248" i="52"/>
  <c r="EC248" i="52"/>
  <c r="EB248" i="52"/>
  <c r="EA248" i="52"/>
  <c r="DZ248" i="52"/>
  <c r="EE247" i="52"/>
  <c r="ED247" i="52"/>
  <c r="EC247" i="52"/>
  <c r="EB247" i="52"/>
  <c r="EA247" i="52"/>
  <c r="DZ247" i="52"/>
  <c r="EE246" i="52"/>
  <c r="ED246" i="52"/>
  <c r="EC246" i="52"/>
  <c r="EB246" i="52"/>
  <c r="EA246" i="52"/>
  <c r="DZ246" i="52"/>
  <c r="EE245" i="52"/>
  <c r="ED245" i="52"/>
  <c r="EC245" i="52"/>
  <c r="EB245" i="52"/>
  <c r="EA245" i="52"/>
  <c r="DZ245" i="52"/>
  <c r="EE244" i="52"/>
  <c r="ED244" i="52"/>
  <c r="EC244" i="52"/>
  <c r="EB244" i="52"/>
  <c r="EA244" i="52"/>
  <c r="DZ244" i="52"/>
  <c r="EE243" i="52"/>
  <c r="ED243" i="52"/>
  <c r="EC243" i="52"/>
  <c r="EB243" i="52"/>
  <c r="EA243" i="52"/>
  <c r="DZ243" i="52"/>
  <c r="EE242" i="52"/>
  <c r="ED242" i="52"/>
  <c r="EC242" i="52"/>
  <c r="EB242" i="52"/>
  <c r="EA242" i="52"/>
  <c r="DZ242" i="52"/>
  <c r="EE241" i="52"/>
  <c r="ED241" i="52"/>
  <c r="EC241" i="52"/>
  <c r="EB241" i="52"/>
  <c r="EA241" i="52"/>
  <c r="DZ241" i="52"/>
  <c r="EE240" i="52"/>
  <c r="ED240" i="52"/>
  <c r="EC240" i="52"/>
  <c r="EB240" i="52"/>
  <c r="EA240" i="52"/>
  <c r="DZ240" i="52"/>
  <c r="EE239" i="52"/>
  <c r="ED239" i="52"/>
  <c r="EC239" i="52"/>
  <c r="EB239" i="52"/>
  <c r="EA239" i="52"/>
  <c r="DZ239" i="52"/>
  <c r="EE238" i="52"/>
  <c r="ED238" i="52"/>
  <c r="EC238" i="52"/>
  <c r="EB238" i="52"/>
  <c r="EA238" i="52"/>
  <c r="DZ238" i="52"/>
  <c r="EE237" i="52"/>
  <c r="ED237" i="52"/>
  <c r="EC237" i="52"/>
  <c r="EB237" i="52"/>
  <c r="EA237" i="52"/>
  <c r="DZ237" i="52"/>
  <c r="A111" i="34" l="1"/>
  <c r="A113" i="34" s="1"/>
  <c r="A100" i="34"/>
  <c r="DR321" i="52"/>
  <c r="DR320" i="52"/>
  <c r="DT321" i="52"/>
  <c r="DT320" i="52"/>
  <c r="DV321" i="52"/>
  <c r="DV320" i="52"/>
  <c r="DW319" i="52"/>
  <c r="DV319" i="52"/>
  <c r="DU319" i="52"/>
  <c r="DT319" i="52"/>
  <c r="DS319" i="52"/>
  <c r="DR319" i="52"/>
  <c r="DV318" i="52"/>
  <c r="DV317" i="52"/>
  <c r="DT318" i="52"/>
  <c r="DT317" i="52"/>
  <c r="DR318" i="52"/>
  <c r="DR317" i="52"/>
  <c r="DW316" i="52"/>
  <c r="DV316" i="52"/>
  <c r="DU316" i="52"/>
  <c r="DT316" i="52"/>
  <c r="DS316" i="52"/>
  <c r="DR316" i="52"/>
  <c r="DV315" i="52"/>
  <c r="DV314" i="52"/>
  <c r="DT315" i="52"/>
  <c r="DT314" i="52"/>
  <c r="DR315" i="52"/>
  <c r="DR314" i="52"/>
  <c r="DW313" i="52"/>
  <c r="DV313" i="52"/>
  <c r="DU313" i="52"/>
  <c r="DT313" i="52"/>
  <c r="DS313" i="52"/>
  <c r="DR313" i="52"/>
  <c r="DV312" i="52"/>
  <c r="DV311" i="52"/>
  <c r="DT312" i="52"/>
  <c r="DT311" i="52"/>
  <c r="DR312" i="52"/>
  <c r="DR311" i="52"/>
  <c r="DW310" i="52"/>
  <c r="DV310" i="52"/>
  <c r="DU310" i="52"/>
  <c r="DT310" i="52"/>
  <c r="DS310" i="52"/>
  <c r="DR310" i="52"/>
  <c r="DV301" i="52"/>
  <c r="DU301" i="52"/>
  <c r="DT301" i="52"/>
  <c r="DS301" i="52"/>
  <c r="DR301" i="52"/>
  <c r="DQ301" i="52"/>
  <c r="DV300" i="52"/>
  <c r="DU300" i="52"/>
  <c r="DT300" i="52"/>
  <c r="DS300" i="52"/>
  <c r="DR300" i="52"/>
  <c r="DQ300" i="52"/>
  <c r="DV299" i="52"/>
  <c r="DU299" i="52"/>
  <c r="DT299" i="52"/>
  <c r="DS299" i="52"/>
  <c r="DR299" i="52"/>
  <c r="DQ299" i="52"/>
  <c r="DV298" i="52"/>
  <c r="DU298" i="52"/>
  <c r="DT298" i="52"/>
  <c r="DS298" i="52"/>
  <c r="DR298" i="52"/>
  <c r="DQ298" i="52"/>
  <c r="DV297" i="52"/>
  <c r="DU297" i="52"/>
  <c r="DT297" i="52"/>
  <c r="DS297" i="52"/>
  <c r="DR297" i="52"/>
  <c r="DQ297" i="52"/>
  <c r="DV296" i="52"/>
  <c r="DU296" i="52"/>
  <c r="DT296" i="52"/>
  <c r="DS296" i="52"/>
  <c r="DR296" i="52"/>
  <c r="DQ296" i="52"/>
  <c r="DV295" i="52"/>
  <c r="DU295" i="52"/>
  <c r="DT295" i="52"/>
  <c r="DS295" i="52"/>
  <c r="DR295" i="52"/>
  <c r="DQ295" i="52"/>
  <c r="DV294" i="52"/>
  <c r="DU294" i="52"/>
  <c r="DT294" i="52"/>
  <c r="DS294" i="52"/>
  <c r="DR294" i="52"/>
  <c r="DQ294" i="52"/>
  <c r="DV293" i="52"/>
  <c r="DU293" i="52"/>
  <c r="DT293" i="52"/>
  <c r="DS293" i="52"/>
  <c r="DR293" i="52"/>
  <c r="DQ293" i="52"/>
  <c r="DV292" i="52"/>
  <c r="DU292" i="52"/>
  <c r="DT292" i="52"/>
  <c r="DS292" i="52"/>
  <c r="DR292" i="52"/>
  <c r="DQ292" i="52"/>
  <c r="DV291" i="52"/>
  <c r="DU291" i="52"/>
  <c r="DT291" i="52"/>
  <c r="DS291" i="52"/>
  <c r="DR291" i="52"/>
  <c r="DQ291" i="52"/>
  <c r="DV290" i="52"/>
  <c r="DU290" i="52"/>
  <c r="DT290" i="52"/>
  <c r="DS290" i="52"/>
  <c r="DR290" i="52"/>
  <c r="DQ290" i="52"/>
  <c r="DV289" i="52"/>
  <c r="DU289" i="52"/>
  <c r="DT289" i="52"/>
  <c r="DS289" i="52"/>
  <c r="DR289" i="52"/>
  <c r="DQ289" i="52"/>
  <c r="DV288" i="52"/>
  <c r="DU288" i="52"/>
  <c r="DT288" i="52"/>
  <c r="DS288" i="52"/>
  <c r="DR288" i="52"/>
  <c r="DQ288" i="52"/>
  <c r="DV287" i="52"/>
  <c r="DU287" i="52"/>
  <c r="DT287" i="52"/>
  <c r="DS287" i="52"/>
  <c r="DR287" i="52"/>
  <c r="DQ287" i="52"/>
  <c r="DV286" i="52"/>
  <c r="DU286" i="52"/>
  <c r="DT286" i="52"/>
  <c r="DS286" i="52"/>
  <c r="DR286" i="52"/>
  <c r="DQ286" i="52"/>
  <c r="DV285" i="52"/>
  <c r="DU285" i="52"/>
  <c r="DT285" i="52"/>
  <c r="DS285" i="52"/>
  <c r="DR285" i="52"/>
  <c r="DQ285" i="52"/>
  <c r="DV284" i="52"/>
  <c r="DU284" i="52"/>
  <c r="DT284" i="52"/>
  <c r="DS284" i="52"/>
  <c r="DR284" i="52"/>
  <c r="DQ284" i="52"/>
  <c r="DV283" i="52"/>
  <c r="DU283" i="52"/>
  <c r="DT283" i="52"/>
  <c r="DS283" i="52"/>
  <c r="DR283" i="52"/>
  <c r="DQ283" i="52"/>
  <c r="DV282" i="52"/>
  <c r="DU282" i="52"/>
  <c r="DT282" i="52"/>
  <c r="DS282" i="52"/>
  <c r="DR282" i="52"/>
  <c r="DQ282" i="52"/>
  <c r="DV281" i="52"/>
  <c r="DU281" i="52"/>
  <c r="DT281" i="52"/>
  <c r="DS281" i="52"/>
  <c r="DR281" i="52"/>
  <c r="DQ281" i="52"/>
  <c r="DV280" i="52"/>
  <c r="DU280" i="52"/>
  <c r="DT280" i="52"/>
  <c r="DS280" i="52"/>
  <c r="DR280" i="52"/>
  <c r="DQ280" i="52"/>
  <c r="DV279" i="52"/>
  <c r="DU279" i="52"/>
  <c r="DT279" i="52"/>
  <c r="DS279" i="52"/>
  <c r="DR279" i="52"/>
  <c r="DQ279" i="52"/>
  <c r="DV278" i="52"/>
  <c r="DU278" i="52"/>
  <c r="DT278" i="52"/>
  <c r="DS278" i="52"/>
  <c r="DR278" i="52"/>
  <c r="DQ278" i="52"/>
  <c r="DV277" i="52"/>
  <c r="DU277" i="52"/>
  <c r="DT277" i="52"/>
  <c r="DS277" i="52"/>
  <c r="DR277" i="52"/>
  <c r="DQ277" i="52"/>
  <c r="DV276" i="52"/>
  <c r="DU276" i="52"/>
  <c r="DT276" i="52"/>
  <c r="DS276" i="52"/>
  <c r="DR276" i="52"/>
  <c r="DQ276" i="52"/>
  <c r="DV275" i="52"/>
  <c r="DU275" i="52"/>
  <c r="DT275" i="52"/>
  <c r="DS275" i="52"/>
  <c r="DR275" i="52"/>
  <c r="DQ275" i="52"/>
  <c r="DV274" i="52"/>
  <c r="DU274" i="52"/>
  <c r="DT274" i="52"/>
  <c r="DS274" i="52"/>
  <c r="DR274" i="52"/>
  <c r="DQ274" i="52"/>
  <c r="DV273" i="52"/>
  <c r="DU273" i="52"/>
  <c r="DT273" i="52"/>
  <c r="DS273" i="52"/>
  <c r="DR273" i="52"/>
  <c r="DQ273" i="52"/>
  <c r="DV272" i="52"/>
  <c r="DU272" i="52"/>
  <c r="DT272" i="52"/>
  <c r="DS272" i="52"/>
  <c r="DR272" i="52"/>
  <c r="DQ272" i="52"/>
  <c r="DV254" i="52"/>
  <c r="DU254" i="52"/>
  <c r="DT254" i="52"/>
  <c r="DS254" i="52"/>
  <c r="DR254" i="52"/>
  <c r="DQ254" i="52"/>
  <c r="DV253" i="52"/>
  <c r="DU253" i="52"/>
  <c r="DT253" i="52"/>
  <c r="DS253" i="52"/>
  <c r="DR253" i="52"/>
  <c r="DQ253" i="52"/>
  <c r="DV252" i="52"/>
  <c r="DU252" i="52"/>
  <c r="DT252" i="52"/>
  <c r="DS252" i="52"/>
  <c r="DR252" i="52"/>
  <c r="DQ252" i="52"/>
  <c r="DV251" i="52"/>
  <c r="DU251" i="52"/>
  <c r="DT251" i="52"/>
  <c r="DS251" i="52"/>
  <c r="DR251" i="52"/>
  <c r="DQ251" i="52"/>
  <c r="DV250" i="52"/>
  <c r="DU250" i="52"/>
  <c r="DT250" i="52"/>
  <c r="DS250" i="52"/>
  <c r="DR250" i="52"/>
  <c r="DQ250" i="52"/>
  <c r="DV249" i="52"/>
  <c r="DU249" i="52"/>
  <c r="DT249" i="52"/>
  <c r="DS249" i="52"/>
  <c r="DR249" i="52"/>
  <c r="DQ249" i="52"/>
  <c r="DV248" i="52"/>
  <c r="DU248" i="52"/>
  <c r="DT248" i="52"/>
  <c r="DS248" i="52"/>
  <c r="DR248" i="52"/>
  <c r="DQ248" i="52"/>
  <c r="DV247" i="52"/>
  <c r="DU247" i="52"/>
  <c r="DT247" i="52"/>
  <c r="DS247" i="52"/>
  <c r="DR247" i="52"/>
  <c r="DQ247" i="52"/>
  <c r="DV246" i="52"/>
  <c r="DU246" i="52"/>
  <c r="DT246" i="52"/>
  <c r="DS246" i="52"/>
  <c r="DR246" i="52"/>
  <c r="DQ246" i="52"/>
  <c r="DV245" i="52"/>
  <c r="DU245" i="52"/>
  <c r="DT245" i="52"/>
  <c r="DS245" i="52"/>
  <c r="DR245" i="52"/>
  <c r="DQ245" i="52"/>
  <c r="DV244" i="52"/>
  <c r="DU244" i="52"/>
  <c r="DT244" i="52"/>
  <c r="DS244" i="52"/>
  <c r="DR244" i="52"/>
  <c r="DQ244" i="52"/>
  <c r="DV243" i="52"/>
  <c r="DU243" i="52"/>
  <c r="DT243" i="52"/>
  <c r="DS243" i="52"/>
  <c r="DR243" i="52"/>
  <c r="DQ243" i="52"/>
  <c r="DV242" i="52"/>
  <c r="DU242" i="52"/>
  <c r="DT242" i="52"/>
  <c r="DS242" i="52"/>
  <c r="DR242" i="52"/>
  <c r="DQ242" i="52"/>
  <c r="DV241" i="52"/>
  <c r="DU241" i="52"/>
  <c r="DT241" i="52"/>
  <c r="DS241" i="52"/>
  <c r="DR241" i="52"/>
  <c r="DQ241" i="52"/>
  <c r="DV240" i="52"/>
  <c r="DU240" i="52"/>
  <c r="DT240" i="52"/>
  <c r="DS240" i="52"/>
  <c r="DR240" i="52"/>
  <c r="DQ240" i="52"/>
  <c r="DV239" i="52"/>
  <c r="DU239" i="52"/>
  <c r="DT239" i="52"/>
  <c r="DS239" i="52"/>
  <c r="DR239" i="52"/>
  <c r="DQ239" i="52"/>
  <c r="DV238" i="52"/>
  <c r="DU238" i="52"/>
  <c r="DT238" i="52"/>
  <c r="DS238" i="52"/>
  <c r="DR238" i="52"/>
  <c r="DQ238" i="52"/>
  <c r="DV237" i="52"/>
  <c r="DU237" i="52"/>
  <c r="DT237" i="52"/>
  <c r="DS237" i="52"/>
  <c r="DR237" i="52"/>
  <c r="DQ237" i="52"/>
  <c r="DM321" i="52" l="1"/>
  <c r="DM320" i="52"/>
  <c r="DK321" i="52"/>
  <c r="DK320" i="52"/>
  <c r="DI321" i="52"/>
  <c r="DI320" i="52"/>
  <c r="DN319" i="52"/>
  <c r="DM319" i="52"/>
  <c r="DL319" i="52"/>
  <c r="DK319" i="52"/>
  <c r="DJ319" i="52"/>
  <c r="DI319" i="52"/>
  <c r="DM318" i="52"/>
  <c r="DM317" i="52"/>
  <c r="DK318" i="52"/>
  <c r="DK317" i="52"/>
  <c r="DI318" i="52"/>
  <c r="DI317" i="52"/>
  <c r="DN316" i="52"/>
  <c r="DM316" i="52"/>
  <c r="DL316" i="52"/>
  <c r="DK316" i="52"/>
  <c r="DJ316" i="52"/>
  <c r="DI316" i="52"/>
  <c r="DM315" i="52"/>
  <c r="DM314" i="52"/>
  <c r="DK315" i="52"/>
  <c r="DK314" i="52"/>
  <c r="DI315" i="52"/>
  <c r="DI314" i="52"/>
  <c r="DN313" i="52"/>
  <c r="DM313" i="52"/>
  <c r="DL313" i="52"/>
  <c r="DK313" i="52"/>
  <c r="DJ313" i="52"/>
  <c r="DI313" i="52"/>
  <c r="DM312" i="52"/>
  <c r="DM311" i="52"/>
  <c r="DK312" i="52"/>
  <c r="DK311" i="52"/>
  <c r="DI312" i="52"/>
  <c r="DI311" i="52"/>
  <c r="DN310" i="52"/>
  <c r="DM310" i="52"/>
  <c r="DL310" i="52"/>
  <c r="DK310" i="52"/>
  <c r="DJ310" i="52"/>
  <c r="DI310" i="52"/>
  <c r="DM301" i="52"/>
  <c r="DL301" i="52"/>
  <c r="DK301" i="52"/>
  <c r="DJ301" i="52"/>
  <c r="DI301" i="52"/>
  <c r="DH301" i="52"/>
  <c r="DM300" i="52"/>
  <c r="DL300" i="52"/>
  <c r="DK300" i="52"/>
  <c r="DJ300" i="52"/>
  <c r="DI300" i="52"/>
  <c r="DH300" i="52"/>
  <c r="DM299" i="52"/>
  <c r="DL299" i="52"/>
  <c r="DK299" i="52"/>
  <c r="DJ299" i="52"/>
  <c r="DI299" i="52"/>
  <c r="DH299" i="52"/>
  <c r="DM298" i="52"/>
  <c r="DL298" i="52"/>
  <c r="DK298" i="52"/>
  <c r="DJ298" i="52"/>
  <c r="DI298" i="52"/>
  <c r="DH298" i="52"/>
  <c r="DM297" i="52"/>
  <c r="DL297" i="52"/>
  <c r="DK297" i="52"/>
  <c r="DJ297" i="52"/>
  <c r="DI297" i="52"/>
  <c r="DH297" i="52"/>
  <c r="DM296" i="52"/>
  <c r="DL296" i="52"/>
  <c r="DK296" i="52"/>
  <c r="DJ296" i="52"/>
  <c r="DI296" i="52"/>
  <c r="DH296" i="52"/>
  <c r="DM295" i="52"/>
  <c r="DL295" i="52"/>
  <c r="DK295" i="52"/>
  <c r="DJ295" i="52"/>
  <c r="DI295" i="52"/>
  <c r="DH295" i="52"/>
  <c r="DM294" i="52"/>
  <c r="DL294" i="52"/>
  <c r="DK294" i="52"/>
  <c r="DJ294" i="52"/>
  <c r="DI294" i="52"/>
  <c r="DH294" i="52"/>
  <c r="DM293" i="52"/>
  <c r="DL293" i="52"/>
  <c r="DK293" i="52"/>
  <c r="DJ293" i="52"/>
  <c r="DI293" i="52"/>
  <c r="DH293" i="52"/>
  <c r="DM292" i="52"/>
  <c r="DL292" i="52"/>
  <c r="DK292" i="52"/>
  <c r="DJ292" i="52"/>
  <c r="DI292" i="52"/>
  <c r="DH292" i="52"/>
  <c r="DM291" i="52"/>
  <c r="DL291" i="52"/>
  <c r="DK291" i="52"/>
  <c r="DJ291" i="52"/>
  <c r="DI291" i="52"/>
  <c r="DH291" i="52"/>
  <c r="DM290" i="52"/>
  <c r="DL290" i="52"/>
  <c r="DK290" i="52"/>
  <c r="DJ290" i="52"/>
  <c r="DI290" i="52"/>
  <c r="DH290" i="52"/>
  <c r="DM289" i="52"/>
  <c r="DL289" i="52"/>
  <c r="DK289" i="52"/>
  <c r="DJ289" i="52"/>
  <c r="DI289" i="52"/>
  <c r="DH289" i="52"/>
  <c r="DM288" i="52"/>
  <c r="DL288" i="52"/>
  <c r="DK288" i="52"/>
  <c r="DJ288" i="52"/>
  <c r="DI288" i="52"/>
  <c r="DH288" i="52"/>
  <c r="DM287" i="52"/>
  <c r="DL287" i="52"/>
  <c r="DK287" i="52"/>
  <c r="DJ287" i="52"/>
  <c r="DI287" i="52"/>
  <c r="DH287" i="52"/>
  <c r="DM286" i="52"/>
  <c r="DL286" i="52"/>
  <c r="DK286" i="52"/>
  <c r="DJ286" i="52"/>
  <c r="DI286" i="52"/>
  <c r="DH286" i="52"/>
  <c r="DM285" i="52"/>
  <c r="DL285" i="52"/>
  <c r="DK285" i="52"/>
  <c r="DJ285" i="52"/>
  <c r="DI285" i="52"/>
  <c r="DH285" i="52"/>
  <c r="DM284" i="52"/>
  <c r="DL284" i="52"/>
  <c r="DK284" i="52"/>
  <c r="DJ284" i="52"/>
  <c r="DI284" i="52"/>
  <c r="DH284" i="52"/>
  <c r="DM283" i="52"/>
  <c r="DL283" i="52"/>
  <c r="DK283" i="52"/>
  <c r="DJ283" i="52"/>
  <c r="DI283" i="52"/>
  <c r="DH283" i="52"/>
  <c r="DM282" i="52"/>
  <c r="DL282" i="52"/>
  <c r="DK282" i="52"/>
  <c r="DJ282" i="52"/>
  <c r="DI282" i="52"/>
  <c r="DH282" i="52"/>
  <c r="DM281" i="52"/>
  <c r="DL281" i="52"/>
  <c r="DK281" i="52"/>
  <c r="DJ281" i="52"/>
  <c r="DI281" i="52"/>
  <c r="DH281" i="52"/>
  <c r="DM280" i="52"/>
  <c r="DL280" i="52"/>
  <c r="DK280" i="52"/>
  <c r="DJ280" i="52"/>
  <c r="DI280" i="52"/>
  <c r="DH280" i="52"/>
  <c r="DM279" i="52"/>
  <c r="DL279" i="52"/>
  <c r="DK279" i="52"/>
  <c r="DJ279" i="52"/>
  <c r="DI279" i="52"/>
  <c r="DH279" i="52"/>
  <c r="DM278" i="52"/>
  <c r="DL278" i="52"/>
  <c r="DK278" i="52"/>
  <c r="DJ278" i="52"/>
  <c r="DI278" i="52"/>
  <c r="DH278" i="52"/>
  <c r="DM277" i="52"/>
  <c r="DL277" i="52"/>
  <c r="DK277" i="52"/>
  <c r="DJ277" i="52"/>
  <c r="DI277" i="52"/>
  <c r="DH277" i="52"/>
  <c r="DM276" i="52"/>
  <c r="DL276" i="52"/>
  <c r="DK276" i="52"/>
  <c r="DJ276" i="52"/>
  <c r="DI276" i="52"/>
  <c r="DH276" i="52"/>
  <c r="DM275" i="52"/>
  <c r="DL275" i="52"/>
  <c r="DK275" i="52"/>
  <c r="DJ275" i="52"/>
  <c r="DI275" i="52"/>
  <c r="DH275" i="52"/>
  <c r="DM274" i="52"/>
  <c r="DL274" i="52"/>
  <c r="DK274" i="52"/>
  <c r="DJ274" i="52"/>
  <c r="DI274" i="52"/>
  <c r="DH274" i="52"/>
  <c r="DM273" i="52"/>
  <c r="DL273" i="52"/>
  <c r="DK273" i="52"/>
  <c r="DJ273" i="52"/>
  <c r="DI273" i="52"/>
  <c r="DH273" i="52"/>
  <c r="DM272" i="52"/>
  <c r="DL272" i="52"/>
  <c r="DK272" i="52"/>
  <c r="DJ272" i="52"/>
  <c r="DI272" i="52"/>
  <c r="DH272" i="52"/>
  <c r="DM254" i="52"/>
  <c r="DL254" i="52"/>
  <c r="DK254" i="52"/>
  <c r="DJ254" i="52"/>
  <c r="DI254" i="52"/>
  <c r="DH254" i="52"/>
  <c r="DM253" i="52"/>
  <c r="DL253" i="52"/>
  <c r="DK253" i="52"/>
  <c r="DJ253" i="52"/>
  <c r="DI253" i="52"/>
  <c r="DH253" i="52"/>
  <c r="DM252" i="52"/>
  <c r="DL252" i="52"/>
  <c r="DK252" i="52"/>
  <c r="DJ252" i="52"/>
  <c r="DI252" i="52"/>
  <c r="DH252" i="52"/>
  <c r="DM251" i="52"/>
  <c r="DL251" i="52"/>
  <c r="DK251" i="52"/>
  <c r="DJ251" i="52"/>
  <c r="DI251" i="52"/>
  <c r="DH251" i="52"/>
  <c r="DM250" i="52"/>
  <c r="DL250" i="52"/>
  <c r="DK250" i="52"/>
  <c r="DJ250" i="52"/>
  <c r="DI250" i="52"/>
  <c r="DH250" i="52"/>
  <c r="DM249" i="52"/>
  <c r="DL249" i="52"/>
  <c r="DK249" i="52"/>
  <c r="DJ249" i="52"/>
  <c r="DI249" i="52"/>
  <c r="DH249" i="52"/>
  <c r="DM248" i="52"/>
  <c r="DL248" i="52"/>
  <c r="DK248" i="52"/>
  <c r="DJ248" i="52"/>
  <c r="DI248" i="52"/>
  <c r="DH248" i="52"/>
  <c r="DM247" i="52"/>
  <c r="DL247" i="52"/>
  <c r="DK247" i="52"/>
  <c r="DJ247" i="52"/>
  <c r="DI247" i="52"/>
  <c r="DH247" i="52"/>
  <c r="DM246" i="52"/>
  <c r="DL246" i="52"/>
  <c r="DK246" i="52"/>
  <c r="DJ246" i="52"/>
  <c r="DI246" i="52"/>
  <c r="DH246" i="52"/>
  <c r="DM245" i="52"/>
  <c r="DL245" i="52"/>
  <c r="DK245" i="52"/>
  <c r="DJ245" i="52"/>
  <c r="DI245" i="52"/>
  <c r="DH245" i="52"/>
  <c r="DM244" i="52"/>
  <c r="DL244" i="52"/>
  <c r="DK244" i="52"/>
  <c r="DJ244" i="52"/>
  <c r="DI244" i="52"/>
  <c r="DH244" i="52"/>
  <c r="DM243" i="52"/>
  <c r="DL243" i="52"/>
  <c r="DK243" i="52"/>
  <c r="DJ243" i="52"/>
  <c r="DI243" i="52"/>
  <c r="DH243" i="52"/>
  <c r="DM242" i="52"/>
  <c r="DL242" i="52"/>
  <c r="DK242" i="52"/>
  <c r="DJ242" i="52"/>
  <c r="DI242" i="52"/>
  <c r="DH242" i="52"/>
  <c r="DM241" i="52"/>
  <c r="DL241" i="52"/>
  <c r="DK241" i="52"/>
  <c r="DJ241" i="52"/>
  <c r="DI241" i="52"/>
  <c r="DH241" i="52"/>
  <c r="DM240" i="52"/>
  <c r="DL240" i="52"/>
  <c r="DK240" i="52"/>
  <c r="DJ240" i="52"/>
  <c r="DI240" i="52"/>
  <c r="DH240" i="52"/>
  <c r="DM239" i="52"/>
  <c r="DL239" i="52"/>
  <c r="DK239" i="52"/>
  <c r="DJ239" i="52"/>
  <c r="DI239" i="52"/>
  <c r="DH239" i="52"/>
  <c r="DM238" i="52"/>
  <c r="DL238" i="52"/>
  <c r="DK238" i="52"/>
  <c r="DJ238" i="52"/>
  <c r="DI238" i="52"/>
  <c r="DH238" i="52"/>
  <c r="DM237" i="52"/>
  <c r="DL237" i="52"/>
  <c r="DK237" i="52" l="1"/>
  <c r="DJ237" i="52"/>
  <c r="DI237" i="52"/>
  <c r="DH237" i="52"/>
  <c r="DB321" i="52"/>
  <c r="DB320" i="52"/>
  <c r="DD321" i="52"/>
  <c r="DD320" i="52"/>
  <c r="DE319" i="52"/>
  <c r="DD319" i="52"/>
  <c r="DC319" i="52"/>
  <c r="DB319" i="52"/>
  <c r="CZ321" i="52"/>
  <c r="CZ320" i="52"/>
  <c r="DA319" i="52"/>
  <c r="CZ319" i="52"/>
  <c r="DD318" i="52"/>
  <c r="DD317" i="52"/>
  <c r="DB318" i="52"/>
  <c r="DB317" i="52"/>
  <c r="CZ318" i="52"/>
  <c r="CZ317" i="52"/>
  <c r="DE316" i="52"/>
  <c r="DD316" i="52"/>
  <c r="DC316" i="52"/>
  <c r="DB316" i="52"/>
  <c r="DA316" i="52"/>
  <c r="CZ316" i="52"/>
  <c r="DD315" i="52"/>
  <c r="DD314" i="52"/>
  <c r="DB315" i="52"/>
  <c r="DB314" i="52"/>
  <c r="CZ315" i="52"/>
  <c r="CZ314" i="52"/>
  <c r="DE313" i="52"/>
  <c r="DD313" i="52"/>
  <c r="DC313" i="52"/>
  <c r="DB313" i="52"/>
  <c r="DA313" i="52"/>
  <c r="CZ313" i="52"/>
  <c r="DD312" i="52"/>
  <c r="DD311" i="52"/>
  <c r="DB312" i="52"/>
  <c r="DB311" i="52"/>
  <c r="CZ312" i="52"/>
  <c r="CZ311" i="52"/>
  <c r="DE310" i="52"/>
  <c r="DD310" i="52"/>
  <c r="DC310" i="52"/>
  <c r="DB310" i="52"/>
  <c r="DA310" i="52"/>
  <c r="CZ310" i="52"/>
  <c r="DD301" i="52"/>
  <c r="DC301" i="52"/>
  <c r="DB301" i="52"/>
  <c r="DA301" i="52"/>
  <c r="CZ301" i="52"/>
  <c r="CY301" i="52"/>
  <c r="DD300" i="52"/>
  <c r="DC300" i="52"/>
  <c r="DB300" i="52"/>
  <c r="DA300" i="52"/>
  <c r="CZ300" i="52"/>
  <c r="CY300" i="52"/>
  <c r="DD299" i="52"/>
  <c r="DC299" i="52"/>
  <c r="DB299" i="52"/>
  <c r="DA299" i="52"/>
  <c r="CZ299" i="52"/>
  <c r="CY299" i="52"/>
  <c r="DD298" i="52"/>
  <c r="DC298" i="52"/>
  <c r="DB298" i="52"/>
  <c r="DA298" i="52"/>
  <c r="CZ298" i="52"/>
  <c r="CY298" i="52"/>
  <c r="DD297" i="52"/>
  <c r="DC297" i="52"/>
  <c r="DB297" i="52"/>
  <c r="DA297" i="52"/>
  <c r="CZ297" i="52"/>
  <c r="CY297" i="52"/>
  <c r="DD296" i="52"/>
  <c r="DC296" i="52"/>
  <c r="DB296" i="52"/>
  <c r="DA296" i="52"/>
  <c r="CZ296" i="52"/>
  <c r="CY296" i="52"/>
  <c r="DD295" i="52"/>
  <c r="DC295" i="52"/>
  <c r="DB295" i="52"/>
  <c r="DA295" i="52"/>
  <c r="CZ295" i="52"/>
  <c r="CY295" i="52"/>
  <c r="DD294" i="52"/>
  <c r="DC294" i="52"/>
  <c r="DB294" i="52"/>
  <c r="DA294" i="52"/>
  <c r="CZ294" i="52"/>
  <c r="CY294" i="52"/>
  <c r="DD293" i="52"/>
  <c r="DC293" i="52"/>
  <c r="DB293" i="52"/>
  <c r="DA293" i="52"/>
  <c r="CZ293" i="52"/>
  <c r="CY293" i="52"/>
  <c r="DD292" i="52"/>
  <c r="DC292" i="52"/>
  <c r="DB292" i="52"/>
  <c r="DA292" i="52"/>
  <c r="CZ292" i="52"/>
  <c r="CY292" i="52"/>
  <c r="DD291" i="52"/>
  <c r="DC291" i="52"/>
  <c r="DB291" i="52"/>
  <c r="DA291" i="52"/>
  <c r="CZ291" i="52"/>
  <c r="CY291" i="52"/>
  <c r="DD290" i="52"/>
  <c r="DC290" i="52"/>
  <c r="DB290" i="52"/>
  <c r="DA290" i="52"/>
  <c r="CZ290" i="52"/>
  <c r="CY290" i="52"/>
  <c r="DD289" i="52"/>
  <c r="DC289" i="52"/>
  <c r="DB289" i="52"/>
  <c r="DA289" i="52"/>
  <c r="CZ289" i="52"/>
  <c r="CY289" i="52"/>
  <c r="DD288" i="52"/>
  <c r="DC288" i="52"/>
  <c r="DB288" i="52"/>
  <c r="DA288" i="52"/>
  <c r="CZ288" i="52"/>
  <c r="CY288" i="52"/>
  <c r="DD287" i="52"/>
  <c r="DC287" i="52"/>
  <c r="DB287" i="52"/>
  <c r="DA287" i="52"/>
  <c r="CZ287" i="52"/>
  <c r="CY287" i="52"/>
  <c r="DD286" i="52"/>
  <c r="DC286" i="52"/>
  <c r="DB286" i="52"/>
  <c r="DA286" i="52"/>
  <c r="CZ286" i="52"/>
  <c r="CY286" i="52"/>
  <c r="DD285" i="52"/>
  <c r="DC285" i="52"/>
  <c r="DB285" i="52"/>
  <c r="DA285" i="52"/>
  <c r="CZ285" i="52"/>
  <c r="CY285" i="52"/>
  <c r="DD284" i="52"/>
  <c r="DC284" i="52"/>
  <c r="DB284" i="52"/>
  <c r="DA284" i="52"/>
  <c r="CZ284" i="52"/>
  <c r="CY284" i="52"/>
  <c r="DD283" i="52"/>
  <c r="DC283" i="52"/>
  <c r="DB283" i="52"/>
  <c r="DA283" i="52"/>
  <c r="CZ283" i="52"/>
  <c r="CY283" i="52"/>
  <c r="DD282" i="52"/>
  <c r="DC282" i="52"/>
  <c r="DB282" i="52"/>
  <c r="DA282" i="52"/>
  <c r="CZ282" i="52"/>
  <c r="CY282" i="52"/>
  <c r="DD281" i="52"/>
  <c r="DC281" i="52"/>
  <c r="DB281" i="52"/>
  <c r="DA281" i="52"/>
  <c r="CZ281" i="52"/>
  <c r="CY281" i="52"/>
  <c r="DD280" i="52"/>
  <c r="DC280" i="52"/>
  <c r="DB280" i="52"/>
  <c r="DA280" i="52"/>
  <c r="CZ280" i="52"/>
  <c r="CY280" i="52"/>
  <c r="DD279" i="52"/>
  <c r="DC279" i="52"/>
  <c r="DB279" i="52"/>
  <c r="DA279" i="52"/>
  <c r="CZ279" i="52"/>
  <c r="CY279" i="52"/>
  <c r="DD278" i="52"/>
  <c r="DC278" i="52"/>
  <c r="DB278" i="52"/>
  <c r="DA278" i="52"/>
  <c r="CZ278" i="52"/>
  <c r="CY278" i="52"/>
  <c r="DD277" i="52"/>
  <c r="DC277" i="52"/>
  <c r="DB277" i="52"/>
  <c r="DA277" i="52"/>
  <c r="CZ277" i="52"/>
  <c r="CY277" i="52"/>
  <c r="DD276" i="52"/>
  <c r="DC276" i="52"/>
  <c r="DB276" i="52"/>
  <c r="DA276" i="52"/>
  <c r="CZ276" i="52"/>
  <c r="CY276" i="52"/>
  <c r="DD275" i="52"/>
  <c r="DC275" i="52"/>
  <c r="DB275" i="52"/>
  <c r="DA275" i="52"/>
  <c r="CZ275" i="52"/>
  <c r="CY275" i="52"/>
  <c r="DD274" i="52"/>
  <c r="DC274" i="52"/>
  <c r="DB274" i="52"/>
  <c r="DA274" i="52"/>
  <c r="CZ274" i="52"/>
  <c r="CY274" i="52"/>
  <c r="DD273" i="52"/>
  <c r="DC273" i="52"/>
  <c r="DB273" i="52"/>
  <c r="DA273" i="52"/>
  <c r="CZ273" i="52"/>
  <c r="CY273" i="52"/>
  <c r="DD272" i="52"/>
  <c r="DC272" i="52"/>
  <c r="DB272" i="52"/>
  <c r="DA272" i="52"/>
  <c r="CZ272" i="52"/>
  <c r="CY272" i="52"/>
  <c r="DD254" i="52"/>
  <c r="DC254" i="52"/>
  <c r="DB254" i="52"/>
  <c r="DA254" i="52"/>
  <c r="CZ254" i="52"/>
  <c r="CY254" i="52"/>
  <c r="DD253" i="52"/>
  <c r="DC253" i="52"/>
  <c r="DB253" i="52"/>
  <c r="DA253" i="52"/>
  <c r="CZ253" i="52"/>
  <c r="CY253" i="52"/>
  <c r="DD252" i="52"/>
  <c r="DC252" i="52"/>
  <c r="DB252" i="52"/>
  <c r="DA252" i="52"/>
  <c r="CZ252" i="52"/>
  <c r="CY252" i="52"/>
  <c r="DD251" i="52"/>
  <c r="DC251" i="52"/>
  <c r="DB251" i="52"/>
  <c r="DA251" i="52"/>
  <c r="CZ251" i="52"/>
  <c r="CY251" i="52"/>
  <c r="DD250" i="52"/>
  <c r="DC250" i="52"/>
  <c r="DB250" i="52"/>
  <c r="DA250" i="52"/>
  <c r="CZ250" i="52"/>
  <c r="CY250" i="52"/>
  <c r="DD249" i="52"/>
  <c r="DC249" i="52"/>
  <c r="DB249" i="52"/>
  <c r="DA249" i="52"/>
  <c r="CZ249" i="52"/>
  <c r="CY249" i="52"/>
  <c r="DD248" i="52"/>
  <c r="DC248" i="52"/>
  <c r="DB248" i="52"/>
  <c r="DA248" i="52"/>
  <c r="CZ248" i="52"/>
  <c r="CY248" i="52"/>
  <c r="DD247" i="52"/>
  <c r="DC247" i="52"/>
  <c r="DB247" i="52"/>
  <c r="DA247" i="52"/>
  <c r="CZ247" i="52"/>
  <c r="CY247" i="52"/>
  <c r="DD246" i="52"/>
  <c r="DC246" i="52"/>
  <c r="DB246" i="52"/>
  <c r="DA246" i="52"/>
  <c r="CZ246" i="52"/>
  <c r="CY246" i="52"/>
  <c r="DD245" i="52"/>
  <c r="DC245" i="52"/>
  <c r="DB245" i="52"/>
  <c r="DA245" i="52"/>
  <c r="CZ245" i="52"/>
  <c r="CY245" i="52"/>
  <c r="DD244" i="52"/>
  <c r="DC244" i="52"/>
  <c r="DB244" i="52"/>
  <c r="DA244" i="52"/>
  <c r="CZ244" i="52"/>
  <c r="CY244" i="52"/>
  <c r="DD243" i="52"/>
  <c r="DC243" i="52"/>
  <c r="DB243" i="52"/>
  <c r="DA243" i="52"/>
  <c r="CZ243" i="52"/>
  <c r="CY243" i="52"/>
  <c r="DD242" i="52"/>
  <c r="DC242" i="52"/>
  <c r="DB242" i="52"/>
  <c r="DA242" i="52"/>
  <c r="CZ242" i="52"/>
  <c r="CY242" i="52"/>
  <c r="DD241" i="52"/>
  <c r="DC241" i="52"/>
  <c r="DB241" i="52"/>
  <c r="DA241" i="52"/>
  <c r="CZ241" i="52"/>
  <c r="CY241" i="52"/>
  <c r="DD240" i="52"/>
  <c r="DC240" i="52"/>
  <c r="DB240" i="52"/>
  <c r="DA240" i="52"/>
  <c r="CZ240" i="52"/>
  <c r="CY240" i="52"/>
  <c r="DD239" i="52"/>
  <c r="DC239" i="52"/>
  <c r="DB239" i="52"/>
  <c r="DA239" i="52"/>
  <c r="CZ239" i="52"/>
  <c r="CY239" i="52"/>
  <c r="DD238" i="52"/>
  <c r="DC238" i="52"/>
  <c r="DB238" i="52"/>
  <c r="DA238" i="52"/>
  <c r="CZ238" i="52"/>
  <c r="CY238" i="52"/>
  <c r="DD237" i="52"/>
  <c r="DC237" i="52"/>
  <c r="DB237" i="52"/>
  <c r="DA237" i="52"/>
  <c r="CZ237" i="52"/>
  <c r="CY237" i="52"/>
  <c r="CU321" i="52"/>
  <c r="CU320" i="52"/>
  <c r="CV319" i="52"/>
  <c r="CU319" i="52"/>
  <c r="CS321" i="52"/>
  <c r="CS320" i="52"/>
  <c r="CT319" i="52"/>
  <c r="CS319" i="52"/>
  <c r="CQ321" i="52"/>
  <c r="CQ320" i="52"/>
  <c r="CR319" i="52"/>
  <c r="CQ319" i="52"/>
  <c r="CU318" i="52"/>
  <c r="CU317" i="52"/>
  <c r="CV316" i="52"/>
  <c r="CU316" i="52"/>
  <c r="CS318" i="52"/>
  <c r="CS317" i="52"/>
  <c r="CT316" i="52"/>
  <c r="CS316" i="52"/>
  <c r="CQ318" i="52"/>
  <c r="CQ317" i="52"/>
  <c r="CR316" i="52"/>
  <c r="CQ316" i="52"/>
  <c r="CU315" i="52"/>
  <c r="CU314" i="52"/>
  <c r="CV313" i="52"/>
  <c r="CU313" i="52"/>
  <c r="CS315" i="52"/>
  <c r="CS314" i="52"/>
  <c r="CT313" i="52"/>
  <c r="CS313" i="52"/>
  <c r="CQ315" i="52"/>
  <c r="CQ314" i="52"/>
  <c r="CR313" i="52"/>
  <c r="CQ313" i="52"/>
  <c r="CU312" i="52"/>
  <c r="CU311" i="52"/>
  <c r="CV310" i="52"/>
  <c r="CU310" i="52"/>
  <c r="CS312" i="52"/>
  <c r="CS311" i="52"/>
  <c r="CT310" i="52"/>
  <c r="CS310" i="52"/>
  <c r="CQ312" i="52"/>
  <c r="CQ311" i="52"/>
  <c r="CR310" i="52"/>
  <c r="CQ310" i="52"/>
  <c r="CU301" i="52"/>
  <c r="CT301" i="52"/>
  <c r="CS301" i="52"/>
  <c r="CR301" i="52"/>
  <c r="CQ301" i="52"/>
  <c r="CP301" i="52"/>
  <c r="CU300" i="52"/>
  <c r="CT300" i="52"/>
  <c r="CS300" i="52"/>
  <c r="CR300" i="52"/>
  <c r="CQ300" i="52"/>
  <c r="CP300" i="52"/>
  <c r="CU299" i="52"/>
  <c r="CT299" i="52"/>
  <c r="CS299" i="52"/>
  <c r="CR299" i="52"/>
  <c r="CQ299" i="52"/>
  <c r="CP299" i="52"/>
  <c r="CU298" i="52"/>
  <c r="CT298" i="52"/>
  <c r="CS298" i="52"/>
  <c r="CR298" i="52"/>
  <c r="CQ298" i="52"/>
  <c r="CP298" i="52"/>
  <c r="CU297" i="52"/>
  <c r="CT297" i="52"/>
  <c r="CS297" i="52"/>
  <c r="CR297" i="52"/>
  <c r="CQ297" i="52"/>
  <c r="CP297" i="52"/>
  <c r="CU296" i="52"/>
  <c r="CT296" i="52"/>
  <c r="CS296" i="52"/>
  <c r="CR296" i="52"/>
  <c r="CQ296" i="52"/>
  <c r="CP296" i="52"/>
  <c r="CU295" i="52"/>
  <c r="CT295" i="52"/>
  <c r="CS295" i="52"/>
  <c r="CR295" i="52"/>
  <c r="CQ295" i="52"/>
  <c r="CP295" i="52"/>
  <c r="CU294" i="52"/>
  <c r="CT294" i="52"/>
  <c r="CS294" i="52"/>
  <c r="CR294" i="52"/>
  <c r="CQ294" i="52"/>
  <c r="CP294" i="52"/>
  <c r="CU293" i="52"/>
  <c r="CT293" i="52"/>
  <c r="CS293" i="52"/>
  <c r="CR293" i="52"/>
  <c r="CQ293" i="52"/>
  <c r="CP293" i="52"/>
  <c r="CU292" i="52"/>
  <c r="CT292" i="52"/>
  <c r="CS292" i="52"/>
  <c r="CR292" i="52"/>
  <c r="CQ292" i="52"/>
  <c r="CP292" i="52"/>
  <c r="CU291" i="52"/>
  <c r="CT291" i="52"/>
  <c r="CS291" i="52"/>
  <c r="CR291" i="52"/>
  <c r="CQ291" i="52"/>
  <c r="CP291" i="52"/>
  <c r="CU290" i="52"/>
  <c r="CT290" i="52"/>
  <c r="CS290" i="52"/>
  <c r="CR290" i="52"/>
  <c r="CQ290" i="52"/>
  <c r="CP290" i="52"/>
  <c r="CU289" i="52"/>
  <c r="CT289" i="52"/>
  <c r="CS289" i="52"/>
  <c r="CR289" i="52"/>
  <c r="CQ289" i="52"/>
  <c r="CP289" i="52"/>
  <c r="CU288" i="52"/>
  <c r="CT288" i="52"/>
  <c r="CS288" i="52"/>
  <c r="CR288" i="52"/>
  <c r="CQ288" i="52"/>
  <c r="CP288" i="52"/>
  <c r="CU287" i="52"/>
  <c r="CT287" i="52"/>
  <c r="CS287" i="52"/>
  <c r="CR287" i="52"/>
  <c r="CQ287" i="52"/>
  <c r="CP287" i="52"/>
  <c r="CU286" i="52"/>
  <c r="CT286" i="52"/>
  <c r="CS286" i="52"/>
  <c r="CR286" i="52"/>
  <c r="CQ286" i="52"/>
  <c r="CP286" i="52"/>
  <c r="CU285" i="52"/>
  <c r="CT285" i="52"/>
  <c r="CS285" i="52"/>
  <c r="CR285" i="52"/>
  <c r="CQ285" i="52"/>
  <c r="CP285" i="52"/>
  <c r="CU284" i="52"/>
  <c r="CT284" i="52"/>
  <c r="CS284" i="52"/>
  <c r="CR284" i="52"/>
  <c r="CQ284" i="52"/>
  <c r="CP284" i="52"/>
  <c r="CU283" i="52"/>
  <c r="CT283" i="52"/>
  <c r="CS283" i="52"/>
  <c r="CR283" i="52"/>
  <c r="CQ283" i="52"/>
  <c r="CP283" i="52"/>
  <c r="CU282" i="52"/>
  <c r="CT282" i="52"/>
  <c r="CS282" i="52"/>
  <c r="CR282" i="52"/>
  <c r="CQ282" i="52"/>
  <c r="CP282" i="52"/>
  <c r="CU281" i="52"/>
  <c r="CT281" i="52"/>
  <c r="CS281" i="52"/>
  <c r="CR281" i="52"/>
  <c r="CQ281" i="52"/>
  <c r="CP281" i="52"/>
  <c r="CU280" i="52"/>
  <c r="CT280" i="52"/>
  <c r="CS280" i="52"/>
  <c r="CR280" i="52"/>
  <c r="CQ280" i="52"/>
  <c r="CP280" i="52"/>
  <c r="CU279" i="52"/>
  <c r="CT279" i="52"/>
  <c r="CS279" i="52"/>
  <c r="CR279" i="52"/>
  <c r="CQ279" i="52"/>
  <c r="CP279" i="52"/>
  <c r="CU278" i="52"/>
  <c r="CT278" i="52"/>
  <c r="CS278" i="52"/>
  <c r="CR278" i="52"/>
  <c r="CQ278" i="52"/>
  <c r="CP278" i="52"/>
  <c r="CU277" i="52"/>
  <c r="CT277" i="52"/>
  <c r="CS277" i="52"/>
  <c r="CR277" i="52"/>
  <c r="CQ277" i="52"/>
  <c r="CP277" i="52"/>
  <c r="CU276" i="52"/>
  <c r="CT276" i="52"/>
  <c r="CS276" i="52"/>
  <c r="CR276" i="52"/>
  <c r="CQ276" i="52"/>
  <c r="CP276" i="52"/>
  <c r="CU275" i="52"/>
  <c r="CT275" i="52"/>
  <c r="CS275" i="52"/>
  <c r="CR275" i="52"/>
  <c r="CQ275" i="52"/>
  <c r="CP275" i="52"/>
  <c r="CU274" i="52"/>
  <c r="CT274" i="52"/>
  <c r="CS274" i="52"/>
  <c r="CR274" i="52"/>
  <c r="CQ274" i="52"/>
  <c r="CP274" i="52"/>
  <c r="CU273" i="52"/>
  <c r="CT273" i="52"/>
  <c r="CS273" i="52"/>
  <c r="CR273" i="52"/>
  <c r="CQ273" i="52"/>
  <c r="CP273" i="52"/>
  <c r="CU272" i="52"/>
  <c r="CT272" i="52"/>
  <c r="CS272" i="52"/>
  <c r="CR272" i="52"/>
  <c r="CQ272" i="52"/>
  <c r="CP272" i="52"/>
  <c r="CU254" i="52"/>
  <c r="CT254" i="52"/>
  <c r="CS254" i="52"/>
  <c r="CR254" i="52"/>
  <c r="CQ254" i="52"/>
  <c r="CP254" i="52"/>
  <c r="CU253" i="52"/>
  <c r="CT253" i="52"/>
  <c r="CS253" i="52"/>
  <c r="CR253" i="52"/>
  <c r="CQ253" i="52"/>
  <c r="CP253" i="52"/>
  <c r="CU252" i="52"/>
  <c r="CT252" i="52"/>
  <c r="CS252" i="52"/>
  <c r="CR252" i="52"/>
  <c r="CQ252" i="52"/>
  <c r="CP252" i="52"/>
  <c r="CU251" i="52"/>
  <c r="CT251" i="52"/>
  <c r="CS251" i="52"/>
  <c r="CR251" i="52"/>
  <c r="CQ251" i="52"/>
  <c r="CP251" i="52"/>
  <c r="CU250" i="52"/>
  <c r="CT250" i="52"/>
  <c r="CS250" i="52"/>
  <c r="CR250" i="52"/>
  <c r="CQ250" i="52"/>
  <c r="CP250" i="52"/>
  <c r="CU249" i="52"/>
  <c r="CT249" i="52"/>
  <c r="CS249" i="52"/>
  <c r="CR249" i="52"/>
  <c r="CQ249" i="52"/>
  <c r="CP249" i="52"/>
  <c r="CU248" i="52"/>
  <c r="CT248" i="52"/>
  <c r="CS248" i="52"/>
  <c r="CR248" i="52"/>
  <c r="CQ248" i="52"/>
  <c r="CP248" i="52"/>
  <c r="CU247" i="52"/>
  <c r="CT247" i="52"/>
  <c r="CS247" i="52"/>
  <c r="CR247" i="52"/>
  <c r="CQ247" i="52"/>
  <c r="CP247" i="52"/>
  <c r="CU246" i="52"/>
  <c r="CT246" i="52"/>
  <c r="CS246" i="52"/>
  <c r="CR246" i="52"/>
  <c r="CQ246" i="52"/>
  <c r="CP246" i="52"/>
  <c r="CU245" i="52"/>
  <c r="CT245" i="52"/>
  <c r="CS245" i="52"/>
  <c r="CR245" i="52"/>
  <c r="CQ245" i="52"/>
  <c r="CP245" i="52"/>
  <c r="CU244" i="52"/>
  <c r="CT244" i="52"/>
  <c r="CS244" i="52"/>
  <c r="CR244" i="52"/>
  <c r="CQ244" i="52"/>
  <c r="CP244" i="52"/>
  <c r="CU243" i="52"/>
  <c r="CT243" i="52"/>
  <c r="CS243" i="52"/>
  <c r="CR243" i="52"/>
  <c r="CQ243" i="52"/>
  <c r="CP243" i="52"/>
  <c r="CU242" i="52"/>
  <c r="CT242" i="52"/>
  <c r="CS242" i="52"/>
  <c r="CR242" i="52"/>
  <c r="CQ242" i="52"/>
  <c r="CP242" i="52"/>
  <c r="CU241" i="52"/>
  <c r="CT241" i="52"/>
  <c r="CS241" i="52"/>
  <c r="CR241" i="52"/>
  <c r="CQ241" i="52"/>
  <c r="CP241" i="52"/>
  <c r="CU240" i="52"/>
  <c r="CT240" i="52"/>
  <c r="CS240" i="52"/>
  <c r="CR240" i="52"/>
  <c r="CQ240" i="52"/>
  <c r="CP240" i="52"/>
  <c r="CU239" i="52"/>
  <c r="CT239" i="52"/>
  <c r="CS239" i="52"/>
  <c r="CR239" i="52"/>
  <c r="CQ239" i="52"/>
  <c r="CP239" i="52"/>
  <c r="CU238" i="52"/>
  <c r="CT238" i="52"/>
  <c r="CS238" i="52"/>
  <c r="CR238" i="52"/>
  <c r="CQ238" i="52"/>
  <c r="CP238" i="52"/>
  <c r="CU237" i="52"/>
  <c r="CT237" i="52"/>
  <c r="CS237" i="52"/>
  <c r="CR237" i="52"/>
  <c r="CQ237" i="52"/>
  <c r="CP237" i="52"/>
  <c r="CL321" i="52" l="1"/>
  <c r="CL320" i="52"/>
  <c r="CM319" i="52"/>
  <c r="CL319" i="52"/>
  <c r="CJ321" i="52"/>
  <c r="CJ320" i="52"/>
  <c r="CK319" i="52"/>
  <c r="CJ319" i="52"/>
  <c r="CH321" i="52"/>
  <c r="CH320" i="52"/>
  <c r="CI319" i="52"/>
  <c r="CH319" i="52"/>
  <c r="CH318" i="52"/>
  <c r="CH317" i="52"/>
  <c r="CH316" i="52"/>
  <c r="CI316" i="52"/>
  <c r="CJ318" i="52"/>
  <c r="CJ317" i="52"/>
  <c r="CJ316" i="52"/>
  <c r="CK316" i="52"/>
  <c r="CL318" i="52"/>
  <c r="CL317" i="52"/>
  <c r="CL316" i="52"/>
  <c r="CM316" i="52"/>
  <c r="CM313" i="52"/>
  <c r="CL315" i="52"/>
  <c r="CL314" i="52"/>
  <c r="CL313" i="52"/>
  <c r="CJ315" i="52"/>
  <c r="CJ314" i="52"/>
  <c r="CK313" i="52"/>
  <c r="CJ313" i="52"/>
  <c r="CH315" i="52"/>
  <c r="CH314" i="52"/>
  <c r="CI313" i="52"/>
  <c r="CH313" i="52"/>
  <c r="CM310" i="52"/>
  <c r="CL312" i="52"/>
  <c r="CL311" i="52"/>
  <c r="CL310" i="52"/>
  <c r="CJ312" i="52"/>
  <c r="CJ311" i="52"/>
  <c r="CK310" i="52"/>
  <c r="CJ310" i="52"/>
  <c r="CI310" i="52"/>
  <c r="CH312" i="52"/>
  <c r="CH311" i="52"/>
  <c r="CH310" i="52"/>
  <c r="CL301" i="52"/>
  <c r="CK301" i="52"/>
  <c r="CJ301" i="52"/>
  <c r="CI301" i="52"/>
  <c r="CH301" i="52"/>
  <c r="CG301" i="52"/>
  <c r="CL300" i="52"/>
  <c r="CK300" i="52"/>
  <c r="CJ300" i="52"/>
  <c r="CI300" i="52"/>
  <c r="CH300" i="52"/>
  <c r="CG300" i="52"/>
  <c r="CL299" i="52"/>
  <c r="CK299" i="52"/>
  <c r="CJ299" i="52"/>
  <c r="CI299" i="52"/>
  <c r="CH299" i="52"/>
  <c r="CG299" i="52"/>
  <c r="CL298" i="52"/>
  <c r="CK298" i="52"/>
  <c r="CJ298" i="52"/>
  <c r="CI298" i="52"/>
  <c r="CH298" i="52"/>
  <c r="CG298" i="52"/>
  <c r="CL297" i="52"/>
  <c r="CK297" i="52"/>
  <c r="CJ297" i="52"/>
  <c r="CI297" i="52"/>
  <c r="CH297" i="52"/>
  <c r="CG297" i="52"/>
  <c r="CL296" i="52"/>
  <c r="CK296" i="52"/>
  <c r="CJ296" i="52"/>
  <c r="CI296" i="52"/>
  <c r="CH296" i="52"/>
  <c r="CG296" i="52"/>
  <c r="CL295" i="52"/>
  <c r="CK295" i="52"/>
  <c r="CJ295" i="52"/>
  <c r="CI295" i="52"/>
  <c r="CH295" i="52"/>
  <c r="CG295" i="52"/>
  <c r="CL294" i="52"/>
  <c r="CK294" i="52"/>
  <c r="CJ294" i="52"/>
  <c r="CI294" i="52"/>
  <c r="CH294" i="52"/>
  <c r="CG294" i="52"/>
  <c r="CL293" i="52"/>
  <c r="CK293" i="52"/>
  <c r="CJ293" i="52"/>
  <c r="CI293" i="52"/>
  <c r="CH293" i="52"/>
  <c r="CG293" i="52"/>
  <c r="CL292" i="52"/>
  <c r="CK292" i="52"/>
  <c r="CJ292" i="52"/>
  <c r="CI292" i="52"/>
  <c r="CH292" i="52"/>
  <c r="CG292" i="52"/>
  <c r="CL291" i="52"/>
  <c r="CK291" i="52"/>
  <c r="CJ291" i="52"/>
  <c r="CI291" i="52"/>
  <c r="CH291" i="52"/>
  <c r="CG291" i="52"/>
  <c r="CL290" i="52"/>
  <c r="CK290" i="52"/>
  <c r="CJ290" i="52"/>
  <c r="CI290" i="52"/>
  <c r="CH290" i="52"/>
  <c r="CG290" i="52"/>
  <c r="CL289" i="52"/>
  <c r="CK289" i="52"/>
  <c r="CJ289" i="52"/>
  <c r="CI289" i="52"/>
  <c r="CH289" i="52"/>
  <c r="CG289" i="52"/>
  <c r="CL288" i="52"/>
  <c r="CK288" i="52"/>
  <c r="CJ288" i="52"/>
  <c r="CI288" i="52"/>
  <c r="CH288" i="52"/>
  <c r="CG288" i="52"/>
  <c r="CL287" i="52"/>
  <c r="CK287" i="52"/>
  <c r="CJ287" i="52"/>
  <c r="CI287" i="52"/>
  <c r="CH287" i="52"/>
  <c r="CG287" i="52"/>
  <c r="CL286" i="52"/>
  <c r="CK286" i="52"/>
  <c r="CJ286" i="52"/>
  <c r="CI286" i="52"/>
  <c r="CH286" i="52"/>
  <c r="CG286" i="52"/>
  <c r="CL285" i="52"/>
  <c r="CK285" i="52"/>
  <c r="CJ285" i="52"/>
  <c r="CI285" i="52"/>
  <c r="CH285" i="52"/>
  <c r="CG285" i="52"/>
  <c r="CL284" i="52"/>
  <c r="CK284" i="52"/>
  <c r="CJ284" i="52"/>
  <c r="CI284" i="52"/>
  <c r="CH284" i="52"/>
  <c r="CG284" i="52"/>
  <c r="CL283" i="52"/>
  <c r="CK283" i="52"/>
  <c r="CJ283" i="52"/>
  <c r="CI283" i="52"/>
  <c r="CH283" i="52"/>
  <c r="CG283" i="52"/>
  <c r="CL282" i="52"/>
  <c r="CK282" i="52"/>
  <c r="CJ282" i="52"/>
  <c r="CI282" i="52"/>
  <c r="CH282" i="52"/>
  <c r="CG282" i="52"/>
  <c r="CL281" i="52"/>
  <c r="CK281" i="52"/>
  <c r="CJ281" i="52"/>
  <c r="CI281" i="52"/>
  <c r="CH281" i="52"/>
  <c r="CG281" i="52"/>
  <c r="CL280" i="52"/>
  <c r="CK280" i="52"/>
  <c r="CJ280" i="52"/>
  <c r="CI280" i="52"/>
  <c r="CH280" i="52"/>
  <c r="CG280" i="52"/>
  <c r="CL279" i="52"/>
  <c r="CK279" i="52"/>
  <c r="CJ279" i="52"/>
  <c r="CI279" i="52"/>
  <c r="CH279" i="52"/>
  <c r="CG279" i="52"/>
  <c r="CL278" i="52"/>
  <c r="CK278" i="52"/>
  <c r="CJ278" i="52"/>
  <c r="CI278" i="52"/>
  <c r="CH278" i="52"/>
  <c r="CG278" i="52"/>
  <c r="CL277" i="52"/>
  <c r="CK277" i="52"/>
  <c r="CJ277" i="52"/>
  <c r="CI277" i="52"/>
  <c r="CH277" i="52"/>
  <c r="CG277" i="52"/>
  <c r="CL276" i="52"/>
  <c r="CK276" i="52"/>
  <c r="CJ276" i="52"/>
  <c r="CI276" i="52"/>
  <c r="CH276" i="52"/>
  <c r="CG276" i="52"/>
  <c r="CL275" i="52"/>
  <c r="CK275" i="52"/>
  <c r="CJ275" i="52"/>
  <c r="CI275" i="52"/>
  <c r="CH275" i="52"/>
  <c r="CG275" i="52"/>
  <c r="CL274" i="52"/>
  <c r="CK274" i="52"/>
  <c r="CJ274" i="52"/>
  <c r="CI274" i="52"/>
  <c r="CH274" i="52"/>
  <c r="CG274" i="52"/>
  <c r="CL273" i="52"/>
  <c r="CK273" i="52"/>
  <c r="CJ273" i="52"/>
  <c r="CI273" i="52"/>
  <c r="CH273" i="52"/>
  <c r="CG273" i="52"/>
  <c r="CL272" i="52"/>
  <c r="CK272" i="52"/>
  <c r="CJ272" i="52"/>
  <c r="CI272" i="52"/>
  <c r="CH272" i="52"/>
  <c r="CG272" i="52"/>
  <c r="CL254" i="52"/>
  <c r="CK254" i="52"/>
  <c r="CJ254" i="52"/>
  <c r="CI254" i="52"/>
  <c r="CH254" i="52"/>
  <c r="CG254" i="52"/>
  <c r="CL253" i="52"/>
  <c r="CK253" i="52"/>
  <c r="CJ253" i="52"/>
  <c r="CI253" i="52"/>
  <c r="CH253" i="52"/>
  <c r="CG253" i="52"/>
  <c r="CL252" i="52"/>
  <c r="CK252" i="52"/>
  <c r="CJ252" i="52"/>
  <c r="CI252" i="52"/>
  <c r="CH252" i="52"/>
  <c r="CG252" i="52"/>
  <c r="CL251" i="52"/>
  <c r="CK251" i="52"/>
  <c r="CJ251" i="52"/>
  <c r="CI251" i="52"/>
  <c r="CH251" i="52"/>
  <c r="CG251" i="52"/>
  <c r="CL250" i="52"/>
  <c r="CK250" i="52"/>
  <c r="CJ250" i="52"/>
  <c r="CI250" i="52"/>
  <c r="CH250" i="52"/>
  <c r="CG250" i="52"/>
  <c r="CL249" i="52"/>
  <c r="CK249" i="52"/>
  <c r="CJ249" i="52"/>
  <c r="CI249" i="52"/>
  <c r="CH249" i="52"/>
  <c r="CG249" i="52"/>
  <c r="CL248" i="52"/>
  <c r="CK248" i="52"/>
  <c r="CJ248" i="52"/>
  <c r="CI248" i="52"/>
  <c r="CH248" i="52"/>
  <c r="CG248" i="52"/>
  <c r="CL247" i="52"/>
  <c r="CK247" i="52"/>
  <c r="CJ247" i="52"/>
  <c r="CI247" i="52"/>
  <c r="CH247" i="52"/>
  <c r="CG247" i="52"/>
  <c r="CL246" i="52"/>
  <c r="CK246" i="52"/>
  <c r="CJ246" i="52"/>
  <c r="CI246" i="52"/>
  <c r="CH246" i="52"/>
  <c r="CG246" i="52"/>
  <c r="CL245" i="52"/>
  <c r="CK245" i="52"/>
  <c r="CJ245" i="52"/>
  <c r="CI245" i="52"/>
  <c r="CH245" i="52"/>
  <c r="CG245" i="52"/>
  <c r="CL244" i="52"/>
  <c r="CK244" i="52"/>
  <c r="CJ244" i="52"/>
  <c r="CI244" i="52"/>
  <c r="CH244" i="52"/>
  <c r="CG244" i="52"/>
  <c r="CL243" i="52"/>
  <c r="CK243" i="52"/>
  <c r="CJ243" i="52"/>
  <c r="CI243" i="52"/>
  <c r="CH243" i="52"/>
  <c r="CG243" i="52"/>
  <c r="CL242" i="52"/>
  <c r="CK242" i="52"/>
  <c r="CJ242" i="52"/>
  <c r="CI242" i="52"/>
  <c r="CH242" i="52"/>
  <c r="CG242" i="52"/>
  <c r="CL241" i="52"/>
  <c r="CK241" i="52"/>
  <c r="CJ241" i="52"/>
  <c r="CI241" i="52"/>
  <c r="CH241" i="52"/>
  <c r="CG241" i="52"/>
  <c r="CL240" i="52"/>
  <c r="CK240" i="52"/>
  <c r="CJ240" i="52"/>
  <c r="CI240" i="52"/>
  <c r="CH240" i="52"/>
  <c r="CG240" i="52"/>
  <c r="CL239" i="52"/>
  <c r="CK239" i="52"/>
  <c r="CJ239" i="52"/>
  <c r="CI239" i="52"/>
  <c r="CH239" i="52"/>
  <c r="CG239" i="52"/>
  <c r="CL238" i="52"/>
  <c r="CK238" i="52"/>
  <c r="CJ238" i="52"/>
  <c r="CI238" i="52"/>
  <c r="CH238" i="52"/>
  <c r="CG238" i="52"/>
  <c r="CL237" i="52"/>
  <c r="CK237" i="52"/>
  <c r="CJ237" i="52"/>
  <c r="CI237" i="52"/>
  <c r="CH237" i="52"/>
  <c r="CG237" i="52"/>
  <c r="CC321" i="52" l="1"/>
  <c r="CC320" i="52"/>
  <c r="CD319" i="52"/>
  <c r="CC319" i="52"/>
  <c r="CA321" i="52"/>
  <c r="CA320" i="52"/>
  <c r="CB319" i="52"/>
  <c r="CA319" i="52"/>
  <c r="BY321" i="52"/>
  <c r="BY320" i="52"/>
  <c r="BZ319" i="52"/>
  <c r="BY319" i="52"/>
  <c r="CC318" i="52"/>
  <c r="CC317" i="52"/>
  <c r="CD316" i="52"/>
  <c r="CC316" i="52"/>
  <c r="CA318" i="52"/>
  <c r="CA317" i="52"/>
  <c r="CB316" i="52"/>
  <c r="CA316" i="52"/>
  <c r="BY318" i="52"/>
  <c r="BY317" i="52"/>
  <c r="BZ316" i="52"/>
  <c r="BY316" i="52"/>
  <c r="CC315" i="52"/>
  <c r="CC314" i="52"/>
  <c r="CD313" i="52"/>
  <c r="CC313" i="52"/>
  <c r="CB313" i="52"/>
  <c r="CA315" i="52"/>
  <c r="CA314" i="52"/>
  <c r="CA313" i="52"/>
  <c r="BZ313" i="52"/>
  <c r="BY315" i="52"/>
  <c r="BY314" i="52"/>
  <c r="BY313" i="52"/>
  <c r="CC312" i="52"/>
  <c r="CC311" i="52"/>
  <c r="CD310" i="52"/>
  <c r="CC310" i="52"/>
  <c r="CA312" i="52"/>
  <c r="CA311" i="52"/>
  <c r="CB310" i="52"/>
  <c r="CA310" i="52"/>
  <c r="BZ310" i="52"/>
  <c r="BY312" i="52"/>
  <c r="BY311" i="52"/>
  <c r="BY310" i="52"/>
  <c r="CC301" i="52"/>
  <c r="CB301" i="52"/>
  <c r="CA301" i="52"/>
  <c r="BZ301" i="52"/>
  <c r="BY301" i="52"/>
  <c r="BX301" i="52"/>
  <c r="CC300" i="52"/>
  <c r="CB300" i="52"/>
  <c r="CA300" i="52"/>
  <c r="BZ300" i="52"/>
  <c r="BY300" i="52"/>
  <c r="BX300" i="52"/>
  <c r="CC299" i="52"/>
  <c r="CB299" i="52"/>
  <c r="CA299" i="52"/>
  <c r="BZ299" i="52"/>
  <c r="BY299" i="52"/>
  <c r="BX299" i="52"/>
  <c r="CC298" i="52"/>
  <c r="CB298" i="52"/>
  <c r="CA298" i="52"/>
  <c r="BZ298" i="52"/>
  <c r="BY298" i="52"/>
  <c r="BX298" i="52"/>
  <c r="CC297" i="52"/>
  <c r="CB297" i="52"/>
  <c r="CA297" i="52"/>
  <c r="BZ297" i="52"/>
  <c r="BY297" i="52"/>
  <c r="BX297" i="52"/>
  <c r="CC296" i="52"/>
  <c r="CB296" i="52"/>
  <c r="CA296" i="52"/>
  <c r="BZ296" i="52"/>
  <c r="BY296" i="52"/>
  <c r="BX296" i="52"/>
  <c r="CC295" i="52"/>
  <c r="CB295" i="52"/>
  <c r="CA295" i="52"/>
  <c r="BZ295" i="52"/>
  <c r="BY295" i="52"/>
  <c r="BX295" i="52"/>
  <c r="CC294" i="52"/>
  <c r="CB294" i="52"/>
  <c r="CA294" i="52"/>
  <c r="BZ294" i="52"/>
  <c r="BY294" i="52"/>
  <c r="BX294" i="52"/>
  <c r="CC293" i="52"/>
  <c r="CB293" i="52"/>
  <c r="CA293" i="52"/>
  <c r="BZ293" i="52"/>
  <c r="BY293" i="52"/>
  <c r="BX293" i="52"/>
  <c r="CC292" i="52"/>
  <c r="CB292" i="52"/>
  <c r="CA292" i="52"/>
  <c r="BZ292" i="52"/>
  <c r="BY292" i="52"/>
  <c r="BX292" i="52"/>
  <c r="CC291" i="52"/>
  <c r="CB291" i="52"/>
  <c r="CA291" i="52"/>
  <c r="BZ291" i="52"/>
  <c r="BY291" i="52"/>
  <c r="BX291" i="52"/>
  <c r="CC290" i="52"/>
  <c r="CB290" i="52"/>
  <c r="CA290" i="52"/>
  <c r="BZ290" i="52"/>
  <c r="BY290" i="52"/>
  <c r="BX290" i="52"/>
  <c r="CC289" i="52"/>
  <c r="CB289" i="52"/>
  <c r="CA289" i="52"/>
  <c r="BZ289" i="52"/>
  <c r="BY289" i="52"/>
  <c r="BX289" i="52"/>
  <c r="CC288" i="52"/>
  <c r="CB288" i="52"/>
  <c r="CA288" i="52"/>
  <c r="BZ288" i="52"/>
  <c r="BY288" i="52"/>
  <c r="BX288" i="52"/>
  <c r="CC287" i="52"/>
  <c r="CB287" i="52"/>
  <c r="CA287" i="52"/>
  <c r="BZ287" i="52"/>
  <c r="BY287" i="52"/>
  <c r="BX287" i="52"/>
  <c r="CC286" i="52"/>
  <c r="CB286" i="52"/>
  <c r="CA286" i="52"/>
  <c r="BZ286" i="52"/>
  <c r="BY286" i="52"/>
  <c r="BX286" i="52"/>
  <c r="CC285" i="52"/>
  <c r="CB285" i="52"/>
  <c r="CA285" i="52"/>
  <c r="BZ285" i="52"/>
  <c r="BY285" i="52"/>
  <c r="BX285" i="52"/>
  <c r="CC284" i="52"/>
  <c r="CB284" i="52"/>
  <c r="CA284" i="52"/>
  <c r="BZ284" i="52"/>
  <c r="BY284" i="52"/>
  <c r="BX284" i="52"/>
  <c r="CC283" i="52"/>
  <c r="CB283" i="52"/>
  <c r="CA283" i="52"/>
  <c r="BZ283" i="52"/>
  <c r="BY283" i="52"/>
  <c r="BX283" i="52"/>
  <c r="CC282" i="52"/>
  <c r="CB282" i="52"/>
  <c r="CA282" i="52"/>
  <c r="BZ282" i="52"/>
  <c r="BY282" i="52"/>
  <c r="BX282" i="52"/>
  <c r="CC281" i="52"/>
  <c r="CB281" i="52"/>
  <c r="CA281" i="52"/>
  <c r="BZ281" i="52"/>
  <c r="BY281" i="52"/>
  <c r="BX281" i="52"/>
  <c r="CC280" i="52"/>
  <c r="CB280" i="52"/>
  <c r="CA280" i="52"/>
  <c r="BZ280" i="52"/>
  <c r="BY280" i="52"/>
  <c r="BX280" i="52"/>
  <c r="CC279" i="52"/>
  <c r="CB279" i="52"/>
  <c r="CA279" i="52"/>
  <c r="BZ279" i="52"/>
  <c r="BY279" i="52"/>
  <c r="BX279" i="52"/>
  <c r="CC278" i="52"/>
  <c r="CB278" i="52"/>
  <c r="CA278" i="52"/>
  <c r="BZ278" i="52"/>
  <c r="BY278" i="52"/>
  <c r="BX278" i="52"/>
  <c r="CC277" i="52"/>
  <c r="CB277" i="52"/>
  <c r="CA277" i="52"/>
  <c r="BZ277" i="52"/>
  <c r="BY277" i="52"/>
  <c r="BX277" i="52"/>
  <c r="CC276" i="52"/>
  <c r="CB276" i="52"/>
  <c r="CA276" i="52"/>
  <c r="BZ276" i="52"/>
  <c r="BY276" i="52"/>
  <c r="BX276" i="52"/>
  <c r="CC275" i="52"/>
  <c r="CB275" i="52"/>
  <c r="CA275" i="52"/>
  <c r="BZ275" i="52"/>
  <c r="BY275" i="52"/>
  <c r="BX275" i="52"/>
  <c r="CC274" i="52"/>
  <c r="CB274" i="52"/>
  <c r="CA274" i="52"/>
  <c r="BZ274" i="52"/>
  <c r="BY274" i="52"/>
  <c r="BX274" i="52"/>
  <c r="CC273" i="52"/>
  <c r="CB273" i="52"/>
  <c r="CA273" i="52"/>
  <c r="BZ273" i="52"/>
  <c r="BY273" i="52"/>
  <c r="BX273" i="52"/>
  <c r="CC272" i="52"/>
  <c r="CB272" i="52"/>
  <c r="CA272" i="52"/>
  <c r="BZ272" i="52"/>
  <c r="BY272" i="52"/>
  <c r="BX272" i="52"/>
  <c r="CC254" i="52"/>
  <c r="CB254" i="52"/>
  <c r="CA254" i="52"/>
  <c r="BZ254" i="52"/>
  <c r="BY254" i="52"/>
  <c r="BX254" i="52"/>
  <c r="CC253" i="52"/>
  <c r="CB253" i="52"/>
  <c r="CA253" i="52"/>
  <c r="BZ253" i="52"/>
  <c r="BY253" i="52"/>
  <c r="BX253" i="52"/>
  <c r="CC252" i="52"/>
  <c r="CB252" i="52"/>
  <c r="CA252" i="52"/>
  <c r="BZ252" i="52"/>
  <c r="BY252" i="52"/>
  <c r="BX252" i="52"/>
  <c r="CC251" i="52"/>
  <c r="CB251" i="52"/>
  <c r="CA251" i="52"/>
  <c r="BZ251" i="52"/>
  <c r="BY251" i="52"/>
  <c r="BX251" i="52"/>
  <c r="CC250" i="52"/>
  <c r="CB250" i="52"/>
  <c r="CA250" i="52"/>
  <c r="BZ250" i="52"/>
  <c r="BY250" i="52"/>
  <c r="BX250" i="52"/>
  <c r="CC249" i="52"/>
  <c r="CB249" i="52"/>
  <c r="CA249" i="52"/>
  <c r="BZ249" i="52"/>
  <c r="BY249" i="52"/>
  <c r="BX249" i="52"/>
  <c r="CC248" i="52"/>
  <c r="CB248" i="52"/>
  <c r="CA248" i="52"/>
  <c r="BZ248" i="52"/>
  <c r="BY248" i="52"/>
  <c r="BX248" i="52"/>
  <c r="CC247" i="52"/>
  <c r="CB247" i="52"/>
  <c r="CA247" i="52"/>
  <c r="BZ247" i="52"/>
  <c r="BY247" i="52"/>
  <c r="BX247" i="52"/>
  <c r="CC246" i="52"/>
  <c r="CB246" i="52"/>
  <c r="CA246" i="52"/>
  <c r="BZ246" i="52"/>
  <c r="BY246" i="52"/>
  <c r="BX246" i="52"/>
  <c r="CC245" i="52"/>
  <c r="CB245" i="52"/>
  <c r="CA245" i="52"/>
  <c r="BZ245" i="52"/>
  <c r="BY245" i="52"/>
  <c r="BX245" i="52"/>
  <c r="CC244" i="52"/>
  <c r="CB244" i="52"/>
  <c r="CA244" i="52"/>
  <c r="BZ244" i="52"/>
  <c r="BY244" i="52"/>
  <c r="BX244" i="52"/>
  <c r="CC243" i="52"/>
  <c r="CB243" i="52"/>
  <c r="CA243" i="52"/>
  <c r="BZ243" i="52"/>
  <c r="BY243" i="52"/>
  <c r="BX243" i="52"/>
  <c r="CC242" i="52"/>
  <c r="CB242" i="52"/>
  <c r="CA242" i="52"/>
  <c r="BZ242" i="52"/>
  <c r="BY242" i="52"/>
  <c r="BX242" i="52"/>
  <c r="CC241" i="52"/>
  <c r="CB241" i="52"/>
  <c r="CA241" i="52"/>
  <c r="BZ241" i="52"/>
  <c r="BY241" i="52"/>
  <c r="BX241" i="52"/>
  <c r="CC240" i="52"/>
  <c r="CB240" i="52"/>
  <c r="CA240" i="52"/>
  <c r="BZ240" i="52"/>
  <c r="BY240" i="52"/>
  <c r="BX240" i="52"/>
  <c r="CC239" i="52"/>
  <c r="CB239" i="52"/>
  <c r="CA239" i="52"/>
  <c r="BZ239" i="52"/>
  <c r="BY239" i="52"/>
  <c r="BX239" i="52"/>
  <c r="CC238" i="52"/>
  <c r="CB238" i="52"/>
  <c r="CA238" i="52"/>
  <c r="BZ238" i="52"/>
  <c r="BY238" i="52"/>
  <c r="BX238" i="52"/>
  <c r="CC237" i="52"/>
  <c r="CB237" i="52"/>
  <c r="CA237" i="52"/>
  <c r="BZ237" i="52"/>
  <c r="BY237" i="52"/>
  <c r="BX237" i="52"/>
  <c r="BU319" i="52" l="1"/>
  <c r="BT321" i="52"/>
  <c r="BT320" i="52"/>
  <c r="BT319" i="52"/>
  <c r="BS319" i="52"/>
  <c r="BR321" i="52"/>
  <c r="BR320" i="52"/>
  <c r="BR319" i="52"/>
  <c r="BQ319" i="52"/>
  <c r="BP321" i="52"/>
  <c r="BP320" i="52"/>
  <c r="BP319" i="52"/>
  <c r="BU316" i="52"/>
  <c r="BT318" i="52"/>
  <c r="BT317" i="52"/>
  <c r="BT316" i="52"/>
  <c r="BS316" i="52"/>
  <c r="BR318" i="52"/>
  <c r="BR317" i="52"/>
  <c r="BR316" i="52"/>
  <c r="BQ316" i="52"/>
  <c r="BP318" i="52"/>
  <c r="BP317" i="52"/>
  <c r="BP316" i="52"/>
  <c r="BU313" i="52"/>
  <c r="BT315" i="52"/>
  <c r="BT314" i="52"/>
  <c r="BT313" i="52"/>
  <c r="BS313" i="52"/>
  <c r="BR315" i="52"/>
  <c r="BR314" i="52"/>
  <c r="BR313" i="52"/>
  <c r="BQ313" i="52"/>
  <c r="BP315" i="52"/>
  <c r="BP314" i="52"/>
  <c r="BP313" i="52"/>
  <c r="BU310" i="52"/>
  <c r="BT312" i="52"/>
  <c r="BT311" i="52"/>
  <c r="BT310" i="52"/>
  <c r="BS310" i="52"/>
  <c r="BR312" i="52"/>
  <c r="BR311" i="52"/>
  <c r="BR310" i="52"/>
  <c r="BQ310" i="52"/>
  <c r="BP312" i="52"/>
  <c r="BP311" i="52"/>
  <c r="BP310" i="52"/>
  <c r="BT301" i="52"/>
  <c r="BS301" i="52"/>
  <c r="BR301" i="52"/>
  <c r="BQ301" i="52"/>
  <c r="BP301" i="52"/>
  <c r="BO301" i="52"/>
  <c r="BT300" i="52"/>
  <c r="BS300" i="52"/>
  <c r="BR300" i="52"/>
  <c r="BQ300" i="52"/>
  <c r="BP300" i="52"/>
  <c r="BO300" i="52"/>
  <c r="BT299" i="52"/>
  <c r="BS299" i="52"/>
  <c r="BR299" i="52"/>
  <c r="BQ299" i="52"/>
  <c r="BP299" i="52"/>
  <c r="BO299" i="52"/>
  <c r="BT298" i="52"/>
  <c r="BS298" i="52"/>
  <c r="BR298" i="52"/>
  <c r="BQ298" i="52"/>
  <c r="BP298" i="52"/>
  <c r="BO298" i="52"/>
  <c r="BT297" i="52"/>
  <c r="BS297" i="52"/>
  <c r="BR297" i="52"/>
  <c r="BQ297" i="52"/>
  <c r="BP297" i="52"/>
  <c r="BO297" i="52"/>
  <c r="BT296" i="52"/>
  <c r="BS296" i="52"/>
  <c r="BR296" i="52"/>
  <c r="BQ296" i="52"/>
  <c r="BP296" i="52"/>
  <c r="BO296" i="52"/>
  <c r="BT295" i="52"/>
  <c r="BS295" i="52"/>
  <c r="BR295" i="52"/>
  <c r="BQ295" i="52"/>
  <c r="BP295" i="52"/>
  <c r="BO295" i="52"/>
  <c r="BT294" i="52"/>
  <c r="BS294" i="52"/>
  <c r="BR294" i="52"/>
  <c r="BQ294" i="52"/>
  <c r="BP294" i="52"/>
  <c r="BO294" i="52"/>
  <c r="BT293" i="52"/>
  <c r="BS293" i="52"/>
  <c r="BR293" i="52"/>
  <c r="BQ293" i="52"/>
  <c r="BP293" i="52"/>
  <c r="BO293" i="52"/>
  <c r="BT292" i="52"/>
  <c r="BS292" i="52"/>
  <c r="BR292" i="52"/>
  <c r="BQ292" i="52"/>
  <c r="BP292" i="52"/>
  <c r="BO292" i="52"/>
  <c r="BT291" i="52"/>
  <c r="BS291" i="52"/>
  <c r="BR291" i="52"/>
  <c r="BQ291" i="52"/>
  <c r="BP291" i="52"/>
  <c r="BO291" i="52"/>
  <c r="BT290" i="52"/>
  <c r="BS290" i="52"/>
  <c r="BR290" i="52"/>
  <c r="BQ290" i="52"/>
  <c r="BP290" i="52"/>
  <c r="BO290" i="52"/>
  <c r="BT289" i="52"/>
  <c r="BS289" i="52"/>
  <c r="BR289" i="52"/>
  <c r="BQ289" i="52"/>
  <c r="BP289" i="52"/>
  <c r="BO289" i="52"/>
  <c r="BT288" i="52"/>
  <c r="BS288" i="52"/>
  <c r="BR288" i="52"/>
  <c r="BQ288" i="52"/>
  <c r="BP288" i="52"/>
  <c r="BO288" i="52"/>
  <c r="BT287" i="52"/>
  <c r="BS287" i="52"/>
  <c r="BR287" i="52"/>
  <c r="BQ287" i="52"/>
  <c r="BP287" i="52"/>
  <c r="BO287" i="52"/>
  <c r="BT286" i="52"/>
  <c r="BS286" i="52"/>
  <c r="BR286" i="52"/>
  <c r="BQ286" i="52"/>
  <c r="BP286" i="52"/>
  <c r="BO286" i="52"/>
  <c r="BT285" i="52"/>
  <c r="BS285" i="52"/>
  <c r="BR285" i="52"/>
  <c r="BQ285" i="52"/>
  <c r="BP285" i="52"/>
  <c r="BO285" i="52"/>
  <c r="BT284" i="52"/>
  <c r="BS284" i="52"/>
  <c r="BR284" i="52"/>
  <c r="BQ284" i="52"/>
  <c r="BP284" i="52"/>
  <c r="BO284" i="52"/>
  <c r="BT283" i="52"/>
  <c r="BS283" i="52"/>
  <c r="BR283" i="52"/>
  <c r="BQ283" i="52"/>
  <c r="BP283" i="52"/>
  <c r="BO283" i="52"/>
  <c r="BT282" i="52"/>
  <c r="BS282" i="52"/>
  <c r="BR282" i="52"/>
  <c r="BQ282" i="52"/>
  <c r="BP282" i="52"/>
  <c r="BO282" i="52"/>
  <c r="BT281" i="52"/>
  <c r="BS281" i="52"/>
  <c r="BR281" i="52"/>
  <c r="BQ281" i="52"/>
  <c r="BP281" i="52"/>
  <c r="BO281" i="52"/>
  <c r="BT280" i="52"/>
  <c r="BS280" i="52"/>
  <c r="BR280" i="52"/>
  <c r="BQ280" i="52"/>
  <c r="BP280" i="52"/>
  <c r="BO280" i="52"/>
  <c r="BT279" i="52"/>
  <c r="BS279" i="52"/>
  <c r="BR279" i="52"/>
  <c r="BQ279" i="52"/>
  <c r="BP279" i="52"/>
  <c r="BO279" i="52"/>
  <c r="BT278" i="52"/>
  <c r="BS278" i="52"/>
  <c r="BR278" i="52"/>
  <c r="BQ278" i="52"/>
  <c r="BP278" i="52"/>
  <c r="BO278" i="52"/>
  <c r="BT277" i="52"/>
  <c r="BS277" i="52"/>
  <c r="BR277" i="52"/>
  <c r="BQ277" i="52"/>
  <c r="BP277" i="52"/>
  <c r="BO277" i="52"/>
  <c r="BT276" i="52"/>
  <c r="BS276" i="52"/>
  <c r="BR276" i="52"/>
  <c r="BQ276" i="52"/>
  <c r="BP276" i="52"/>
  <c r="BO276" i="52"/>
  <c r="BT275" i="52"/>
  <c r="BS275" i="52"/>
  <c r="BR275" i="52"/>
  <c r="BQ275" i="52"/>
  <c r="BP275" i="52"/>
  <c r="BO275" i="52"/>
  <c r="BT274" i="52"/>
  <c r="BS274" i="52"/>
  <c r="BR274" i="52"/>
  <c r="BQ274" i="52"/>
  <c r="BP274" i="52"/>
  <c r="BO274" i="52"/>
  <c r="BT273" i="52"/>
  <c r="BS273" i="52"/>
  <c r="BR273" i="52"/>
  <c r="BQ273" i="52"/>
  <c r="BP273" i="52"/>
  <c r="BO273" i="52"/>
  <c r="BT272" i="52"/>
  <c r="BS272" i="52"/>
  <c r="BR272" i="52"/>
  <c r="BQ272" i="52"/>
  <c r="BP272" i="52"/>
  <c r="BO272" i="52"/>
  <c r="BT254" i="52"/>
  <c r="BS254" i="52"/>
  <c r="BR254" i="52"/>
  <c r="BQ254" i="52"/>
  <c r="BP254" i="52"/>
  <c r="BO254" i="52"/>
  <c r="BT253" i="52"/>
  <c r="BS253" i="52"/>
  <c r="BR253" i="52"/>
  <c r="BQ253" i="52"/>
  <c r="BP253" i="52"/>
  <c r="BO253" i="52"/>
  <c r="BT252" i="52"/>
  <c r="BS252" i="52"/>
  <c r="BR252" i="52"/>
  <c r="BQ252" i="52"/>
  <c r="BP252" i="52"/>
  <c r="BO252" i="52"/>
  <c r="BT251" i="52"/>
  <c r="BS251" i="52"/>
  <c r="BR251" i="52"/>
  <c r="BQ251" i="52"/>
  <c r="BP251" i="52"/>
  <c r="BO251" i="52"/>
  <c r="BT250" i="52"/>
  <c r="BS250" i="52"/>
  <c r="BR250" i="52"/>
  <c r="BQ250" i="52"/>
  <c r="BP250" i="52"/>
  <c r="BO250" i="52"/>
  <c r="BT249" i="52"/>
  <c r="BS249" i="52"/>
  <c r="BR249" i="52"/>
  <c r="BQ249" i="52"/>
  <c r="BP249" i="52"/>
  <c r="BO249" i="52"/>
  <c r="BT248" i="52"/>
  <c r="BS248" i="52"/>
  <c r="BR248" i="52"/>
  <c r="BQ248" i="52"/>
  <c r="BP248" i="52"/>
  <c r="BO248" i="52"/>
  <c r="BT247" i="52"/>
  <c r="BS247" i="52"/>
  <c r="BR247" i="52"/>
  <c r="BQ247" i="52"/>
  <c r="BP247" i="52"/>
  <c r="BO247" i="52"/>
  <c r="BT246" i="52"/>
  <c r="BS246" i="52"/>
  <c r="BR246" i="52"/>
  <c r="BQ246" i="52"/>
  <c r="BP246" i="52"/>
  <c r="BO246" i="52"/>
  <c r="BT245" i="52"/>
  <c r="BS245" i="52"/>
  <c r="BR245" i="52"/>
  <c r="BQ245" i="52"/>
  <c r="BP245" i="52"/>
  <c r="BO245" i="52"/>
  <c r="BT244" i="52"/>
  <c r="BS244" i="52"/>
  <c r="BR244" i="52"/>
  <c r="BQ244" i="52"/>
  <c r="BP244" i="52"/>
  <c r="BO244" i="52"/>
  <c r="BP243" i="52"/>
  <c r="BQ243" i="52"/>
  <c r="BR243" i="52"/>
  <c r="BS243" i="52"/>
  <c r="BT243" i="52"/>
  <c r="BO243" i="52"/>
  <c r="BT242" i="52"/>
  <c r="BS242" i="52"/>
  <c r="BR242" i="52"/>
  <c r="BQ242" i="52"/>
  <c r="BP242" i="52"/>
  <c r="BO242" i="52"/>
  <c r="BT241" i="52"/>
  <c r="BS241" i="52"/>
  <c r="BR241" i="52"/>
  <c r="BQ241" i="52"/>
  <c r="BP241" i="52"/>
  <c r="BO241" i="52"/>
  <c r="BT240" i="52"/>
  <c r="BS240" i="52"/>
  <c r="BR240" i="52"/>
  <c r="BQ240" i="52"/>
  <c r="BP240" i="52"/>
  <c r="BO240" i="52"/>
  <c r="BT239" i="52"/>
  <c r="BS239" i="52"/>
  <c r="BR239" i="52"/>
  <c r="BQ239" i="52"/>
  <c r="BP239" i="52"/>
  <c r="BO239" i="52"/>
  <c r="BT238" i="52"/>
  <c r="BS238" i="52"/>
  <c r="BR238" i="52"/>
  <c r="BQ238" i="52"/>
  <c r="BP238" i="52"/>
  <c r="BO238" i="52"/>
  <c r="BT237" i="52"/>
  <c r="BS237" i="52"/>
  <c r="BR237" i="52"/>
  <c r="BQ237" i="52"/>
  <c r="BP237" i="52"/>
  <c r="BO237" i="52"/>
  <c r="BL319" i="52" l="1"/>
  <c r="BK321" i="52"/>
  <c r="BK320" i="52"/>
  <c r="BK319" i="52"/>
  <c r="BJ319" i="52"/>
  <c r="BI321" i="52"/>
  <c r="BI320" i="52"/>
  <c r="BI319" i="52"/>
  <c r="BH319" i="52"/>
  <c r="BG321" i="52"/>
  <c r="BG320" i="52"/>
  <c r="BG319" i="52"/>
  <c r="BG318" i="52"/>
  <c r="BG317" i="52"/>
  <c r="BG316" i="52"/>
  <c r="BH316" i="52"/>
  <c r="BI318" i="52"/>
  <c r="BI317" i="52"/>
  <c r="BI316" i="52"/>
  <c r="BJ316" i="52"/>
  <c r="BK318" i="52"/>
  <c r="BK317" i="52"/>
  <c r="BK316" i="52"/>
  <c r="BL316" i="52"/>
  <c r="BL313" i="52"/>
  <c r="BK315" i="52"/>
  <c r="BK314" i="52"/>
  <c r="BK313" i="52"/>
  <c r="BJ313" i="52"/>
  <c r="BI315" i="52"/>
  <c r="BI314" i="52"/>
  <c r="BI313" i="52"/>
  <c r="BH313" i="52"/>
  <c r="BG315" i="52"/>
  <c r="BG314" i="52"/>
  <c r="BG313" i="52"/>
  <c r="BL310" i="52"/>
  <c r="BK312" i="52"/>
  <c r="BK311" i="52"/>
  <c r="BK310" i="52"/>
  <c r="BJ310" i="52"/>
  <c r="BI312" i="52"/>
  <c r="BI311" i="52"/>
  <c r="BI310" i="52"/>
  <c r="BH310" i="52"/>
  <c r="BG312" i="52"/>
  <c r="BG311" i="52"/>
  <c r="BG310" i="52"/>
  <c r="BK301" i="52"/>
  <c r="BJ301" i="52"/>
  <c r="BI301" i="52"/>
  <c r="BH301" i="52"/>
  <c r="BG301" i="52"/>
  <c r="BF301" i="52"/>
  <c r="BK300" i="52"/>
  <c r="BJ300" i="52"/>
  <c r="BI300" i="52"/>
  <c r="BH300" i="52"/>
  <c r="BG300" i="52"/>
  <c r="BF300" i="52"/>
  <c r="BK299" i="52"/>
  <c r="BJ299" i="52"/>
  <c r="BI299" i="52"/>
  <c r="BH299" i="52"/>
  <c r="BG299" i="52"/>
  <c r="BF299" i="52"/>
  <c r="BK298" i="52"/>
  <c r="BJ298" i="52"/>
  <c r="BI298" i="52"/>
  <c r="BH298" i="52"/>
  <c r="BG298" i="52"/>
  <c r="BF298" i="52"/>
  <c r="BK297" i="52"/>
  <c r="BJ297" i="52"/>
  <c r="BI297" i="52"/>
  <c r="BH297" i="52"/>
  <c r="BG297" i="52"/>
  <c r="BF297" i="52"/>
  <c r="BK296" i="52"/>
  <c r="BJ296" i="52"/>
  <c r="BI296" i="52"/>
  <c r="BH296" i="52"/>
  <c r="BG296" i="52"/>
  <c r="BF296" i="52"/>
  <c r="BK295" i="52"/>
  <c r="BJ295" i="52"/>
  <c r="BI295" i="52"/>
  <c r="BH295" i="52"/>
  <c r="BG295" i="52"/>
  <c r="BF295" i="52"/>
  <c r="BK294" i="52"/>
  <c r="BJ294" i="52"/>
  <c r="BI294" i="52"/>
  <c r="BH294" i="52"/>
  <c r="BG294" i="52"/>
  <c r="BF294" i="52"/>
  <c r="BK293" i="52"/>
  <c r="BJ293" i="52"/>
  <c r="BI293" i="52"/>
  <c r="BH293" i="52"/>
  <c r="BG293" i="52"/>
  <c r="BF293" i="52"/>
  <c r="BK292" i="52"/>
  <c r="BJ292" i="52"/>
  <c r="BI292" i="52"/>
  <c r="BH292" i="52"/>
  <c r="BG292" i="52"/>
  <c r="BF292" i="52"/>
  <c r="BK291" i="52"/>
  <c r="BJ291" i="52"/>
  <c r="BI291" i="52"/>
  <c r="BH291" i="52"/>
  <c r="BG291" i="52"/>
  <c r="BF291" i="52"/>
  <c r="BK290" i="52"/>
  <c r="BJ290" i="52"/>
  <c r="BI290" i="52"/>
  <c r="BH290" i="52"/>
  <c r="BG290" i="52"/>
  <c r="BF290" i="52"/>
  <c r="BK289" i="52"/>
  <c r="BJ289" i="52"/>
  <c r="BI289" i="52"/>
  <c r="BH289" i="52"/>
  <c r="BG289" i="52"/>
  <c r="BF289" i="52"/>
  <c r="BK288" i="52"/>
  <c r="BJ288" i="52"/>
  <c r="BI288" i="52"/>
  <c r="BH288" i="52"/>
  <c r="BG288" i="52"/>
  <c r="BF288" i="52"/>
  <c r="BK287" i="52"/>
  <c r="BJ287" i="52"/>
  <c r="BI287" i="52"/>
  <c r="BH287" i="52"/>
  <c r="BG287" i="52"/>
  <c r="BF287" i="52"/>
  <c r="BK286" i="52"/>
  <c r="BJ286" i="52"/>
  <c r="BI286" i="52"/>
  <c r="BH286" i="52"/>
  <c r="BG286" i="52"/>
  <c r="BF286" i="52"/>
  <c r="BK285" i="52"/>
  <c r="BJ285" i="52"/>
  <c r="BI285" i="52"/>
  <c r="BH285" i="52"/>
  <c r="BG285" i="52"/>
  <c r="BF285" i="52"/>
  <c r="BK284" i="52"/>
  <c r="BJ284" i="52"/>
  <c r="BI284" i="52"/>
  <c r="BH284" i="52"/>
  <c r="BG284" i="52"/>
  <c r="BF284" i="52"/>
  <c r="BK283" i="52"/>
  <c r="BJ283" i="52"/>
  <c r="BI283" i="52"/>
  <c r="BH283" i="52"/>
  <c r="BG283" i="52"/>
  <c r="BF283" i="52"/>
  <c r="BK282" i="52"/>
  <c r="BJ282" i="52"/>
  <c r="BI282" i="52"/>
  <c r="BH282" i="52"/>
  <c r="BG282" i="52"/>
  <c r="BF282" i="52"/>
  <c r="BK281" i="52"/>
  <c r="BJ281" i="52"/>
  <c r="BI281" i="52"/>
  <c r="BH281" i="52"/>
  <c r="BG281" i="52"/>
  <c r="BF281" i="52"/>
  <c r="BK280" i="52"/>
  <c r="BJ280" i="52"/>
  <c r="BI280" i="52"/>
  <c r="BH280" i="52"/>
  <c r="BG280" i="52"/>
  <c r="BF280" i="52"/>
  <c r="BK279" i="52"/>
  <c r="BJ279" i="52"/>
  <c r="BI279" i="52"/>
  <c r="BH279" i="52"/>
  <c r="BG279" i="52"/>
  <c r="BF279" i="52"/>
  <c r="BK278" i="52"/>
  <c r="BJ278" i="52"/>
  <c r="BI278" i="52"/>
  <c r="BH278" i="52"/>
  <c r="BG278" i="52"/>
  <c r="BF278" i="52"/>
  <c r="BK277" i="52"/>
  <c r="BJ277" i="52"/>
  <c r="BI277" i="52"/>
  <c r="BH277" i="52"/>
  <c r="BG277" i="52"/>
  <c r="BF277" i="52"/>
  <c r="BK276" i="52"/>
  <c r="BJ276" i="52"/>
  <c r="BI276" i="52"/>
  <c r="BH276" i="52"/>
  <c r="BG276" i="52"/>
  <c r="BF276" i="52"/>
  <c r="BK275" i="52"/>
  <c r="BJ275" i="52"/>
  <c r="BI275" i="52"/>
  <c r="BH275" i="52"/>
  <c r="BG275" i="52"/>
  <c r="BF275" i="52"/>
  <c r="BK274" i="52"/>
  <c r="BJ274" i="52"/>
  <c r="BI274" i="52"/>
  <c r="BH274" i="52"/>
  <c r="BG274" i="52"/>
  <c r="BF274" i="52"/>
  <c r="BK273" i="52"/>
  <c r="BJ273" i="52"/>
  <c r="BI273" i="52"/>
  <c r="BH273" i="52"/>
  <c r="BG273" i="52"/>
  <c r="BF273" i="52"/>
  <c r="BK272" i="52"/>
  <c r="BJ272" i="52"/>
  <c r="BI272" i="52"/>
  <c r="BH272" i="52"/>
  <c r="BG272" i="52"/>
  <c r="BF272" i="52"/>
  <c r="BK254" i="52" l="1"/>
  <c r="BJ254" i="52"/>
  <c r="BI254" i="52"/>
  <c r="BH254" i="52"/>
  <c r="BG254" i="52"/>
  <c r="BF254" i="52"/>
  <c r="BK253" i="52"/>
  <c r="BJ253" i="52"/>
  <c r="BI253" i="52"/>
  <c r="BH253" i="52"/>
  <c r="BG253" i="52"/>
  <c r="BF253" i="52"/>
  <c r="BK252" i="52"/>
  <c r="BJ252" i="52"/>
  <c r="BI252" i="52"/>
  <c r="BH252" i="52"/>
  <c r="BG252" i="52"/>
  <c r="BF252" i="52"/>
  <c r="BK251" i="52"/>
  <c r="BJ251" i="52"/>
  <c r="BI251" i="52"/>
  <c r="BH251" i="52"/>
  <c r="BG251" i="52"/>
  <c r="BF251" i="52"/>
  <c r="BK250" i="52"/>
  <c r="BJ250" i="52"/>
  <c r="BI250" i="52"/>
  <c r="BH250" i="52"/>
  <c r="BG250" i="52"/>
  <c r="BF250" i="52"/>
  <c r="BK249" i="52" l="1"/>
  <c r="BJ249" i="52"/>
  <c r="BI249" i="52"/>
  <c r="BH249" i="52"/>
  <c r="BG249" i="52"/>
  <c r="BF249" i="52"/>
  <c r="BK248" i="52"/>
  <c r="BJ248" i="52"/>
  <c r="BI248" i="52"/>
  <c r="BH248" i="52"/>
  <c r="BG248" i="52"/>
  <c r="BF248" i="52"/>
  <c r="BK247" i="52"/>
  <c r="BJ247" i="52"/>
  <c r="BI247" i="52"/>
  <c r="BH247" i="52"/>
  <c r="BG247" i="52"/>
  <c r="BF247" i="52"/>
  <c r="BK246" i="52"/>
  <c r="BJ246" i="52"/>
  <c r="BI246" i="52"/>
  <c r="BH246" i="52"/>
  <c r="BG246" i="52"/>
  <c r="BF246" i="52"/>
  <c r="BK245" i="52"/>
  <c r="BJ245" i="52"/>
  <c r="BI245" i="52"/>
  <c r="BH245" i="52"/>
  <c r="BG245" i="52"/>
  <c r="BF245" i="52"/>
  <c r="BK244" i="52"/>
  <c r="BJ244" i="52"/>
  <c r="BI244" i="52"/>
  <c r="BH244" i="52"/>
  <c r="BG244" i="52"/>
  <c r="BF244" i="52"/>
  <c r="BK243" i="52"/>
  <c r="BJ243" i="52"/>
  <c r="BI243" i="52"/>
  <c r="BH243" i="52"/>
  <c r="BG243" i="52"/>
  <c r="BF243" i="52"/>
  <c r="BK242" i="52"/>
  <c r="BJ242" i="52"/>
  <c r="BI242" i="52"/>
  <c r="BH242" i="52"/>
  <c r="BG242" i="52"/>
  <c r="BF242" i="52"/>
  <c r="BK241" i="52"/>
  <c r="BJ241" i="52"/>
  <c r="BI241" i="52"/>
  <c r="BH241" i="52"/>
  <c r="BG241" i="52"/>
  <c r="BF241" i="52"/>
  <c r="BK240" i="52"/>
  <c r="BJ240" i="52"/>
  <c r="BI240" i="52"/>
  <c r="BH240" i="52"/>
  <c r="BG240" i="52"/>
  <c r="BF240" i="52"/>
  <c r="BK239" i="52"/>
  <c r="BJ239" i="52"/>
  <c r="BI239" i="52"/>
  <c r="BH239" i="52"/>
  <c r="BG239" i="52"/>
  <c r="BF239" i="52"/>
  <c r="BK238" i="52"/>
  <c r="BJ238" i="52"/>
  <c r="BI238" i="52"/>
  <c r="BH238" i="52"/>
  <c r="BG238" i="52"/>
  <c r="BF238" i="52"/>
  <c r="BK237" i="52"/>
  <c r="BJ237" i="52"/>
  <c r="BI237" i="52"/>
  <c r="BH237" i="52"/>
  <c r="BG237" i="52"/>
  <c r="BF237" i="52"/>
  <c r="AX321" i="52" l="1"/>
  <c r="AX320" i="52"/>
  <c r="AX319" i="52"/>
  <c r="AY319" i="52"/>
  <c r="AZ321" i="52"/>
  <c r="AZ320" i="52"/>
  <c r="AZ319" i="52"/>
  <c r="BA319" i="52"/>
  <c r="BB321" i="52"/>
  <c r="BB320" i="52"/>
  <c r="BB319" i="52"/>
  <c r="BC319" i="52"/>
  <c r="BC316" i="52"/>
  <c r="BB318" i="52"/>
  <c r="BB317" i="52"/>
  <c r="BB316" i="52"/>
  <c r="BA316" i="52"/>
  <c r="AZ318" i="52"/>
  <c r="AZ317" i="52"/>
  <c r="AZ316" i="52"/>
  <c r="AY316" i="52"/>
  <c r="AX318" i="52"/>
  <c r="AX317" i="52"/>
  <c r="AX316" i="52"/>
  <c r="AX315" i="52"/>
  <c r="AX314" i="52"/>
  <c r="AX313" i="52"/>
  <c r="AY313" i="52"/>
  <c r="AZ315" i="52"/>
  <c r="AZ314" i="52"/>
  <c r="AZ313" i="52"/>
  <c r="BA313" i="52"/>
  <c r="BB315" i="52"/>
  <c r="BB314" i="52"/>
  <c r="BB313" i="52"/>
  <c r="BC313" i="52"/>
  <c r="BC310" i="52"/>
  <c r="BB312" i="52"/>
  <c r="BB311" i="52"/>
  <c r="BB310" i="52"/>
  <c r="BA310" i="52"/>
  <c r="AZ312" i="52"/>
  <c r="AZ311" i="52"/>
  <c r="AZ310" i="52"/>
  <c r="AY310" i="52"/>
  <c r="AX312" i="52"/>
  <c r="AX311" i="52"/>
  <c r="AX310" i="52"/>
  <c r="BB301" i="52"/>
  <c r="BA301" i="52"/>
  <c r="AZ301" i="52"/>
  <c r="AY301" i="52"/>
  <c r="AX301" i="52"/>
  <c r="AW301" i="52"/>
  <c r="BB300" i="52"/>
  <c r="BA300" i="52"/>
  <c r="AZ300" i="52"/>
  <c r="AY300" i="52"/>
  <c r="AX300" i="52"/>
  <c r="AW300" i="52"/>
  <c r="BB299" i="52"/>
  <c r="BA299" i="52"/>
  <c r="AZ299" i="52"/>
  <c r="AY299" i="52"/>
  <c r="AX299" i="52"/>
  <c r="AW299" i="52"/>
  <c r="BB298" i="52"/>
  <c r="BA298" i="52"/>
  <c r="AZ298" i="52"/>
  <c r="AY298" i="52"/>
  <c r="AX298" i="52"/>
  <c r="AW298" i="52"/>
  <c r="BB297" i="52"/>
  <c r="BA297" i="52"/>
  <c r="AZ297" i="52"/>
  <c r="AY297" i="52"/>
  <c r="AX297" i="52"/>
  <c r="AW297" i="52"/>
  <c r="BB296" i="52"/>
  <c r="BA296" i="52"/>
  <c r="AZ296" i="52"/>
  <c r="AY296" i="52"/>
  <c r="AX296" i="52"/>
  <c r="AW296" i="52"/>
  <c r="BB295" i="52"/>
  <c r="BA295" i="52"/>
  <c r="AZ295" i="52"/>
  <c r="AY295" i="52"/>
  <c r="AX295" i="52"/>
  <c r="AW295" i="52"/>
  <c r="BB294" i="52"/>
  <c r="BA294" i="52"/>
  <c r="AZ294" i="52"/>
  <c r="AY294" i="52"/>
  <c r="AX294" i="52"/>
  <c r="AW294" i="52"/>
  <c r="BB293" i="52"/>
  <c r="BA293" i="52"/>
  <c r="AZ293" i="52"/>
  <c r="AY293" i="52"/>
  <c r="AX293" i="52"/>
  <c r="AW293" i="52"/>
  <c r="BB292" i="52"/>
  <c r="BA292" i="52"/>
  <c r="AZ292" i="52"/>
  <c r="AY292" i="52"/>
  <c r="AX292" i="52"/>
  <c r="AW292" i="52"/>
  <c r="BB291" i="52"/>
  <c r="BA291" i="52"/>
  <c r="AZ291" i="52"/>
  <c r="AY291" i="52"/>
  <c r="AX291" i="52"/>
  <c r="AW291" i="52"/>
  <c r="BB290" i="52"/>
  <c r="BA290" i="52"/>
  <c r="AZ290" i="52"/>
  <c r="AY290" i="52"/>
  <c r="AX290" i="52"/>
  <c r="AW290" i="52"/>
  <c r="BB289" i="52"/>
  <c r="BA289" i="52"/>
  <c r="AZ289" i="52"/>
  <c r="AY289" i="52"/>
  <c r="AX289" i="52"/>
  <c r="AW289" i="52"/>
  <c r="BB288" i="52"/>
  <c r="BA288" i="52"/>
  <c r="AZ288" i="52"/>
  <c r="AY288" i="52"/>
  <c r="AX288" i="52"/>
  <c r="AW288" i="52"/>
  <c r="BB287" i="52"/>
  <c r="BA287" i="52"/>
  <c r="AZ287" i="52"/>
  <c r="AY287" i="52"/>
  <c r="AX287" i="52"/>
  <c r="AW287" i="52"/>
  <c r="BB286" i="52"/>
  <c r="BA286" i="52"/>
  <c r="AZ286" i="52"/>
  <c r="AY286" i="52"/>
  <c r="AX286" i="52"/>
  <c r="AW286" i="52"/>
  <c r="BB285" i="52"/>
  <c r="BA285" i="52"/>
  <c r="AZ285" i="52"/>
  <c r="AY285" i="52"/>
  <c r="AX285" i="52"/>
  <c r="AW285" i="52"/>
  <c r="BB284" i="52"/>
  <c r="BA284" i="52"/>
  <c r="AZ284" i="52"/>
  <c r="AY284" i="52"/>
  <c r="AX284" i="52"/>
  <c r="AW284" i="52"/>
  <c r="BB283" i="52"/>
  <c r="BA283" i="52"/>
  <c r="AZ283" i="52"/>
  <c r="AY283" i="52"/>
  <c r="AX283" i="52"/>
  <c r="AW283" i="52"/>
  <c r="BB282" i="52"/>
  <c r="BA282" i="52"/>
  <c r="AZ282" i="52"/>
  <c r="AY282" i="52"/>
  <c r="AX282" i="52"/>
  <c r="AW282" i="52"/>
  <c r="BB281" i="52"/>
  <c r="BA281" i="52"/>
  <c r="AZ281" i="52"/>
  <c r="AY281" i="52"/>
  <c r="AX281" i="52"/>
  <c r="AW281" i="52"/>
  <c r="BB280" i="52"/>
  <c r="BA280" i="52"/>
  <c r="AZ280" i="52"/>
  <c r="AY280" i="52"/>
  <c r="AX280" i="52"/>
  <c r="AW280" i="52"/>
  <c r="BB279" i="52"/>
  <c r="BA279" i="52"/>
  <c r="AZ279" i="52"/>
  <c r="AY279" i="52"/>
  <c r="AX279" i="52"/>
  <c r="AW279" i="52"/>
  <c r="BB278" i="52"/>
  <c r="BA278" i="52"/>
  <c r="AZ278" i="52"/>
  <c r="AY278" i="52"/>
  <c r="AX278" i="52"/>
  <c r="AW278" i="52"/>
  <c r="BB277" i="52"/>
  <c r="BA277" i="52"/>
  <c r="AZ277" i="52"/>
  <c r="AY277" i="52"/>
  <c r="AX277" i="52"/>
  <c r="AW277" i="52"/>
  <c r="BB276" i="52"/>
  <c r="BA276" i="52"/>
  <c r="AZ276" i="52"/>
  <c r="AY276" i="52"/>
  <c r="AX276" i="52"/>
  <c r="AW276" i="52"/>
  <c r="BB275" i="52"/>
  <c r="BA275" i="52"/>
  <c r="AZ275" i="52"/>
  <c r="AY275" i="52"/>
  <c r="AX275" i="52"/>
  <c r="AW275" i="52"/>
  <c r="BB274" i="52"/>
  <c r="BA274" i="52"/>
  <c r="AZ274" i="52"/>
  <c r="AY274" i="52"/>
  <c r="AX274" i="52"/>
  <c r="AW274" i="52"/>
  <c r="BB273" i="52"/>
  <c r="BA273" i="52"/>
  <c r="AZ273" i="52"/>
  <c r="AY273" i="52"/>
  <c r="AX273" i="52"/>
  <c r="AW273" i="52"/>
  <c r="BB272" i="52"/>
  <c r="BA272" i="52"/>
  <c r="AZ272" i="52"/>
  <c r="AY272" i="52"/>
  <c r="AX272" i="52"/>
  <c r="AW272" i="52"/>
  <c r="BB254" i="52"/>
  <c r="BA254" i="52"/>
  <c r="AZ254" i="52"/>
  <c r="AY254" i="52"/>
  <c r="AX254" i="52"/>
  <c r="AW254" i="52"/>
  <c r="BB253" i="52"/>
  <c r="BA253" i="52"/>
  <c r="AZ253" i="52"/>
  <c r="AY253" i="52"/>
  <c r="AX253" i="52"/>
  <c r="AW253" i="52"/>
  <c r="BB252" i="52"/>
  <c r="BA252" i="52"/>
  <c r="AZ252" i="52"/>
  <c r="AY252" i="52"/>
  <c r="AX252" i="52"/>
  <c r="AW252" i="52"/>
  <c r="BB251" i="52"/>
  <c r="BA251" i="52"/>
  <c r="AZ251" i="52"/>
  <c r="AY251" i="52"/>
  <c r="AX251" i="52"/>
  <c r="AW251" i="52"/>
  <c r="BB250" i="52"/>
  <c r="BA250" i="52"/>
  <c r="AZ250" i="52"/>
  <c r="AY250" i="52"/>
  <c r="AX250" i="52"/>
  <c r="AW250" i="52"/>
  <c r="BB249" i="52"/>
  <c r="BA249" i="52"/>
  <c r="AZ249" i="52"/>
  <c r="AY249" i="52"/>
  <c r="AX249" i="52"/>
  <c r="AW249" i="52"/>
  <c r="BB248" i="52"/>
  <c r="BA248" i="52"/>
  <c r="AZ248" i="52"/>
  <c r="AY248" i="52"/>
  <c r="AX248" i="52"/>
  <c r="AW248" i="52"/>
  <c r="BB247" i="52"/>
  <c r="BA247" i="52"/>
  <c r="AZ247" i="52"/>
  <c r="AY247" i="52"/>
  <c r="AX247" i="52"/>
  <c r="AW247" i="52"/>
  <c r="BB246" i="52"/>
  <c r="BA246" i="52"/>
  <c r="AZ246" i="52"/>
  <c r="AY246" i="52"/>
  <c r="AX246" i="52"/>
  <c r="AW246" i="52"/>
  <c r="BB245" i="52"/>
  <c r="BA245" i="52"/>
  <c r="AZ245" i="52"/>
  <c r="AY245" i="52"/>
  <c r="AX245" i="52"/>
  <c r="AW245" i="52"/>
  <c r="BB244" i="52"/>
  <c r="BA244" i="52"/>
  <c r="AZ244" i="52"/>
  <c r="AY244" i="52"/>
  <c r="AX244" i="52"/>
  <c r="AW244" i="52"/>
  <c r="BB243" i="52"/>
  <c r="BA243" i="52"/>
  <c r="AZ243" i="52"/>
  <c r="AY243" i="52"/>
  <c r="AX243" i="52"/>
  <c r="AW243" i="52"/>
  <c r="BB242" i="52"/>
  <c r="BA242" i="52"/>
  <c r="AZ242" i="52"/>
  <c r="AY242" i="52"/>
  <c r="AX242" i="52"/>
  <c r="AW242" i="52"/>
  <c r="BB241" i="52"/>
  <c r="BA241" i="52"/>
  <c r="AZ241" i="52"/>
  <c r="AY241" i="52"/>
  <c r="AX241" i="52"/>
  <c r="AW241" i="52"/>
  <c r="BB240" i="52"/>
  <c r="BA240" i="52"/>
  <c r="AZ240" i="52"/>
  <c r="AY240" i="52"/>
  <c r="AX240" i="52"/>
  <c r="AW240" i="52"/>
  <c r="BB239" i="52"/>
  <c r="BA239" i="52"/>
  <c r="AZ239" i="52"/>
  <c r="AY239" i="52"/>
  <c r="AX239" i="52"/>
  <c r="AW239" i="52"/>
  <c r="BB238" i="52"/>
  <c r="BA238" i="52"/>
  <c r="AZ238" i="52"/>
  <c r="AY238" i="52"/>
  <c r="AX238" i="52"/>
  <c r="AW238" i="52"/>
  <c r="BB237" i="52"/>
  <c r="BA237" i="52"/>
  <c r="AZ237" i="52"/>
  <c r="AY237" i="52"/>
  <c r="AX237" i="52"/>
  <c r="AW237" i="52"/>
  <c r="AJ313" i="52" l="1"/>
  <c r="AG313" i="52"/>
  <c r="AP310" i="52"/>
  <c r="AQ311" i="52"/>
  <c r="AQ310" i="52"/>
  <c r="AQ312" i="52"/>
  <c r="AR319" i="52"/>
  <c r="AT319" i="52"/>
  <c r="AT316" i="52"/>
  <c r="AT313" i="52"/>
  <c r="AT310" i="52"/>
  <c r="AS321" i="52"/>
  <c r="AS320" i="52"/>
  <c r="AS319" i="52"/>
  <c r="AS318" i="52"/>
  <c r="AS317" i="52"/>
  <c r="AS316" i="52"/>
  <c r="AS315" i="52"/>
  <c r="AS314" i="52"/>
  <c r="AS313" i="52"/>
  <c r="AS312" i="52"/>
  <c r="AS311" i="52"/>
  <c r="AS310" i="52"/>
  <c r="AR316" i="52"/>
  <c r="AR313" i="52"/>
  <c r="AR310" i="52"/>
  <c r="AQ321" i="52"/>
  <c r="AQ320" i="52"/>
  <c r="AQ319" i="52"/>
  <c r="AQ318" i="52"/>
  <c r="AQ317" i="52"/>
  <c r="AQ316" i="52"/>
  <c r="AQ315" i="52"/>
  <c r="AQ314" i="52"/>
  <c r="AQ313" i="52"/>
  <c r="AP313" i="52"/>
  <c r="AP316" i="52"/>
  <c r="AP319" i="52"/>
  <c r="AO321" i="52"/>
  <c r="AO320" i="52"/>
  <c r="AO319" i="52"/>
  <c r="AO318" i="52"/>
  <c r="AO317" i="52"/>
  <c r="AO316" i="52"/>
  <c r="AO315" i="52"/>
  <c r="AO314" i="52"/>
  <c r="AO313" i="52"/>
  <c r="AO312" i="52"/>
  <c r="AO311" i="52"/>
  <c r="AO310" i="52"/>
  <c r="AS301" i="52"/>
  <c r="AR301" i="52"/>
  <c r="AQ301" i="52"/>
  <c r="AP301" i="52"/>
  <c r="AO301" i="52"/>
  <c r="AN301" i="52"/>
  <c r="AS300" i="52"/>
  <c r="AR300" i="52"/>
  <c r="AQ300" i="52"/>
  <c r="AP300" i="52"/>
  <c r="AO300" i="52"/>
  <c r="AN300" i="52"/>
  <c r="AS299" i="52"/>
  <c r="AR299" i="52"/>
  <c r="AQ299" i="52"/>
  <c r="AP299" i="52"/>
  <c r="AO299" i="52"/>
  <c r="AN299" i="52"/>
  <c r="AS298" i="52"/>
  <c r="AR298" i="52"/>
  <c r="AQ298" i="52"/>
  <c r="AP298" i="52"/>
  <c r="AO298" i="52"/>
  <c r="AN298" i="52"/>
  <c r="AS297" i="52"/>
  <c r="AR297" i="52"/>
  <c r="AQ297" i="52"/>
  <c r="AP297" i="52"/>
  <c r="AO297" i="52"/>
  <c r="AN297" i="52"/>
  <c r="AS296" i="52"/>
  <c r="AR296" i="52"/>
  <c r="AQ296" i="52"/>
  <c r="AP296" i="52"/>
  <c r="AO296" i="52"/>
  <c r="AN296" i="52"/>
  <c r="AS295" i="52"/>
  <c r="AR295" i="52"/>
  <c r="AQ295" i="52"/>
  <c r="AP295" i="52"/>
  <c r="AO295" i="52"/>
  <c r="AN295" i="52"/>
  <c r="AS294" i="52"/>
  <c r="AR294" i="52"/>
  <c r="AQ294" i="52"/>
  <c r="AP294" i="52"/>
  <c r="AO294" i="52"/>
  <c r="AN294" i="52"/>
  <c r="AS293" i="52"/>
  <c r="AR293" i="52"/>
  <c r="AQ293" i="52"/>
  <c r="AP293" i="52"/>
  <c r="AO293" i="52"/>
  <c r="AN293" i="52"/>
  <c r="AS292" i="52"/>
  <c r="AR292" i="52"/>
  <c r="AQ292" i="52"/>
  <c r="AP292" i="52"/>
  <c r="AO292" i="52"/>
  <c r="AN292" i="52"/>
  <c r="AS291" i="52"/>
  <c r="AR291" i="52"/>
  <c r="AQ291" i="52"/>
  <c r="AP291" i="52"/>
  <c r="AO291" i="52"/>
  <c r="AN291" i="52"/>
  <c r="AS290" i="52"/>
  <c r="AR290" i="52"/>
  <c r="AQ290" i="52"/>
  <c r="AP290" i="52"/>
  <c r="AO290" i="52"/>
  <c r="AN290" i="52"/>
  <c r="AS289" i="52"/>
  <c r="AR289" i="52"/>
  <c r="AQ289" i="52"/>
  <c r="AP289" i="52"/>
  <c r="AO289" i="52"/>
  <c r="AN289" i="52"/>
  <c r="AS288" i="52"/>
  <c r="AR288" i="52"/>
  <c r="AQ288" i="52"/>
  <c r="AP288" i="52"/>
  <c r="AO288" i="52"/>
  <c r="AN288" i="52"/>
  <c r="AS287" i="52"/>
  <c r="AR287" i="52"/>
  <c r="AQ287" i="52"/>
  <c r="AP287" i="52"/>
  <c r="AO287" i="52"/>
  <c r="AN287" i="52"/>
  <c r="AS286" i="52"/>
  <c r="AR286" i="52"/>
  <c r="AQ286" i="52"/>
  <c r="AP286" i="52"/>
  <c r="AO286" i="52"/>
  <c r="AN286" i="52"/>
  <c r="AS285" i="52"/>
  <c r="AR285" i="52"/>
  <c r="AQ285" i="52"/>
  <c r="AP285" i="52"/>
  <c r="AO285" i="52"/>
  <c r="AN285" i="52"/>
  <c r="AS284" i="52"/>
  <c r="AR284" i="52"/>
  <c r="AQ284" i="52"/>
  <c r="AP284" i="52"/>
  <c r="AO284" i="52"/>
  <c r="AN284" i="52"/>
  <c r="AS283" i="52"/>
  <c r="AR283" i="52"/>
  <c r="AQ283" i="52"/>
  <c r="AP283" i="52"/>
  <c r="AO283" i="52"/>
  <c r="AN283" i="52"/>
  <c r="AS282" i="52"/>
  <c r="AR282" i="52"/>
  <c r="AQ282" i="52"/>
  <c r="AP282" i="52"/>
  <c r="AO282" i="52"/>
  <c r="AN282" i="52"/>
  <c r="AS281" i="52"/>
  <c r="AR281" i="52"/>
  <c r="AQ281" i="52"/>
  <c r="AP281" i="52"/>
  <c r="AO281" i="52"/>
  <c r="AN281" i="52"/>
  <c r="AS280" i="52"/>
  <c r="AR280" i="52"/>
  <c r="AQ280" i="52"/>
  <c r="AP280" i="52"/>
  <c r="AO280" i="52"/>
  <c r="AN280" i="52"/>
  <c r="AS279" i="52"/>
  <c r="AR279" i="52"/>
  <c r="AQ279" i="52"/>
  <c r="AP279" i="52"/>
  <c r="AO279" i="52"/>
  <c r="AN279" i="52"/>
  <c r="AS278" i="52"/>
  <c r="AR278" i="52"/>
  <c r="AQ278" i="52"/>
  <c r="AP278" i="52"/>
  <c r="AO278" i="52"/>
  <c r="AN278" i="52"/>
  <c r="AS277" i="52"/>
  <c r="AR277" i="52"/>
  <c r="AQ277" i="52"/>
  <c r="AP277" i="52"/>
  <c r="AO277" i="52"/>
  <c r="AN277" i="52"/>
  <c r="AS276" i="52"/>
  <c r="AR276" i="52"/>
  <c r="AQ276" i="52"/>
  <c r="AP276" i="52"/>
  <c r="AO276" i="52"/>
  <c r="AN276" i="52"/>
  <c r="AS275" i="52"/>
  <c r="AR275" i="52"/>
  <c r="AQ275" i="52"/>
  <c r="AP275" i="52"/>
  <c r="AO275" i="52"/>
  <c r="AN275" i="52"/>
  <c r="AS274" i="52"/>
  <c r="AR274" i="52"/>
  <c r="AQ274" i="52"/>
  <c r="AP274" i="52"/>
  <c r="AO274" i="52"/>
  <c r="AN274" i="52"/>
  <c r="AS273" i="52"/>
  <c r="AR273" i="52"/>
  <c r="AQ273" i="52"/>
  <c r="AP273" i="52"/>
  <c r="AO273" i="52"/>
  <c r="AN273" i="52"/>
  <c r="AS272" i="52"/>
  <c r="AR272" i="52"/>
  <c r="AQ272" i="52"/>
  <c r="AP272" i="52"/>
  <c r="AO272" i="52"/>
  <c r="AN272" i="52"/>
  <c r="AS254" i="52"/>
  <c r="AR254" i="52"/>
  <c r="AQ254" i="52"/>
  <c r="AP254" i="52"/>
  <c r="AO254" i="52"/>
  <c r="AN254" i="52"/>
  <c r="AS253" i="52"/>
  <c r="AR253" i="52"/>
  <c r="AQ253" i="52"/>
  <c r="AP253" i="52"/>
  <c r="AO253" i="52"/>
  <c r="AN253" i="52"/>
  <c r="AS252" i="52"/>
  <c r="AR252" i="52"/>
  <c r="AQ252" i="52"/>
  <c r="AP252" i="52"/>
  <c r="AO252" i="52"/>
  <c r="AN252" i="52"/>
  <c r="AS251" i="52"/>
  <c r="AR251" i="52"/>
  <c r="AQ251" i="52"/>
  <c r="AP251" i="52"/>
  <c r="AO251" i="52"/>
  <c r="AN251" i="52"/>
  <c r="AS250" i="52"/>
  <c r="AR250" i="52"/>
  <c r="AQ250" i="52"/>
  <c r="AP250" i="52"/>
  <c r="AO250" i="52"/>
  <c r="AN250" i="52"/>
  <c r="AS249" i="52"/>
  <c r="AR249" i="52"/>
  <c r="AQ249" i="52"/>
  <c r="AP249" i="52"/>
  <c r="AO249" i="52"/>
  <c r="AN249" i="52"/>
  <c r="AS248" i="52"/>
  <c r="AR248" i="52"/>
  <c r="AQ248" i="52"/>
  <c r="AP248" i="52"/>
  <c r="AO248" i="52"/>
  <c r="AN248" i="52"/>
  <c r="AS247" i="52"/>
  <c r="AR247" i="52"/>
  <c r="AQ247" i="52"/>
  <c r="AP247" i="52"/>
  <c r="AO247" i="52"/>
  <c r="AN247" i="52"/>
  <c r="AS246" i="52"/>
  <c r="AR246" i="52"/>
  <c r="AQ246" i="52"/>
  <c r="AP246" i="52"/>
  <c r="AO246" i="52"/>
  <c r="AN246" i="52"/>
  <c r="AS245" i="52"/>
  <c r="AR245" i="52"/>
  <c r="AQ245" i="52"/>
  <c r="AP245" i="52"/>
  <c r="AO245" i="52"/>
  <c r="AN245" i="52"/>
  <c r="AS244" i="52"/>
  <c r="AR244" i="52"/>
  <c r="AQ244" i="52"/>
  <c r="AP244" i="52"/>
  <c r="AO244" i="52"/>
  <c r="AN244" i="52"/>
  <c r="AS243" i="52"/>
  <c r="AR243" i="52"/>
  <c r="AN243" i="52"/>
  <c r="AQ243" i="52"/>
  <c r="AP243" i="52"/>
  <c r="AO243" i="52"/>
  <c r="AS242" i="52"/>
  <c r="AR242" i="52"/>
  <c r="AQ242" i="52"/>
  <c r="AP242" i="52"/>
  <c r="AO242" i="52"/>
  <c r="AN242" i="52"/>
  <c r="AS241" i="52"/>
  <c r="AR241" i="52"/>
  <c r="AQ241" i="52"/>
  <c r="AP241" i="52"/>
  <c r="AO241" i="52"/>
  <c r="AN241" i="52"/>
  <c r="AS240" i="52"/>
  <c r="AR240" i="52"/>
  <c r="AQ240" i="52"/>
  <c r="AP240" i="52"/>
  <c r="AO240" i="52"/>
  <c r="AN240" i="52"/>
  <c r="AS239" i="52"/>
  <c r="AR239" i="52"/>
  <c r="AQ239" i="52"/>
  <c r="AP239" i="52"/>
  <c r="AO239" i="52"/>
  <c r="AN239" i="52"/>
  <c r="AS238" i="52"/>
  <c r="AR238" i="52"/>
  <c r="AQ238" i="52"/>
  <c r="AP238" i="52"/>
  <c r="AO238" i="52"/>
  <c r="AN238" i="52"/>
  <c r="AP237" i="52"/>
  <c r="AQ237" i="52"/>
  <c r="AS237" i="52"/>
  <c r="AR237" i="52"/>
  <c r="AO237" i="52"/>
  <c r="AN237" i="52"/>
  <c r="EP364" i="52"/>
  <c r="EP362" i="52"/>
  <c r="EP361" i="52"/>
  <c r="EP358" i="52"/>
  <c r="EP356" i="52"/>
  <c r="ES346" i="52"/>
  <c r="EP344" i="52"/>
  <c r="EP343" i="52"/>
  <c r="EP342" i="52"/>
  <c r="EP201" i="52"/>
  <c r="EP199" i="52"/>
  <c r="EP193" i="52"/>
  <c r="EP151" i="52"/>
  <c r="EP145" i="52"/>
  <c r="EP129" i="52"/>
  <c r="EP127" i="52"/>
  <c r="EP125" i="52"/>
  <c r="EP123" i="52"/>
  <c r="EP121" i="52"/>
  <c r="EP114" i="52"/>
  <c r="EP112" i="52"/>
  <c r="EP50" i="52"/>
  <c r="EP45" i="52"/>
  <c r="EP44" i="52"/>
  <c r="EP38" i="52"/>
  <c r="EP35" i="52"/>
  <c r="EP15" i="52"/>
  <c r="EG364" i="52"/>
  <c r="EG362" i="52"/>
  <c r="EG361" i="52"/>
  <c r="EG358" i="52"/>
  <c r="EG356" i="52"/>
  <c r="EJ346" i="52"/>
  <c r="EG344" i="52"/>
  <c r="EG343" i="52"/>
  <c r="EG342" i="52"/>
  <c r="EG201" i="52"/>
  <c r="EG199" i="52"/>
  <c r="EG193" i="52"/>
  <c r="EG151" i="52"/>
  <c r="EG145" i="52"/>
  <c r="EG129" i="52"/>
  <c r="EG127" i="52"/>
  <c r="EG125" i="52"/>
  <c r="EG123" i="52"/>
  <c r="EG121" i="52"/>
  <c r="EG114" i="52"/>
  <c r="EG112" i="52"/>
  <c r="EG50" i="52"/>
  <c r="EG45" i="52"/>
  <c r="EG44" i="52"/>
  <c r="EG38" i="52"/>
  <c r="EG35" i="52"/>
  <c r="EG15" i="52"/>
  <c r="AK319" i="52"/>
  <c r="AJ321" i="52"/>
  <c r="AJ320" i="52"/>
  <c r="AJ319" i="52"/>
  <c r="AI319" i="52"/>
  <c r="AH321" i="52"/>
  <c r="AH320" i="52"/>
  <c r="AH319" i="52"/>
  <c r="AG319" i="52"/>
  <c r="AF321" i="52"/>
  <c r="AF320" i="52"/>
  <c r="AF319" i="52"/>
  <c r="AK316" i="52"/>
  <c r="AJ318" i="52"/>
  <c r="AJ317" i="52"/>
  <c r="AJ316" i="52"/>
  <c r="AI316" i="52"/>
  <c r="AH318" i="52"/>
  <c r="AH317" i="52"/>
  <c r="AH316" i="52"/>
  <c r="AG316" i="52"/>
  <c r="AF318" i="52"/>
  <c r="AF317" i="52"/>
  <c r="AF316" i="52"/>
  <c r="AK313" i="52"/>
  <c r="AJ315" i="52"/>
  <c r="AJ314" i="52"/>
  <c r="AI313" i="52"/>
  <c r="AH315" i="52"/>
  <c r="AH314" i="52"/>
  <c r="AH313" i="52"/>
  <c r="AF315" i="52"/>
  <c r="AF314" i="52"/>
  <c r="AF313" i="52"/>
  <c r="AK310" i="52" l="1"/>
  <c r="AJ312" i="52"/>
  <c r="AJ311" i="52"/>
  <c r="AJ310" i="52"/>
  <c r="AI310" i="52"/>
  <c r="AH312" i="52"/>
  <c r="AH311" i="52"/>
  <c r="AH310" i="52"/>
  <c r="AG310" i="52"/>
  <c r="AF312" i="52"/>
  <c r="AF311" i="52"/>
  <c r="AF310" i="52"/>
  <c r="AJ301" i="52"/>
  <c r="AI301" i="52"/>
  <c r="AH301" i="52"/>
  <c r="AG301" i="52"/>
  <c r="AF301" i="52"/>
  <c r="AE301" i="52"/>
  <c r="AJ300" i="52"/>
  <c r="AI300" i="52"/>
  <c r="AH300" i="52"/>
  <c r="AG300" i="52"/>
  <c r="AF300" i="52"/>
  <c r="AE300" i="52"/>
  <c r="AJ299" i="52"/>
  <c r="AI299" i="52"/>
  <c r="AH299" i="52"/>
  <c r="AG299" i="52"/>
  <c r="AF299" i="52"/>
  <c r="AE299" i="52"/>
  <c r="AJ298" i="52"/>
  <c r="AI298" i="52"/>
  <c r="AH298" i="52"/>
  <c r="AG298" i="52"/>
  <c r="AF298" i="52"/>
  <c r="AE298" i="52"/>
  <c r="AJ297" i="52"/>
  <c r="AI297" i="52"/>
  <c r="AH297" i="52"/>
  <c r="AG297" i="52"/>
  <c r="AF297" i="52"/>
  <c r="AE297" i="52"/>
  <c r="AJ296" i="52"/>
  <c r="AI296" i="52"/>
  <c r="AH296" i="52"/>
  <c r="AG296" i="52"/>
  <c r="AF296" i="52"/>
  <c r="AE296" i="52"/>
  <c r="AJ295" i="52"/>
  <c r="AI295" i="52"/>
  <c r="AH295" i="52"/>
  <c r="AG295" i="52"/>
  <c r="AF295" i="52"/>
  <c r="AE295" i="52"/>
  <c r="AJ294" i="52"/>
  <c r="AI294" i="52"/>
  <c r="AH294" i="52"/>
  <c r="AG294" i="52"/>
  <c r="AF294" i="52"/>
  <c r="AE294" i="52"/>
  <c r="AJ293" i="52"/>
  <c r="AI293" i="52"/>
  <c r="AH293" i="52"/>
  <c r="AG293" i="52"/>
  <c r="AF293" i="52"/>
  <c r="AE293" i="52"/>
  <c r="AJ292" i="52"/>
  <c r="AI292" i="52"/>
  <c r="AH292" i="52"/>
  <c r="AG292" i="52"/>
  <c r="AF292" i="52"/>
  <c r="AE292" i="52"/>
  <c r="AJ291" i="52"/>
  <c r="AI291" i="52"/>
  <c r="AH291" i="52"/>
  <c r="AG291" i="52"/>
  <c r="AF291" i="52"/>
  <c r="AE291" i="52"/>
  <c r="AJ290" i="52"/>
  <c r="AI290" i="52"/>
  <c r="AH290" i="52"/>
  <c r="AG290" i="52"/>
  <c r="AF290" i="52"/>
  <c r="AE290" i="52"/>
  <c r="AJ289" i="52"/>
  <c r="AI289" i="52"/>
  <c r="AH289" i="52"/>
  <c r="AG289" i="52"/>
  <c r="AF289" i="52"/>
  <c r="AE289" i="52"/>
  <c r="AJ288" i="52"/>
  <c r="AI288" i="52"/>
  <c r="AH288" i="52"/>
  <c r="AG288" i="52"/>
  <c r="AF288" i="52"/>
  <c r="AE288" i="52"/>
  <c r="AJ287" i="52"/>
  <c r="AI287" i="52"/>
  <c r="AH287" i="52"/>
  <c r="AG287" i="52"/>
  <c r="AF287" i="52"/>
  <c r="AE287" i="52"/>
  <c r="AJ286" i="52"/>
  <c r="AI286" i="52"/>
  <c r="AH286" i="52"/>
  <c r="AG286" i="52"/>
  <c r="AF286" i="52"/>
  <c r="AE286" i="52"/>
  <c r="AJ285" i="52"/>
  <c r="AI285" i="52"/>
  <c r="AH285" i="52"/>
  <c r="AG285" i="52"/>
  <c r="AF285" i="52"/>
  <c r="AE285" i="52"/>
  <c r="AJ284" i="52"/>
  <c r="AI284" i="52"/>
  <c r="AH284" i="52"/>
  <c r="AG284" i="52"/>
  <c r="AF284" i="52"/>
  <c r="AE284" i="52"/>
  <c r="AJ283" i="52"/>
  <c r="AI283" i="52"/>
  <c r="AH283" i="52"/>
  <c r="AG283" i="52"/>
  <c r="AF283" i="52"/>
  <c r="AE283" i="52"/>
  <c r="AJ282" i="52"/>
  <c r="AI282" i="52"/>
  <c r="AH282" i="52"/>
  <c r="AG282" i="52"/>
  <c r="AF282" i="52"/>
  <c r="AE282" i="52"/>
  <c r="AJ281" i="52"/>
  <c r="AI281" i="52"/>
  <c r="AH281" i="52"/>
  <c r="AF281" i="52"/>
  <c r="AE281" i="52"/>
  <c r="AJ280" i="52"/>
  <c r="AI280" i="52"/>
  <c r="AH280" i="52"/>
  <c r="AF280" i="52"/>
  <c r="AE280" i="52"/>
  <c r="AJ279" i="52"/>
  <c r="AI279" i="52"/>
  <c r="AH279" i="52"/>
  <c r="AF279" i="52"/>
  <c r="AE279" i="52"/>
  <c r="AJ278" i="52"/>
  <c r="AI278" i="52"/>
  <c r="AH278" i="52"/>
  <c r="AF278" i="52"/>
  <c r="AE278" i="52"/>
  <c r="AJ277" i="52"/>
  <c r="AI277" i="52"/>
  <c r="AH277" i="52"/>
  <c r="AF277" i="52"/>
  <c r="AE277" i="52"/>
  <c r="AJ276" i="52"/>
  <c r="AI276" i="52"/>
  <c r="AH276" i="52"/>
  <c r="AF276" i="52"/>
  <c r="AE276" i="52"/>
  <c r="AJ275" i="52"/>
  <c r="AI275" i="52"/>
  <c r="AH275" i="52"/>
  <c r="AF275" i="52"/>
  <c r="AE275" i="52"/>
  <c r="AJ274" i="52"/>
  <c r="AI274" i="52"/>
  <c r="AH274" i="52"/>
  <c r="AF274" i="52"/>
  <c r="AE274" i="52"/>
  <c r="AJ273" i="52"/>
  <c r="AI273" i="52"/>
  <c r="AH273" i="52"/>
  <c r="AF273" i="52"/>
  <c r="AE273" i="52"/>
  <c r="AJ272" i="52"/>
  <c r="AI272" i="52"/>
  <c r="AH272" i="52"/>
  <c r="AF272" i="52"/>
  <c r="AE272" i="52"/>
  <c r="AJ254" i="52"/>
  <c r="AI254" i="52"/>
  <c r="AH254" i="52"/>
  <c r="AG254" i="52"/>
  <c r="AF254" i="52"/>
  <c r="AE254" i="52"/>
  <c r="AJ253" i="52"/>
  <c r="AI253" i="52"/>
  <c r="AH253" i="52"/>
  <c r="AG253" i="52"/>
  <c r="AF253" i="52"/>
  <c r="AE253" i="52"/>
  <c r="AJ252" i="52"/>
  <c r="AI252" i="52"/>
  <c r="AH252" i="52"/>
  <c r="AG252" i="52"/>
  <c r="AF252" i="52"/>
  <c r="AE252" i="52"/>
  <c r="AJ251" i="52"/>
  <c r="AI251" i="52"/>
  <c r="AH251" i="52"/>
  <c r="AG251" i="52"/>
  <c r="AF251" i="52"/>
  <c r="AE251" i="52"/>
  <c r="AJ250" i="52"/>
  <c r="AI250" i="52"/>
  <c r="AH250" i="52"/>
  <c r="AG250" i="52"/>
  <c r="AF250" i="52"/>
  <c r="AE250" i="52"/>
  <c r="AJ249" i="52"/>
  <c r="AI249" i="52"/>
  <c r="AH249" i="52"/>
  <c r="AF249" i="52"/>
  <c r="AE249" i="52"/>
  <c r="AJ248" i="52"/>
  <c r="AI248" i="52"/>
  <c r="AH248" i="52"/>
  <c r="AG248" i="52"/>
  <c r="AF248" i="52"/>
  <c r="AE248" i="52"/>
  <c r="AJ247" i="52"/>
  <c r="AI247" i="52"/>
  <c r="AH247" i="52"/>
  <c r="AG247" i="52"/>
  <c r="AF247" i="52"/>
  <c r="AE247" i="52"/>
  <c r="AJ246" i="52"/>
  <c r="AI246" i="52"/>
  <c r="AH246" i="52"/>
  <c r="AG246" i="52"/>
  <c r="AF246" i="52"/>
  <c r="AE246" i="52"/>
  <c r="AJ245" i="52"/>
  <c r="AI245" i="52"/>
  <c r="AH245" i="52"/>
  <c r="AG245" i="52"/>
  <c r="AF245" i="52"/>
  <c r="AE245" i="52"/>
  <c r="AJ244" i="52"/>
  <c r="AI244" i="52"/>
  <c r="AH244" i="52"/>
  <c r="AG244" i="52"/>
  <c r="AF244" i="52"/>
  <c r="AE244" i="52"/>
  <c r="AJ243" i="52"/>
  <c r="AI243" i="52"/>
  <c r="AH243" i="52"/>
  <c r="AF243" i="52"/>
  <c r="AE243" i="52"/>
  <c r="AJ242" i="52"/>
  <c r="AI242" i="52"/>
  <c r="AH242" i="52"/>
  <c r="AG242" i="52"/>
  <c r="AF242" i="52"/>
  <c r="AE242" i="52"/>
  <c r="AJ241" i="52"/>
  <c r="AI241" i="52"/>
  <c r="AH241" i="52"/>
  <c r="AG241" i="52"/>
  <c r="AF241" i="52"/>
  <c r="AE241" i="52"/>
  <c r="AJ240" i="52"/>
  <c r="AI240" i="52"/>
  <c r="AH240" i="52"/>
  <c r="AG240" i="52"/>
  <c r="AF240" i="52"/>
  <c r="AE240" i="52"/>
  <c r="AJ239" i="52"/>
  <c r="AI239" i="52"/>
  <c r="AH239" i="52"/>
  <c r="AG239" i="52"/>
  <c r="AF239" i="52"/>
  <c r="AE239" i="52"/>
  <c r="AJ238" i="52"/>
  <c r="AI238" i="52"/>
  <c r="AH238" i="52"/>
  <c r="AG238" i="52"/>
  <c r="AF238" i="52"/>
  <c r="AE238" i="52"/>
  <c r="AJ237" i="52"/>
  <c r="AI237" i="52"/>
  <c r="AH237" i="52"/>
  <c r="AF237" i="52"/>
  <c r="AE237" i="52"/>
  <c r="DX3" i="52" l="1"/>
  <c r="EP3" i="52"/>
  <c r="DX364" i="52"/>
  <c r="DX362" i="52"/>
  <c r="DX361" i="52"/>
  <c r="DX358" i="52"/>
  <c r="DX356" i="52"/>
  <c r="EA346" i="52"/>
  <c r="DX344" i="52"/>
  <c r="DX343" i="52"/>
  <c r="DX342" i="52"/>
  <c r="DX201" i="52"/>
  <c r="DX199" i="52"/>
  <c r="DX193" i="52"/>
  <c r="DX151" i="52"/>
  <c r="DX145" i="52"/>
  <c r="DX129" i="52"/>
  <c r="DX127" i="52"/>
  <c r="DX125" i="52"/>
  <c r="DX123" i="52"/>
  <c r="DX121" i="52"/>
  <c r="DX114" i="52"/>
  <c r="DX112" i="52"/>
  <c r="DX50" i="52"/>
  <c r="DX45" i="52"/>
  <c r="DX44" i="52"/>
  <c r="DX38" i="52"/>
  <c r="DX35" i="52"/>
  <c r="DX15" i="52"/>
  <c r="DO364" i="52"/>
  <c r="DO362" i="52"/>
  <c r="DO361" i="52"/>
  <c r="DO358" i="52"/>
  <c r="DO356" i="52"/>
  <c r="DR346" i="52"/>
  <c r="DO344" i="52"/>
  <c r="DO343" i="52"/>
  <c r="DO342" i="52"/>
  <c r="DO199" i="52"/>
  <c r="DO193" i="52"/>
  <c r="DO151" i="52"/>
  <c r="DO145" i="52"/>
  <c r="DO129" i="52"/>
  <c r="DO127" i="52"/>
  <c r="DO125" i="52"/>
  <c r="DO123" i="52"/>
  <c r="DO121" i="52"/>
  <c r="DO114" i="52"/>
  <c r="DO112" i="52"/>
  <c r="DO50" i="52"/>
  <c r="DO45" i="52"/>
  <c r="DO44" i="52"/>
  <c r="DO38" i="52"/>
  <c r="DO35" i="52"/>
  <c r="DF364" i="52"/>
  <c r="DF362" i="52"/>
  <c r="DF361" i="52"/>
  <c r="DF358" i="52"/>
  <c r="DF356" i="52"/>
  <c r="DI346" i="52"/>
  <c r="DF344" i="52"/>
  <c r="DF343" i="52"/>
  <c r="DF342" i="52"/>
  <c r="DF201" i="52"/>
  <c r="DF193" i="52"/>
  <c r="DF151" i="52"/>
  <c r="DF145" i="52"/>
  <c r="DF129" i="52"/>
  <c r="DF127" i="52"/>
  <c r="DF125" i="52"/>
  <c r="DF123" i="52"/>
  <c r="DF121" i="52"/>
  <c r="DF114" i="52"/>
  <c r="DF112" i="52"/>
  <c r="DF50" i="52"/>
  <c r="DF45" i="52"/>
  <c r="DF44" i="52"/>
  <c r="DF38" i="52"/>
  <c r="DF35" i="52"/>
  <c r="DF15" i="52"/>
  <c r="CW364" i="52"/>
  <c r="CW362" i="52"/>
  <c r="CW361" i="52"/>
  <c r="CW358" i="52"/>
  <c r="CW356" i="52"/>
  <c r="CZ346" i="52"/>
  <c r="CW344" i="52"/>
  <c r="CW343" i="52"/>
  <c r="CW342" i="52"/>
  <c r="CW201" i="52"/>
  <c r="CW193" i="52"/>
  <c r="CW151" i="52"/>
  <c r="CW145" i="52"/>
  <c r="CW129" i="52"/>
  <c r="CW127" i="52"/>
  <c r="CW125" i="52"/>
  <c r="CW123" i="52"/>
  <c r="CW121" i="52"/>
  <c r="CW114" i="52"/>
  <c r="CW112" i="52"/>
  <c r="CW50" i="52"/>
  <c r="CW45" i="52"/>
  <c r="CW44" i="52"/>
  <c r="CW38" i="52"/>
  <c r="CW35" i="52"/>
  <c r="CW15" i="52"/>
  <c r="CN364" i="52"/>
  <c r="CN362" i="52"/>
  <c r="CN361" i="52"/>
  <c r="CN358" i="52"/>
  <c r="CN356" i="52"/>
  <c r="CQ346" i="52"/>
  <c r="CN344" i="52"/>
  <c r="CN343" i="52"/>
  <c r="CN342" i="52"/>
  <c r="CN201" i="52"/>
  <c r="CN199" i="52"/>
  <c r="CN193" i="52"/>
  <c r="CN151" i="52"/>
  <c r="CN145" i="52"/>
  <c r="CN129" i="52"/>
  <c r="CN127" i="52"/>
  <c r="CN125" i="52"/>
  <c r="CN123" i="52"/>
  <c r="CN121" i="52"/>
  <c r="CN114" i="52"/>
  <c r="CN112" i="52"/>
  <c r="CN50" i="52"/>
  <c r="CN45" i="52"/>
  <c r="CN44" i="52"/>
  <c r="CN38" i="52"/>
  <c r="CN35" i="52"/>
  <c r="CN15" i="52"/>
  <c r="CE364" i="52"/>
  <c r="CE362" i="52"/>
  <c r="CE361" i="52"/>
  <c r="CE358" i="52"/>
  <c r="CE356" i="52"/>
  <c r="CH346" i="52"/>
  <c r="CE344" i="52"/>
  <c r="CE343" i="52"/>
  <c r="CE342" i="52"/>
  <c r="CE151" i="52"/>
  <c r="CE145" i="52"/>
  <c r="CE129" i="52"/>
  <c r="CE127" i="52"/>
  <c r="CE123" i="52"/>
  <c r="CE121" i="52"/>
  <c r="CE114" i="52"/>
  <c r="CE112" i="52"/>
  <c r="CE50" i="52"/>
  <c r="CE45" i="52"/>
  <c r="CE44" i="52"/>
  <c r="CE38" i="52"/>
  <c r="CE35" i="52"/>
  <c r="AL364" i="52"/>
  <c r="AL362" i="52"/>
  <c r="AL361" i="52"/>
  <c r="AL358" i="52"/>
  <c r="AL356" i="52"/>
  <c r="AO346" i="52"/>
  <c r="AL344" i="52"/>
  <c r="AL343" i="52"/>
  <c r="AL342" i="52"/>
  <c r="AL201" i="52"/>
  <c r="AL199" i="52"/>
  <c r="AL193" i="52"/>
  <c r="AL151" i="52"/>
  <c r="AL145" i="52"/>
  <c r="AL129" i="52"/>
  <c r="AL127" i="52"/>
  <c r="AL125" i="52"/>
  <c r="AL123" i="52"/>
  <c r="AL121" i="52"/>
  <c r="AL114" i="52"/>
  <c r="AL112" i="52"/>
  <c r="AL50" i="52"/>
  <c r="AL45" i="52"/>
  <c r="AL44" i="52"/>
  <c r="AL38" i="52"/>
  <c r="AL35" i="52"/>
  <c r="AU364" i="52"/>
  <c r="AU362" i="52"/>
  <c r="AU361" i="52"/>
  <c r="AU358" i="52"/>
  <c r="AU356" i="52"/>
  <c r="AX346" i="52"/>
  <c r="AU344" i="52"/>
  <c r="AU343" i="52"/>
  <c r="AU342" i="52"/>
  <c r="AU199" i="52"/>
  <c r="AU193" i="52"/>
  <c r="AU151" i="52"/>
  <c r="AU145" i="52"/>
  <c r="AU129" i="52"/>
  <c r="AU127" i="52"/>
  <c r="AU125" i="52"/>
  <c r="AU123" i="52"/>
  <c r="AU121" i="52"/>
  <c r="AU114" i="52"/>
  <c r="AU112" i="52"/>
  <c r="AU50" i="52"/>
  <c r="AU45" i="52"/>
  <c r="AU44" i="52"/>
  <c r="AU38" i="52"/>
  <c r="AU35" i="52"/>
  <c r="BD364" i="52"/>
  <c r="BD362" i="52"/>
  <c r="BD361" i="52"/>
  <c r="BD358" i="52"/>
  <c r="BD356" i="52"/>
  <c r="BG346" i="52"/>
  <c r="BD344" i="52"/>
  <c r="BD343" i="52"/>
  <c r="BD342" i="52"/>
  <c r="BD199" i="52"/>
  <c r="BD151" i="52"/>
  <c r="BD145" i="52"/>
  <c r="BD129" i="52"/>
  <c r="BD127" i="52"/>
  <c r="BD125" i="52"/>
  <c r="BD123" i="52"/>
  <c r="BD121" i="52"/>
  <c r="BD114" i="52"/>
  <c r="BD112" i="52"/>
  <c r="BD50" i="52"/>
  <c r="BD45" i="52"/>
  <c r="BD44" i="52"/>
  <c r="BD38" i="52"/>
  <c r="BD35" i="52"/>
  <c r="BM364" i="52"/>
  <c r="BM362" i="52"/>
  <c r="BM361" i="52"/>
  <c r="BM358" i="52"/>
  <c r="BM356" i="52"/>
  <c r="BP346" i="52"/>
  <c r="BM344" i="52"/>
  <c r="BM342" i="52"/>
  <c r="BM151" i="52"/>
  <c r="BM145" i="52"/>
  <c r="BM129" i="52"/>
  <c r="BM127" i="52"/>
  <c r="BM123" i="52"/>
  <c r="BM121" i="52"/>
  <c r="BM114" i="52"/>
  <c r="BM112" i="52"/>
  <c r="BM50" i="52"/>
  <c r="BM45" i="52"/>
  <c r="BM44" i="52"/>
  <c r="BM38" i="52"/>
  <c r="BM35" i="52"/>
  <c r="BV364" i="52"/>
  <c r="BV362" i="52"/>
  <c r="BV361" i="52"/>
  <c r="BV358" i="52"/>
  <c r="BV356" i="52"/>
  <c r="BY346" i="52"/>
  <c r="BV344" i="52"/>
  <c r="BV343" i="52"/>
  <c r="BV342" i="52"/>
  <c r="BV151" i="52"/>
  <c r="BV145" i="52"/>
  <c r="BV129" i="52"/>
  <c r="BV127" i="52"/>
  <c r="BV123" i="52"/>
  <c r="BV121" i="52"/>
  <c r="BV114" i="52"/>
  <c r="BV112" i="52"/>
  <c r="BV50" i="52"/>
  <c r="BV45" i="52"/>
  <c r="BV44" i="52"/>
  <c r="BV38" i="52"/>
  <c r="BV35" i="52"/>
  <c r="EG3" i="52" l="1"/>
  <c r="AC361" i="52"/>
  <c r="AF346" i="52"/>
  <c r="AC344" i="52"/>
  <c r="AC343" i="52"/>
  <c r="AC342" i="52"/>
  <c r="AC199" i="52"/>
  <c r="AC193" i="52"/>
  <c r="AC151" i="52"/>
  <c r="AC145" i="52"/>
  <c r="AC129" i="52"/>
  <c r="AC127" i="52"/>
  <c r="AC125" i="52"/>
  <c r="AC123" i="52"/>
  <c r="AC121" i="52"/>
  <c r="AC114" i="52"/>
  <c r="AC112" i="52"/>
  <c r="AC50" i="52"/>
  <c r="AC45" i="52"/>
  <c r="AC44" i="52"/>
  <c r="AC38" i="52"/>
  <c r="AC35" i="52"/>
  <c r="W315" i="52"/>
  <c r="F313" i="52" l="1"/>
  <c r="AA321" i="52" l="1"/>
  <c r="Y321" i="52"/>
  <c r="W321" i="52"/>
  <c r="AA320" i="52"/>
  <c r="Y320" i="52"/>
  <c r="W320" i="52"/>
  <c r="AB319" i="52"/>
  <c r="AA319" i="52"/>
  <c r="Z319" i="52"/>
  <c r="Y319" i="52"/>
  <c r="X319" i="52"/>
  <c r="W319" i="52"/>
  <c r="AA318" i="52"/>
  <c r="Y318" i="52"/>
  <c r="W318" i="52"/>
  <c r="AA317" i="52"/>
  <c r="Y317" i="52"/>
  <c r="W317" i="52"/>
  <c r="AB316" i="52"/>
  <c r="AA316" i="52"/>
  <c r="Z316" i="52"/>
  <c r="Y316" i="52"/>
  <c r="X316" i="52"/>
  <c r="W316" i="52"/>
  <c r="AA315" i="52"/>
  <c r="Y315" i="52"/>
  <c r="AA314" i="52"/>
  <c r="Y314" i="52"/>
  <c r="W314" i="52"/>
  <c r="AB313" i="52"/>
  <c r="AA313" i="52"/>
  <c r="Z313" i="52"/>
  <c r="Y313" i="52"/>
  <c r="X313" i="52"/>
  <c r="W313" i="52"/>
  <c r="AB310" i="52"/>
  <c r="AA312" i="52"/>
  <c r="AA311" i="52"/>
  <c r="AA310" i="52"/>
  <c r="Z310" i="52"/>
  <c r="Y312" i="52"/>
  <c r="Y311" i="52"/>
  <c r="Y310" i="52"/>
  <c r="X310" i="52"/>
  <c r="W312" i="52"/>
  <c r="W311" i="52"/>
  <c r="W310" i="52"/>
  <c r="AA301" i="52"/>
  <c r="Z301" i="52"/>
  <c r="Y301" i="52"/>
  <c r="X301" i="52"/>
  <c r="W301" i="52"/>
  <c r="V301" i="52"/>
  <c r="AA300" i="52"/>
  <c r="Z300" i="52"/>
  <c r="Y300" i="52"/>
  <c r="X300" i="52"/>
  <c r="W300" i="52"/>
  <c r="V300" i="52"/>
  <c r="AA299" i="52"/>
  <c r="Z299" i="52"/>
  <c r="Y299" i="52"/>
  <c r="X299" i="52"/>
  <c r="W299" i="52"/>
  <c r="V299" i="52"/>
  <c r="AA298" i="52"/>
  <c r="Z298" i="52"/>
  <c r="Y298" i="52"/>
  <c r="X298" i="52"/>
  <c r="W298" i="52"/>
  <c r="V298" i="52"/>
  <c r="AA297" i="52"/>
  <c r="Z297" i="52"/>
  <c r="Y297" i="52"/>
  <c r="X297" i="52"/>
  <c r="W297" i="52"/>
  <c r="V297" i="52"/>
  <c r="AA296" i="52"/>
  <c r="Z296" i="52"/>
  <c r="Y296" i="52"/>
  <c r="X296" i="52"/>
  <c r="W296" i="52"/>
  <c r="V296" i="52"/>
  <c r="AA295" i="52"/>
  <c r="Z295" i="52"/>
  <c r="Y295" i="52"/>
  <c r="X295" i="52"/>
  <c r="W295" i="52"/>
  <c r="V295" i="52"/>
  <c r="AA294" i="52"/>
  <c r="Z294" i="52"/>
  <c r="Y294" i="52"/>
  <c r="X294" i="52"/>
  <c r="W294" i="52"/>
  <c r="V294" i="52"/>
  <c r="AA293" i="52"/>
  <c r="Z293" i="52"/>
  <c r="Y293" i="52"/>
  <c r="X293" i="52"/>
  <c r="W293" i="52"/>
  <c r="V293" i="52"/>
  <c r="AA292" i="52"/>
  <c r="Z292" i="52"/>
  <c r="Y292" i="52"/>
  <c r="X292" i="52"/>
  <c r="W292" i="52"/>
  <c r="V292" i="52"/>
  <c r="AA291" i="52"/>
  <c r="Z291" i="52"/>
  <c r="Y291" i="52"/>
  <c r="X291" i="52"/>
  <c r="W291" i="52"/>
  <c r="V291" i="52"/>
  <c r="AA290" i="52"/>
  <c r="Z290" i="52"/>
  <c r="Y290" i="52"/>
  <c r="X290" i="52"/>
  <c r="W290" i="52"/>
  <c r="V290" i="52"/>
  <c r="AA289" i="52"/>
  <c r="Z289" i="52"/>
  <c r="Y289" i="52"/>
  <c r="X289" i="52"/>
  <c r="W289" i="52"/>
  <c r="V289" i="52"/>
  <c r="AA288" i="52"/>
  <c r="Z288" i="52"/>
  <c r="Y288" i="52"/>
  <c r="X288" i="52"/>
  <c r="W288" i="52"/>
  <c r="V288" i="52"/>
  <c r="AA287" i="52"/>
  <c r="Z287" i="52"/>
  <c r="Y287" i="52"/>
  <c r="X287" i="52"/>
  <c r="W287" i="52"/>
  <c r="V287" i="52"/>
  <c r="AA286" i="52"/>
  <c r="Z286" i="52"/>
  <c r="Y286" i="52"/>
  <c r="X286" i="52"/>
  <c r="W286" i="52"/>
  <c r="V286" i="52"/>
  <c r="AA285" i="52"/>
  <c r="Z285" i="52"/>
  <c r="Y285" i="52"/>
  <c r="X285" i="52"/>
  <c r="W285" i="52"/>
  <c r="V285" i="52"/>
  <c r="AA284" i="52"/>
  <c r="Z284" i="52"/>
  <c r="Y284" i="52"/>
  <c r="X284" i="52"/>
  <c r="W284" i="52"/>
  <c r="V284" i="52"/>
  <c r="AA283" i="52"/>
  <c r="Z283" i="52"/>
  <c r="Y283" i="52"/>
  <c r="X283" i="52"/>
  <c r="W283" i="52"/>
  <c r="V283" i="52"/>
  <c r="AA282" i="52"/>
  <c r="Z282" i="52"/>
  <c r="Y282" i="52"/>
  <c r="X282" i="52"/>
  <c r="W282" i="52"/>
  <c r="V282" i="52"/>
  <c r="AA281" i="52"/>
  <c r="Z281" i="52"/>
  <c r="Y281" i="52"/>
  <c r="X281" i="52"/>
  <c r="W281" i="52"/>
  <c r="AA280" i="52"/>
  <c r="Z280" i="52"/>
  <c r="Y280" i="52"/>
  <c r="X280" i="52"/>
  <c r="W280" i="52"/>
  <c r="AA279" i="52"/>
  <c r="Z279" i="52"/>
  <c r="Y279" i="52"/>
  <c r="X279" i="52"/>
  <c r="W279" i="52"/>
  <c r="AA278" i="52"/>
  <c r="Z278" i="52"/>
  <c r="Y278" i="52"/>
  <c r="X278" i="52"/>
  <c r="W278" i="52"/>
  <c r="AA277" i="52"/>
  <c r="Z277" i="52"/>
  <c r="Y277" i="52"/>
  <c r="X277" i="52"/>
  <c r="W277" i="52"/>
  <c r="AA276" i="52"/>
  <c r="Z276" i="52"/>
  <c r="Y276" i="52"/>
  <c r="X276" i="52"/>
  <c r="W276" i="52"/>
  <c r="AA275" i="52"/>
  <c r="Z275" i="52"/>
  <c r="Y275" i="52"/>
  <c r="X275" i="52"/>
  <c r="W275" i="52"/>
  <c r="AA274" i="52"/>
  <c r="Z274" i="52"/>
  <c r="Y274" i="52"/>
  <c r="X274" i="52"/>
  <c r="W274" i="52"/>
  <c r="AA273" i="52"/>
  <c r="Z273" i="52"/>
  <c r="Y273" i="52"/>
  <c r="X273" i="52"/>
  <c r="W273" i="52"/>
  <c r="AA272" i="52"/>
  <c r="Z272" i="52"/>
  <c r="Y272" i="52"/>
  <c r="X272" i="52"/>
  <c r="W272" i="52"/>
  <c r="AA254" i="52" l="1"/>
  <c r="Z254" i="52"/>
  <c r="Y254" i="52"/>
  <c r="X254" i="52"/>
  <c r="W254" i="52"/>
  <c r="V254" i="52"/>
  <c r="AA253" i="52"/>
  <c r="Z253" i="52"/>
  <c r="Y253" i="52"/>
  <c r="X253" i="52"/>
  <c r="W253" i="52"/>
  <c r="V253" i="52"/>
  <c r="AA252" i="52"/>
  <c r="Z252" i="52"/>
  <c r="Y252" i="52"/>
  <c r="X252" i="52"/>
  <c r="W252" i="52"/>
  <c r="V252" i="52"/>
  <c r="AA251" i="52"/>
  <c r="Z251" i="52"/>
  <c r="Y251" i="52"/>
  <c r="X251" i="52"/>
  <c r="W251" i="52"/>
  <c r="V251" i="52"/>
  <c r="AA250" i="52"/>
  <c r="Z250" i="52"/>
  <c r="Y250" i="52"/>
  <c r="X250" i="52"/>
  <c r="W250" i="52"/>
  <c r="V250" i="52"/>
  <c r="AA249" i="52"/>
  <c r="Z249" i="52"/>
  <c r="Y249" i="52"/>
  <c r="X249" i="52"/>
  <c r="W249" i="52"/>
  <c r="AA248" i="52"/>
  <c r="Z248" i="52"/>
  <c r="Y248" i="52"/>
  <c r="X248" i="52"/>
  <c r="W248" i="52"/>
  <c r="V248" i="52"/>
  <c r="AA247" i="52"/>
  <c r="Z247" i="52"/>
  <c r="Y247" i="52"/>
  <c r="X247" i="52"/>
  <c r="W247" i="52"/>
  <c r="V247" i="52"/>
  <c r="AA246" i="52"/>
  <c r="Z246" i="52"/>
  <c r="Y246" i="52"/>
  <c r="X246" i="52"/>
  <c r="W246" i="52"/>
  <c r="V246" i="52"/>
  <c r="AA245" i="52"/>
  <c r="Z245" i="52"/>
  <c r="Y245" i="52"/>
  <c r="X245" i="52"/>
  <c r="W245" i="52"/>
  <c r="V245" i="52"/>
  <c r="AA244" i="52"/>
  <c r="Z244" i="52"/>
  <c r="Y244" i="52"/>
  <c r="X244" i="52"/>
  <c r="W244" i="52"/>
  <c r="V244" i="52"/>
  <c r="AA243" i="52"/>
  <c r="Z243" i="52"/>
  <c r="Y243" i="52"/>
  <c r="X243" i="52"/>
  <c r="W243" i="52"/>
  <c r="AA242" i="52"/>
  <c r="Z242" i="52"/>
  <c r="Y242" i="52"/>
  <c r="X242" i="52"/>
  <c r="W242" i="52"/>
  <c r="V242" i="52"/>
  <c r="AA241" i="52"/>
  <c r="Z241" i="52"/>
  <c r="Y241" i="52"/>
  <c r="X241" i="52"/>
  <c r="W241" i="52"/>
  <c r="V241" i="52"/>
  <c r="AA240" i="52"/>
  <c r="Z240" i="52"/>
  <c r="Y240" i="52"/>
  <c r="X240" i="52"/>
  <c r="W240" i="52"/>
  <c r="V240" i="52"/>
  <c r="AA239" i="52"/>
  <c r="Z239" i="52"/>
  <c r="Y239" i="52"/>
  <c r="X239" i="52"/>
  <c r="W239" i="52"/>
  <c r="V239" i="52"/>
  <c r="AA238" i="52"/>
  <c r="Z238" i="52"/>
  <c r="Y238" i="52"/>
  <c r="X238" i="52"/>
  <c r="W238" i="52"/>
  <c r="V238" i="52"/>
  <c r="AA237" i="52"/>
  <c r="Z237" i="52"/>
  <c r="Y237" i="52"/>
  <c r="X237" i="52"/>
  <c r="W237" i="52"/>
  <c r="T361" i="52"/>
  <c r="W346" i="52"/>
  <c r="T344" i="52"/>
  <c r="T343" i="52"/>
  <c r="T342" i="52"/>
  <c r="T199" i="52"/>
  <c r="T193" i="52"/>
  <c r="T151" i="52"/>
  <c r="T145" i="52"/>
  <c r="T129" i="52"/>
  <c r="T127" i="52"/>
  <c r="T125" i="52"/>
  <c r="T123" i="52"/>
  <c r="T121" i="52"/>
  <c r="T114" i="52"/>
  <c r="T112" i="52"/>
  <c r="T50" i="52"/>
  <c r="T45" i="52"/>
  <c r="T44" i="52"/>
  <c r="T38" i="52"/>
  <c r="T35" i="52"/>
  <c r="R321" i="52" l="1"/>
  <c r="R320" i="52"/>
  <c r="S319" i="52"/>
  <c r="R319" i="52"/>
  <c r="R318" i="52"/>
  <c r="R317" i="52"/>
  <c r="S316" i="52"/>
  <c r="R316" i="52"/>
  <c r="R315" i="52"/>
  <c r="R314" i="52"/>
  <c r="S313" i="52"/>
  <c r="R313" i="52"/>
  <c r="S310" i="52"/>
  <c r="R312" i="52"/>
  <c r="R311" i="52"/>
  <c r="R310" i="52"/>
  <c r="P321" i="52"/>
  <c r="P320" i="52"/>
  <c r="Q319" i="52"/>
  <c r="P319" i="52"/>
  <c r="P318" i="52"/>
  <c r="P317" i="52"/>
  <c r="Q316" i="52"/>
  <c r="P316" i="52"/>
  <c r="P315" i="52"/>
  <c r="P314" i="52"/>
  <c r="Q313" i="52"/>
  <c r="P313" i="52"/>
  <c r="Q310" i="52"/>
  <c r="P312" i="52"/>
  <c r="P311" i="52"/>
  <c r="P310" i="52"/>
  <c r="O319" i="52"/>
  <c r="O316" i="52"/>
  <c r="O313" i="52"/>
  <c r="O310" i="52"/>
  <c r="N321" i="52"/>
  <c r="N320" i="52"/>
  <c r="N319" i="52"/>
  <c r="N318" i="52"/>
  <c r="N317" i="52"/>
  <c r="N316" i="52"/>
  <c r="N315" i="52"/>
  <c r="N314" i="52"/>
  <c r="N313" i="52"/>
  <c r="N312" i="52"/>
  <c r="N311" i="52"/>
  <c r="N310" i="52"/>
  <c r="R301" i="52"/>
  <c r="Q301" i="52"/>
  <c r="R300" i="52"/>
  <c r="Q300" i="52"/>
  <c r="R299" i="52"/>
  <c r="Q299" i="52"/>
  <c r="R298" i="52"/>
  <c r="Q298" i="52"/>
  <c r="R297" i="52"/>
  <c r="Q297" i="52"/>
  <c r="R296" i="52"/>
  <c r="Q296" i="52"/>
  <c r="R295" i="52"/>
  <c r="Q295" i="52"/>
  <c r="R294" i="52"/>
  <c r="Q294" i="52"/>
  <c r="R293" i="52"/>
  <c r="Q293" i="52"/>
  <c r="R292" i="52"/>
  <c r="Q292" i="52"/>
  <c r="R291" i="52"/>
  <c r="Q291" i="52"/>
  <c r="R290" i="52"/>
  <c r="Q290" i="52"/>
  <c r="R289" i="52"/>
  <c r="Q289" i="52"/>
  <c r="R288" i="52"/>
  <c r="Q288" i="52"/>
  <c r="R287" i="52"/>
  <c r="Q287" i="52"/>
  <c r="R286" i="52"/>
  <c r="Q286" i="52"/>
  <c r="R285" i="52"/>
  <c r="Q285" i="52"/>
  <c r="R284" i="52"/>
  <c r="Q284" i="52"/>
  <c r="R283" i="52"/>
  <c r="Q283" i="52"/>
  <c r="R282" i="52"/>
  <c r="Q282" i="52"/>
  <c r="R281" i="52"/>
  <c r="Q281" i="52"/>
  <c r="R280" i="52"/>
  <c r="Q280" i="52"/>
  <c r="R279" i="52"/>
  <c r="Q279" i="52"/>
  <c r="R278" i="52"/>
  <c r="Q278" i="52"/>
  <c r="R277" i="52"/>
  <c r="Q277" i="52"/>
  <c r="R276" i="52"/>
  <c r="Q276" i="52"/>
  <c r="R275" i="52"/>
  <c r="Q275" i="52"/>
  <c r="R274" i="52"/>
  <c r="Q274" i="52"/>
  <c r="R273" i="52"/>
  <c r="Q273" i="52"/>
  <c r="R272" i="52"/>
  <c r="Q272" i="52"/>
  <c r="P301" i="52"/>
  <c r="O301" i="52"/>
  <c r="P300" i="52"/>
  <c r="O300" i="52"/>
  <c r="P299" i="52"/>
  <c r="O299" i="52"/>
  <c r="P298" i="52"/>
  <c r="O298" i="52"/>
  <c r="P297" i="52"/>
  <c r="O297" i="52"/>
  <c r="P296" i="52"/>
  <c r="O296" i="52"/>
  <c r="P295" i="52"/>
  <c r="O295" i="52"/>
  <c r="P294" i="52"/>
  <c r="O294" i="52"/>
  <c r="P293" i="52"/>
  <c r="O293" i="52"/>
  <c r="P292" i="52"/>
  <c r="O292" i="52"/>
  <c r="P291" i="52"/>
  <c r="O291" i="52"/>
  <c r="P290" i="52"/>
  <c r="O290" i="52"/>
  <c r="P289" i="52"/>
  <c r="O289" i="52"/>
  <c r="P288" i="52"/>
  <c r="O288" i="52"/>
  <c r="P287" i="52"/>
  <c r="O287" i="52"/>
  <c r="P286" i="52"/>
  <c r="O286" i="52"/>
  <c r="P285" i="52"/>
  <c r="O285" i="52"/>
  <c r="P284" i="52"/>
  <c r="O284" i="52"/>
  <c r="P283" i="52"/>
  <c r="O283" i="52"/>
  <c r="P282" i="52"/>
  <c r="O282" i="52"/>
  <c r="P281" i="52"/>
  <c r="O281" i="52"/>
  <c r="P280" i="52"/>
  <c r="O280" i="52"/>
  <c r="P279" i="52"/>
  <c r="O279" i="52"/>
  <c r="P278" i="52"/>
  <c r="O278" i="52"/>
  <c r="P277" i="52"/>
  <c r="O277" i="52"/>
  <c r="P276" i="52"/>
  <c r="O276" i="52"/>
  <c r="P275" i="52"/>
  <c r="O275" i="52"/>
  <c r="P274" i="52"/>
  <c r="O274" i="52"/>
  <c r="P273" i="52"/>
  <c r="O273" i="52"/>
  <c r="P272" i="52"/>
  <c r="O272" i="52"/>
  <c r="N301" i="52"/>
  <c r="M301" i="52"/>
  <c r="N300" i="52"/>
  <c r="M300" i="52"/>
  <c r="N299" i="52"/>
  <c r="M299" i="52"/>
  <c r="N298" i="52"/>
  <c r="M298" i="52"/>
  <c r="N297" i="52"/>
  <c r="M297" i="52"/>
  <c r="N296" i="52"/>
  <c r="M296" i="52"/>
  <c r="N295" i="52"/>
  <c r="M295" i="52"/>
  <c r="N294" i="52"/>
  <c r="M294" i="52"/>
  <c r="N293" i="52"/>
  <c r="M293" i="52"/>
  <c r="N292" i="52"/>
  <c r="M292" i="52"/>
  <c r="N291" i="52"/>
  <c r="M291" i="52"/>
  <c r="N290" i="52"/>
  <c r="M290" i="52"/>
  <c r="N289" i="52"/>
  <c r="M289" i="52"/>
  <c r="N288" i="52"/>
  <c r="M288" i="52"/>
  <c r="N287" i="52"/>
  <c r="M287" i="52"/>
  <c r="N286" i="52"/>
  <c r="M286" i="52"/>
  <c r="N285" i="52"/>
  <c r="M285" i="52"/>
  <c r="N284" i="52"/>
  <c r="M284" i="52"/>
  <c r="N283" i="52"/>
  <c r="M283" i="52"/>
  <c r="N282" i="52"/>
  <c r="M282" i="52"/>
  <c r="N281" i="52"/>
  <c r="M281" i="52"/>
  <c r="N280" i="52"/>
  <c r="M280" i="52"/>
  <c r="N279" i="52"/>
  <c r="M279" i="52"/>
  <c r="N278" i="52"/>
  <c r="M278" i="52"/>
  <c r="N277" i="52"/>
  <c r="M277" i="52"/>
  <c r="N276" i="52"/>
  <c r="M276" i="52"/>
  <c r="N275" i="52"/>
  <c r="M275" i="52"/>
  <c r="N274" i="52"/>
  <c r="M274" i="52"/>
  <c r="N273" i="52"/>
  <c r="M273" i="52"/>
  <c r="N272" i="52"/>
  <c r="M272" i="52"/>
  <c r="R254" i="52"/>
  <c r="Q254" i="52"/>
  <c r="R253" i="52"/>
  <c r="Q253" i="52"/>
  <c r="R252" i="52"/>
  <c r="Q252" i="52"/>
  <c r="R251" i="52"/>
  <c r="Q251" i="52"/>
  <c r="R250" i="52"/>
  <c r="Q250" i="52"/>
  <c r="R249" i="52"/>
  <c r="Q249" i="52"/>
  <c r="R248" i="52"/>
  <c r="Q248" i="52"/>
  <c r="R247" i="52"/>
  <c r="Q247" i="52"/>
  <c r="R246" i="52"/>
  <c r="Q246" i="52"/>
  <c r="R245" i="52"/>
  <c r="Q245" i="52"/>
  <c r="R244" i="52"/>
  <c r="Q244" i="52"/>
  <c r="R243" i="52"/>
  <c r="Q243" i="52"/>
  <c r="R242" i="52"/>
  <c r="Q242" i="52"/>
  <c r="R241" i="52"/>
  <c r="Q241" i="52"/>
  <c r="R240" i="52"/>
  <c r="Q240" i="52"/>
  <c r="R239" i="52"/>
  <c r="Q239" i="52"/>
  <c r="R238" i="52"/>
  <c r="Q238" i="52"/>
  <c r="R237" i="52"/>
  <c r="Q237" i="52"/>
  <c r="P254" i="52"/>
  <c r="O254" i="52"/>
  <c r="P253" i="52"/>
  <c r="O253" i="52"/>
  <c r="P252" i="52"/>
  <c r="O252" i="52"/>
  <c r="P251" i="52"/>
  <c r="O251" i="52"/>
  <c r="P250" i="52"/>
  <c r="O250" i="52"/>
  <c r="P249" i="52"/>
  <c r="O249" i="52"/>
  <c r="P248" i="52"/>
  <c r="O248" i="52"/>
  <c r="P247" i="52"/>
  <c r="O247" i="52"/>
  <c r="P246" i="52"/>
  <c r="O246" i="52"/>
  <c r="P245" i="52"/>
  <c r="O245" i="52"/>
  <c r="P244" i="52"/>
  <c r="O244" i="52"/>
  <c r="P243" i="52"/>
  <c r="O243" i="52"/>
  <c r="P242" i="52"/>
  <c r="O242" i="52"/>
  <c r="P241" i="52"/>
  <c r="O241" i="52"/>
  <c r="P240" i="52"/>
  <c r="O240" i="52"/>
  <c r="P239" i="52"/>
  <c r="O239" i="52"/>
  <c r="P238" i="52"/>
  <c r="O238" i="52"/>
  <c r="P237" i="52"/>
  <c r="O237" i="52"/>
  <c r="N254" i="52"/>
  <c r="M254" i="52"/>
  <c r="N253" i="52"/>
  <c r="M253" i="52"/>
  <c r="N252" i="52"/>
  <c r="M252" i="52"/>
  <c r="N251" i="52"/>
  <c r="M251" i="52"/>
  <c r="N250" i="52"/>
  <c r="M250" i="52"/>
  <c r="N249" i="52"/>
  <c r="M249" i="52"/>
  <c r="N248" i="52"/>
  <c r="M248" i="52"/>
  <c r="N247" i="52"/>
  <c r="M247" i="52"/>
  <c r="N246" i="52"/>
  <c r="M246" i="52"/>
  <c r="N245" i="52"/>
  <c r="M245" i="52"/>
  <c r="N244" i="52"/>
  <c r="M244" i="52"/>
  <c r="N243" i="52"/>
  <c r="M243" i="52"/>
  <c r="N242" i="52"/>
  <c r="M242" i="52"/>
  <c r="N241" i="52"/>
  <c r="M241" i="52"/>
  <c r="N240" i="52"/>
  <c r="M240" i="52"/>
  <c r="N239" i="52"/>
  <c r="M239" i="52"/>
  <c r="N238" i="52"/>
  <c r="M238" i="52"/>
  <c r="N237" i="52"/>
  <c r="M237" i="52"/>
  <c r="K50" i="52" l="1"/>
  <c r="K45" i="52"/>
  <c r="K44" i="52"/>
  <c r="K361" i="52" l="1"/>
  <c r="N346" i="52"/>
  <c r="K344" i="52"/>
  <c r="K343" i="52"/>
  <c r="K342" i="52"/>
  <c r="K199" i="52"/>
  <c r="K193" i="52"/>
  <c r="K151" i="52"/>
  <c r="K145" i="52"/>
  <c r="K129" i="52"/>
  <c r="K127" i="52"/>
  <c r="K125" i="52"/>
  <c r="K123" i="52"/>
  <c r="K121" i="52"/>
  <c r="K114" i="52"/>
  <c r="K112" i="52"/>
  <c r="K38" i="52"/>
  <c r="K35" i="52"/>
  <c r="E346" i="52" l="1"/>
  <c r="G310" i="52"/>
  <c r="F310" i="52"/>
  <c r="D241" i="52"/>
  <c r="D242" i="52"/>
  <c r="D243" i="52"/>
  <c r="D244" i="52"/>
  <c r="D245" i="52"/>
  <c r="D246" i="52"/>
  <c r="D247" i="52"/>
  <c r="D248" i="52"/>
  <c r="D249" i="52"/>
  <c r="D250" i="52"/>
  <c r="D251" i="52"/>
  <c r="D252" i="52"/>
  <c r="D253" i="52"/>
  <c r="D254" i="52"/>
  <c r="B201" i="52" l="1"/>
  <c r="B15" i="52"/>
  <c r="B364" i="52" l="1"/>
  <c r="B362" i="52"/>
  <c r="B361" i="52"/>
  <c r="B358" i="52"/>
  <c r="B356" i="52"/>
  <c r="I321" i="52"/>
  <c r="I320" i="52"/>
  <c r="J319" i="52"/>
  <c r="I319" i="52"/>
  <c r="I318" i="52"/>
  <c r="I317" i="52"/>
  <c r="J316" i="52"/>
  <c r="I316" i="52"/>
  <c r="I315" i="52"/>
  <c r="I314" i="52"/>
  <c r="J313" i="52"/>
  <c r="I313" i="52"/>
  <c r="I312" i="52"/>
  <c r="I311" i="52"/>
  <c r="J310" i="52"/>
  <c r="I310" i="52"/>
  <c r="G321" i="52"/>
  <c r="G320" i="52"/>
  <c r="H319" i="52"/>
  <c r="G319" i="52"/>
  <c r="G318" i="52"/>
  <c r="G317" i="52"/>
  <c r="H316" i="52"/>
  <c r="G316" i="52"/>
  <c r="G315" i="52"/>
  <c r="G314" i="52"/>
  <c r="H313" i="52"/>
  <c r="G313" i="52"/>
  <c r="G312" i="52"/>
  <c r="G311" i="52"/>
  <c r="H310" i="52"/>
  <c r="E321" i="52"/>
  <c r="E320" i="52"/>
  <c r="F319" i="52"/>
  <c r="E319" i="52"/>
  <c r="E318" i="52"/>
  <c r="E317" i="52"/>
  <c r="F316" i="52"/>
  <c r="E316" i="52"/>
  <c r="E315" i="52"/>
  <c r="E314" i="52"/>
  <c r="E313" i="52"/>
  <c r="E312" i="52"/>
  <c r="E311" i="52"/>
  <c r="E310" i="52"/>
  <c r="I301" i="52"/>
  <c r="H301" i="52"/>
  <c r="I300" i="52"/>
  <c r="H300" i="52"/>
  <c r="I299" i="52"/>
  <c r="H299" i="52"/>
  <c r="I298" i="52"/>
  <c r="H298" i="52"/>
  <c r="I297" i="52"/>
  <c r="H297" i="52"/>
  <c r="I296" i="52"/>
  <c r="H296" i="52"/>
  <c r="I295" i="52"/>
  <c r="H295" i="52"/>
  <c r="I294" i="52"/>
  <c r="H294" i="52"/>
  <c r="I293" i="52"/>
  <c r="H293" i="52"/>
  <c r="I292" i="52"/>
  <c r="H292" i="52"/>
  <c r="I291" i="52"/>
  <c r="H291" i="52"/>
  <c r="I290" i="52"/>
  <c r="H290" i="52"/>
  <c r="I289" i="52"/>
  <c r="H289" i="52"/>
  <c r="I288" i="52"/>
  <c r="H288" i="52"/>
  <c r="I287" i="52"/>
  <c r="H287" i="52"/>
  <c r="I286" i="52"/>
  <c r="H286" i="52"/>
  <c r="I285" i="52"/>
  <c r="H285" i="52"/>
  <c r="I284" i="52"/>
  <c r="H284" i="52"/>
  <c r="I283" i="52"/>
  <c r="H283" i="52"/>
  <c r="I282" i="52"/>
  <c r="H282" i="52"/>
  <c r="I281" i="52"/>
  <c r="H281" i="52"/>
  <c r="I280" i="52"/>
  <c r="H280" i="52"/>
  <c r="I279" i="52"/>
  <c r="H279" i="52"/>
  <c r="I278" i="52"/>
  <c r="H278" i="52"/>
  <c r="I277" i="52"/>
  <c r="H277" i="52"/>
  <c r="I276" i="52"/>
  <c r="H276" i="52"/>
  <c r="I275" i="52"/>
  <c r="H275" i="52"/>
  <c r="I274" i="52"/>
  <c r="H274" i="52"/>
  <c r="I273" i="52"/>
  <c r="H273" i="52"/>
  <c r="I272" i="52"/>
  <c r="G301" i="52"/>
  <c r="F301" i="52"/>
  <c r="G300" i="52"/>
  <c r="F300" i="52"/>
  <c r="G299" i="52"/>
  <c r="F299" i="52"/>
  <c r="G298" i="52"/>
  <c r="F298" i="52"/>
  <c r="G297" i="52"/>
  <c r="F297" i="52"/>
  <c r="G296" i="52"/>
  <c r="F296" i="52"/>
  <c r="G295" i="52"/>
  <c r="F295" i="52"/>
  <c r="G294" i="52"/>
  <c r="F294" i="52"/>
  <c r="G293" i="52"/>
  <c r="F293" i="52"/>
  <c r="G292" i="52"/>
  <c r="F292" i="52"/>
  <c r="G291" i="52"/>
  <c r="F291" i="52"/>
  <c r="G290" i="52"/>
  <c r="F290" i="52"/>
  <c r="G289" i="52"/>
  <c r="F289" i="52"/>
  <c r="G288" i="52"/>
  <c r="F288" i="52"/>
  <c r="G287" i="52"/>
  <c r="F287" i="52"/>
  <c r="G286" i="52"/>
  <c r="F286" i="52"/>
  <c r="G285" i="52"/>
  <c r="F285" i="52"/>
  <c r="G284" i="52"/>
  <c r="F284" i="52"/>
  <c r="G283" i="52"/>
  <c r="F283" i="52"/>
  <c r="G282" i="52"/>
  <c r="F282" i="52"/>
  <c r="G281" i="52"/>
  <c r="F281" i="52"/>
  <c r="G280" i="52"/>
  <c r="F280" i="52"/>
  <c r="G279" i="52"/>
  <c r="F279" i="52"/>
  <c r="G278" i="52"/>
  <c r="F278" i="52"/>
  <c r="G277" i="52"/>
  <c r="F277" i="52"/>
  <c r="G276" i="52"/>
  <c r="F276" i="52"/>
  <c r="G275" i="52"/>
  <c r="F275" i="52"/>
  <c r="G274" i="52"/>
  <c r="F274" i="52"/>
  <c r="G273" i="52"/>
  <c r="F273" i="52"/>
  <c r="G272" i="52"/>
  <c r="E301" i="52"/>
  <c r="D301" i="52"/>
  <c r="E300" i="52"/>
  <c r="D300" i="52"/>
  <c r="E299" i="52"/>
  <c r="D299" i="52"/>
  <c r="E298" i="52"/>
  <c r="D298" i="52"/>
  <c r="E297" i="52"/>
  <c r="D297" i="52"/>
  <c r="E296" i="52"/>
  <c r="D296" i="52"/>
  <c r="E295" i="52"/>
  <c r="D295" i="52"/>
  <c r="E294" i="52"/>
  <c r="D294" i="52"/>
  <c r="E293" i="52"/>
  <c r="D293" i="52"/>
  <c r="E292" i="52"/>
  <c r="D292" i="52"/>
  <c r="E291" i="52"/>
  <c r="D291" i="52"/>
  <c r="E290" i="52"/>
  <c r="D290" i="52"/>
  <c r="E289" i="52"/>
  <c r="D289" i="52"/>
  <c r="E288" i="52"/>
  <c r="D288" i="52"/>
  <c r="E287" i="52"/>
  <c r="D287" i="52"/>
  <c r="E286" i="52"/>
  <c r="D286" i="52"/>
  <c r="E285" i="52"/>
  <c r="D285" i="52"/>
  <c r="E284" i="52"/>
  <c r="D284" i="52"/>
  <c r="E283" i="52"/>
  <c r="D283" i="52"/>
  <c r="E282" i="52"/>
  <c r="D282" i="52"/>
  <c r="E281" i="52"/>
  <c r="D281" i="52"/>
  <c r="E280" i="52"/>
  <c r="D280" i="52"/>
  <c r="E279" i="52"/>
  <c r="D279" i="52"/>
  <c r="E278" i="52"/>
  <c r="D278" i="52"/>
  <c r="E277" i="52"/>
  <c r="D277" i="52"/>
  <c r="E276" i="52"/>
  <c r="D276" i="52"/>
  <c r="E275" i="52"/>
  <c r="D275" i="52"/>
  <c r="E274" i="52"/>
  <c r="D274" i="52"/>
  <c r="E273" i="52"/>
  <c r="D273" i="52"/>
  <c r="E272" i="52"/>
  <c r="I254" i="52"/>
  <c r="H254" i="52"/>
  <c r="I253" i="52"/>
  <c r="H253" i="52"/>
  <c r="I252" i="52"/>
  <c r="H252" i="52"/>
  <c r="I251" i="52"/>
  <c r="H251" i="52"/>
  <c r="I250" i="52"/>
  <c r="H250" i="52"/>
  <c r="I249" i="52"/>
  <c r="H249" i="52"/>
  <c r="I248" i="52"/>
  <c r="H248" i="52"/>
  <c r="I247" i="52"/>
  <c r="H247" i="52"/>
  <c r="I246" i="52"/>
  <c r="H246" i="52"/>
  <c r="I245" i="52"/>
  <c r="H245" i="52"/>
  <c r="I244" i="52"/>
  <c r="H244" i="52"/>
  <c r="I243" i="52"/>
  <c r="H243" i="52"/>
  <c r="I242" i="52"/>
  <c r="H242" i="52"/>
  <c r="I241" i="52"/>
  <c r="H241" i="52"/>
  <c r="I240" i="52"/>
  <c r="H240" i="52"/>
  <c r="I239" i="52"/>
  <c r="H239" i="52"/>
  <c r="I238" i="52"/>
  <c r="H238" i="52"/>
  <c r="I237" i="52"/>
  <c r="E254" i="52"/>
  <c r="E253" i="52"/>
  <c r="E252" i="52"/>
  <c r="E251" i="52"/>
  <c r="E250" i="52"/>
  <c r="E249" i="52"/>
  <c r="E248" i="52"/>
  <c r="E247" i="52"/>
  <c r="E246" i="52"/>
  <c r="E245" i="52"/>
  <c r="E244" i="52"/>
  <c r="E243" i="52"/>
  <c r="E242" i="52"/>
  <c r="E241" i="52"/>
  <c r="E240" i="52"/>
  <c r="D240" i="52"/>
  <c r="E239" i="52"/>
  <c r="D239" i="52"/>
  <c r="E238" i="52"/>
  <c r="D238" i="52"/>
  <c r="E237" i="52"/>
  <c r="G254" i="52"/>
  <c r="F254" i="52"/>
  <c r="G253" i="52"/>
  <c r="F253" i="52"/>
  <c r="G252" i="52"/>
  <c r="F252" i="52"/>
  <c r="G251" i="52"/>
  <c r="F251" i="52"/>
  <c r="G250" i="52"/>
  <c r="F250" i="52"/>
  <c r="G249" i="52"/>
  <c r="F249" i="52"/>
  <c r="G248" i="52"/>
  <c r="F248" i="52"/>
  <c r="G247" i="52"/>
  <c r="F247" i="52"/>
  <c r="G246" i="52"/>
  <c r="F246" i="52"/>
  <c r="G245" i="52"/>
  <c r="F245" i="52"/>
  <c r="G244" i="52"/>
  <c r="F244" i="52"/>
  <c r="G243" i="52"/>
  <c r="F243" i="52"/>
  <c r="G242" i="52"/>
  <c r="F242" i="52"/>
  <c r="G241" i="52"/>
  <c r="F241" i="52"/>
  <c r="G240" i="52"/>
  <c r="F240" i="52"/>
  <c r="G239" i="52"/>
  <c r="F239" i="52"/>
  <c r="G238" i="52"/>
  <c r="F238" i="52"/>
  <c r="G237" i="52"/>
  <c r="H272" i="52" l="1"/>
  <c r="F272" i="52"/>
  <c r="D272" i="52"/>
  <c r="H237" i="52"/>
  <c r="F237" i="52"/>
  <c r="D237" i="52"/>
  <c r="B344" i="52" l="1"/>
  <c r="B343" i="52"/>
  <c r="B342" i="52"/>
  <c r="B193" i="52"/>
  <c r="B129" i="52"/>
  <c r="B127" i="52"/>
  <c r="B125" i="52"/>
  <c r="B123" i="52"/>
  <c r="B121" i="52"/>
  <c r="B114" i="52"/>
  <c r="B112" i="52"/>
  <c r="B50" i="52"/>
  <c r="B45" i="52"/>
  <c r="B38" i="52"/>
  <c r="CF110" i="11" l="1"/>
  <c r="CD110" i="11"/>
  <c r="CB110" i="11"/>
  <c r="BZ110" i="11"/>
  <c r="Z110" i="11"/>
  <c r="X110" i="11"/>
  <c r="V110" i="11"/>
  <c r="T110" i="11"/>
  <c r="R110" i="11"/>
  <c r="P110" i="11"/>
  <c r="N110" i="11"/>
  <c r="L110" i="11"/>
  <c r="B127" i="16" l="1"/>
  <c r="H21" i="31" l="1"/>
  <c r="F21" i="31"/>
  <c r="H18" i="31"/>
  <c r="F18" i="31"/>
  <c r="D3" i="31"/>
  <c r="F3" i="31" s="1"/>
  <c r="H3" i="31" s="1"/>
  <c r="J3" i="31" s="1"/>
  <c r="L3" i="31" s="1"/>
  <c r="N3" i="31" s="1"/>
  <c r="P3" i="31" s="1"/>
  <c r="R3" i="31" s="1"/>
  <c r="T3" i="31" s="1"/>
  <c r="V3" i="31" s="1"/>
  <c r="X3" i="31" s="1"/>
  <c r="Z3" i="31" s="1"/>
  <c r="AB3" i="31" s="1"/>
  <c r="AD3" i="31" s="1"/>
  <c r="CD3" i="11"/>
  <c r="CF3" i="11" s="1"/>
  <c r="CF182" i="11"/>
  <c r="CD182" i="11"/>
  <c r="BZ182" i="11"/>
  <c r="Z182" i="11"/>
  <c r="X182" i="11"/>
  <c r="V182" i="11"/>
  <c r="T182" i="11"/>
  <c r="R182" i="11"/>
  <c r="P182" i="11"/>
  <c r="N182" i="11"/>
  <c r="L182" i="11"/>
  <c r="J182" i="11"/>
  <c r="H182" i="11"/>
  <c r="F182" i="11"/>
  <c r="D182" i="11"/>
  <c r="CF150" i="11"/>
  <c r="CD150" i="11"/>
  <c r="CB150" i="11"/>
  <c r="BZ150" i="11"/>
  <c r="AJ150" i="11"/>
  <c r="AH150" i="11"/>
  <c r="AF150" i="11"/>
  <c r="AD150" i="11"/>
  <c r="AB150" i="11"/>
  <c r="Z150" i="11"/>
  <c r="X150" i="11"/>
  <c r="V150" i="11"/>
  <c r="T150" i="11"/>
  <c r="R150" i="11"/>
  <c r="P150" i="11"/>
  <c r="N150" i="11"/>
  <c r="L150" i="11"/>
  <c r="J150" i="11"/>
  <c r="H150" i="11"/>
  <c r="F150" i="11"/>
  <c r="D150" i="11"/>
  <c r="B150" i="11"/>
  <c r="CF144" i="11"/>
  <c r="CD144" i="11"/>
  <c r="CB144" i="11"/>
  <c r="BZ144" i="11"/>
  <c r="AJ144" i="11"/>
  <c r="AH144" i="11"/>
  <c r="AF144" i="11"/>
  <c r="AD144" i="11"/>
  <c r="AB144" i="11"/>
  <c r="Z144" i="11"/>
  <c r="X144" i="11"/>
  <c r="V144" i="11"/>
  <c r="T144" i="11"/>
  <c r="R144" i="11"/>
  <c r="P144" i="11"/>
  <c r="N144" i="11"/>
  <c r="L144" i="11"/>
  <c r="J144" i="11"/>
  <c r="H144" i="11"/>
  <c r="F144" i="11"/>
  <c r="D144" i="11"/>
  <c r="B144" i="11"/>
  <c r="CF138" i="11"/>
  <c r="CD138" i="11"/>
  <c r="CB138" i="11"/>
  <c r="BZ138" i="11"/>
  <c r="AJ138" i="11"/>
  <c r="AH138" i="11"/>
  <c r="AF138" i="11"/>
  <c r="AD138" i="11"/>
  <c r="AB138" i="11"/>
  <c r="Z138" i="11"/>
  <c r="X138" i="11"/>
  <c r="V138" i="11"/>
  <c r="T138" i="11"/>
  <c r="R138" i="11"/>
  <c r="P138" i="11"/>
  <c r="N138" i="11"/>
  <c r="L138" i="11"/>
  <c r="J138" i="11"/>
  <c r="H138" i="11"/>
  <c r="F138" i="11"/>
  <c r="D138" i="11"/>
  <c r="B138" i="11"/>
  <c r="BV3" i="11" l="1"/>
  <c r="CF109" i="11"/>
  <c r="CD109" i="11"/>
  <c r="CB109" i="11"/>
  <c r="BZ109" i="11"/>
  <c r="Z109" i="11"/>
  <c r="X109" i="11"/>
  <c r="V109" i="11"/>
  <c r="T109" i="11"/>
  <c r="R109" i="11"/>
  <c r="P109" i="11"/>
  <c r="N109" i="11"/>
  <c r="L109" i="11"/>
  <c r="BZ88" i="11"/>
  <c r="AJ88" i="11"/>
  <c r="AH88" i="11"/>
  <c r="AF88" i="11"/>
  <c r="AD88" i="11"/>
  <c r="AB88" i="11"/>
  <c r="Z88" i="11"/>
  <c r="X88" i="11"/>
  <c r="V88" i="11"/>
  <c r="T88" i="11"/>
  <c r="R88" i="11"/>
  <c r="P88" i="11"/>
  <c r="N88" i="11"/>
  <c r="L88" i="11"/>
  <c r="J88" i="11"/>
  <c r="H88" i="11"/>
  <c r="F88" i="11"/>
  <c r="D88" i="11"/>
  <c r="BZ86" i="11"/>
  <c r="AJ86" i="11"/>
  <c r="AH86" i="11"/>
  <c r="AF86" i="11"/>
  <c r="AD86" i="11"/>
  <c r="AB86" i="11"/>
  <c r="Z86" i="11"/>
  <c r="X86" i="11"/>
  <c r="V86" i="11"/>
  <c r="T86" i="11"/>
  <c r="R86" i="11"/>
  <c r="P86" i="11"/>
  <c r="N86" i="11"/>
  <c r="L86" i="11"/>
  <c r="J86" i="11"/>
  <c r="H86" i="11"/>
  <c r="F86" i="11"/>
  <c r="D86" i="11"/>
  <c r="B88" i="11"/>
  <c r="B86" i="11"/>
  <c r="CF70" i="11"/>
  <c r="CD70" i="11"/>
  <c r="CB70" i="11"/>
  <c r="BZ70" i="11"/>
  <c r="AJ70" i="11"/>
  <c r="AH70" i="11"/>
  <c r="AF70" i="11"/>
  <c r="AD70" i="11"/>
  <c r="AB70" i="11"/>
  <c r="Z70" i="11"/>
  <c r="X70" i="11"/>
  <c r="V70" i="11"/>
  <c r="T70" i="11"/>
  <c r="R70" i="11"/>
  <c r="P70" i="11"/>
  <c r="N70" i="11"/>
  <c r="L70" i="11"/>
  <c r="J70" i="11"/>
  <c r="H70" i="11"/>
  <c r="F70" i="11"/>
  <c r="D70" i="11"/>
  <c r="B70" i="11"/>
  <c r="BZ3" i="11" l="1"/>
  <c r="BX3" i="11"/>
  <c r="CF36" i="11"/>
  <c r="CD36" i="11"/>
  <c r="CB36" i="11"/>
  <c r="BZ36" i="11"/>
  <c r="AJ36" i="11"/>
  <c r="AH36" i="11"/>
  <c r="AF36" i="11"/>
  <c r="AD36" i="11"/>
  <c r="AB36" i="11"/>
  <c r="Z36" i="11"/>
  <c r="X36" i="11"/>
  <c r="V36" i="11"/>
  <c r="T36" i="11"/>
  <c r="R36" i="11"/>
  <c r="P36" i="11"/>
  <c r="N36" i="11"/>
  <c r="L36" i="11"/>
  <c r="J36" i="11"/>
  <c r="H36" i="11"/>
  <c r="F36" i="11"/>
  <c r="D36" i="11"/>
  <c r="B36" i="11"/>
  <c r="CF33" i="11"/>
  <c r="CD33" i="11"/>
  <c r="CB33" i="11"/>
  <c r="BZ33" i="11"/>
  <c r="AJ33" i="11"/>
  <c r="AH33" i="11"/>
  <c r="AF33" i="11"/>
  <c r="AD33" i="11"/>
  <c r="AB33" i="11"/>
  <c r="Z33" i="11"/>
  <c r="X33" i="11"/>
  <c r="V33" i="11"/>
  <c r="T33" i="11"/>
  <c r="R33" i="11"/>
  <c r="P33" i="11"/>
  <c r="N33" i="11"/>
  <c r="L33" i="11"/>
  <c r="J33" i="11"/>
  <c r="H33" i="11"/>
  <c r="F33" i="11"/>
  <c r="D33" i="11"/>
  <c r="B33" i="11"/>
  <c r="AK4" i="29" l="1"/>
  <c r="AL4" i="29" s="1"/>
  <c r="AM4" i="29" s="1"/>
  <c r="F57" i="29"/>
  <c r="E57" i="29"/>
  <c r="D57" i="29"/>
  <c r="F56" i="29"/>
  <c r="E56" i="29"/>
  <c r="D56" i="29"/>
  <c r="C57" i="29"/>
  <c r="C56" i="29"/>
  <c r="F3" i="16"/>
  <c r="H3" i="16" s="1"/>
  <c r="J3" i="16" s="1"/>
  <c r="L3" i="16" s="1"/>
  <c r="N3" i="16" s="1"/>
  <c r="P3" i="16" s="1"/>
  <c r="R3" i="16" s="1"/>
  <c r="T3" i="16" s="1"/>
  <c r="V3" i="16" s="1"/>
  <c r="X3" i="16" s="1"/>
  <c r="Z3" i="16" s="1"/>
  <c r="AB3" i="16" s="1"/>
  <c r="AD3" i="16" s="1"/>
  <c r="AD197" i="16"/>
  <c r="AB197" i="16"/>
  <c r="Z197" i="16"/>
  <c r="X197" i="16"/>
  <c r="V197" i="16"/>
  <c r="T197" i="16"/>
  <c r="R197" i="16"/>
  <c r="P197" i="16"/>
  <c r="N197" i="16"/>
  <c r="L197" i="16"/>
  <c r="J197" i="16"/>
  <c r="H197" i="16"/>
  <c r="F197" i="16"/>
  <c r="D197" i="16"/>
  <c r="AD196" i="16"/>
  <c r="AB196" i="16"/>
  <c r="Z196" i="16"/>
  <c r="X196" i="16"/>
  <c r="V196" i="16"/>
  <c r="T196" i="16"/>
  <c r="R196" i="16"/>
  <c r="P196" i="16"/>
  <c r="N196" i="16"/>
  <c r="L196" i="16"/>
  <c r="J196" i="16"/>
  <c r="H196" i="16"/>
  <c r="F196" i="16"/>
  <c r="D196" i="16"/>
  <c r="AD195" i="16"/>
  <c r="AB195" i="16"/>
  <c r="Z195" i="16"/>
  <c r="X195" i="16"/>
  <c r="V195" i="16"/>
  <c r="T195" i="16"/>
  <c r="R195" i="16"/>
  <c r="P195" i="16"/>
  <c r="N195" i="16"/>
  <c r="L195" i="16"/>
  <c r="J195" i="16"/>
  <c r="H195" i="16"/>
  <c r="F195" i="16"/>
  <c r="D195" i="16"/>
  <c r="AD138" i="16"/>
  <c r="AB138" i="16"/>
  <c r="Z138" i="16"/>
  <c r="X138" i="16"/>
  <c r="V138" i="16"/>
  <c r="T138" i="16"/>
  <c r="R138" i="16"/>
  <c r="P138" i="16"/>
  <c r="N138" i="16"/>
  <c r="L138" i="16"/>
  <c r="J138" i="16"/>
  <c r="H138" i="16"/>
  <c r="F138" i="16"/>
  <c r="D138" i="16"/>
  <c r="AD132" i="16"/>
  <c r="AB132" i="16"/>
  <c r="Z132" i="16"/>
  <c r="X132" i="16"/>
  <c r="V132" i="16"/>
  <c r="T132" i="16"/>
  <c r="R132" i="16"/>
  <c r="P132" i="16"/>
  <c r="N132" i="16"/>
  <c r="L132" i="16"/>
  <c r="J132" i="16"/>
  <c r="H132" i="16"/>
  <c r="F132" i="16"/>
  <c r="D132" i="16"/>
  <c r="AD129" i="16"/>
  <c r="AB129" i="16"/>
  <c r="Z129" i="16"/>
  <c r="X129" i="16"/>
  <c r="V129" i="16"/>
  <c r="T129" i="16"/>
  <c r="R129" i="16"/>
  <c r="P129" i="16"/>
  <c r="N129" i="16"/>
  <c r="L129" i="16"/>
  <c r="J129" i="16"/>
  <c r="H129" i="16"/>
  <c r="F129" i="16"/>
  <c r="D129" i="16"/>
  <c r="AD127" i="16"/>
  <c r="AB127" i="16"/>
  <c r="Z127" i="16"/>
  <c r="X127" i="16"/>
  <c r="V127" i="16"/>
  <c r="T127" i="16"/>
  <c r="R127" i="16"/>
  <c r="P127" i="16"/>
  <c r="N127" i="16"/>
  <c r="L127" i="16"/>
  <c r="J127" i="16"/>
  <c r="H127" i="16"/>
  <c r="F127" i="16"/>
  <c r="D127" i="16"/>
  <c r="AD126" i="16"/>
  <c r="AB126" i="16"/>
  <c r="Z126" i="16"/>
  <c r="X126" i="16"/>
  <c r="V126" i="16"/>
  <c r="T126" i="16"/>
  <c r="R126" i="16"/>
  <c r="P126" i="16"/>
  <c r="N126" i="16"/>
  <c r="L126" i="16"/>
  <c r="J126" i="16"/>
  <c r="H126" i="16"/>
  <c r="F126" i="16"/>
  <c r="D126" i="16"/>
  <c r="AD114" i="16"/>
  <c r="AB114" i="16"/>
  <c r="Z114" i="16"/>
  <c r="X114" i="16"/>
  <c r="V114" i="16"/>
  <c r="T114" i="16"/>
  <c r="R114" i="16"/>
  <c r="P114" i="16"/>
  <c r="N114" i="16"/>
  <c r="L114" i="16"/>
  <c r="J114" i="16"/>
  <c r="H114" i="16"/>
  <c r="F114" i="16"/>
  <c r="D114" i="16"/>
  <c r="AD112" i="16"/>
  <c r="AB112" i="16"/>
  <c r="Z112" i="16"/>
  <c r="X112" i="16"/>
  <c r="V112" i="16"/>
  <c r="T112" i="16"/>
  <c r="R112" i="16"/>
  <c r="P112" i="16"/>
  <c r="N112" i="16"/>
  <c r="L112" i="16"/>
  <c r="J112" i="16"/>
  <c r="H112" i="16"/>
  <c r="F112" i="16"/>
  <c r="D112" i="16"/>
  <c r="AD110" i="16"/>
  <c r="AB110" i="16"/>
  <c r="Z110" i="16"/>
  <c r="X110" i="16"/>
  <c r="V110" i="16"/>
  <c r="T110" i="16"/>
  <c r="R110" i="16"/>
  <c r="P110" i="16"/>
  <c r="N110" i="16"/>
  <c r="L110" i="16"/>
  <c r="J110" i="16"/>
  <c r="H110" i="16"/>
  <c r="F110" i="16"/>
  <c r="D110" i="16"/>
  <c r="AD108" i="16"/>
  <c r="AB108" i="16"/>
  <c r="Z108" i="16"/>
  <c r="X108" i="16"/>
  <c r="V108" i="16"/>
  <c r="T108" i="16"/>
  <c r="R108" i="16"/>
  <c r="P108" i="16"/>
  <c r="N108" i="16"/>
  <c r="L108" i="16"/>
  <c r="J108" i="16"/>
  <c r="H108" i="16"/>
  <c r="F108" i="16"/>
  <c r="D108" i="16"/>
  <c r="AD99" i="16"/>
  <c r="AB99" i="16"/>
  <c r="Z99" i="16"/>
  <c r="X99" i="16"/>
  <c r="V99" i="16"/>
  <c r="T99" i="16"/>
  <c r="R99" i="16"/>
  <c r="P99" i="16"/>
  <c r="N99" i="16"/>
  <c r="L99" i="16"/>
  <c r="J99" i="16"/>
  <c r="H99" i="16"/>
  <c r="F99" i="16"/>
  <c r="D99" i="16"/>
  <c r="AD37" i="16"/>
  <c r="AB37" i="16"/>
  <c r="Z37" i="16"/>
  <c r="X37" i="16"/>
  <c r="V37" i="16"/>
  <c r="T37" i="16"/>
  <c r="R37" i="16"/>
  <c r="P37" i="16"/>
  <c r="N37" i="16"/>
  <c r="L37" i="16"/>
  <c r="J37" i="16"/>
  <c r="H37" i="16"/>
  <c r="F37" i="16"/>
  <c r="D37" i="16"/>
  <c r="AD34" i="16"/>
  <c r="AB34" i="16"/>
  <c r="Z34" i="16"/>
  <c r="X34" i="16"/>
  <c r="V34" i="16"/>
  <c r="T34" i="16"/>
  <c r="R34" i="16"/>
  <c r="P34" i="16"/>
  <c r="N34" i="16"/>
  <c r="L34" i="16"/>
  <c r="J34" i="16"/>
  <c r="H34" i="16"/>
  <c r="F34" i="16"/>
  <c r="D34" i="16"/>
  <c r="AD15" i="16"/>
  <c r="AB15" i="16"/>
  <c r="Z15" i="16"/>
  <c r="X15" i="16"/>
  <c r="V15" i="16"/>
  <c r="T15" i="16"/>
  <c r="R15" i="16"/>
  <c r="P15" i="16"/>
  <c r="N15" i="16"/>
  <c r="L15" i="16"/>
  <c r="J15" i="16"/>
  <c r="H15" i="16"/>
  <c r="F15" i="16"/>
  <c r="D15" i="16"/>
  <c r="B57" i="29"/>
  <c r="B56" i="29"/>
  <c r="D21" i="31"/>
  <c r="B21" i="31"/>
  <c r="D18" i="31"/>
  <c r="B18" i="31"/>
  <c r="I4" i="29" l="1"/>
  <c r="J4" i="29" s="1"/>
  <c r="B138" i="16"/>
  <c r="B132" i="16"/>
  <c r="B126" i="16"/>
  <c r="B37" i="16"/>
  <c r="B34" i="16"/>
  <c r="L4" i="29" l="1"/>
  <c r="Y4" i="29" s="1"/>
  <c r="Z4" i="29" s="1"/>
  <c r="AA4" i="29" s="1"/>
  <c r="K4" i="29"/>
  <c r="B129" i="16"/>
  <c r="B15" i="16" l="1"/>
  <c r="BZ164" i="11" l="1"/>
  <c r="AJ164" i="11"/>
  <c r="AH164" i="11"/>
  <c r="AF164" i="11"/>
  <c r="AD164" i="11"/>
  <c r="AB164" i="11"/>
  <c r="Z164" i="11"/>
  <c r="X164" i="11"/>
  <c r="V164" i="11"/>
  <c r="T164" i="11"/>
  <c r="R164" i="11"/>
  <c r="P164" i="11"/>
  <c r="N164" i="11"/>
  <c r="L164" i="11"/>
  <c r="J164" i="11"/>
  <c r="H164" i="11"/>
  <c r="F164" i="11"/>
  <c r="D164" i="11"/>
  <c r="B164" i="11" l="1"/>
  <c r="B114" i="16" l="1"/>
  <c r="B110" i="16"/>
  <c r="B108" i="16"/>
  <c r="B99" i="16"/>
  <c r="D29" i="30" l="1"/>
  <c r="D34" i="30"/>
  <c r="D33" i="30"/>
  <c r="D32" i="30"/>
  <c r="D31" i="30"/>
  <c r="D30" i="30"/>
  <c r="D28" i="30"/>
  <c r="D27" i="30"/>
  <c r="D26" i="30"/>
  <c r="D25" i="30"/>
  <c r="D24" i="30"/>
  <c r="D23" i="30"/>
  <c r="D22" i="30"/>
  <c r="D21" i="30"/>
  <c r="B15" i="30" l="1"/>
  <c r="B16" i="30" s="1"/>
  <c r="B17" i="30" s="1"/>
  <c r="B18" i="30" s="1"/>
  <c r="B19" i="30" s="1"/>
  <c r="B20" i="30" s="1"/>
  <c r="B21" i="30" s="1"/>
  <c r="B22" i="30" s="1"/>
  <c r="B23" i="30" s="1"/>
  <c r="B24" i="30" s="1"/>
  <c r="B25" i="30" s="1"/>
  <c r="B26" i="30" s="1"/>
  <c r="B27" i="30" s="1"/>
  <c r="B28" i="30" s="1"/>
  <c r="B29" i="30" s="1"/>
  <c r="B30" i="30" s="1"/>
  <c r="B31" i="30" s="1"/>
  <c r="B32" i="30" s="1"/>
  <c r="B33" i="30" s="1"/>
  <c r="B34" i="30" s="1"/>
  <c r="B35" i="30" s="1"/>
  <c r="B36" i="30" s="1"/>
  <c r="B37" i="30" s="1"/>
  <c r="B38" i="30" s="1"/>
  <c r="B39" i="30" s="1"/>
  <c r="B40" i="30" s="1"/>
  <c r="B41" i="30" s="1"/>
  <c r="B42" i="30" s="1"/>
  <c r="B43" i="30" s="1"/>
  <c r="B44" i="30" s="1"/>
  <c r="A5" i="21" l="1"/>
  <c r="A6" i="21" s="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B126" i="11" l="1"/>
  <c r="B122" i="11"/>
  <c r="B120" i="11"/>
  <c r="B124" i="11"/>
  <c r="B111" i="11"/>
  <c r="B197" i="16" l="1"/>
  <c r="B196" i="16"/>
  <c r="B195" i="16"/>
  <c r="B112" i="16"/>
</calcChain>
</file>

<file path=xl/sharedStrings.xml><?xml version="1.0" encoding="utf-8"?>
<sst xmlns="http://schemas.openxmlformats.org/spreadsheetml/2006/main" count="18839" uniqueCount="1563">
  <si>
    <t>No</t>
  </si>
  <si>
    <t>Benefit Types</t>
  </si>
  <si>
    <t>Medical</t>
  </si>
  <si>
    <t>Dental</t>
  </si>
  <si>
    <t>Vision</t>
  </si>
  <si>
    <t>Basic Life</t>
  </si>
  <si>
    <t>Basic Life and AD&amp;D</t>
  </si>
  <si>
    <t>Short Term Disability</t>
  </si>
  <si>
    <t>Long Term Disability</t>
  </si>
  <si>
    <t>Buy-up Short Term Disability</t>
  </si>
  <si>
    <t>Buy-up Long Term Disability</t>
  </si>
  <si>
    <t>Dependent Care Spending Account</t>
  </si>
  <si>
    <t>Flexible Spending Account</t>
  </si>
  <si>
    <t>Supplemental Child AD&amp;D</t>
  </si>
  <si>
    <t>Supplemental Child Life</t>
  </si>
  <si>
    <t>Supplemental Employee Life</t>
  </si>
  <si>
    <t>Supplemental Spouse AD&amp;D</t>
  </si>
  <si>
    <t>Supplemental Spouse Life</t>
  </si>
  <si>
    <t>Long Term Care</t>
  </si>
  <si>
    <t>Critical Illness</t>
  </si>
  <si>
    <t>Transit</t>
  </si>
  <si>
    <t>Healthcare Savings Account</t>
  </si>
  <si>
    <t>Supplemental Employee AD&amp;D</t>
  </si>
  <si>
    <t>Supplemental Employee Life and AD&amp;D</t>
  </si>
  <si>
    <t>EE</t>
  </si>
  <si>
    <t>EE+SP</t>
  </si>
  <si>
    <t>EE+CH</t>
  </si>
  <si>
    <t>EE+SP+CH</t>
  </si>
  <si>
    <t>EE+2CH</t>
  </si>
  <si>
    <t>EE+SP+2CH</t>
  </si>
  <si>
    <t>EE+DP</t>
  </si>
  <si>
    <t>EE+DP+CH</t>
  </si>
  <si>
    <t>EE+DP+2CH</t>
  </si>
  <si>
    <t>EE+DP+DPCH</t>
  </si>
  <si>
    <t>EE+DP+CH+DPCH</t>
  </si>
  <si>
    <t>EE+DP+2CH+DPCH</t>
  </si>
  <si>
    <t>EE+DP+2DPCH</t>
  </si>
  <si>
    <t>EE+DP+CH+2DPCH</t>
  </si>
  <si>
    <t>EE+DP+2CH+2DPCH</t>
  </si>
  <si>
    <t>EE+DPCH</t>
  </si>
  <si>
    <t>EE+CH+DPCH</t>
  </si>
  <si>
    <t>EE+2CH+DPCH</t>
  </si>
  <si>
    <t>EE+2DPCH</t>
  </si>
  <si>
    <t>EE+CH+2DPCH</t>
  </si>
  <si>
    <t>EE+2CH+2DPCH</t>
  </si>
  <si>
    <t>All Employee Status</t>
  </si>
  <si>
    <t>Additional Eligibility Criteria</t>
  </si>
  <si>
    <t>Select Zip Code Rule</t>
  </si>
  <si>
    <t>Select Effective Date Rule</t>
  </si>
  <si>
    <t>Select Waiting Period Option</t>
  </si>
  <si>
    <t>Pay Period Start Date After XX Pay Period</t>
  </si>
  <si>
    <t>Yes</t>
  </si>
  <si>
    <t>Spouse</t>
  </si>
  <si>
    <t>None</t>
  </si>
  <si>
    <t>First of Month following XX Days</t>
  </si>
  <si>
    <t>First of Month following XX Months</t>
  </si>
  <si>
    <t>XX Days from Next Pay Date</t>
  </si>
  <si>
    <t>XX Days from Next Pay Period End Date</t>
  </si>
  <si>
    <t>XX Days from Next Pay Period Start Date</t>
  </si>
  <si>
    <t>Employee</t>
  </si>
  <si>
    <t>Domestic Partner</t>
  </si>
  <si>
    <t>General Plan Design</t>
  </si>
  <si>
    <r>
      <t>*</t>
    </r>
    <r>
      <rPr>
        <sz val="10"/>
        <color theme="1"/>
        <rFont val="Arial"/>
        <family val="2"/>
      </rPr>
      <t>Plan Name</t>
    </r>
  </si>
  <si>
    <r>
      <t>*</t>
    </r>
    <r>
      <rPr>
        <sz val="10"/>
        <color theme="1"/>
        <rFont val="Arial"/>
        <family val="2"/>
      </rPr>
      <t>Benefit Provider</t>
    </r>
  </si>
  <si>
    <r>
      <t>*</t>
    </r>
    <r>
      <rPr>
        <sz val="10"/>
        <color theme="1"/>
        <rFont val="Arial"/>
        <family val="2"/>
      </rPr>
      <t>Plan uses Credit Pool</t>
    </r>
  </si>
  <si>
    <t>Billing Period Policies</t>
  </si>
  <si>
    <t>Termination Policy</t>
  </si>
  <si>
    <t>Plan Design Update Rules</t>
  </si>
  <si>
    <t>Old Plan Design Identifier</t>
  </si>
  <si>
    <r>
      <t>*</t>
    </r>
    <r>
      <rPr>
        <sz val="10"/>
        <color theme="1"/>
        <rFont val="Arial"/>
        <family val="2"/>
      </rPr>
      <t>Election of Primary Care Physician required?</t>
    </r>
  </si>
  <si>
    <t>Sub Plan Details</t>
  </si>
  <si>
    <r>
      <t>*</t>
    </r>
    <r>
      <rPr>
        <sz val="10"/>
        <color theme="1"/>
        <rFont val="Arial"/>
        <family val="2"/>
      </rPr>
      <t>Is Sub Plan Required (set to “Yes” if sub plan should be turned on)</t>
    </r>
  </si>
  <si>
    <t>Contingent Eligibility Rule</t>
  </si>
  <si>
    <r>
      <t>*</t>
    </r>
    <r>
      <rPr>
        <sz val="10"/>
        <color theme="1"/>
        <rFont val="Arial"/>
        <family val="2"/>
      </rPr>
      <t>Require tier/coverage match up</t>
    </r>
  </si>
  <si>
    <t>Demographic Eligibility Rule</t>
  </si>
  <si>
    <t>Dating Eligibility Rule</t>
  </si>
  <si>
    <r>
      <t>*</t>
    </r>
    <r>
      <rPr>
        <sz val="10"/>
        <color theme="1"/>
        <rFont val="Arial"/>
        <family val="2"/>
      </rPr>
      <t>Plan effective date</t>
    </r>
  </si>
  <si>
    <t>Dependent Eligibility Details</t>
  </si>
  <si>
    <t>_____ through _____</t>
  </si>
  <si>
    <t>Cost &amp; Coverage Details</t>
  </si>
  <si>
    <r>
      <t xml:space="preserve">Employee Policy Number 
</t>
    </r>
    <r>
      <rPr>
        <b/>
        <sz val="9"/>
        <color theme="1"/>
        <rFont val="Arial"/>
        <family val="2"/>
      </rPr>
      <t>This field has a 15 character limitation</t>
    </r>
  </si>
  <si>
    <t>Plan 1</t>
  </si>
  <si>
    <t>Plan 2</t>
  </si>
  <si>
    <t>Plan 3</t>
  </si>
  <si>
    <t>Plan 4</t>
  </si>
  <si>
    <t>Plan 5</t>
  </si>
  <si>
    <t>Plan 6</t>
  </si>
  <si>
    <t>Plan 7</t>
  </si>
  <si>
    <t>All Dependents</t>
  </si>
  <si>
    <t>Bill for Entire Month</t>
  </si>
  <si>
    <t>Term Policy</t>
  </si>
  <si>
    <t>Select Termination Policy</t>
  </si>
  <si>
    <t>End of last month of Date of Birth</t>
  </si>
  <si>
    <t>Next Pay Period End Date</t>
  </si>
  <si>
    <t>Next Pay Date</t>
  </si>
  <si>
    <t>Next Pay Period Start Date</t>
  </si>
  <si>
    <t>Use Waiting Period</t>
  </si>
  <si>
    <t>Term Policy Waiting Period</t>
  </si>
  <si>
    <t>First of Month following Date of Change</t>
  </si>
  <si>
    <t>XX Days before the Date of Change</t>
  </si>
  <si>
    <t>Waiting Period Rule</t>
  </si>
  <si>
    <t>Age Change Effective Date</t>
  </si>
  <si>
    <t>Select Age Election Policy</t>
  </si>
  <si>
    <t>First of the Month of the Birth Date</t>
  </si>
  <si>
    <t>No, Not for Current Plan Year</t>
  </si>
  <si>
    <t>Yes, Effective on Birthday</t>
  </si>
  <si>
    <t>Yes, Use Waiting Period</t>
  </si>
  <si>
    <t>Age Change Waiting Period</t>
  </si>
  <si>
    <t>First of the month following date of change</t>
  </si>
  <si>
    <t>XX Days from the Date of Change</t>
  </si>
  <si>
    <t>XX days from next pay period start date</t>
  </si>
  <si>
    <t>XX days from next pay date</t>
  </si>
  <si>
    <t>Specific Date Selection</t>
  </si>
  <si>
    <t>Salary Change Effective Date</t>
  </si>
  <si>
    <t>Select Update Election</t>
  </si>
  <si>
    <t>Yes, Effective on Date of Change</t>
  </si>
  <si>
    <t>Salary Change Waiting Period</t>
  </si>
  <si>
    <t>Pay period start date after XX pay period</t>
  </si>
  <si>
    <t>Identify each sub plan, if multiple copy down next three rows for each sub plan needed:</t>
  </si>
  <si>
    <t>Select Enforce Enrollment Lock From</t>
  </si>
  <si>
    <t>Select Release Lock Enrollment</t>
  </si>
  <si>
    <t>Eff Date for Newly Eligible</t>
  </si>
  <si>
    <t>Select Core Election Waiting Period</t>
  </si>
  <si>
    <t>First of the month following or coincident with Date of Change</t>
  </si>
  <si>
    <t>Next pay date</t>
  </si>
  <si>
    <t>No Waiting Period, Effective on Date Eligible</t>
  </si>
  <si>
    <t>Eff Date for Newly Eligible Waiting Period Options</t>
  </si>
  <si>
    <t>Plan 8</t>
  </si>
  <si>
    <t>Plan 9</t>
  </si>
  <si>
    <t>Plan 10</t>
  </si>
  <si>
    <t>Plan 11</t>
  </si>
  <si>
    <t>Plan 12</t>
  </si>
  <si>
    <t>Plan 13</t>
  </si>
  <si>
    <t>Plan 14</t>
  </si>
  <si>
    <t>Plan 15</t>
  </si>
  <si>
    <t>Plan 16</t>
  </si>
  <si>
    <t>Plan 17</t>
  </si>
  <si>
    <t>Plan 18</t>
  </si>
  <si>
    <t>Plan 19</t>
  </si>
  <si>
    <t>Plan 20</t>
  </si>
  <si>
    <t>Contingent Benefit Eligibility Rule</t>
  </si>
  <si>
    <t>Eligible if enrolled in ALL selected contingent benefit types</t>
  </si>
  <si>
    <t>Eligible if NOT enrolled in ALL selected contingent benefit types</t>
  </si>
  <si>
    <t>Enrollment required if enroll in ALL selected contingent benefit types</t>
  </si>
  <si>
    <t>Eligible if enrolled in ANY selected contingent benefit type</t>
  </si>
  <si>
    <t>Eligible if NOT enrolled in ANY selected contingent benefit type</t>
  </si>
  <si>
    <t>Enrollment required if enroll in ANY selected contingent benefit type</t>
  </si>
  <si>
    <t>Contingent Plan Eligibility Rule</t>
  </si>
  <si>
    <t>Eligible if enrolled in ALL selected contingent plan designs</t>
  </si>
  <si>
    <t>Eligible if enrolled in ANY selected contingent plan design</t>
  </si>
  <si>
    <t>Eligible if NOT enrolled in ALL selected contingent plan designs</t>
  </si>
  <si>
    <t>Eligible if NOT enrolled in ANY selected contingent plan design</t>
  </si>
  <si>
    <t>Enrollment required if enroll in ALL selected contingent plan designs</t>
  </si>
  <si>
    <t>Enrollment required if enroll in ANY selected contingent plan design</t>
  </si>
  <si>
    <t>Active</t>
  </si>
  <si>
    <t>Select Active Plan</t>
  </si>
  <si>
    <t>Open Enrollment Effective Date Rule</t>
  </si>
  <si>
    <t>Effective from End of Month from Date of Open Enrollment</t>
  </si>
  <si>
    <t>Open Enrollment Waiting Period Rule</t>
  </si>
  <si>
    <t>First of month following Open Enrollment Start Date</t>
  </si>
  <si>
    <t>First of month following XX Days from Open Enrollment Start Date</t>
  </si>
  <si>
    <t>First of month following XX month from Open Enrollment Start Date</t>
  </si>
  <si>
    <t>XX Days from Date of Open Enrollment Start Date</t>
  </si>
  <si>
    <t>XX Months from Date of Open Enrollment Start Date</t>
  </si>
  <si>
    <t>Date of Election</t>
  </si>
  <si>
    <t>First of month following Date of Election</t>
  </si>
  <si>
    <t>Pay Period Start Date after XX Pay Period</t>
  </si>
  <si>
    <t>New Hire Effective Date Rule</t>
  </si>
  <si>
    <t>Effective from Date of Hire</t>
  </si>
  <si>
    <t>Effective from End of Month from Date of Hire</t>
  </si>
  <si>
    <t>New Hire Waiting Period</t>
  </si>
  <si>
    <t>First of month following Date of Hire</t>
  </si>
  <si>
    <t>First of month following XX days from Date of Hire</t>
  </si>
  <si>
    <t>First of month following (or coincident with) XX month from Date of Hire</t>
  </si>
  <si>
    <t>XX days from Date of Hire</t>
  </si>
  <si>
    <t>XX month from Date of Hire</t>
  </si>
  <si>
    <t>XX days from Next Pay Period Start Date</t>
  </si>
  <si>
    <t>XX days from Next Pay Period End Date</t>
  </si>
  <si>
    <t>XX days from Next Pay Date</t>
  </si>
  <si>
    <t>First of month following or coincident with XX days from Date of Hire</t>
  </si>
  <si>
    <t>Pay Date After XX days from Date of Hire</t>
  </si>
  <si>
    <t>Pay Period Start Date After XX days from Date of Hire</t>
  </si>
  <si>
    <t>First of the month following or coincident with Date of Hire</t>
  </si>
  <si>
    <t>First business day of the month following or coincident with Date of Hire</t>
  </si>
  <si>
    <t>First of the month following the first pay period</t>
  </si>
  <si>
    <t>Rehire Effective Date Rule</t>
  </si>
  <si>
    <t>Effective from Date of Rehire</t>
  </si>
  <si>
    <t>Effective from End of Month from Date of Rehire</t>
  </si>
  <si>
    <t>First of the month following or coincident with Date of Rehire</t>
  </si>
  <si>
    <t>First business day of the month following or coincident with Date of Rehire</t>
  </si>
  <si>
    <t>Rehire Waiting Period Rules</t>
  </si>
  <si>
    <t>First of month following Date of Rehire</t>
  </si>
  <si>
    <t>First of month following XX days from Date of Rehire</t>
  </si>
  <si>
    <t>First of month following (or coincident with) XX month from Date of Rehire</t>
  </si>
  <si>
    <t>XX days from Date of Rehire</t>
  </si>
  <si>
    <t>XX month from Date of Rehire</t>
  </si>
  <si>
    <t>Do not require student status</t>
  </si>
  <si>
    <t>COBRA</t>
  </si>
  <si>
    <t>Deceased</t>
  </si>
  <si>
    <t>FMLA</t>
  </si>
  <si>
    <t>Inactive</t>
  </si>
  <si>
    <t>LOA</t>
  </si>
  <si>
    <t>Military Leave</t>
  </si>
  <si>
    <t>Rehired</t>
  </si>
  <si>
    <t>Retired</t>
  </si>
  <si>
    <t>Terminated</t>
  </si>
  <si>
    <t>All Spouse Status</t>
  </si>
  <si>
    <t>Surviving Spouse</t>
  </si>
  <si>
    <t>Inactive Invisible</t>
  </si>
  <si>
    <t>All Spouse Relationship</t>
  </si>
  <si>
    <t>Common Law Spouse</t>
  </si>
  <si>
    <t>All Child Status</t>
  </si>
  <si>
    <t>All Child Types</t>
  </si>
  <si>
    <t>Domestic Partner Child</t>
  </si>
  <si>
    <t>Select Beneficiary</t>
  </si>
  <si>
    <t>Select OtherEnrollmentService</t>
  </si>
  <si>
    <t>Date of Plan Termination</t>
  </si>
  <si>
    <t>Annual one-time bonus</t>
  </si>
  <si>
    <t>Bonus per interval</t>
  </si>
  <si>
    <t>Commission</t>
  </si>
  <si>
    <t>Reported tips</t>
  </si>
  <si>
    <t>Coverage Amounts are determined by</t>
  </si>
  <si>
    <t>Range Flat Amount</t>
  </si>
  <si>
    <t>Salary Multiple</t>
  </si>
  <si>
    <t>Range Salary Multiple</t>
  </si>
  <si>
    <t>Percentage of Salary</t>
  </si>
  <si>
    <t>Percentage of Monthly Salary</t>
  </si>
  <si>
    <t>Percentage of Weekly Salary</t>
  </si>
  <si>
    <t>Percentage of Employee Semi-Monthly (24) Salary</t>
  </si>
  <si>
    <t>Percentage of Employee Per Pay Period Salary</t>
  </si>
  <si>
    <t>Minimum % of Employee Contingency</t>
  </si>
  <si>
    <r>
      <t>*</t>
    </r>
    <r>
      <rPr>
        <sz val="10"/>
        <color theme="1"/>
        <rFont val="Arial"/>
        <family val="2"/>
      </rPr>
      <t>Allow Coverage Increases that Exceed GI amount, but do not require EOI</t>
    </r>
  </si>
  <si>
    <r>
      <t>*</t>
    </r>
    <r>
      <rPr>
        <sz val="10"/>
        <color theme="1"/>
        <rFont val="Arial"/>
        <family val="2"/>
      </rPr>
      <t>Rate Calculated For This Plan As</t>
    </r>
  </si>
  <si>
    <t>Select Benefit Contingency Rule</t>
  </si>
  <si>
    <t>Select Plan Contingency Rule</t>
  </si>
  <si>
    <t xml:space="preserve">Offered Amount (Flat amounts in odd increments) – ONLY complete this section if Offered Amount is set on the plan in “Coverage amounts are determined by.”  </t>
  </si>
  <si>
    <t>No - Use Default Cost Calculation</t>
  </si>
  <si>
    <t>Reduction Schedule Details</t>
  </si>
  <si>
    <r>
      <t>*</t>
    </r>
    <r>
      <rPr>
        <sz val="10"/>
        <color theme="1"/>
        <rFont val="Arial"/>
        <family val="2"/>
      </rPr>
      <t>Base Age for Reduction schedule</t>
    </r>
  </si>
  <si>
    <r>
      <t>*</t>
    </r>
    <r>
      <rPr>
        <sz val="10"/>
        <color theme="1"/>
        <rFont val="Arial"/>
        <family val="2"/>
      </rPr>
      <t>Effective Date Rule</t>
    </r>
  </si>
  <si>
    <t>Effective Date Rule</t>
  </si>
  <si>
    <t>Effective from Date of Birth</t>
  </si>
  <si>
    <t>Effective from End of Month from Date of Birth</t>
  </si>
  <si>
    <t>First of the month following or coincident with Date of Birth</t>
  </si>
  <si>
    <t>First business day of month following or coincident with Date of Birth</t>
  </si>
  <si>
    <t>Effective Date Waiting Period</t>
  </si>
  <si>
    <t>Select Age Base Reduction Schedule</t>
  </si>
  <si>
    <t>First of Month following Date of Birth</t>
  </si>
  <si>
    <t>First of Month following XX day from Date of Birth</t>
  </si>
  <si>
    <t>First of Month following XX month from Date of Birth</t>
  </si>
  <si>
    <t>XX days from Date of Birth</t>
  </si>
  <si>
    <t>XX months from Date of Birth</t>
  </si>
  <si>
    <t>XX days from next pay period end date</t>
  </si>
  <si>
    <t xml:space="preserve">Reduction Schedule </t>
  </si>
  <si>
    <t>Originally Elected Benefits</t>
  </si>
  <si>
    <r>
      <t>*</t>
    </r>
    <r>
      <rPr>
        <sz val="10"/>
        <rFont val="Arial"/>
        <family val="2"/>
      </rPr>
      <t>Consider Benefit Salary</t>
    </r>
  </si>
  <si>
    <t>Identify whether Employee, Spouse or Child Plan requiring % contingency on Employee Plan</t>
  </si>
  <si>
    <t>Maximum % of Employee Contingency</t>
  </si>
  <si>
    <t>Offered Amount</t>
  </si>
  <si>
    <t>Cent</t>
  </si>
  <si>
    <t>Yearly</t>
  </si>
  <si>
    <t>Pre-tax</t>
  </si>
  <si>
    <t>All</t>
  </si>
  <si>
    <t>Annual Salary</t>
  </si>
  <si>
    <t>Monthly Salary</t>
  </si>
  <si>
    <t>Weekly Salary</t>
  </si>
  <si>
    <t>User Defined</t>
  </si>
  <si>
    <t>Eligibility is not contingent on other benefit types</t>
  </si>
  <si>
    <t>Select Dependent Coverage (Dependents not eligible)</t>
  </si>
  <si>
    <t>Eligibility is not contingent on other plan designs</t>
  </si>
  <si>
    <t>BENEFIT TYPE BUILDER</t>
  </si>
  <si>
    <t>WORKTERRA Field</t>
  </si>
  <si>
    <t>Type 1</t>
  </si>
  <si>
    <t>Type 2</t>
  </si>
  <si>
    <t>Type 3</t>
  </si>
  <si>
    <t>Type 4</t>
  </si>
  <si>
    <r>
      <t>*</t>
    </r>
    <r>
      <rPr>
        <sz val="10"/>
        <color theme="1"/>
        <rFont val="Arial"/>
        <family val="2"/>
      </rPr>
      <t xml:space="preserve">Benefit Type Name </t>
    </r>
    <r>
      <rPr>
        <sz val="8"/>
        <color theme="1"/>
        <rFont val="Arial"/>
        <family val="2"/>
      </rPr>
      <t>(medical, life, supp life, etc.)</t>
    </r>
  </si>
  <si>
    <r>
      <rPr>
        <sz val="10"/>
        <color rgb="FFFF0000"/>
        <rFont val="Arial"/>
        <family val="2"/>
      </rPr>
      <t>*</t>
    </r>
    <r>
      <rPr>
        <sz val="10"/>
        <color theme="1"/>
        <rFont val="Arial"/>
        <family val="2"/>
      </rPr>
      <t xml:space="preserve">Employees must view Waiver Description </t>
    </r>
  </si>
  <si>
    <r>
      <t>Attributes</t>
    </r>
    <r>
      <rPr>
        <sz val="8"/>
        <color theme="1"/>
        <rFont val="Arial"/>
        <family val="2"/>
      </rPr>
      <t xml:space="preserve"> (These are necessary for each plan type and are used to set up plan business rules.)</t>
    </r>
  </si>
  <si>
    <t>Off</t>
  </si>
  <si>
    <t>Beneficiary Required</t>
  </si>
  <si>
    <t>On</t>
  </si>
  <si>
    <t>Employee Enrollment Permissions</t>
  </si>
  <si>
    <t>Flat Amount</t>
  </si>
  <si>
    <t>Individually Calculated Rate</t>
  </si>
  <si>
    <t>Start Age</t>
  </si>
  <si>
    <t>End Age</t>
  </si>
  <si>
    <t>Health Tier</t>
  </si>
  <si>
    <t>WAIVER PLAN 1</t>
  </si>
  <si>
    <t>WAIVER PLAN 2</t>
  </si>
  <si>
    <t>WAIVER PLAN 3</t>
  </si>
  <si>
    <r>
      <t xml:space="preserve">Employee Minimum Coverage
</t>
    </r>
    <r>
      <rPr>
        <b/>
        <sz val="8.5"/>
        <rFont val="Arial"/>
        <family val="2"/>
      </rPr>
      <t>BP to enter "0" if ER contributing; otherwise enter "1"</t>
    </r>
  </si>
  <si>
    <t>Plan 21</t>
  </si>
  <si>
    <t>Plan 22</t>
  </si>
  <si>
    <t>XX days from Date of Open Enrollment Start Date</t>
  </si>
  <si>
    <t>Emergency Contact</t>
  </si>
  <si>
    <t>Ex-Spouse</t>
  </si>
  <si>
    <t>Select Domestic Partner Coverage</t>
  </si>
  <si>
    <t>Who is covered by the plan?</t>
  </si>
  <si>
    <r>
      <t>*</t>
    </r>
    <r>
      <rPr>
        <sz val="10"/>
        <color theme="1"/>
        <rFont val="Arial"/>
        <family val="2"/>
      </rPr>
      <t>Plan is Auto Enrolled</t>
    </r>
    <r>
      <rPr>
        <i/>
        <sz val="10"/>
        <color theme="1"/>
        <rFont val="Arial"/>
        <family val="2"/>
      </rPr>
      <t xml:space="preserve"> </t>
    </r>
  </si>
  <si>
    <t>Plan Design for Dependent Contingency  (list plans)</t>
  </si>
  <si>
    <t>Rate Tier Option</t>
  </si>
  <si>
    <t>#</t>
  </si>
  <si>
    <t>Individual Item(s) Updated</t>
  </si>
  <si>
    <t>Date of Update</t>
  </si>
  <si>
    <t>Tab(s) Updated</t>
  </si>
  <si>
    <t>CHANGE LOG</t>
  </si>
  <si>
    <t>This is required to be updated anytime the BOSS is updated after a section(s) have been passed off for audit.</t>
  </si>
  <si>
    <t>Provider 1</t>
  </si>
  <si>
    <t>Provider 2</t>
  </si>
  <si>
    <t>Provider 3</t>
  </si>
  <si>
    <t>Provider 4</t>
  </si>
  <si>
    <t>ENROLLMT</t>
  </si>
  <si>
    <t>Additional Contact Info</t>
  </si>
  <si>
    <t>BENEFIT PROVIDERS</t>
  </si>
  <si>
    <t>Provider 5</t>
  </si>
  <si>
    <t>Provider 6</t>
  </si>
  <si>
    <t>Provider 7</t>
  </si>
  <si>
    <t>Provider 8</t>
  </si>
  <si>
    <t>Provider 9</t>
  </si>
  <si>
    <t>Provider 10</t>
  </si>
  <si>
    <t>Use waiting Period</t>
  </si>
  <si>
    <t>Effective on Date of Change</t>
  </si>
  <si>
    <t>End of Month</t>
  </si>
  <si>
    <t>Termination Date Rule</t>
  </si>
  <si>
    <t>End of following month</t>
  </si>
  <si>
    <t>Date of Termination</t>
  </si>
  <si>
    <t>Day of Termination less than 15 then End of Month else End of following Month</t>
  </si>
  <si>
    <t>First of month following XX days from Open Enrollment Start Date</t>
  </si>
  <si>
    <t>XX months from Date of Open Enrollment Start Date</t>
  </si>
  <si>
    <t>XX Days From Next Pay Period Start Date</t>
  </si>
  <si>
    <t>XX Days From Next Pay Period End Date</t>
  </si>
  <si>
    <t>XX Days From Next Pay Date</t>
  </si>
  <si>
    <t>Contacts (BP is to leave this section blank and select “Finish”)</t>
  </si>
  <si>
    <r>
      <t>*</t>
    </r>
    <r>
      <rPr>
        <sz val="10"/>
        <rFont val="Arial"/>
        <family val="2"/>
      </rPr>
      <t xml:space="preserve">Is Cobra Plan?
</t>
    </r>
    <r>
      <rPr>
        <b/>
        <sz val="9"/>
        <rFont val="Arial"/>
        <family val="2"/>
      </rPr>
      <t>BP is to leave as site default “No”</t>
    </r>
  </si>
  <si>
    <r>
      <t>*</t>
    </r>
    <r>
      <rPr>
        <sz val="10"/>
        <rFont val="Arial"/>
        <family val="2"/>
      </rPr>
      <t xml:space="preserve">Employee Enrollment Permissions
</t>
    </r>
    <r>
      <rPr>
        <b/>
        <sz val="9"/>
        <rFont val="Arial"/>
        <family val="2"/>
      </rPr>
      <t>BP to set Auto-Enroll plans as “Viewable, not editable to employee”</t>
    </r>
  </si>
  <si>
    <r>
      <t>*</t>
    </r>
    <r>
      <rPr>
        <sz val="10"/>
        <rFont val="Arial"/>
        <family val="2"/>
      </rPr>
      <t xml:space="preserve">Self-Insured Plan 
</t>
    </r>
    <r>
      <rPr>
        <b/>
        <sz val="9"/>
        <rFont val="Arial"/>
        <family val="2"/>
      </rPr>
      <t>BP is to leave as site default “No”</t>
    </r>
  </si>
  <si>
    <r>
      <t>*</t>
    </r>
    <r>
      <rPr>
        <sz val="10"/>
        <rFont val="Arial"/>
        <family val="2"/>
      </rPr>
      <t xml:space="preserve">Allow Domestic Partner Coverage
</t>
    </r>
    <r>
      <rPr>
        <b/>
        <sz val="9"/>
        <rFont val="Arial"/>
        <family val="2"/>
      </rPr>
      <t>BP is to select “Both", "Opposite Sex Only" or "Same Sex Only”  if Domestic Partners are allowed. Otherwise, set to "No."</t>
    </r>
  </si>
  <si>
    <r>
      <t>*</t>
    </r>
    <r>
      <rPr>
        <sz val="10"/>
        <rFont val="Arial"/>
        <family val="2"/>
      </rPr>
      <t xml:space="preserve">Election Requires Admin Approval
</t>
    </r>
    <r>
      <rPr>
        <b/>
        <sz val="9"/>
        <rFont val="Arial"/>
        <family val="2"/>
      </rPr>
      <t>BP is to leave as site default “No”</t>
    </r>
  </si>
  <si>
    <r>
      <t>*</t>
    </r>
    <r>
      <rPr>
        <sz val="10"/>
        <rFont val="Arial"/>
        <family val="2"/>
      </rPr>
      <t xml:space="preserve">Display Affidavits
</t>
    </r>
    <r>
      <rPr>
        <b/>
        <sz val="9"/>
        <rFont val="Arial"/>
        <family val="2"/>
      </rPr>
      <t>BP is to leave as site default “No”</t>
    </r>
  </si>
  <si>
    <r>
      <t>*</t>
    </r>
    <r>
      <rPr>
        <sz val="10"/>
        <rFont val="Arial"/>
        <family val="2"/>
      </rPr>
      <t xml:space="preserve">Billing Period Adds
</t>
    </r>
    <r>
      <rPr>
        <b/>
        <sz val="9"/>
        <rFont val="Arial"/>
        <family val="2"/>
      </rPr>
      <t>BP is to enter “Bill for Entire Month”</t>
    </r>
  </si>
  <si>
    <r>
      <t>*</t>
    </r>
    <r>
      <rPr>
        <sz val="10"/>
        <rFont val="Arial"/>
        <family val="2"/>
      </rPr>
      <t xml:space="preserve">Billing Period Changes/Terminations
</t>
    </r>
    <r>
      <rPr>
        <b/>
        <sz val="9"/>
        <rFont val="Arial"/>
        <family val="2"/>
      </rPr>
      <t>BP is to enter “Bill for Entire Month”</t>
    </r>
  </si>
  <si>
    <r>
      <t>*</t>
    </r>
    <r>
      <rPr>
        <sz val="10"/>
        <rFont val="Arial"/>
        <family val="2"/>
      </rPr>
      <t xml:space="preserve">Update Elections for Termination 
</t>
    </r>
    <r>
      <rPr>
        <b/>
        <sz val="9"/>
        <rFont val="Arial"/>
        <family val="2"/>
      </rPr>
      <t>BP is to leave site default “Select Termination Policy” if follow Company level rules. Otherwise, update rule.</t>
    </r>
  </si>
  <si>
    <r>
      <t>*</t>
    </r>
    <r>
      <rPr>
        <sz val="10"/>
        <rFont val="Arial"/>
        <family val="2"/>
      </rPr>
      <t xml:space="preserve">Update Elections for Age Changes
</t>
    </r>
    <r>
      <rPr>
        <b/>
        <sz val="9"/>
        <rFont val="Arial"/>
        <family val="2"/>
      </rPr>
      <t>BP is to leave as site default “Select Age Election Policy”</t>
    </r>
  </si>
  <si>
    <r>
      <t>*</t>
    </r>
    <r>
      <rPr>
        <sz val="10"/>
        <rFont val="Arial"/>
        <family val="2"/>
      </rPr>
      <t xml:space="preserve">Update Election for Salary Changes
</t>
    </r>
    <r>
      <rPr>
        <b/>
        <sz val="9"/>
        <rFont val="Arial"/>
        <family val="2"/>
      </rPr>
      <t>BP is to leave as site default “Select Update Election”</t>
    </r>
  </si>
  <si>
    <r>
      <t>*</t>
    </r>
    <r>
      <rPr>
        <sz val="10"/>
        <rFont val="Arial"/>
        <family val="2"/>
      </rPr>
      <t xml:space="preserve">Plan Design Requires Printed Forms
</t>
    </r>
    <r>
      <rPr>
        <b/>
        <sz val="9"/>
        <rFont val="Arial"/>
        <family val="2"/>
      </rPr>
      <t>BP is to leave as site default “No”</t>
    </r>
  </si>
  <si>
    <r>
      <t>*</t>
    </r>
    <r>
      <rPr>
        <sz val="10"/>
        <rFont val="Arial"/>
        <family val="2"/>
      </rPr>
      <t xml:space="preserve">Require Multi-year Enrollment Lock
</t>
    </r>
    <r>
      <rPr>
        <b/>
        <sz val="9"/>
        <rFont val="Arial"/>
        <family val="2"/>
      </rPr>
      <t>BP is to leave as site default “No”</t>
    </r>
  </si>
  <si>
    <r>
      <t>*</t>
    </r>
    <r>
      <rPr>
        <sz val="10"/>
        <rFont val="Arial"/>
        <family val="2"/>
      </rPr>
      <t xml:space="preserve">Enforce Enrollment Lock From
</t>
    </r>
    <r>
      <rPr>
        <b/>
        <sz val="9"/>
        <rFont val="Arial"/>
        <family val="2"/>
      </rPr>
      <t>BP is to leave as site default “Select Enforce Enrollment Lock From.” If the above is Yes, this value must be entered.</t>
    </r>
  </si>
  <si>
    <r>
      <t>*</t>
    </r>
    <r>
      <rPr>
        <sz val="10"/>
        <rFont val="Arial"/>
        <family val="2"/>
      </rPr>
      <t xml:space="preserve">Allow Changes in Lock Enrollment
</t>
    </r>
    <r>
      <rPr>
        <b/>
        <sz val="9"/>
        <rFont val="Arial"/>
        <family val="2"/>
      </rPr>
      <t>BP is to leave as site default “Select Release Lock Enrollment.” If the above is Yes, this value must be entered.</t>
    </r>
  </si>
  <si>
    <r>
      <t>*</t>
    </r>
    <r>
      <rPr>
        <sz val="10"/>
        <rFont val="Arial"/>
        <family val="2"/>
      </rPr>
      <t xml:space="preserve">Allow Changes After Lock Enrollment
</t>
    </r>
    <r>
      <rPr>
        <b/>
        <sz val="9"/>
        <rFont val="Arial"/>
        <family val="2"/>
      </rPr>
      <t>BP is to leave as site default “Select Release Lock Enrollment.” If the above is Yes, this value must be entered.</t>
    </r>
  </si>
  <si>
    <r>
      <t>*</t>
    </r>
    <r>
      <rPr>
        <sz val="10"/>
        <rFont val="Arial"/>
        <family val="2"/>
      </rPr>
      <t xml:space="preserve">Consider Employee Payroll Schedule
</t>
    </r>
    <r>
      <rPr>
        <b/>
        <sz val="9"/>
        <rFont val="Arial"/>
        <family val="2"/>
      </rPr>
      <t>BP is to leave as site default “Yes”</t>
    </r>
  </si>
  <si>
    <r>
      <t>*</t>
    </r>
    <r>
      <rPr>
        <sz val="10"/>
        <rFont val="Arial"/>
        <family val="2"/>
      </rPr>
      <t xml:space="preserve">Enrollment Required for Children with Medical Support Order
</t>
    </r>
    <r>
      <rPr>
        <b/>
        <sz val="9"/>
        <rFont val="Arial"/>
        <family val="2"/>
      </rPr>
      <t>BP is to leave as site default “No”</t>
    </r>
  </si>
  <si>
    <r>
      <t xml:space="preserve">Student Coverage Age Range 
</t>
    </r>
    <r>
      <rPr>
        <b/>
        <sz val="9"/>
        <rFont val="Arial"/>
        <family val="2"/>
      </rPr>
      <t>BP is to leave blank</t>
    </r>
  </si>
  <si>
    <r>
      <t>*</t>
    </r>
    <r>
      <rPr>
        <sz val="10"/>
        <rFont val="Arial"/>
        <family val="2"/>
      </rPr>
      <t xml:space="preserve">Allow Student Types
</t>
    </r>
    <r>
      <rPr>
        <b/>
        <sz val="9"/>
        <rFont val="Arial"/>
        <family val="2"/>
      </rPr>
      <t>BP is to leave as site default “Do not require student status”</t>
    </r>
  </si>
  <si>
    <r>
      <t xml:space="preserve">Maximum Spouse Age
</t>
    </r>
    <r>
      <rPr>
        <b/>
        <sz val="9"/>
        <color theme="1"/>
        <rFont val="Arial"/>
        <family val="2"/>
      </rPr>
      <t>BP is to set to “99” unless otherwise identified by the Client</t>
    </r>
  </si>
  <si>
    <r>
      <t xml:space="preserve">Plan termination date
</t>
    </r>
    <r>
      <rPr>
        <b/>
        <sz val="9"/>
        <color theme="1"/>
        <rFont val="Arial"/>
        <family val="2"/>
      </rPr>
      <t>BP is to leave blank for new plan builds</t>
    </r>
  </si>
  <si>
    <r>
      <t>*</t>
    </r>
    <r>
      <rPr>
        <sz val="10"/>
        <rFont val="Arial"/>
        <family val="2"/>
      </rPr>
      <t xml:space="preserve">Rehire Effective Date Rule
</t>
    </r>
    <r>
      <rPr>
        <b/>
        <sz val="9"/>
        <rFont val="Arial"/>
        <family val="2"/>
      </rPr>
      <t>BP is to leave as site default “Select Effective Date Rule” if plan follows Company Rule; if plan follows a different rule set the rule here.</t>
    </r>
  </si>
  <si>
    <r>
      <t>*</t>
    </r>
    <r>
      <rPr>
        <sz val="10"/>
        <rFont val="Arial"/>
        <family val="2"/>
      </rPr>
      <t xml:space="preserve">New Hire Effective Date Rule
</t>
    </r>
    <r>
      <rPr>
        <b/>
        <sz val="9"/>
        <rFont val="Arial"/>
        <family val="2"/>
      </rPr>
      <t>BP is to leave as site default “Select Effective Date Rule” if plan follows Company Rule; if plan follows a different rule set the rule here.</t>
    </r>
  </si>
  <si>
    <r>
      <t xml:space="preserve">Class 3
</t>
    </r>
    <r>
      <rPr>
        <b/>
        <sz val="9"/>
        <color theme="1"/>
        <rFont val="Arial"/>
        <family val="2"/>
      </rPr>
      <t>BP is to leave blank</t>
    </r>
  </si>
  <si>
    <r>
      <t xml:space="preserve">Class 4
</t>
    </r>
    <r>
      <rPr>
        <b/>
        <sz val="9"/>
        <color theme="1"/>
        <rFont val="Arial"/>
        <family val="2"/>
      </rPr>
      <t>BP is to leave blank</t>
    </r>
  </si>
  <si>
    <r>
      <rPr>
        <sz val="10"/>
        <color rgb="FFFF0000"/>
        <rFont val="Arial"/>
        <family val="2"/>
      </rPr>
      <t>*</t>
    </r>
    <r>
      <rPr>
        <sz val="10"/>
        <rFont val="Arial"/>
        <family val="2"/>
      </rPr>
      <t xml:space="preserve">Contingent plan rule
</t>
    </r>
    <r>
      <rPr>
        <b/>
        <sz val="9"/>
        <rFont val="Arial"/>
        <family val="2"/>
      </rPr>
      <t>BP if no contingency is to set as “Select plan contingency rule” in BOSS and leave site default of “Select plan contingency rule”</t>
    </r>
  </si>
  <si>
    <r>
      <rPr>
        <sz val="10"/>
        <color rgb="FFFF0000"/>
        <rFont val="Arial"/>
        <family val="2"/>
      </rPr>
      <t>*</t>
    </r>
    <r>
      <rPr>
        <sz val="10"/>
        <rFont val="Arial"/>
        <family val="2"/>
      </rPr>
      <t xml:space="preserve">Contingent benefit rule
</t>
    </r>
    <r>
      <rPr>
        <b/>
        <sz val="9"/>
        <rFont val="Arial"/>
        <family val="2"/>
      </rPr>
      <t>BP if no contingency is to set as “Select benefit contingency rule” in BOSS and leave site default of “Select benefit contingency rule”</t>
    </r>
  </si>
  <si>
    <r>
      <rPr>
        <sz val="10"/>
        <color rgb="FFFF0000"/>
        <rFont val="Arial"/>
        <family val="2"/>
      </rPr>
      <t>*</t>
    </r>
    <r>
      <rPr>
        <sz val="10"/>
        <rFont val="Arial"/>
        <family val="2"/>
      </rPr>
      <t xml:space="preserve">Plan eligibility is contingent upon the enrollment in the following benefit plan types (List plan types)
</t>
    </r>
    <r>
      <rPr>
        <b/>
        <sz val="9"/>
        <rFont val="Arial"/>
        <family val="2"/>
      </rPr>
      <t>BP if no contingency is to leave this field blank in BOSS and leave default of “Eligibility is not contingent on other benefit types” in site</t>
    </r>
  </si>
  <si>
    <r>
      <t xml:space="preserve">Child Policy Number
</t>
    </r>
    <r>
      <rPr>
        <b/>
        <sz val="9"/>
        <color theme="1"/>
        <rFont val="Arial"/>
        <family val="2"/>
      </rPr>
      <t>BP is to leave blank</t>
    </r>
  </si>
  <si>
    <r>
      <t xml:space="preserve">Spouse Policy Number
</t>
    </r>
    <r>
      <rPr>
        <b/>
        <sz val="9"/>
        <color theme="1"/>
        <rFont val="Arial"/>
        <family val="2"/>
      </rPr>
      <t>BP is to leave blank</t>
    </r>
  </si>
  <si>
    <r>
      <rPr>
        <sz val="10"/>
        <color rgb="FFFF0000"/>
        <rFont val="Arial"/>
        <family val="2"/>
      </rPr>
      <t>*</t>
    </r>
    <r>
      <rPr>
        <sz val="10"/>
        <rFont val="Arial"/>
        <family val="2"/>
      </rPr>
      <t xml:space="preserve">Is this a retiree plan? 
</t>
    </r>
    <r>
      <rPr>
        <b/>
        <sz val="9"/>
        <rFont val="Arial"/>
        <family val="2"/>
      </rPr>
      <t>BP is to leave as default “No”</t>
    </r>
  </si>
  <si>
    <r>
      <t>Employee Cost Payroll Deduction Code</t>
    </r>
    <r>
      <rPr>
        <b/>
        <sz val="9"/>
        <color theme="1"/>
        <rFont val="Arial"/>
        <family val="2"/>
      </rPr>
      <t xml:space="preserve">
BP to not complete until payroll specifications are provided</t>
    </r>
  </si>
  <si>
    <r>
      <t xml:space="preserve">Employer Cost Payroll Deduction Code
</t>
    </r>
    <r>
      <rPr>
        <b/>
        <sz val="9"/>
        <color theme="1"/>
        <rFont val="Arial"/>
        <family val="2"/>
      </rPr>
      <t>BP to not complete until payroll specifications are provided</t>
    </r>
  </si>
  <si>
    <r>
      <t xml:space="preserve">Export Payroll Deduction Code
</t>
    </r>
    <r>
      <rPr>
        <b/>
        <sz val="9"/>
        <color theme="1"/>
        <rFont val="Arial"/>
        <family val="2"/>
      </rPr>
      <t>BP to not complete until payroll specifications are provided</t>
    </r>
  </si>
  <si>
    <r>
      <t>*</t>
    </r>
    <r>
      <rPr>
        <sz val="10"/>
        <rFont val="Arial"/>
        <family val="2"/>
      </rPr>
      <t xml:space="preserve">Allow Domestic Partner Coverage
</t>
    </r>
    <r>
      <rPr>
        <b/>
        <sz val="9"/>
        <rFont val="Arial"/>
        <family val="2"/>
      </rPr>
      <t>BP is to set to "No"</t>
    </r>
  </si>
  <si>
    <r>
      <t>*</t>
    </r>
    <r>
      <rPr>
        <sz val="10"/>
        <rFont val="Arial"/>
        <family val="2"/>
      </rPr>
      <t xml:space="preserve">Requires Primary Beneficiary
</t>
    </r>
    <r>
      <rPr>
        <b/>
        <sz val="9"/>
        <rFont val="Arial"/>
        <family val="2"/>
      </rPr>
      <t>BP is leave as site default “Select Beneficiary” if no default designation required</t>
    </r>
  </si>
  <si>
    <r>
      <t>*</t>
    </r>
    <r>
      <rPr>
        <sz val="10"/>
        <rFont val="Arial"/>
        <family val="2"/>
      </rPr>
      <t>Update Election for Salary Changes</t>
    </r>
    <r>
      <rPr>
        <b/>
        <sz val="9"/>
        <rFont val="Arial"/>
        <family val="2"/>
      </rPr>
      <t xml:space="preserve">
BP is to leave as site default “Select Update Election”</t>
    </r>
  </si>
  <si>
    <r>
      <t>*</t>
    </r>
    <r>
      <rPr>
        <sz val="10"/>
        <rFont val="Arial"/>
        <family val="2"/>
      </rPr>
      <t xml:space="preserve">Is this a retiree plan? 
</t>
    </r>
    <r>
      <rPr>
        <b/>
        <sz val="9"/>
        <rFont val="Arial"/>
        <family val="2"/>
      </rPr>
      <t>BP is to leave as default “No”</t>
    </r>
  </si>
  <si>
    <r>
      <t xml:space="preserve">Employee Cost Payroll Deduction
</t>
    </r>
    <r>
      <rPr>
        <b/>
        <sz val="9"/>
        <color theme="1"/>
        <rFont val="Arial"/>
        <family val="2"/>
      </rPr>
      <t>BP to not complete until payroll specifications are provided</t>
    </r>
  </si>
  <si>
    <r>
      <t>*</t>
    </r>
    <r>
      <rPr>
        <sz val="10"/>
        <rFont val="Arial"/>
        <family val="2"/>
      </rPr>
      <t xml:space="preserve">Is Sub Plan Required (set to “Yes” if sub plan should be turned on)
</t>
    </r>
    <r>
      <rPr>
        <b/>
        <sz val="9"/>
        <rFont val="Arial"/>
        <family val="2"/>
      </rPr>
      <t>BP is to leave as site default "No"</t>
    </r>
  </si>
  <si>
    <r>
      <t>*</t>
    </r>
    <r>
      <rPr>
        <sz val="10"/>
        <rFont val="Arial"/>
        <family val="2"/>
      </rPr>
      <t xml:space="preserve">Plan eligibility is contingent upon the enrollment in the following benefit plan types (List plan types)
</t>
    </r>
    <r>
      <rPr>
        <b/>
        <sz val="9"/>
        <rFont val="Arial"/>
        <family val="2"/>
      </rPr>
      <t>BP is to leave as site default “Eligibility is not contingent on other benefit types”</t>
    </r>
  </si>
  <si>
    <r>
      <t>*</t>
    </r>
    <r>
      <rPr>
        <sz val="10"/>
        <rFont val="Arial"/>
        <family val="2"/>
      </rPr>
      <t xml:space="preserve">Contingent benefit rule
</t>
    </r>
    <r>
      <rPr>
        <b/>
        <sz val="9"/>
        <rFont val="Arial"/>
        <family val="2"/>
      </rPr>
      <t>BP is to leave as site default “Select benefit contingency rule”</t>
    </r>
  </si>
  <si>
    <r>
      <t>*</t>
    </r>
    <r>
      <rPr>
        <sz val="10"/>
        <rFont val="Arial"/>
        <family val="2"/>
      </rPr>
      <t xml:space="preserve">Require tier/coverage match up
</t>
    </r>
    <r>
      <rPr>
        <b/>
        <sz val="9"/>
        <rFont val="Arial"/>
        <family val="2"/>
      </rPr>
      <t>BP is to leave as site default "No"</t>
    </r>
  </si>
  <si>
    <r>
      <t xml:space="preserve">Zip Table
</t>
    </r>
    <r>
      <rPr>
        <b/>
        <sz val="9"/>
        <color theme="1"/>
        <rFont val="Arial"/>
        <family val="2"/>
      </rPr>
      <t>BP is to leave blank</t>
    </r>
  </si>
  <si>
    <r>
      <t>*</t>
    </r>
    <r>
      <rPr>
        <sz val="10"/>
        <rFont val="Arial"/>
        <family val="2"/>
      </rPr>
      <t xml:space="preserve">Zip code eligibility rule
</t>
    </r>
    <r>
      <rPr>
        <b/>
        <sz val="9"/>
        <rFont val="Arial"/>
        <family val="2"/>
      </rPr>
      <t xml:space="preserve">BP is to leave as site default of “Select Zip Code Rule.” </t>
    </r>
  </si>
  <si>
    <r>
      <t xml:space="preserve">*Plan termination date
</t>
    </r>
    <r>
      <rPr>
        <b/>
        <sz val="9"/>
        <color theme="1"/>
        <rFont val="Arial"/>
        <family val="2"/>
      </rPr>
      <t>BP is to set as last day in policy year</t>
    </r>
  </si>
  <si>
    <r>
      <t>Date for Compensation</t>
    </r>
    <r>
      <rPr>
        <b/>
        <sz val="9"/>
        <color theme="1"/>
        <rFont val="Arial"/>
        <family val="2"/>
      </rPr>
      <t xml:space="preserve">
BP is to leave blank</t>
    </r>
  </si>
  <si>
    <r>
      <t>*</t>
    </r>
    <r>
      <rPr>
        <sz val="10"/>
        <rFont val="Arial"/>
        <family val="2"/>
      </rPr>
      <t xml:space="preserve">Coverage Amount Determination Type
</t>
    </r>
    <r>
      <rPr>
        <b/>
        <sz val="9"/>
        <rFont val="Arial"/>
        <family val="2"/>
      </rPr>
      <t>BP is to set to “Offered Amount”</t>
    </r>
  </si>
  <si>
    <r>
      <t xml:space="preserve">Enrollment Mode
</t>
    </r>
    <r>
      <rPr>
        <b/>
        <sz val="9"/>
        <color theme="1"/>
        <rFont val="Arial"/>
        <family val="2"/>
      </rPr>
      <t>BP is to leave as default "All"</t>
    </r>
  </si>
  <si>
    <r>
      <t>*</t>
    </r>
    <r>
      <rPr>
        <sz val="10"/>
        <rFont val="Arial"/>
        <family val="2"/>
      </rPr>
      <t xml:space="preserve">Coverage Display Interval
</t>
    </r>
    <r>
      <rPr>
        <b/>
        <sz val="9"/>
        <rFont val="Arial"/>
        <family val="2"/>
      </rPr>
      <t>BP is to set to “Yearly”</t>
    </r>
  </si>
  <si>
    <r>
      <t>*</t>
    </r>
    <r>
      <rPr>
        <sz val="10"/>
        <rFont val="Arial"/>
        <family val="2"/>
      </rPr>
      <t xml:space="preserve">Employee Cost Type
</t>
    </r>
    <r>
      <rPr>
        <b/>
        <sz val="9"/>
        <rFont val="Arial"/>
        <family val="2"/>
      </rPr>
      <t>BP is to leave site default “Pre-tax”</t>
    </r>
  </si>
  <si>
    <r>
      <t>*</t>
    </r>
    <r>
      <rPr>
        <sz val="10"/>
        <rFont val="Arial"/>
        <family val="2"/>
      </rPr>
      <t xml:space="preserve">Is Prorate Employee Contribution (Prorate election for mid-year enroll)
</t>
    </r>
    <r>
      <rPr>
        <b/>
        <sz val="9"/>
        <rFont val="Arial"/>
        <family val="2"/>
      </rPr>
      <t>BP is to leave as site default “No”</t>
    </r>
  </si>
  <si>
    <r>
      <t>*</t>
    </r>
    <r>
      <rPr>
        <sz val="10"/>
        <rFont val="Arial"/>
        <family val="2"/>
      </rPr>
      <t xml:space="preserve">Update Elections for Age Changes
</t>
    </r>
    <r>
      <rPr>
        <b/>
        <sz val="9"/>
        <rFont val="Arial"/>
        <family val="2"/>
      </rPr>
      <t>BP is to set to Client specific rule for any plan that has age banded rates/coverages.  If no age change impact, set to “Select Age Election Policy.”</t>
    </r>
  </si>
  <si>
    <r>
      <t>*</t>
    </r>
    <r>
      <rPr>
        <sz val="10"/>
        <rFont val="Arial"/>
        <family val="2"/>
      </rPr>
      <t xml:space="preserve">Update Election for Salary Changes
</t>
    </r>
    <r>
      <rPr>
        <b/>
        <sz val="9"/>
        <rFont val="Arial"/>
        <family val="2"/>
      </rPr>
      <t>BP is to set to Client specific rule for any plan that has benefits based on Salary. If plan not based on salary, set to “Select Update Election.”</t>
    </r>
  </si>
  <si>
    <r>
      <t>*</t>
    </r>
    <r>
      <rPr>
        <sz val="10"/>
        <rFont val="Arial"/>
        <family val="2"/>
      </rPr>
      <t xml:space="preserve">Plan eligibility is contingent upon the enrollment in the following benefit plan types (List plan types)
</t>
    </r>
    <r>
      <rPr>
        <b/>
        <sz val="9"/>
        <rFont val="Arial"/>
        <family val="2"/>
      </rPr>
      <t>BP if no contingency is to leave this field blank in BOSS and leave default of “Eligibility is not contingent on other benefit types” in site</t>
    </r>
  </si>
  <si>
    <r>
      <t xml:space="preserve">Student Coverage Age Range 
</t>
    </r>
    <r>
      <rPr>
        <b/>
        <sz val="9"/>
        <color theme="1"/>
        <rFont val="Arial"/>
        <family val="2"/>
      </rPr>
      <t>BP is to leave blank</t>
    </r>
  </si>
  <si>
    <r>
      <rPr>
        <sz val="10"/>
        <color rgb="FFFF0000"/>
        <rFont val="Arial"/>
        <family val="2"/>
      </rPr>
      <t>*</t>
    </r>
    <r>
      <rPr>
        <sz val="10"/>
        <color theme="1"/>
        <rFont val="Arial"/>
        <family val="2"/>
      </rPr>
      <t xml:space="preserve">Include Rider
</t>
    </r>
    <r>
      <rPr>
        <b/>
        <sz val="9"/>
        <color theme="1"/>
        <rFont val="Arial"/>
        <family val="2"/>
      </rPr>
      <t>BP is to leave as site default “No”</t>
    </r>
  </si>
  <si>
    <r>
      <t>*</t>
    </r>
    <r>
      <rPr>
        <sz val="10"/>
        <rFont val="Arial"/>
        <family val="2"/>
      </rPr>
      <t xml:space="preserve">Determine Dependent Max Coverage Amount By Employee Election? 
</t>
    </r>
    <r>
      <rPr>
        <b/>
        <sz val="9"/>
        <rFont val="Arial"/>
        <family val="2"/>
      </rPr>
      <t>BP if “Yes” is selected to identify appropriate % below</t>
    </r>
  </si>
  <si>
    <r>
      <t>*</t>
    </r>
    <r>
      <rPr>
        <sz val="10"/>
        <rFont val="Arial"/>
        <family val="2"/>
      </rPr>
      <t xml:space="preserve">Is Child Coverage Contingent On Spouse Election?
</t>
    </r>
    <r>
      <rPr>
        <b/>
        <sz val="9"/>
        <rFont val="Arial"/>
        <family val="2"/>
      </rPr>
      <t>BP is to leave as site default "No"</t>
    </r>
  </si>
  <si>
    <r>
      <t>*</t>
    </r>
    <r>
      <rPr>
        <sz val="10"/>
        <rFont val="Arial"/>
        <family val="2"/>
      </rPr>
      <t xml:space="preserve">Allow Employee Enrollment?
</t>
    </r>
    <r>
      <rPr>
        <b/>
        <sz val="9"/>
        <rFont val="Arial"/>
        <family val="2"/>
      </rPr>
      <t xml:space="preserve">BP is to mirror “Consider Age of” setting at rate level. </t>
    </r>
    <r>
      <rPr>
        <sz val="10"/>
        <rFont val="Arial"/>
        <family val="2"/>
      </rPr>
      <t xml:space="preserve"> </t>
    </r>
  </si>
  <si>
    <r>
      <t>*</t>
    </r>
    <r>
      <rPr>
        <sz val="10"/>
        <rFont val="Arial"/>
        <family val="2"/>
      </rPr>
      <t xml:space="preserve">Allow Spouse Enrollment?
</t>
    </r>
    <r>
      <rPr>
        <b/>
        <sz val="9"/>
        <rFont val="Arial"/>
        <family val="2"/>
      </rPr>
      <t>BP is to mirror “Consider Age of” setting at rate level</t>
    </r>
  </si>
  <si>
    <r>
      <t>*</t>
    </r>
    <r>
      <rPr>
        <sz val="10"/>
        <rFont val="Arial"/>
        <family val="2"/>
      </rPr>
      <t xml:space="preserve">Allow Child Enrollment?
</t>
    </r>
    <r>
      <rPr>
        <b/>
        <sz val="9"/>
        <rFont val="Arial"/>
        <family val="2"/>
      </rPr>
      <t>BP is to mirror “Consider Age of” setting at rate level</t>
    </r>
  </si>
  <si>
    <r>
      <t>*</t>
    </r>
    <r>
      <rPr>
        <sz val="10"/>
        <rFont val="Arial"/>
        <family val="2"/>
      </rPr>
      <t xml:space="preserve">Display Reduced Amount on Enroll Now for overage?
</t>
    </r>
    <r>
      <rPr>
        <b/>
        <sz val="9"/>
        <rFont val="Arial"/>
        <family val="2"/>
      </rPr>
      <t>BP is set to “Yes”</t>
    </r>
    <r>
      <rPr>
        <b/>
        <sz val="9"/>
        <color rgb="FFFF0000"/>
        <rFont val="Arial"/>
        <family val="2"/>
      </rPr>
      <t xml:space="preserve"> </t>
    </r>
  </si>
  <si>
    <r>
      <t xml:space="preserve">Maximum Coverage - Times Annual Compensation
</t>
    </r>
    <r>
      <rPr>
        <b/>
        <sz val="9"/>
        <color theme="1"/>
        <rFont val="Arial"/>
        <family val="2"/>
      </rPr>
      <t>BP is to ignore</t>
    </r>
  </si>
  <si>
    <r>
      <t>*</t>
    </r>
    <r>
      <rPr>
        <sz val="10"/>
        <rFont val="Arial"/>
        <family val="2"/>
      </rPr>
      <t xml:space="preserve">Rate Calculated For This Plan As
</t>
    </r>
    <r>
      <rPr>
        <b/>
        <sz val="9"/>
        <rFont val="Arial"/>
        <family val="2"/>
      </rPr>
      <t>BP is to leave as site default "Individually Calculated Rate"</t>
    </r>
  </si>
  <si>
    <r>
      <t>*</t>
    </r>
    <r>
      <rPr>
        <sz val="10"/>
        <rFont val="Arial"/>
        <family val="2"/>
      </rPr>
      <t xml:space="preserve">Consider Benefit Salary
</t>
    </r>
    <r>
      <rPr>
        <b/>
        <sz val="9"/>
        <rFont val="Arial"/>
        <family val="2"/>
      </rPr>
      <t>BP is to leave as site default "No"</t>
    </r>
  </si>
  <si>
    <r>
      <t xml:space="preserve">Maximum Spouse Age
</t>
    </r>
    <r>
      <rPr>
        <b/>
        <sz val="9"/>
        <color theme="1"/>
        <rFont val="Arial"/>
        <family val="2"/>
      </rPr>
      <t>BP is to set to set to “99” if spouse is covered by plan - otherwise leave blank</t>
    </r>
  </si>
  <si>
    <r>
      <t>*</t>
    </r>
    <r>
      <rPr>
        <sz val="10"/>
        <rFont val="Arial"/>
        <family val="2"/>
      </rPr>
      <t xml:space="preserve">Plan is Auto Enrolled 
</t>
    </r>
    <r>
      <rPr>
        <b/>
        <sz val="9"/>
        <rFont val="Arial"/>
        <family val="2"/>
      </rPr>
      <t>BP is to leave as site default "No"</t>
    </r>
  </si>
  <si>
    <r>
      <t>*</t>
    </r>
    <r>
      <rPr>
        <sz val="10"/>
        <rFont val="Arial"/>
        <family val="2"/>
      </rPr>
      <t xml:space="preserve">Display Slider 
</t>
    </r>
    <r>
      <rPr>
        <b/>
        <sz val="9"/>
        <rFont val="Arial"/>
        <family val="2"/>
      </rPr>
      <t>BP is to leave as site default "No"</t>
    </r>
  </si>
  <si>
    <r>
      <t>*</t>
    </r>
    <r>
      <rPr>
        <sz val="10"/>
        <rFont val="Arial"/>
        <family val="2"/>
      </rPr>
      <t xml:space="preserve">Employees must view Waiver Description
</t>
    </r>
    <r>
      <rPr>
        <b/>
        <sz val="9"/>
        <rFont val="Arial"/>
        <family val="2"/>
      </rPr>
      <t xml:space="preserve">BP is to leave as default of "No" </t>
    </r>
  </si>
  <si>
    <r>
      <t>*</t>
    </r>
    <r>
      <rPr>
        <sz val="10"/>
        <rFont val="Arial"/>
        <family val="2"/>
      </rPr>
      <t xml:space="preserve">Allow Domestic Partner Coverage
</t>
    </r>
    <r>
      <rPr>
        <b/>
        <sz val="9"/>
        <rFont val="Arial"/>
        <family val="2"/>
      </rPr>
      <t>BP is to select “Both", "Opposite Sex Only" or "Same Sex Only” if spouse is covered by plan and Domestic Partners are allowed.</t>
    </r>
  </si>
  <si>
    <r>
      <t>*</t>
    </r>
    <r>
      <rPr>
        <sz val="10"/>
        <color theme="1"/>
        <rFont val="Arial"/>
        <family val="2"/>
      </rPr>
      <t xml:space="preserve">Type
</t>
    </r>
    <r>
      <rPr>
        <b/>
        <sz val="9"/>
        <color theme="1"/>
        <rFont val="Arial"/>
        <family val="2"/>
      </rPr>
      <t xml:space="preserve">BP is to use the following:
</t>
    </r>
    <r>
      <rPr>
        <b/>
        <sz val="8"/>
        <color theme="1"/>
        <rFont val="Arial"/>
        <family val="2"/>
      </rPr>
      <t>- For Health and Income protection plans, use Benefit Provider 
- For Flex and COBRA, use Third Party Administrator</t>
    </r>
  </si>
  <si>
    <r>
      <t>*</t>
    </r>
    <r>
      <rPr>
        <sz val="10"/>
        <color theme="1"/>
        <rFont val="Arial"/>
        <family val="2"/>
      </rPr>
      <t xml:space="preserve">Run-In Indicator
</t>
    </r>
    <r>
      <rPr>
        <b/>
        <sz val="9"/>
        <color theme="1"/>
        <rFont val="Arial"/>
        <family val="2"/>
      </rPr>
      <t>BP is to leave as site default “No run-in”</t>
    </r>
    <r>
      <rPr>
        <sz val="10"/>
        <color theme="1"/>
        <rFont val="Arial"/>
        <family val="2"/>
      </rPr>
      <t xml:space="preserve"> </t>
    </r>
  </si>
  <si>
    <r>
      <t>*</t>
    </r>
    <r>
      <rPr>
        <sz val="10"/>
        <color theme="1"/>
        <rFont val="Arial"/>
        <family val="2"/>
      </rPr>
      <t xml:space="preserve">Job Name
</t>
    </r>
    <r>
      <rPr>
        <b/>
        <sz val="9"/>
        <color theme="1"/>
        <rFont val="Arial"/>
        <family val="2"/>
      </rPr>
      <t>BP is to leave as site default “ENROLLMT”</t>
    </r>
  </si>
  <si>
    <t>Upload Employee Documents</t>
  </si>
  <si>
    <t>EMPLOYEE DATA SCREENS</t>
  </si>
  <si>
    <r>
      <t xml:space="preserve">Proof of Coverage
</t>
    </r>
    <r>
      <rPr>
        <b/>
        <sz val="9"/>
        <color theme="1"/>
        <rFont val="Arial"/>
        <family val="2"/>
      </rPr>
      <t>BP is to leave as site default “Off”</t>
    </r>
  </si>
  <si>
    <r>
      <t xml:space="preserve">Coordination of Benefits, if applicable
</t>
    </r>
    <r>
      <rPr>
        <b/>
        <sz val="9"/>
        <color theme="1"/>
        <rFont val="Arial"/>
        <family val="2"/>
      </rPr>
      <t>BP is to leave as site default “Off”</t>
    </r>
  </si>
  <si>
    <r>
      <t xml:space="preserve">Compensation History
</t>
    </r>
    <r>
      <rPr>
        <b/>
        <sz val="9"/>
        <color theme="1"/>
        <rFont val="Arial"/>
        <family val="2"/>
      </rPr>
      <t>BP is to leave as site default “Off”</t>
    </r>
  </si>
  <si>
    <r>
      <t xml:space="preserve">Total Compensation Statement, if applicable
</t>
    </r>
    <r>
      <rPr>
        <b/>
        <sz val="9"/>
        <color theme="1"/>
        <rFont val="Arial"/>
        <family val="2"/>
      </rPr>
      <t>BP is to leave as site default “Off”</t>
    </r>
  </si>
  <si>
    <r>
      <t xml:space="preserve">Underwriting
</t>
    </r>
    <r>
      <rPr>
        <b/>
        <sz val="9"/>
        <color theme="1"/>
        <rFont val="Arial"/>
        <family val="2"/>
      </rPr>
      <t>BP is to leave as site default “Off”</t>
    </r>
  </si>
  <si>
    <r>
      <t xml:space="preserve">Medicare
</t>
    </r>
    <r>
      <rPr>
        <b/>
        <sz val="9"/>
        <color theme="1"/>
        <rFont val="Arial"/>
        <family val="2"/>
      </rPr>
      <t>BP is to leave as site default “Off”</t>
    </r>
  </si>
  <si>
    <r>
      <t xml:space="preserve">Medicaid
</t>
    </r>
    <r>
      <rPr>
        <b/>
        <sz val="9"/>
        <color theme="1"/>
        <rFont val="Arial"/>
        <family val="2"/>
      </rPr>
      <t>BP is to leave as site default “Off”</t>
    </r>
  </si>
  <si>
    <r>
      <t xml:space="preserve">Payroll
</t>
    </r>
    <r>
      <rPr>
        <b/>
        <sz val="9"/>
        <color theme="1"/>
        <rFont val="Arial"/>
        <family val="2"/>
      </rPr>
      <t>BP is to leave as site default “Off”</t>
    </r>
  </si>
  <si>
    <r>
      <t xml:space="preserve">Employment Management
</t>
    </r>
    <r>
      <rPr>
        <b/>
        <sz val="9"/>
        <color theme="1"/>
        <rFont val="Arial"/>
        <family val="2"/>
      </rPr>
      <t>BP is to leave as site default “Off”</t>
    </r>
  </si>
  <si>
    <t>Select the data screens that an employee/administrator would see when going through the enrollment workflow.</t>
  </si>
  <si>
    <t>Employee Data Screens</t>
  </si>
  <si>
    <t>IMPORTANT NOTE:  If a new Benefit Type is added after Qualifying Events are already built in the site – the new Benefit Type(s) will need to be added manually into the Qualifying Event.</t>
  </si>
  <si>
    <t>HEALTH TIER LABELS</t>
  </si>
  <si>
    <t>Listing of Rate Tiers to Set up on New Case Installations:</t>
  </si>
  <si>
    <t>- Tiers need to be manually set up over cloning so you can customize the Health Tier Label &amp; Tier abbreviation for the Client
- If your Client has an ex-spouse tier, speak with your manager on how to best build</t>
  </si>
  <si>
    <t>Health Tier Label</t>
  </si>
  <si>
    <t>- These should be named using the standard identified below
- Used to identify tier on connections/EDIs mapping and HR Reporting
- Needs to be a unique label for each tier, can't lump like tiers with same name</t>
  </si>
  <si>
    <t>Abbreviation</t>
  </si>
  <si>
    <t>- These are custom named by the Client
- Label employee sees in the site
- Can give multiple tiers same abbreviation to match Client tier naming</t>
  </si>
  <si>
    <t>- It is important to note when aligning Client defined abbreviations to the DP and DP Child(ren) tiers that:
-       DP should be synonymous with SP
-       DP CH should be synonymous with CH
-       DP CH(ren) should be synonymous with CH(ren)</t>
  </si>
  <si>
    <t>Are Domestic Partners Allowed?</t>
  </si>
  <si>
    <t>X</t>
  </si>
  <si>
    <r>
      <t xml:space="preserve">Benefit Type Name Spanish
</t>
    </r>
    <r>
      <rPr>
        <b/>
        <sz val="9"/>
        <color theme="1"/>
        <rFont val="Arial"/>
        <family val="2"/>
      </rPr>
      <t>BP is to leave blank</t>
    </r>
  </si>
  <si>
    <r>
      <t xml:space="preserve">Benefit Type Name French
</t>
    </r>
    <r>
      <rPr>
        <b/>
        <sz val="9"/>
        <color theme="1"/>
        <rFont val="Arial"/>
        <family val="2"/>
      </rPr>
      <t>BP is to leave blank</t>
    </r>
  </si>
  <si>
    <r>
      <t>*</t>
    </r>
    <r>
      <rPr>
        <sz val="10"/>
        <color theme="1"/>
        <rFont val="Arial"/>
        <family val="2"/>
      </rPr>
      <t xml:space="preserve">Start Date 
</t>
    </r>
    <r>
      <rPr>
        <b/>
        <sz val="9"/>
        <color theme="1"/>
        <rFont val="Arial"/>
        <family val="2"/>
      </rPr>
      <t>BP is to use current policy year for data being loaded to site</t>
    </r>
  </si>
  <si>
    <r>
      <t xml:space="preserve">End Date
</t>
    </r>
    <r>
      <rPr>
        <b/>
        <sz val="9"/>
        <color theme="1"/>
        <rFont val="Arial"/>
        <family val="2"/>
      </rPr>
      <t>BP is to leave blank</t>
    </r>
  </si>
  <si>
    <r>
      <rPr>
        <sz val="10"/>
        <color rgb="FFFF0000"/>
        <rFont val="Arial"/>
        <family val="2"/>
      </rPr>
      <t>*</t>
    </r>
    <r>
      <rPr>
        <sz val="10"/>
        <color theme="1"/>
        <rFont val="Arial"/>
        <family val="2"/>
      </rPr>
      <t xml:space="preserve">Coordination of Benefits
</t>
    </r>
    <r>
      <rPr>
        <b/>
        <sz val="9"/>
        <color theme="1"/>
        <rFont val="Arial"/>
        <family val="2"/>
      </rPr>
      <t>BP is to leave as site default “No”</t>
    </r>
  </si>
  <si>
    <r>
      <t xml:space="preserve">Waiver Description Spanish
</t>
    </r>
    <r>
      <rPr>
        <b/>
        <sz val="9"/>
        <color theme="1"/>
        <rFont val="Arial"/>
        <family val="2"/>
      </rPr>
      <t>BP is to leave blank</t>
    </r>
  </si>
  <si>
    <r>
      <t xml:space="preserve">Waiver Description French
</t>
    </r>
    <r>
      <rPr>
        <b/>
        <sz val="9"/>
        <color theme="1"/>
        <rFont val="Arial"/>
        <family val="2"/>
      </rPr>
      <t>BP is to leave blank</t>
    </r>
  </si>
  <si>
    <r>
      <t xml:space="preserve">Billing Period Adds
</t>
    </r>
    <r>
      <rPr>
        <b/>
        <sz val="9"/>
        <color theme="1"/>
        <rFont val="Arial"/>
        <family val="2"/>
      </rPr>
      <t>BP is to set to "On"</t>
    </r>
  </si>
  <si>
    <r>
      <t xml:space="preserve">Billing Period Changes/Terminations
</t>
    </r>
    <r>
      <rPr>
        <b/>
        <sz val="9"/>
        <color theme="1"/>
        <rFont val="Arial"/>
        <family val="2"/>
      </rPr>
      <t>BP is to set to "On"</t>
    </r>
  </si>
  <si>
    <r>
      <t xml:space="preserve">Child Policy Number
</t>
    </r>
    <r>
      <rPr>
        <b/>
        <sz val="9"/>
        <color theme="1"/>
        <rFont val="Arial"/>
        <family val="2"/>
      </rPr>
      <t>BP is to leave as site default “Off”</t>
    </r>
  </si>
  <si>
    <r>
      <t xml:space="preserve">Number of Plan Update Email Notices </t>
    </r>
    <r>
      <rPr>
        <sz val="8"/>
        <color theme="1"/>
        <rFont val="Arial"/>
        <family val="2"/>
      </rPr>
      <t xml:space="preserve">(To employees)
</t>
    </r>
    <r>
      <rPr>
        <b/>
        <sz val="9"/>
        <color theme="1"/>
        <rFont val="Arial"/>
        <family val="2"/>
      </rPr>
      <t>BP is to leave as site default “Off”</t>
    </r>
  </si>
  <si>
    <r>
      <t xml:space="preserve">Old Plan Design Identifier 
</t>
    </r>
    <r>
      <rPr>
        <b/>
        <sz val="9"/>
        <color theme="1"/>
        <rFont val="Arial"/>
        <family val="2"/>
      </rPr>
      <t>BP is to set “On”</t>
    </r>
  </si>
  <si>
    <r>
      <t xml:space="preserve">PCP URL
</t>
    </r>
    <r>
      <rPr>
        <b/>
        <sz val="9"/>
        <rFont val="Arial"/>
        <family val="2"/>
      </rPr>
      <t>BP is to set to "On" if Election of Primary Care Physician required? is set to "On"</t>
    </r>
  </si>
  <si>
    <r>
      <t xml:space="preserve">PCP URL Type
</t>
    </r>
    <r>
      <rPr>
        <b/>
        <sz val="9"/>
        <rFont val="Arial"/>
        <family val="2"/>
      </rPr>
      <t>BP is to set to "On" if Election of Primary Care Physician required? is set to "On"</t>
    </r>
  </si>
  <si>
    <r>
      <t xml:space="preserve">Plan Name
</t>
    </r>
    <r>
      <rPr>
        <b/>
        <sz val="9"/>
        <color theme="1"/>
        <rFont val="Arial"/>
        <family val="2"/>
      </rPr>
      <t>BP is to leave as site default of "On"</t>
    </r>
  </si>
  <si>
    <r>
      <t xml:space="preserve">Plan Type
</t>
    </r>
    <r>
      <rPr>
        <b/>
        <sz val="9"/>
        <color theme="1"/>
        <rFont val="Arial"/>
        <family val="2"/>
      </rPr>
      <t>BP is to leave as site default of "On"</t>
    </r>
  </si>
  <si>
    <r>
      <t xml:space="preserve">Spouse Policy Number
</t>
    </r>
    <r>
      <rPr>
        <b/>
        <sz val="9"/>
        <color theme="1"/>
        <rFont val="Arial"/>
        <family val="2"/>
      </rPr>
      <t>BP is to leave as site default “Off”</t>
    </r>
  </si>
  <si>
    <r>
      <t xml:space="preserve">Update Elections for Termination
</t>
    </r>
    <r>
      <rPr>
        <b/>
        <sz val="9"/>
        <color theme="1"/>
        <rFont val="Arial"/>
        <family val="2"/>
      </rPr>
      <t>BP is to set “On”</t>
    </r>
  </si>
  <si>
    <t>General Information</t>
  </si>
  <si>
    <r>
      <t>*</t>
    </r>
    <r>
      <rPr>
        <sz val="10"/>
        <color theme="1"/>
        <rFont val="Arial"/>
        <family val="2"/>
      </rPr>
      <t>Credit Name</t>
    </r>
  </si>
  <si>
    <r>
      <t>*</t>
    </r>
    <r>
      <rPr>
        <sz val="10"/>
        <color theme="1"/>
        <rFont val="Arial"/>
        <family val="2"/>
      </rPr>
      <t>Start Date</t>
    </r>
  </si>
  <si>
    <t>Credit Amounts</t>
  </si>
  <si>
    <t>Maximum Credit Amount</t>
  </si>
  <si>
    <r>
      <t>*</t>
    </r>
    <r>
      <rPr>
        <sz val="10"/>
        <color theme="1"/>
        <rFont val="Arial"/>
        <family val="2"/>
      </rPr>
      <t>Credit Amount Rule</t>
    </r>
  </si>
  <si>
    <t>Eligibility Criteria</t>
  </si>
  <si>
    <t>Generic Rules</t>
  </si>
  <si>
    <r>
      <t>*</t>
    </r>
    <r>
      <rPr>
        <sz val="10"/>
        <color theme="1"/>
        <rFont val="Arial"/>
        <family val="2"/>
      </rPr>
      <t>Rules for receiving credit</t>
    </r>
  </si>
  <si>
    <t>Demographic Eligibility Rules</t>
  </si>
  <si>
    <t>Benefit Type Mapping</t>
  </si>
  <si>
    <t>CREDIT POOL</t>
  </si>
  <si>
    <r>
      <t xml:space="preserve">End Date
</t>
    </r>
    <r>
      <rPr>
        <b/>
        <sz val="9"/>
        <color theme="1"/>
        <rFont val="Arial"/>
        <family val="2"/>
      </rPr>
      <t xml:space="preserve">BP is to enter this value </t>
    </r>
  </si>
  <si>
    <t>CREDIT POOL #1</t>
  </si>
  <si>
    <r>
      <t>*</t>
    </r>
    <r>
      <rPr>
        <sz val="10"/>
        <color theme="1"/>
        <rFont val="Arial"/>
        <family val="2"/>
      </rPr>
      <t xml:space="preserve">Effective Date Rule 
</t>
    </r>
    <r>
      <rPr>
        <b/>
        <sz val="9"/>
        <color theme="1"/>
        <rFont val="Arial"/>
        <family val="2"/>
      </rPr>
      <t>BP is to leave as site default “Select Effective Date Rule” if plan follows Company Rule; if plan follows a different rule set the rule here.</t>
    </r>
  </si>
  <si>
    <r>
      <t>*</t>
    </r>
    <r>
      <rPr>
        <sz val="10"/>
        <color theme="1"/>
        <rFont val="Arial"/>
        <family val="2"/>
      </rPr>
      <t xml:space="preserve">Termination Date Rule 
</t>
    </r>
    <r>
      <rPr>
        <b/>
        <sz val="9"/>
        <color theme="1"/>
        <rFont val="Arial"/>
        <family val="2"/>
      </rPr>
      <t>BP is to leave site default “Select Termination Policy” if follow Company level rules. Otherwise, update rule.</t>
    </r>
  </si>
  <si>
    <t>Select Termination Date Rule</t>
  </si>
  <si>
    <t>Termination Waiting Period</t>
  </si>
  <si>
    <t>Credit Amount Rule</t>
  </si>
  <si>
    <r>
      <t>*</t>
    </r>
    <r>
      <rPr>
        <sz val="10"/>
        <color theme="1"/>
        <rFont val="Arial"/>
        <family val="2"/>
      </rPr>
      <t xml:space="preserve">Zip code eligibility rule
</t>
    </r>
    <r>
      <rPr>
        <b/>
        <sz val="9"/>
        <color theme="1"/>
        <rFont val="Arial"/>
        <family val="2"/>
      </rPr>
      <t>BP is to leave as site default “Select Zip Code Rule”</t>
    </r>
  </si>
  <si>
    <r>
      <t xml:space="preserve">List Benefit Types that are to be checked to be tied to Credit Pool
</t>
    </r>
    <r>
      <rPr>
        <b/>
        <sz val="9"/>
        <color theme="1"/>
        <rFont val="Arial"/>
        <family val="2"/>
      </rPr>
      <t>BP is to identify the Benefit Types here – however, at the plan level “Plan uses Credit Pool” must be set to “Yes” in order for credit to apply appropriately</t>
    </r>
  </si>
  <si>
    <t>% of Premium</t>
  </si>
  <si>
    <t>% Salary + % Premium</t>
  </si>
  <si>
    <t>CREDIT POOL #2</t>
  </si>
  <si>
    <t>CREDIT POOL #3</t>
  </si>
  <si>
    <t>CREDIT POOL #4</t>
  </si>
  <si>
    <t>Child</t>
  </si>
  <si>
    <t>Task</t>
  </si>
  <si>
    <t>Required for Initial Build?</t>
  </si>
  <si>
    <t>BOSS Mapping</t>
  </si>
  <si>
    <t>Site Mapping</t>
  </si>
  <si>
    <t>SECTION I – COMPANY INFORMATION</t>
  </si>
  <si>
    <t xml:space="preserve">Company Information </t>
  </si>
  <si>
    <t>New Hire/Rehire Effective Date Rules</t>
  </si>
  <si>
    <t>Employer Administration/Company Information/New Hire/Rehire Effective Date Rules</t>
  </si>
  <si>
    <t>Effective Date/Termination Date Rules</t>
  </si>
  <si>
    <t>Employer Administration/Company Information/Effective Date/ Termination Date Rules</t>
  </si>
  <si>
    <t>Classwise Open Enrollment Date Rules</t>
  </si>
  <si>
    <t>If applicable</t>
  </si>
  <si>
    <t>Employer Administration/Company Information/Classwise Open Enrollment Date Rules</t>
  </si>
  <si>
    <t>Employer Administration/Company Information/Employee Data Screens</t>
  </si>
  <si>
    <t>Payroll Schedules</t>
  </si>
  <si>
    <t>Employer Administration/Payroll Schedules</t>
  </si>
  <si>
    <t>Customizer/Zip Table</t>
  </si>
  <si>
    <t>SECTION II – PLANS AND RATES</t>
  </si>
  <si>
    <t>Customizer/Benefit Type Builder</t>
  </si>
  <si>
    <t>Benefit Providers</t>
  </si>
  <si>
    <t>Customizer/Benefits Library/Benefit Providers</t>
  </si>
  <si>
    <t>Health Tier Labels</t>
  </si>
  <si>
    <t>Customizer/Benefits Library/ Health Tier Labels</t>
  </si>
  <si>
    <t>Upload EOI Form</t>
  </si>
  <si>
    <t>Customizer/Benefits Library/ Upload EOI Form</t>
  </si>
  <si>
    <t>Customizer/Employee Screens Configuration/Form Builder</t>
  </si>
  <si>
    <t>Not in Boss</t>
  </si>
  <si>
    <t>Credit Pool</t>
  </si>
  <si>
    <t>Customizer/Credit Pool</t>
  </si>
  <si>
    <t>Rates</t>
  </si>
  <si>
    <t>Customizer/Rates</t>
  </si>
  <si>
    <t>Rate Plan Design Mapping</t>
  </si>
  <si>
    <t>Customizer/Benefits Library/Plan Design Mappings/Rate Plan Design Mapping</t>
  </si>
  <si>
    <t>Customizer/Benefits Library/Plan Design Mappings/Default Plan Mapping</t>
  </si>
  <si>
    <t>Plan Design Health Tier Mapping</t>
  </si>
  <si>
    <t>Customizer/Benefits Library/Plan Design Mappings/Plan Design Health Tier Mapping</t>
  </si>
  <si>
    <t>SECTION III – OTHER CORE BUILD</t>
  </si>
  <si>
    <t>Customizer/Benefits Library/Waiver Reasons</t>
  </si>
  <si>
    <t>Qualifying Events</t>
  </si>
  <si>
    <t>Customizer/Benefits Library/Qualifying Events</t>
  </si>
  <si>
    <t>Customizer/Benefits Library/Event Builder</t>
  </si>
  <si>
    <t xml:space="preserve">QE GI Set up </t>
  </si>
  <si>
    <t>Plan Comparison Builder</t>
  </si>
  <si>
    <t>Customizer/Benefits Library/Plan Comparison Builder</t>
  </si>
  <si>
    <t>SECTION IV – EMPLOYEE SELF SERVICE/HR ADMINISTRATOR EXPERIENCE</t>
  </si>
  <si>
    <t>Format Confirmation Statement</t>
  </si>
  <si>
    <t>Customizer/Benefits Library/Format Confirmation Statement</t>
  </si>
  <si>
    <t>Customizer/Benefits Library/Format Total Compensation Statement</t>
  </si>
  <si>
    <t>Configure Employee pop up</t>
  </si>
  <si>
    <t>Customizer/Employee Screens Configuration/Configure Employee pop up</t>
  </si>
  <si>
    <t>Yes, if EE SS</t>
  </si>
  <si>
    <t>Benefit Description</t>
  </si>
  <si>
    <t>Customizer/Benefits Library/Benefit Description</t>
  </si>
  <si>
    <t>Benefit Description Plan Design Mapping</t>
  </si>
  <si>
    <t>Customizer/Benefits Library/Plan Design Mappings/Benefit Description Plan Design Mapping</t>
  </si>
  <si>
    <t>Customizer/Employee Screens Configuration/Change Approval</t>
  </si>
  <si>
    <t>Customizer/Employee Screens Configuration/Configure Landing Page</t>
  </si>
  <si>
    <t>Customizer/Forms Library</t>
  </si>
  <si>
    <t>Video Library</t>
  </si>
  <si>
    <t>Customizer/Video Library</t>
  </si>
  <si>
    <t>Security</t>
  </si>
  <si>
    <t>Customizer/Security</t>
  </si>
  <si>
    <t>Customizer/Upload Images</t>
  </si>
  <si>
    <t>Communications/Email Message Format</t>
  </si>
  <si>
    <t>SECTION V - IMPORT TEMPLATE SET UP</t>
  </si>
  <si>
    <t>Setting up Import Templates</t>
  </si>
  <si>
    <t>Import/Export/Template Management</t>
  </si>
  <si>
    <t>SECTION VI – POST GO LIVE</t>
  </si>
  <si>
    <t>Admin Users</t>
  </si>
  <si>
    <t>Customizer/Admin Users</t>
  </si>
  <si>
    <t>Comp. Info</t>
  </si>
  <si>
    <t>NH-RH Eff Date</t>
  </si>
  <si>
    <t>Eff-Term Date</t>
  </si>
  <si>
    <t>Classwise OE</t>
  </si>
  <si>
    <t>EE Data Screens</t>
  </si>
  <si>
    <t>Pay Sched</t>
  </si>
  <si>
    <t>Ben Type Builder</t>
  </si>
  <si>
    <t>Ben Providers</t>
  </si>
  <si>
    <t>HT Labels</t>
  </si>
  <si>
    <t>Health</t>
  </si>
  <si>
    <t>Life</t>
  </si>
  <si>
    <t>Flex</t>
  </si>
  <si>
    <t>QEs</t>
  </si>
  <si>
    <t>Event Builder</t>
  </si>
  <si>
    <t>Build Order</t>
  </si>
  <si>
    <t>Info Gathering Mapping Document/Section</t>
  </si>
  <si>
    <r>
      <t xml:space="preserve">Zip </t>
    </r>
    <r>
      <rPr>
        <sz val="10"/>
        <color theme="1"/>
        <rFont val="Arial"/>
        <family val="2"/>
      </rPr>
      <t>Table</t>
    </r>
  </si>
  <si>
    <t>Form Builder, sections requiring update for attribute permissions &amp; custom text:</t>
  </si>
  <si>
    <t xml:space="preserve">1.       Demographics </t>
  </si>
  <si>
    <t xml:space="preserve">3.       Spouse </t>
  </si>
  <si>
    <t xml:space="preserve">4.       Child </t>
  </si>
  <si>
    <t xml:space="preserve">5.       Add Employee </t>
  </si>
  <si>
    <r>
      <t>6.       Emergency Contact</t>
    </r>
    <r>
      <rPr>
        <sz val="10"/>
        <color rgb="FF1F497D"/>
        <rFont val="Arial"/>
        <family val="2"/>
      </rPr>
      <t>, if applicable</t>
    </r>
  </si>
  <si>
    <t>7.       Payroll</t>
  </si>
  <si>
    <r>
      <t>8.       Any custom forms needed</t>
    </r>
    <r>
      <rPr>
        <sz val="10"/>
        <color rgb="FF1F497D"/>
        <rFont val="Arial"/>
        <family val="2"/>
      </rPr>
      <t>, if applicable</t>
    </r>
  </si>
  <si>
    <r>
      <t xml:space="preserve">Affidavit Management 
</t>
    </r>
    <r>
      <rPr>
        <b/>
        <sz val="8"/>
        <color theme="3"/>
        <rFont val="Arial"/>
        <family val="2"/>
      </rPr>
      <t>*Management approval required</t>
    </r>
  </si>
  <si>
    <t>1.       General Plan Design</t>
  </si>
  <si>
    <r>
      <t>Add/Change Plan Design</t>
    </r>
    <r>
      <rPr>
        <sz val="9"/>
        <color rgb="FF000000"/>
        <rFont val="Arial"/>
        <family val="2"/>
      </rPr>
      <t>, complete in below order for all plans:</t>
    </r>
  </si>
  <si>
    <r>
      <rPr>
        <sz val="10"/>
        <color rgb="FF000000"/>
        <rFont val="Arial"/>
        <family val="2"/>
      </rPr>
      <t>Benefit Type Builder</t>
    </r>
    <r>
      <rPr>
        <sz val="11"/>
        <color rgb="FF000000"/>
        <rFont val="Arial"/>
        <family val="2"/>
      </rPr>
      <t xml:space="preserve">
</t>
    </r>
    <r>
      <rPr>
        <b/>
        <sz val="8"/>
        <color theme="3"/>
        <rFont val="Arial"/>
        <family val="2"/>
      </rPr>
      <t xml:space="preserve">Description: </t>
    </r>
    <r>
      <rPr>
        <sz val="8"/>
        <color theme="3"/>
        <rFont val="Arial"/>
        <family val="2"/>
      </rPr>
      <t>Build for each page you need (e.g. Medical, Life, Supplemental Life, STD, FSA, etc.)</t>
    </r>
  </si>
  <si>
    <r>
      <rPr>
        <sz val="10"/>
        <color rgb="FF000000"/>
        <rFont val="Arial"/>
        <family val="2"/>
      </rPr>
      <t>Waiver Reasons</t>
    </r>
    <r>
      <rPr>
        <sz val="11"/>
        <color rgb="FF000000"/>
        <rFont val="Arial"/>
        <family val="2"/>
      </rPr>
      <t xml:space="preserve">
</t>
    </r>
    <r>
      <rPr>
        <b/>
        <sz val="8"/>
        <color theme="3"/>
        <rFont val="Arial"/>
        <family val="2"/>
      </rPr>
      <t xml:space="preserve">Description: </t>
    </r>
    <r>
      <rPr>
        <sz val="8"/>
        <color theme="3"/>
        <rFont val="Arial"/>
        <family val="2"/>
      </rPr>
      <t>Forces an employee to choose a reason to waive</t>
    </r>
  </si>
  <si>
    <r>
      <rPr>
        <sz val="10"/>
        <color theme="1"/>
        <rFont val="Arial"/>
        <family val="2"/>
      </rPr>
      <t>Event Builder </t>
    </r>
    <r>
      <rPr>
        <sz val="11"/>
        <color theme="1"/>
        <rFont val="Arial"/>
        <family val="2"/>
      </rPr>
      <t xml:space="preserve">
</t>
    </r>
    <r>
      <rPr>
        <b/>
        <sz val="8"/>
        <color theme="3"/>
        <rFont val="Arial"/>
        <family val="2"/>
      </rPr>
      <t>Description:</t>
    </r>
    <r>
      <rPr>
        <sz val="8"/>
        <color theme="3"/>
        <rFont val="Arial"/>
        <family val="2"/>
      </rPr>
      <t xml:space="preserve"> To be used when an employee could experience a change in eligibility that would result in new benefit elections e.g. Class changes, PT to FT, LOA to Active 
</t>
    </r>
    <r>
      <rPr>
        <b/>
        <sz val="8"/>
        <color theme="3"/>
        <rFont val="Arial"/>
        <family val="2"/>
      </rPr>
      <t>*Management approval required</t>
    </r>
  </si>
  <si>
    <t>1.       Template Information</t>
  </si>
  <si>
    <t>2.       Template Settings</t>
  </si>
  <si>
    <t>1.       Receive Email – turn on</t>
  </si>
  <si>
    <t>2.       Email Broadcast – turn on</t>
  </si>
  <si>
    <t>Form Builder, sections requiring update to include custom text if applicable:</t>
  </si>
  <si>
    <t xml:space="preserve">1.       Beneficiary </t>
  </si>
  <si>
    <t xml:space="preserve">2.       Enroll now </t>
  </si>
  <si>
    <r>
      <t xml:space="preserve">Change Approval
</t>
    </r>
    <r>
      <rPr>
        <b/>
        <sz val="8"/>
        <color theme="3"/>
        <rFont val="Arial"/>
        <family val="2"/>
      </rPr>
      <t>Description:</t>
    </r>
    <r>
      <rPr>
        <sz val="8"/>
        <color theme="3"/>
        <rFont val="Arial"/>
        <family val="2"/>
      </rPr>
      <t xml:space="preserve"> Text employee sees for all non-EOI pending items</t>
    </r>
  </si>
  <si>
    <t>Forms Library, including EE User Guide</t>
  </si>
  <si>
    <r>
      <rPr>
        <sz val="10"/>
        <color theme="1"/>
        <rFont val="Arial"/>
        <family val="2"/>
      </rPr>
      <t>Email Message Format</t>
    </r>
    <r>
      <rPr>
        <sz val="11"/>
        <color theme="1"/>
        <rFont val="Arial"/>
        <family val="2"/>
      </rPr>
      <t xml:space="preserve">
</t>
    </r>
    <r>
      <rPr>
        <b/>
        <sz val="8"/>
        <color theme="3"/>
        <rFont val="Arial"/>
        <family val="2"/>
      </rPr>
      <t>Description:</t>
    </r>
    <r>
      <rPr>
        <sz val="8"/>
        <color theme="3"/>
        <rFont val="Arial"/>
        <family val="2"/>
      </rPr>
      <t xml:space="preserve"> Modify auto-email notifications to employees and Enable/Disable Settings</t>
    </r>
  </si>
  <si>
    <r>
      <rPr>
        <sz val="10"/>
        <color theme="1"/>
        <rFont val="Arial"/>
        <family val="2"/>
      </rPr>
      <t>Configure Landing Page</t>
    </r>
    <r>
      <rPr>
        <sz val="11"/>
        <color theme="1"/>
        <rFont val="Arial"/>
        <family val="2"/>
      </rPr>
      <t xml:space="preserve">
</t>
    </r>
    <r>
      <rPr>
        <b/>
        <sz val="8"/>
        <color theme="3"/>
        <rFont val="Arial"/>
        <family val="2"/>
      </rPr>
      <t>Description:</t>
    </r>
    <r>
      <rPr>
        <sz val="8"/>
        <color theme="3"/>
        <rFont val="Arial"/>
        <family val="2"/>
      </rPr>
      <t xml:space="preserve">  Includes landing page and election confirmation pop-up text</t>
    </r>
  </si>
  <si>
    <t>Supplemental Spouse Life and AD&amp;D</t>
  </si>
  <si>
    <t>Supplemental Child Life and AD&amp;D</t>
  </si>
  <si>
    <r>
      <t xml:space="preserve">Upload Images
</t>
    </r>
    <r>
      <rPr>
        <b/>
        <sz val="8"/>
        <color theme="3"/>
        <rFont val="Arial"/>
        <family val="2"/>
      </rPr>
      <t>Description:</t>
    </r>
    <r>
      <rPr>
        <sz val="8"/>
        <color theme="3"/>
        <rFont val="Arial"/>
        <family val="2"/>
      </rPr>
      <t xml:space="preserve"> Where you would upload company logo only </t>
    </r>
  </si>
  <si>
    <r>
      <t>*</t>
    </r>
    <r>
      <rPr>
        <sz val="10"/>
        <color theme="1"/>
        <rFont val="Arial"/>
        <family val="2"/>
      </rPr>
      <t xml:space="preserve">Select the type of enrollment process in workflow
</t>
    </r>
    <r>
      <rPr>
        <b/>
        <sz val="9"/>
        <color theme="1"/>
        <rFont val="Arial"/>
        <family val="2"/>
      </rPr>
      <t>BP is to leave as site default “Enroll Now”</t>
    </r>
  </si>
  <si>
    <t>Confirm Statement</t>
  </si>
  <si>
    <t>Post-tax</t>
  </si>
  <si>
    <t>Total Comp Statement</t>
  </si>
  <si>
    <t>EE Popup</t>
  </si>
  <si>
    <r>
      <rPr>
        <sz val="10"/>
        <color theme="1"/>
        <rFont val="Arial"/>
        <family val="2"/>
      </rPr>
      <t>Employee Data Screens</t>
    </r>
    <r>
      <rPr>
        <b/>
        <sz val="8"/>
        <color theme="3"/>
        <rFont val="Arial"/>
        <family val="2"/>
      </rPr>
      <t/>
    </r>
  </si>
  <si>
    <r>
      <t xml:space="preserve">Landing Page
</t>
    </r>
    <r>
      <rPr>
        <b/>
        <sz val="9"/>
        <color theme="1"/>
        <rFont val="Arial"/>
        <family val="2"/>
      </rPr>
      <t>BP is to leave as site default “On”</t>
    </r>
  </si>
  <si>
    <r>
      <t xml:space="preserve">Notes, if applicable
</t>
    </r>
    <r>
      <rPr>
        <b/>
        <sz val="9"/>
        <color theme="1"/>
        <rFont val="Arial"/>
        <family val="2"/>
      </rPr>
      <t>BP is to leave as site default "Off"</t>
    </r>
  </si>
  <si>
    <t>Custom Form – if applicable for Client update this field with Custom Form Name and set to “On”</t>
  </si>
  <si>
    <t>See IGT</t>
  </si>
  <si>
    <t>5.       Reduction Schedule</t>
  </si>
  <si>
    <r>
      <rPr>
        <sz val="10"/>
        <color rgb="FF000000"/>
        <rFont val="Arial"/>
        <family val="2"/>
      </rPr>
      <t>Default Plan Mapping</t>
    </r>
    <r>
      <rPr>
        <sz val="11"/>
        <color rgb="FF000000"/>
        <rFont val="Arial"/>
        <family val="2"/>
      </rPr>
      <t xml:space="preserve">
</t>
    </r>
    <r>
      <rPr>
        <b/>
        <sz val="8"/>
        <color theme="3"/>
        <rFont val="Arial"/>
        <family val="2"/>
      </rPr>
      <t xml:space="preserve">Description: </t>
    </r>
    <r>
      <rPr>
        <sz val="8"/>
        <color theme="3"/>
        <rFont val="Arial"/>
        <family val="2"/>
      </rPr>
      <t>Forces employee to a plan if no election is made at the end of an enrollment period</t>
    </r>
  </si>
  <si>
    <t xml:space="preserve">3.       View Enrollment Summary </t>
  </si>
  <si>
    <t xml:space="preserve">4.       Confirmation Statement </t>
  </si>
  <si>
    <r>
      <t>2.       Dependent Life Warning</t>
    </r>
    <r>
      <rPr>
        <sz val="10"/>
        <color rgb="FF1F497D"/>
        <rFont val="Arial"/>
        <family val="2"/>
      </rPr>
      <t>, if applicable</t>
    </r>
  </si>
  <si>
    <t>4.       Offered Amount</t>
  </si>
  <si>
    <t>5.       Upload Documents</t>
  </si>
  <si>
    <t>2.       Eligibility Rules</t>
  </si>
  <si>
    <t>3.       Cost &amp; Coverages</t>
  </si>
  <si>
    <t>Eligibility Rules</t>
  </si>
  <si>
    <t>Cost &amp; Coverages</t>
  </si>
  <si>
    <t>Description (describe scenarios and payouts)</t>
  </si>
  <si>
    <r>
      <t>*</t>
    </r>
    <r>
      <rPr>
        <sz val="10"/>
        <color theme="1"/>
        <rFont val="Arial"/>
        <family val="2"/>
      </rPr>
      <t>Apply Premium Rounding Rules</t>
    </r>
  </si>
  <si>
    <r>
      <t>*</t>
    </r>
    <r>
      <rPr>
        <sz val="10"/>
        <color theme="1"/>
        <rFont val="Arial"/>
        <family val="2"/>
      </rPr>
      <t>Allow Cash Out</t>
    </r>
  </si>
  <si>
    <r>
      <rPr>
        <sz val="10"/>
        <color rgb="FFFF0000"/>
        <rFont val="Arial"/>
        <family val="2"/>
      </rPr>
      <t>*</t>
    </r>
    <r>
      <rPr>
        <sz val="10"/>
        <color theme="1"/>
        <rFont val="Arial"/>
        <family val="2"/>
      </rPr>
      <t xml:space="preserve">Benefit Type Required 
</t>
    </r>
    <r>
      <rPr>
        <b/>
        <sz val="9"/>
        <color theme="1"/>
        <rFont val="Arial"/>
        <family val="2"/>
      </rPr>
      <t>BP is to set to “Yes” for auto-enrolled plans, Benefit Types with waiver plans and for HSA plans where collecting affidavits so that participation cannot be waived at the Benefit Type level</t>
    </r>
  </si>
  <si>
    <r>
      <t xml:space="preserve">Format Total Compensation Statement
</t>
    </r>
    <r>
      <rPr>
        <b/>
        <sz val="8"/>
        <color theme="3"/>
        <rFont val="Arial"/>
        <family val="2"/>
      </rPr>
      <t>*Management approval required</t>
    </r>
  </si>
  <si>
    <t>Select</t>
  </si>
  <si>
    <t>Select PCP Code Format</t>
  </si>
  <si>
    <t>Select Period</t>
  </si>
  <si>
    <t>Cost Sharing Charges</t>
  </si>
  <si>
    <t>January</t>
  </si>
  <si>
    <t>Current Year</t>
  </si>
  <si>
    <r>
      <rPr>
        <sz val="10"/>
        <color rgb="FFFF0000"/>
        <rFont val="Arial"/>
        <family val="2"/>
      </rPr>
      <t>*</t>
    </r>
    <r>
      <rPr>
        <sz val="10"/>
        <rFont val="Arial"/>
        <family val="2"/>
      </rPr>
      <t xml:space="preserve">Waiting Period Rule
</t>
    </r>
    <r>
      <rPr>
        <b/>
        <sz val="9"/>
        <rFont val="Arial"/>
        <family val="2"/>
      </rPr>
      <t>BP is to leave as site default “Select Waiting Period Option”</t>
    </r>
  </si>
  <si>
    <r>
      <t>*</t>
    </r>
    <r>
      <rPr>
        <sz val="10"/>
        <rFont val="Arial"/>
        <family val="2"/>
      </rPr>
      <t xml:space="preserve">Plan Type
</t>
    </r>
    <r>
      <rPr>
        <b/>
        <sz val="9"/>
        <rFont val="Arial"/>
        <family val="2"/>
      </rPr>
      <t>BP is to set as the “Benefit Type” that the plan should be linked to</t>
    </r>
  </si>
  <si>
    <r>
      <t>*</t>
    </r>
    <r>
      <rPr>
        <sz val="10"/>
        <rFont val="Arial"/>
        <family val="2"/>
      </rPr>
      <t xml:space="preserve">Affidavits Pages 
</t>
    </r>
    <r>
      <rPr>
        <b/>
        <sz val="9"/>
        <rFont val="Arial"/>
        <family val="2"/>
      </rPr>
      <t>BP is to enter the name of the Affidavit if affidavit is being used</t>
    </r>
  </si>
  <si>
    <r>
      <t>*</t>
    </r>
    <r>
      <rPr>
        <sz val="10"/>
        <rFont val="Arial"/>
        <family val="2"/>
      </rPr>
      <t xml:space="preserve">Overage Dependent Termination 
</t>
    </r>
    <r>
      <rPr>
        <b/>
        <sz val="9"/>
        <rFont val="Arial"/>
        <family val="2"/>
      </rPr>
      <t>BP is to set if Dependent Termination is different than Company level rule</t>
    </r>
  </si>
  <si>
    <r>
      <t>*</t>
    </r>
    <r>
      <rPr>
        <sz val="10"/>
        <rFont val="Arial"/>
        <family val="2"/>
      </rPr>
      <t xml:space="preserve">Number of Plan Update Email Notices
</t>
    </r>
    <r>
      <rPr>
        <b/>
        <sz val="9"/>
        <rFont val="Arial"/>
        <family val="2"/>
      </rPr>
      <t>BP is to ignore – site will default to “0” upon save</t>
    </r>
  </si>
  <si>
    <r>
      <t>*</t>
    </r>
    <r>
      <rPr>
        <sz val="10"/>
        <rFont val="Arial"/>
        <family val="2"/>
      </rPr>
      <t xml:space="preserve">Enforce Enrollment Lock For 
</t>
    </r>
    <r>
      <rPr>
        <b/>
        <sz val="9"/>
        <rFont val="Arial"/>
        <family val="2"/>
      </rPr>
      <t>BP is to ignore – site will default to “0” upon save. If the above is Yes, this value must be entered.</t>
    </r>
  </si>
  <si>
    <r>
      <t>*</t>
    </r>
    <r>
      <rPr>
        <sz val="10"/>
        <rFont val="Arial"/>
        <family val="2"/>
      </rPr>
      <t xml:space="preserve">Enrollment Lock # of From days
</t>
    </r>
    <r>
      <rPr>
        <b/>
        <sz val="9"/>
        <rFont val="Arial"/>
        <family val="2"/>
      </rPr>
      <t>BP is to ignore - site will default to "0" upon save</t>
    </r>
  </si>
  <si>
    <r>
      <rPr>
        <sz val="10"/>
        <color rgb="FFFF0000"/>
        <rFont val="Arial"/>
        <family val="2"/>
      </rPr>
      <t>*</t>
    </r>
    <r>
      <rPr>
        <sz val="10"/>
        <rFont val="Arial"/>
        <family val="2"/>
      </rPr>
      <t xml:space="preserve">Identify XX as Number of Days/Months
</t>
    </r>
    <r>
      <rPr>
        <b/>
        <sz val="9"/>
        <rFont val="Arial"/>
        <family val="2"/>
      </rPr>
      <t>BP is to ignore - site will default to "0" upon save</t>
    </r>
  </si>
  <si>
    <r>
      <rPr>
        <sz val="10"/>
        <color rgb="FFFF0000"/>
        <rFont val="Arial"/>
        <family val="2"/>
      </rPr>
      <t>*</t>
    </r>
    <r>
      <rPr>
        <sz val="10"/>
        <rFont val="Arial"/>
        <family val="2"/>
      </rPr>
      <t>Sub Plan Group</t>
    </r>
  </si>
  <si>
    <r>
      <t>*</t>
    </r>
    <r>
      <rPr>
        <sz val="10"/>
        <rFont val="Arial"/>
        <family val="2"/>
      </rPr>
      <t xml:space="preserve">Classwise Open Enrollment Effective Date Rules  
</t>
    </r>
    <r>
      <rPr>
        <b/>
        <sz val="9"/>
        <rFont val="Arial"/>
        <family val="2"/>
      </rPr>
      <t>BP is to leave as site default “Select Effective Date Rule”</t>
    </r>
  </si>
  <si>
    <r>
      <t xml:space="preserve">Maximum Child Age 
</t>
    </r>
    <r>
      <rPr>
        <b/>
        <sz val="9"/>
        <rFont val="Arial"/>
        <family val="2"/>
      </rPr>
      <t>BP is to set to “25” unless otherwise identified by the Client</t>
    </r>
  </si>
  <si>
    <r>
      <t>*</t>
    </r>
    <r>
      <rPr>
        <sz val="10"/>
        <rFont val="Arial"/>
        <family val="2"/>
      </rPr>
      <t xml:space="preserve">Maximum Disabled Child Age 
</t>
    </r>
    <r>
      <rPr>
        <b/>
        <sz val="9"/>
        <rFont val="Arial"/>
        <family val="2"/>
      </rPr>
      <t>BP is to use "99" unless otherwise identified by the Client</t>
    </r>
  </si>
  <si>
    <t xml:space="preserve">Cost &amp; Coverage Details </t>
  </si>
  <si>
    <r>
      <t>*</t>
    </r>
    <r>
      <rPr>
        <sz val="10"/>
        <rFont val="Arial"/>
        <family val="2"/>
      </rPr>
      <t xml:space="preserve">Copayment
</t>
    </r>
    <r>
      <rPr>
        <b/>
        <sz val="9"/>
        <rFont val="Arial"/>
        <family val="2"/>
      </rPr>
      <t>BP to leave as site default "0"</t>
    </r>
  </si>
  <si>
    <r>
      <t>*</t>
    </r>
    <r>
      <rPr>
        <sz val="10"/>
        <rFont val="Arial"/>
        <family val="2"/>
      </rPr>
      <t xml:space="preserve">Coinsurance
</t>
    </r>
    <r>
      <rPr>
        <b/>
        <sz val="9"/>
        <rFont val="Arial"/>
        <family val="2"/>
      </rPr>
      <t>BP to leave as site default "0"</t>
    </r>
  </si>
  <si>
    <r>
      <t>*</t>
    </r>
    <r>
      <rPr>
        <sz val="10"/>
        <rFont val="Arial"/>
        <family val="2"/>
      </rPr>
      <t>Plan Type</t>
    </r>
    <r>
      <rPr>
        <sz val="10"/>
        <color rgb="FFFF0000"/>
        <rFont val="Arial"/>
        <family val="2"/>
      </rPr>
      <t xml:space="preserve">
</t>
    </r>
    <r>
      <rPr>
        <b/>
        <sz val="9"/>
        <rFont val="Arial"/>
        <family val="2"/>
      </rPr>
      <t>BP is to set as the “Benefit Type” that the plan should be linked to</t>
    </r>
  </si>
  <si>
    <r>
      <rPr>
        <sz val="10"/>
        <color rgb="FFFF0000"/>
        <rFont val="Arial"/>
        <family val="2"/>
      </rPr>
      <t>*</t>
    </r>
    <r>
      <rPr>
        <sz val="10"/>
        <rFont val="Arial"/>
        <family val="2"/>
      </rPr>
      <t xml:space="preserve">Display Affidavits
</t>
    </r>
    <r>
      <rPr>
        <b/>
        <sz val="9"/>
        <rFont val="Arial"/>
        <family val="2"/>
      </rPr>
      <t>BP is to leave as site default “No”</t>
    </r>
  </si>
  <si>
    <r>
      <t>*</t>
    </r>
    <r>
      <rPr>
        <sz val="10"/>
        <color theme="1"/>
        <rFont val="Arial"/>
        <family val="2"/>
      </rPr>
      <t xml:space="preserve">Employees must view Benefit Description
</t>
    </r>
    <r>
      <rPr>
        <b/>
        <sz val="9"/>
        <color theme="1"/>
        <rFont val="Arial"/>
        <family val="2"/>
      </rPr>
      <t>BP is to leave as site default "No"</t>
    </r>
  </si>
  <si>
    <r>
      <rPr>
        <sz val="10"/>
        <color rgb="FFFF0000"/>
        <rFont val="Arial"/>
        <family val="2"/>
      </rPr>
      <t>*</t>
    </r>
    <r>
      <rPr>
        <sz val="10"/>
        <color theme="1"/>
        <rFont val="Arial"/>
        <family val="2"/>
      </rPr>
      <t xml:space="preserve">Minimum Coverage (flat amount) 
</t>
    </r>
    <r>
      <rPr>
        <b/>
        <sz val="9"/>
        <color theme="1"/>
        <rFont val="Arial"/>
        <family val="2"/>
      </rPr>
      <t>BP is to leave blank unless minimum coverage should be lesser than the “Minimum Coverage” identified in the “Cost &amp; Coverage” tab</t>
    </r>
  </si>
  <si>
    <r>
      <rPr>
        <sz val="10"/>
        <color rgb="FFFF0000"/>
        <rFont val="Arial"/>
        <family val="2"/>
      </rPr>
      <t>*</t>
    </r>
    <r>
      <rPr>
        <sz val="10"/>
        <rFont val="Arial"/>
        <family val="2"/>
      </rPr>
      <t>Waiting Period Rule</t>
    </r>
    <r>
      <rPr>
        <b/>
        <sz val="9"/>
        <rFont val="Arial"/>
        <family val="2"/>
      </rPr>
      <t xml:space="preserve">
BP is to leave as site default “Select Waiting Period Option”</t>
    </r>
  </si>
  <si>
    <r>
      <rPr>
        <sz val="10"/>
        <color rgb="FFFF0000"/>
        <rFont val="Arial"/>
        <family val="2"/>
      </rPr>
      <t>*</t>
    </r>
    <r>
      <rPr>
        <sz val="10"/>
        <rFont val="Arial"/>
        <family val="2"/>
      </rPr>
      <t xml:space="preserve">Affidavits Pages 
</t>
    </r>
    <r>
      <rPr>
        <b/>
        <sz val="9"/>
        <rFont val="Arial"/>
        <family val="2"/>
      </rPr>
      <t>BP is to leave blank</t>
    </r>
  </si>
  <si>
    <r>
      <rPr>
        <sz val="10"/>
        <color rgb="FFFF0000"/>
        <rFont val="Arial"/>
        <family val="2"/>
      </rPr>
      <t>*</t>
    </r>
    <r>
      <rPr>
        <sz val="10"/>
        <rFont val="Arial"/>
        <family val="2"/>
      </rPr>
      <t>Sub Plan Name (identify name here)</t>
    </r>
  </si>
  <si>
    <t>Is the rate age banded? If so, is it based on the Employee or Spouse?  If not, choose the appropriate covered members.</t>
  </si>
  <si>
    <r>
      <t xml:space="preserve">Maximum Spouse Age
</t>
    </r>
    <r>
      <rPr>
        <b/>
        <sz val="9"/>
        <rFont val="Arial"/>
        <family val="2"/>
      </rPr>
      <t>BP is to set to set to “99” if rate is based on Spouse age; otherwise leave blank</t>
    </r>
  </si>
  <si>
    <r>
      <t xml:space="preserve">Maximum Disabled Child Age 
</t>
    </r>
    <r>
      <rPr>
        <b/>
        <sz val="9"/>
        <rFont val="Arial"/>
        <family val="2"/>
      </rPr>
      <t>BP is to set if rate is based on Child age and to ask Client if no preference use 99; If not based on child age, leave blank</t>
    </r>
  </si>
  <si>
    <r>
      <t xml:space="preserve">Maximum Employer Paid Coverage Pre-Tax 
</t>
    </r>
    <r>
      <rPr>
        <b/>
        <sz val="9"/>
        <rFont val="Arial"/>
        <family val="2"/>
      </rPr>
      <t>BP is to leave blank</t>
    </r>
  </si>
  <si>
    <r>
      <t xml:space="preserve">Maximum Employer Paid Coverage Post-Tax 
</t>
    </r>
    <r>
      <rPr>
        <b/>
        <sz val="9"/>
        <rFont val="Arial"/>
        <family val="2"/>
      </rPr>
      <t>BP is to leave blank</t>
    </r>
  </si>
  <si>
    <r>
      <t>*</t>
    </r>
    <r>
      <rPr>
        <sz val="10"/>
        <rFont val="Arial"/>
        <family val="2"/>
      </rPr>
      <t xml:space="preserve">Family Cost Pre-Tax
</t>
    </r>
    <r>
      <rPr>
        <b/>
        <sz val="9"/>
        <rFont val="Arial"/>
        <family val="2"/>
      </rPr>
      <t>BP is to leave blank</t>
    </r>
  </si>
  <si>
    <r>
      <t>*</t>
    </r>
    <r>
      <rPr>
        <sz val="10"/>
        <rFont val="Arial"/>
        <family val="2"/>
      </rPr>
      <t xml:space="preserve">Use Guarantee Issue Values?
</t>
    </r>
    <r>
      <rPr>
        <b/>
        <sz val="9"/>
        <rFont val="Arial"/>
        <family val="2"/>
      </rPr>
      <t>BP when building a contingent plan where the election shouldn’t be in force until there is coverage greater than $0 on parent election and parent election is set to $0 GI is to mirror the parent plan GI rules</t>
    </r>
  </si>
  <si>
    <r>
      <t>*</t>
    </r>
    <r>
      <rPr>
        <sz val="10"/>
        <rFont val="Arial"/>
        <family val="2"/>
      </rPr>
      <t xml:space="preserve">Evidence of Insurability
</t>
    </r>
    <r>
      <rPr>
        <b/>
        <sz val="9"/>
        <rFont val="Arial"/>
        <family val="2"/>
      </rPr>
      <t xml:space="preserve">BP is to leave blank in BOSS and leave site default as Select EOI Form” unless EOI applies.  If EOI applies, identify the exact name of the form uploaded that should be attached in the site.  </t>
    </r>
  </si>
  <si>
    <r>
      <rPr>
        <sz val="10"/>
        <color rgb="FFFF0000"/>
        <rFont val="Arial"/>
        <family val="2"/>
      </rPr>
      <t>*</t>
    </r>
    <r>
      <rPr>
        <sz val="10"/>
        <color theme="1"/>
        <rFont val="Arial"/>
        <family val="2"/>
      </rPr>
      <t xml:space="preserve">Affidavits Pages 
</t>
    </r>
    <r>
      <rPr>
        <b/>
        <sz val="9"/>
        <color theme="1"/>
        <rFont val="Arial"/>
        <family val="2"/>
      </rPr>
      <t>BP is to leave blank</t>
    </r>
  </si>
  <si>
    <r>
      <t xml:space="preserve">Minimum BuyUp Coverage 
</t>
    </r>
    <r>
      <rPr>
        <b/>
        <sz val="9"/>
        <rFont val="Arial"/>
        <family val="2"/>
      </rPr>
      <t>BP is to leave as site default "Salary Multiple"</t>
    </r>
  </si>
  <si>
    <t xml:space="preserve">Reduction Schedule – ONLY Complete this section if Reduction Schedules Apply.   If no Reduction Schedules apply, select cancel at bottom of page in site to exit out of plan.  </t>
  </si>
  <si>
    <r>
      <t xml:space="preserve">Enrollment Lock # of From days
</t>
    </r>
    <r>
      <rPr>
        <b/>
        <sz val="9"/>
        <rFont val="Arial"/>
        <family val="2"/>
      </rPr>
      <t>BP is to ignore - site will default to "0" upon save</t>
    </r>
  </si>
  <si>
    <t>Member Type</t>
  </si>
  <si>
    <r>
      <t>*</t>
    </r>
    <r>
      <rPr>
        <sz val="10"/>
        <rFont val="Arial"/>
        <family val="2"/>
      </rPr>
      <t xml:space="preserve">Classwise Open Enrollment Effective Date Rule  
</t>
    </r>
    <r>
      <rPr>
        <b/>
        <sz val="9"/>
        <rFont val="Arial"/>
        <family val="2"/>
      </rPr>
      <t xml:space="preserve">BP is to leave this as site default “Select Effective Date Rule” if all plans have the same enrollment periods; if plan enrollment periods vary update the rule here for all plans using “Specific Date Selection” with appropriate Policy Year and Date.  </t>
    </r>
  </si>
  <si>
    <r>
      <rPr>
        <sz val="10"/>
        <color rgb="FFFF0000"/>
        <rFont val="Arial"/>
        <family val="2"/>
      </rPr>
      <t>*</t>
    </r>
    <r>
      <rPr>
        <sz val="10"/>
        <rFont val="Arial"/>
        <family val="2"/>
      </rPr>
      <t xml:space="preserve">Compensation Basis Flag
</t>
    </r>
    <r>
      <rPr>
        <b/>
        <sz val="9"/>
        <rFont val="Arial"/>
        <family val="2"/>
      </rPr>
      <t>BP is to leave as site default "Select Compensation Basis Flag"</t>
    </r>
  </si>
  <si>
    <t>Select Compensation Basis Flag</t>
  </si>
  <si>
    <r>
      <t>*</t>
    </r>
    <r>
      <rPr>
        <sz val="10"/>
        <color theme="1"/>
        <rFont val="Arial"/>
        <family val="2"/>
      </rPr>
      <t>Employees must view Benefit Desc</t>
    </r>
    <r>
      <rPr>
        <sz val="10"/>
        <rFont val="Arial"/>
        <family val="2"/>
      </rPr>
      <t xml:space="preserve">ription
</t>
    </r>
    <r>
      <rPr>
        <b/>
        <sz val="9"/>
        <rFont val="Arial"/>
        <family val="2"/>
      </rPr>
      <t>BP is to leave as site default "No"</t>
    </r>
  </si>
  <si>
    <r>
      <rPr>
        <sz val="10"/>
        <color rgb="FFFF0000"/>
        <rFont val="Arial"/>
        <family val="2"/>
      </rPr>
      <t>*</t>
    </r>
    <r>
      <rPr>
        <sz val="10"/>
        <rFont val="Arial"/>
        <family val="2"/>
      </rPr>
      <t xml:space="preserve">Contingent benefit rule
</t>
    </r>
    <r>
      <rPr>
        <b/>
        <sz val="9"/>
        <rFont val="Arial"/>
        <family val="2"/>
      </rPr>
      <t xml:space="preserve">BP is to leave as site default “Select benefit contingency rule” </t>
    </r>
  </si>
  <si>
    <r>
      <rPr>
        <sz val="10"/>
        <color rgb="FFFF0000"/>
        <rFont val="Arial"/>
        <family val="2"/>
      </rPr>
      <t>*</t>
    </r>
    <r>
      <rPr>
        <sz val="10"/>
        <rFont val="Arial"/>
        <family val="2"/>
      </rPr>
      <t xml:space="preserve">Contingent plan rule
</t>
    </r>
    <r>
      <rPr>
        <b/>
        <sz val="9"/>
        <rFont val="Arial"/>
        <family val="2"/>
      </rPr>
      <t xml:space="preserve">BP is to leave as site default “Select plan contingency rule” </t>
    </r>
  </si>
  <si>
    <r>
      <t xml:space="preserve">Maximum Child Age 
</t>
    </r>
    <r>
      <rPr>
        <b/>
        <sz val="9"/>
        <rFont val="Arial"/>
        <family val="2"/>
      </rPr>
      <t>BP is to set to “25” if child is covered by plan unless otherwise identified by the Client - otherwise leave blank.</t>
    </r>
  </si>
  <si>
    <t xml:space="preserve">Reduction Schedule – ONLY Complete this section if Reduction Schedules Apply. If no Reduction Schedules apply, select cancel at bottom of page in site to exit out of plan.  BP is to ignore this section. </t>
  </si>
  <si>
    <r>
      <t>*</t>
    </r>
    <r>
      <rPr>
        <sz val="10"/>
        <rFont val="Arial"/>
        <family val="2"/>
      </rPr>
      <t xml:space="preserve">Use Election Recommendation
</t>
    </r>
    <r>
      <rPr>
        <b/>
        <sz val="9"/>
        <rFont val="Arial"/>
        <family val="2"/>
      </rPr>
      <t>BP is to leave as site default "No"</t>
    </r>
  </si>
  <si>
    <r>
      <t xml:space="preserve">Change Password
</t>
    </r>
    <r>
      <rPr>
        <b/>
        <sz val="9"/>
        <rFont val="Arial"/>
        <family val="2"/>
      </rPr>
      <t>BP is to leave as site default "On"</t>
    </r>
  </si>
  <si>
    <r>
      <t xml:space="preserve">Demographics
</t>
    </r>
    <r>
      <rPr>
        <b/>
        <sz val="9"/>
        <rFont val="Arial"/>
        <family val="2"/>
      </rPr>
      <t>BP is to leave as site default "On"</t>
    </r>
  </si>
  <si>
    <r>
      <t xml:space="preserve">Custom Form - Dependent Life Warning
</t>
    </r>
    <r>
      <rPr>
        <b/>
        <sz val="9"/>
        <rFont val="Arial"/>
        <family val="2"/>
      </rPr>
      <t>BP is to set to "On" if Dependent Life Plans exist</t>
    </r>
  </si>
  <si>
    <r>
      <t xml:space="preserve">Spouse
</t>
    </r>
    <r>
      <rPr>
        <b/>
        <sz val="9"/>
        <rFont val="Arial"/>
        <family val="2"/>
      </rPr>
      <t>BP is to leave as site default "On"</t>
    </r>
  </si>
  <si>
    <r>
      <t xml:space="preserve">Child
</t>
    </r>
    <r>
      <rPr>
        <b/>
        <sz val="9"/>
        <rFont val="Arial"/>
        <family val="2"/>
      </rPr>
      <t>BP is to leave as site default "On"</t>
    </r>
  </si>
  <si>
    <r>
      <t xml:space="preserve">Enroll Now Consolidated 
</t>
    </r>
    <r>
      <rPr>
        <b/>
        <sz val="9"/>
        <rFont val="Arial"/>
        <family val="2"/>
      </rPr>
      <t>BP is to set as “Off”</t>
    </r>
  </si>
  <si>
    <r>
      <t xml:space="preserve">Beneficiary
</t>
    </r>
    <r>
      <rPr>
        <b/>
        <sz val="9"/>
        <rFont val="Arial"/>
        <family val="2"/>
      </rPr>
      <t>BP is to leave as site default "On"</t>
    </r>
  </si>
  <si>
    <r>
      <t xml:space="preserve">Confirmation Statement
</t>
    </r>
    <r>
      <rPr>
        <b/>
        <sz val="9"/>
        <rFont val="Arial"/>
        <family val="2"/>
      </rPr>
      <t>BP is to leave as site default "On"</t>
    </r>
  </si>
  <si>
    <t>Company Contact Information</t>
  </si>
  <si>
    <t>Company Contact Info</t>
  </si>
  <si>
    <t>System Settings</t>
  </si>
  <si>
    <t>Employer Administration/Company Information/Company Classes</t>
  </si>
  <si>
    <t>Employer Administration/Company Information/System Settings</t>
  </si>
  <si>
    <t>Employer Administration/Company Information/Company Contact Information</t>
  </si>
  <si>
    <t>Employer Administration/Company Information/Company Information</t>
  </si>
  <si>
    <t>Site Branding &amp; Configuration</t>
  </si>
  <si>
    <t>Dashboard Configuration</t>
  </si>
  <si>
    <t>Customizer/Benefit Library/Add/Change Plan Design</t>
  </si>
  <si>
    <t>Customizer/Site Branding and Configuration</t>
  </si>
  <si>
    <t>BenAdmin/Customizer/Dashboard Configuration</t>
  </si>
  <si>
    <r>
      <rPr>
        <sz val="10"/>
        <color rgb="FFFF0000"/>
        <rFont val="Arial"/>
        <family val="2"/>
      </rPr>
      <t>*</t>
    </r>
    <r>
      <rPr>
        <sz val="10"/>
        <rFont val="Arial"/>
        <family val="2"/>
      </rPr>
      <t xml:space="preserve">Contingent plan rule
</t>
    </r>
    <r>
      <rPr>
        <b/>
        <sz val="9"/>
        <rFont val="Arial"/>
        <family val="2"/>
      </rPr>
      <t xml:space="preserve">For HSA - BP is to set rule as "Eligible if enrolled in ANY selected contingent plan design." 
For Medical FSA Limited: If have HSA Medical plan - BP is to set as "Eligible if enrolled in ANY selected contingent plan design" unless otherwise advised by Client.   If no HSA Medical plan or otherwise advised by Client - leave as default of “Select Plan Contingency Rule."  
For Medical FSA Regular: If have HSA Medical plan - BP is to set as "Eligible if NOT enrolled in ANY selected contingent plan design" unless otherwise advised by Client.   If no HSA Medical plan or otherwise advised by Client - leave as default of “Select Plan Contingency Rule."  
For DCFSA - leave this as default of “Select Plan Contingency Rule."  </t>
    </r>
  </si>
  <si>
    <r>
      <t>*</t>
    </r>
    <r>
      <rPr>
        <sz val="10"/>
        <rFont val="Arial"/>
        <family val="2"/>
      </rPr>
      <t xml:space="preserve">Update Election for Salary Changes
</t>
    </r>
    <r>
      <rPr>
        <b/>
        <sz val="9"/>
        <rFont val="Arial"/>
        <family val="2"/>
      </rPr>
      <t>BP is to leave as site default “Select Update Election"</t>
    </r>
  </si>
  <si>
    <t>Military Dependent</t>
  </si>
  <si>
    <t>Company Classes</t>
  </si>
  <si>
    <t>XX months from Date of Rehire</t>
  </si>
  <si>
    <t>XX Months from the Date of Change</t>
  </si>
  <si>
    <r>
      <t>*</t>
    </r>
    <r>
      <rPr>
        <sz val="10"/>
        <color theme="1"/>
        <rFont val="Arial"/>
        <family val="2"/>
      </rPr>
      <t xml:space="preserve">Include PIN creation in self serve mode
</t>
    </r>
    <r>
      <rPr>
        <b/>
        <sz val="9"/>
        <color theme="1"/>
        <rFont val="Arial"/>
        <family val="2"/>
      </rPr>
      <t>BP is to leave as site default “No”</t>
    </r>
  </si>
  <si>
    <t>EIN Classes Mapping</t>
  </si>
  <si>
    <t>Employer Administration/Company Information/EIN Classes Mapping</t>
  </si>
  <si>
    <r>
      <t>*</t>
    </r>
    <r>
      <rPr>
        <sz val="10"/>
        <color theme="1"/>
        <rFont val="Arial"/>
        <family val="2"/>
      </rPr>
      <t xml:space="preserve">Select Benefit Plan Type
</t>
    </r>
    <r>
      <rPr>
        <b/>
        <sz val="9"/>
        <color theme="1"/>
        <rFont val="Arial"/>
        <family val="2"/>
      </rPr>
      <t>BP is to leave as site default “None"</t>
    </r>
  </si>
  <si>
    <r>
      <t xml:space="preserve">Education
</t>
    </r>
    <r>
      <rPr>
        <b/>
        <sz val="9"/>
        <color theme="1"/>
        <rFont val="Arial"/>
        <family val="2"/>
      </rPr>
      <t>BP is to leave as site default “Off”</t>
    </r>
  </si>
  <si>
    <t>Dependent Audit</t>
  </si>
  <si>
    <t>Dep Audit</t>
  </si>
  <si>
    <t>Employer Administration/Company Information/ Dependent Audit</t>
  </si>
  <si>
    <t>Measurement and Stability</t>
  </si>
  <si>
    <t>ACA Customization</t>
  </si>
  <si>
    <t>Measure &amp; Stability</t>
  </si>
  <si>
    <t>ACA/Measurement and Stability</t>
  </si>
  <si>
    <t>ACA/ACA Customization</t>
  </si>
  <si>
    <t>Bonus per Interval</t>
  </si>
  <si>
    <t>Reported Tips</t>
  </si>
  <si>
    <r>
      <rPr>
        <sz val="10"/>
        <color rgb="FFFF0000"/>
        <rFont val="Arial"/>
        <family val="2"/>
      </rPr>
      <t>*</t>
    </r>
    <r>
      <rPr>
        <sz val="10"/>
        <color theme="1"/>
        <rFont val="Arial"/>
        <family val="2"/>
      </rPr>
      <t>Waiver Reason Mandatory</t>
    </r>
  </si>
  <si>
    <r>
      <t xml:space="preserve">Company Users
</t>
    </r>
    <r>
      <rPr>
        <b/>
        <sz val="9"/>
        <rFont val="Arial"/>
        <family val="2"/>
      </rPr>
      <t>BP is to leave as site default "Off"</t>
    </r>
  </si>
  <si>
    <r>
      <t xml:space="preserve">Employees
</t>
    </r>
    <r>
      <rPr>
        <b/>
        <sz val="9"/>
        <rFont val="Arial"/>
        <family val="2"/>
      </rPr>
      <t>BP is to leave as site default "Off"</t>
    </r>
  </si>
  <si>
    <r>
      <rPr>
        <sz val="10"/>
        <color rgb="FFFF0000"/>
        <rFont val="Arial"/>
        <family val="2"/>
      </rPr>
      <t>*</t>
    </r>
    <r>
      <rPr>
        <sz val="10"/>
        <rFont val="Arial"/>
        <family val="2"/>
      </rPr>
      <t xml:space="preserve">day of billing period
</t>
    </r>
    <r>
      <rPr>
        <b/>
        <sz val="9"/>
        <rFont val="Arial"/>
        <family val="2"/>
      </rPr>
      <t>BP is to ignore – site will default to “0” upon save</t>
    </r>
  </si>
  <si>
    <r>
      <rPr>
        <sz val="10"/>
        <color rgb="FFFF0000"/>
        <rFont val="Arial"/>
        <family val="2"/>
      </rPr>
      <t>*</t>
    </r>
    <r>
      <rPr>
        <sz val="10"/>
        <rFont val="Arial"/>
        <family val="2"/>
      </rPr>
      <t xml:space="preserve">Identify XX as Number of Days/Months
</t>
    </r>
    <r>
      <rPr>
        <b/>
        <sz val="9"/>
        <rFont val="Arial"/>
        <family val="2"/>
      </rPr>
      <t>BP is to ignore – site will default to “0” upon save</t>
    </r>
  </si>
  <si>
    <r>
      <t>*</t>
    </r>
    <r>
      <rPr>
        <sz val="10"/>
        <rFont val="Arial"/>
        <family val="2"/>
      </rPr>
      <t xml:space="preserve">Enforce Enrollment Lock For 
</t>
    </r>
    <r>
      <rPr>
        <b/>
        <sz val="9"/>
        <rFont val="Arial"/>
        <family val="2"/>
      </rPr>
      <t>BP is to leave blank. If the above is Yes, these values must be entered.</t>
    </r>
  </si>
  <si>
    <r>
      <rPr>
        <sz val="10"/>
        <color rgb="FFFF0000"/>
        <rFont val="Arial"/>
        <family val="2"/>
      </rPr>
      <t>*</t>
    </r>
    <r>
      <rPr>
        <sz val="10"/>
        <color theme="1"/>
        <rFont val="Arial"/>
        <family val="2"/>
      </rPr>
      <t xml:space="preserve">Days
</t>
    </r>
    <r>
      <rPr>
        <b/>
        <sz val="9"/>
        <color theme="1"/>
        <rFont val="Arial"/>
        <family val="2"/>
      </rPr>
      <t>BP is to leave as site default "1"</t>
    </r>
  </si>
  <si>
    <r>
      <rPr>
        <sz val="10"/>
        <color rgb="FFFF0000"/>
        <rFont val="Arial"/>
        <family val="2"/>
      </rPr>
      <t>*</t>
    </r>
    <r>
      <rPr>
        <sz val="10"/>
        <rFont val="Arial"/>
        <family val="2"/>
      </rPr>
      <t xml:space="preserve">Status
</t>
    </r>
    <r>
      <rPr>
        <b/>
        <sz val="9"/>
        <rFont val="Arial"/>
        <family val="2"/>
      </rPr>
      <t>BOSS BP: Select Active and Rehired 
Site BP: Only select status(es) identified as "Yes"</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</si>
  <si>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an Effective Date Rule of "Use Waiting Period" is selected</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</si>
  <si>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 Termination Date Rule of "Use Waiting Period" is selected</t>
    </r>
  </si>
  <si>
    <r>
      <t xml:space="preserve">Enroll Now – Medical
</t>
    </r>
    <r>
      <rPr>
        <b/>
        <sz val="9"/>
        <color theme="1"/>
        <rFont val="Arial"/>
        <family val="2"/>
      </rPr>
      <t xml:space="preserve">BOSS BP: Replace yellow highlight with Benefit Type Name (e.g. Enroll Now – Medical) </t>
    </r>
  </si>
  <si>
    <r>
      <t xml:space="preserve">Enroll Now – Dental
</t>
    </r>
    <r>
      <rPr>
        <b/>
        <sz val="9"/>
        <color theme="1"/>
        <rFont val="Arial"/>
        <family val="2"/>
      </rPr>
      <t>BOSS BP: Replace yellow highlight with Benefit Type Name if using</t>
    </r>
  </si>
  <si>
    <r>
      <t xml:space="preserve">Enroll Now – Vision
</t>
    </r>
    <r>
      <rPr>
        <b/>
        <sz val="9"/>
        <color theme="1"/>
        <rFont val="Arial"/>
        <family val="2"/>
      </rPr>
      <t>BOSS BP: Replace yellow highlight with Benefit Type Name if using</t>
    </r>
  </si>
  <si>
    <r>
      <t xml:space="preserve">Enroll Now – Basic Life and AD&amp;D
</t>
    </r>
    <r>
      <rPr>
        <b/>
        <sz val="9"/>
        <color theme="1"/>
        <rFont val="Arial"/>
        <family val="2"/>
      </rPr>
      <t>BOSS BP: Replace yellow highlight with Benefit Type Name if using</t>
    </r>
  </si>
  <si>
    <r>
      <t xml:space="preserve">Enroll Now – Supplemental Employee Life
</t>
    </r>
    <r>
      <rPr>
        <b/>
        <sz val="9"/>
        <color theme="1"/>
        <rFont val="Arial"/>
        <family val="2"/>
      </rPr>
      <t>BOSS BP: Replace yellow highlight with Benefit Type Name if using</t>
    </r>
  </si>
  <si>
    <r>
      <t xml:space="preserve">Enroll Now – Supplemental Spouse Life
</t>
    </r>
    <r>
      <rPr>
        <b/>
        <sz val="9"/>
        <color theme="1"/>
        <rFont val="Arial"/>
        <family val="2"/>
      </rPr>
      <t>BOSS BP: Replace yellow highlight with Benefit Type Name if using</t>
    </r>
  </si>
  <si>
    <r>
      <t xml:space="preserve">Enroll Now – Supplemental Child Life
</t>
    </r>
    <r>
      <rPr>
        <b/>
        <sz val="9"/>
        <color theme="1"/>
        <rFont val="Arial"/>
        <family val="2"/>
      </rPr>
      <t>BOSS BP: Replace yellow highlight with Benefit Type Name if using</t>
    </r>
  </si>
  <si>
    <r>
      <t xml:space="preserve">Enroll Now – Long Term Disability
</t>
    </r>
    <r>
      <rPr>
        <b/>
        <sz val="9"/>
        <color theme="1"/>
        <rFont val="Arial"/>
        <family val="2"/>
      </rPr>
      <t>BOSS BP: Replace yellow highlight with Benefit Type Name if using</t>
    </r>
  </si>
  <si>
    <r>
      <t xml:space="preserve">Enroll Now – Short Term Disability
</t>
    </r>
    <r>
      <rPr>
        <b/>
        <sz val="9"/>
        <color theme="1"/>
        <rFont val="Arial"/>
        <family val="2"/>
      </rPr>
      <t>BOSS BP: Replace yellow highlight with Benefit Type Name if using</t>
    </r>
  </si>
  <si>
    <r>
      <t xml:space="preserve">Enroll Now – Flexible Spending Account
</t>
    </r>
    <r>
      <rPr>
        <b/>
        <sz val="9"/>
        <color theme="1"/>
        <rFont val="Arial"/>
        <family val="2"/>
      </rPr>
      <t>BOSS BP: Replace yellow highlight with Benefit Type Name if using</t>
    </r>
  </si>
  <si>
    <r>
      <t xml:space="preserve">Enroll Now – Dependent Care Spending Account
</t>
    </r>
    <r>
      <rPr>
        <b/>
        <sz val="9"/>
        <color theme="1"/>
        <rFont val="Arial"/>
        <family val="2"/>
      </rPr>
      <t>BOSS BP: Replace yellow highlight with Benefit Type Name if using</t>
    </r>
  </si>
  <si>
    <r>
      <t>*</t>
    </r>
    <r>
      <rPr>
        <sz val="10"/>
        <color theme="1"/>
        <rFont val="Arial"/>
        <family val="2"/>
      </rPr>
      <t xml:space="preserve">Provider Name
</t>
    </r>
    <r>
      <rPr>
        <b/>
        <sz val="9"/>
        <color theme="1"/>
        <rFont val="Arial"/>
        <family val="2"/>
      </rPr>
      <t>BOSS BP:  Identify providers separately unless bundled plan w/multiple carriers then list together</t>
    </r>
    <r>
      <rPr>
        <sz val="10"/>
        <color theme="1"/>
        <rFont val="Arial"/>
        <family val="2"/>
      </rPr>
      <t xml:space="preserve">
</t>
    </r>
    <r>
      <rPr>
        <b/>
        <sz val="9"/>
        <color theme="1"/>
        <rFont val="Arial"/>
        <family val="2"/>
      </rPr>
      <t>Site BP:</t>
    </r>
    <r>
      <rPr>
        <b/>
        <sz val="9"/>
        <rFont val="Arial"/>
        <family val="2"/>
      </rPr>
      <t xml:space="preserve"> Select provider from Global listing</t>
    </r>
  </si>
  <si>
    <t>Is this provider needed?</t>
  </si>
  <si>
    <t>BOSS BP: Delete Non-applicable Enroll Now Plan/Benefit Types</t>
  </si>
  <si>
    <t xml:space="preserve">Site BP: Move pages that should be displayed (identified as "On" below) to the right using the arrows to activate and put in order.  The order should mirror the sequential order identified below.  </t>
  </si>
  <si>
    <t>Upload Images</t>
  </si>
  <si>
    <t>BOSS BP: Only list same carriers once in this document.</t>
  </si>
  <si>
    <t>Is this benefit type needed?</t>
  </si>
  <si>
    <t>Next pay Period End Date</t>
  </si>
  <si>
    <t>Next pay period Start Date</t>
  </si>
  <si>
    <r>
      <rPr>
        <sz val="10"/>
        <color rgb="FFFF0000"/>
        <rFont val="Arial"/>
        <family val="2"/>
      </rPr>
      <t>*</t>
    </r>
    <r>
      <rPr>
        <sz val="10"/>
        <color theme="1"/>
        <rFont val="Arial"/>
        <family val="2"/>
      </rPr>
      <t xml:space="preserve">Auto Enrolled Tier
</t>
    </r>
    <r>
      <rPr>
        <b/>
        <sz val="9"/>
        <color theme="1"/>
        <rFont val="Arial"/>
        <family val="2"/>
      </rPr>
      <t>BP is to leave as site default "Employee". If auto enrolled, select tier.</t>
    </r>
  </si>
  <si>
    <t>Is this plan needed?</t>
  </si>
  <si>
    <t>Enrollment Allowed for Employee</t>
  </si>
  <si>
    <t>Plan Design Not Viewable to Employee</t>
  </si>
  <si>
    <t>Viewable, Not Editable to Employee</t>
  </si>
  <si>
    <t>BOSS BP: Place Custom Form anywhere after the Employee “Demographics” page</t>
  </si>
  <si>
    <t>Flexible Spending</t>
  </si>
  <si>
    <t>Yes, Mandatory</t>
  </si>
  <si>
    <t>Yes, Optional</t>
  </si>
  <si>
    <r>
      <t>*</t>
    </r>
    <r>
      <rPr>
        <sz val="10"/>
        <rFont val="Arial"/>
        <family val="2"/>
      </rPr>
      <t xml:space="preserve">EnrollmentService
</t>
    </r>
    <r>
      <rPr>
        <b/>
        <sz val="9"/>
        <rFont val="Arial"/>
        <family val="2"/>
      </rPr>
      <t>BP is to leave as site default “Select OtherEnrollmentService”</t>
    </r>
  </si>
  <si>
    <r>
      <t>*</t>
    </r>
    <r>
      <rPr>
        <sz val="10"/>
        <rFont val="Arial"/>
        <family val="2"/>
      </rPr>
      <t xml:space="preserve">Wet Signature is required?
</t>
    </r>
    <r>
      <rPr>
        <b/>
        <sz val="9"/>
        <rFont val="Arial"/>
        <family val="2"/>
      </rPr>
      <t>BP is to leave as site default “No”</t>
    </r>
  </si>
  <si>
    <r>
      <rPr>
        <sz val="10"/>
        <color rgb="FFFF0000"/>
        <rFont val="Arial"/>
        <family val="2"/>
      </rPr>
      <t>*</t>
    </r>
    <r>
      <rPr>
        <sz val="10"/>
        <rFont val="Arial"/>
        <family val="2"/>
      </rPr>
      <t xml:space="preserve">Affidavits Pages </t>
    </r>
    <r>
      <rPr>
        <b/>
        <sz val="9"/>
        <rFont val="Arial"/>
        <family val="2"/>
      </rPr>
      <t xml:space="preserve">
BP is to enter the name of the Affidavit if affidavit is being used if applicable</t>
    </r>
  </si>
  <si>
    <r>
      <t>*</t>
    </r>
    <r>
      <rPr>
        <sz val="10"/>
        <rFont val="Arial"/>
        <family val="2"/>
      </rPr>
      <t xml:space="preserve">Zip code eligibility rule
</t>
    </r>
    <r>
      <rPr>
        <b/>
        <sz val="9"/>
        <rFont val="Arial"/>
        <family val="2"/>
      </rPr>
      <t xml:space="preserve">BP is to leave as site default of “Select Zip Code Rule” </t>
    </r>
  </si>
  <si>
    <t>All Zip Tables</t>
  </si>
  <si>
    <t>Cobra</t>
  </si>
  <si>
    <r>
      <t>*</t>
    </r>
    <r>
      <rPr>
        <sz val="10"/>
        <rFont val="Arial"/>
        <family val="2"/>
      </rPr>
      <t xml:space="preserve">Active plan for cobra status
</t>
    </r>
    <r>
      <rPr>
        <b/>
        <sz val="9"/>
        <rFont val="Arial"/>
        <family val="2"/>
      </rPr>
      <t>BP is to leave as site default “Select Active Plan”</t>
    </r>
  </si>
  <si>
    <t>First of the month following or Coincident with Date of Rehire</t>
  </si>
  <si>
    <t>XX days From Next Pay Period Start Date</t>
  </si>
  <si>
    <t>XX days From Next Pay Date</t>
  </si>
  <si>
    <r>
      <t xml:space="preserve">Maximum Child Age 
</t>
    </r>
    <r>
      <rPr>
        <b/>
        <sz val="9"/>
        <rFont val="Arial"/>
        <family val="2"/>
      </rPr>
      <t>BP is to set to “25” if rate is based on Child unless otherwise identified by the Client.  If not based on child, leave blank.</t>
    </r>
  </si>
  <si>
    <t>Natural child</t>
  </si>
  <si>
    <t>Step child</t>
  </si>
  <si>
    <t>Foster child</t>
  </si>
  <si>
    <t>Disabled child</t>
  </si>
  <si>
    <t>Grand child</t>
  </si>
  <si>
    <t>Court Ordered child</t>
  </si>
  <si>
    <t>Adopted child</t>
  </si>
  <si>
    <t>Annual One-Time Bonus</t>
  </si>
  <si>
    <t>Percentage of Employee Semi-Monthly(24) Salary</t>
  </si>
  <si>
    <t>Rounding Rule</t>
  </si>
  <si>
    <t>Yes, Round down to nearest</t>
  </si>
  <si>
    <t>Yes, Round up to nearest</t>
  </si>
  <si>
    <t>Individually calculated rate</t>
  </si>
  <si>
    <t xml:space="preserve">Enrollment Mode </t>
  </si>
  <si>
    <r>
      <t>*</t>
    </r>
    <r>
      <rPr>
        <sz val="10"/>
        <rFont val="Arial"/>
        <family val="2"/>
      </rPr>
      <t xml:space="preserve">Allow Domestic Partner Coverage
</t>
    </r>
    <r>
      <rPr>
        <b/>
        <sz val="9"/>
        <rFont val="Arial"/>
        <family val="2"/>
      </rPr>
      <t>BP is to select “Both", "Opposite Sex Only" or "Same Sex Only” if spouse eligible plan, Domestic Partners are allowed and rates are based on Spouse Age.</t>
    </r>
  </si>
  <si>
    <r>
      <t xml:space="preserve">Contingent Plans for GI </t>
    </r>
    <r>
      <rPr>
        <sz val="8"/>
        <rFont val="Arial"/>
        <family val="2"/>
      </rPr>
      <t xml:space="preserve">
</t>
    </r>
    <r>
      <rPr>
        <b/>
        <sz val="9"/>
        <rFont val="Arial"/>
        <family val="2"/>
      </rPr>
      <t>BP is to enter "None" if GI isn't based on multiple plans - otherwise, enter plans that should be aligned</t>
    </r>
  </si>
  <si>
    <r>
      <t xml:space="preserve">Contingent Max GI Amount
</t>
    </r>
    <r>
      <rPr>
        <b/>
        <sz val="9"/>
        <rFont val="Arial"/>
        <family val="2"/>
      </rPr>
      <t>BP is to leave blank if GI isn't based on multiple plans - otherwise, enter value</t>
    </r>
  </si>
  <si>
    <t>EnrollNow</t>
  </si>
  <si>
    <r>
      <t>*</t>
    </r>
    <r>
      <rPr>
        <sz val="10"/>
        <rFont val="Arial"/>
        <family val="2"/>
      </rPr>
      <t xml:space="preserve">Allow Company Admin Qualifying event workflow
</t>
    </r>
    <r>
      <rPr>
        <b/>
        <sz val="9"/>
        <rFont val="Arial"/>
        <family val="2"/>
      </rPr>
      <t>BP is to leave as site default "No"</t>
    </r>
  </si>
  <si>
    <t>rounding rules</t>
  </si>
  <si>
    <t>First of the the month of Date of Birth</t>
  </si>
  <si>
    <t xml:space="preserve">First of Month following XX Days </t>
  </si>
  <si>
    <t>Flat Amount + % Salary</t>
  </si>
  <si>
    <t>Flat Amount + % Premium</t>
  </si>
  <si>
    <t>Flat Amount + % Salary + % Premium</t>
  </si>
  <si>
    <t>Credit Amount Rule Type</t>
  </si>
  <si>
    <t>Flat</t>
  </si>
  <si>
    <t>Tier</t>
  </si>
  <si>
    <r>
      <t>*</t>
    </r>
    <r>
      <rPr>
        <sz val="10"/>
        <rFont val="Arial"/>
        <family val="2"/>
      </rPr>
      <t xml:space="preserve">Determine Eligibility using Zipcode 
</t>
    </r>
    <r>
      <rPr>
        <b/>
        <sz val="9"/>
        <rFont val="Arial"/>
        <family val="2"/>
      </rPr>
      <t>BP is to leave as site default “No” for Dental &amp; Vision.  For medical, Client specific rules should be followed when determining this setting.</t>
    </r>
  </si>
  <si>
    <r>
      <t>*</t>
    </r>
    <r>
      <rPr>
        <sz val="10"/>
        <rFont val="Arial"/>
        <family val="2"/>
      </rPr>
      <t xml:space="preserve">Determine Eligibility using Zipcode 
</t>
    </r>
    <r>
      <rPr>
        <b/>
        <sz val="9"/>
        <rFont val="Arial"/>
        <family val="2"/>
      </rPr>
      <t>BP is to leave as site default “No”</t>
    </r>
  </si>
  <si>
    <r>
      <t>*</t>
    </r>
    <r>
      <rPr>
        <sz val="10"/>
        <color theme="1"/>
        <rFont val="Arial"/>
        <family val="2"/>
      </rPr>
      <t xml:space="preserve">Determine Eligibility using Zipcode
</t>
    </r>
    <r>
      <rPr>
        <b/>
        <sz val="9"/>
        <color theme="1"/>
        <rFont val="Arial"/>
        <family val="2"/>
      </rPr>
      <t>BP is to leave as site default “No”</t>
    </r>
  </si>
  <si>
    <r>
      <rPr>
        <sz val="10"/>
        <color rgb="FFFF0000"/>
        <rFont val="Arial"/>
        <family val="2"/>
      </rPr>
      <t>*</t>
    </r>
    <r>
      <rPr>
        <sz val="10"/>
        <rFont val="Arial"/>
        <family val="2"/>
      </rPr>
      <t xml:space="preserve">Identify XX as Number of Days/Months OR Pay Date
</t>
    </r>
    <r>
      <rPr>
        <b/>
        <sz val="9"/>
        <rFont val="Arial"/>
        <family val="2"/>
      </rPr>
      <t>BP is to ignore if no Effective Date Rule is set or a Waiting Period isn't selected requiring # as site is defaulted to “0” - otherwise a value should be entered</t>
    </r>
  </si>
  <si>
    <r>
      <t>*</t>
    </r>
    <r>
      <rPr>
        <sz val="10"/>
        <rFont val="Arial"/>
        <family val="2"/>
      </rPr>
      <t xml:space="preserve">Allow Employee to Perform Positive/Negative Tax Election
</t>
    </r>
    <r>
      <rPr>
        <b/>
        <sz val="9"/>
        <rFont val="Arial"/>
        <family val="2"/>
      </rPr>
      <t>BP is to leave as site default “No”</t>
    </r>
  </si>
  <si>
    <r>
      <t>*</t>
    </r>
    <r>
      <rPr>
        <sz val="10"/>
        <rFont val="Arial"/>
        <family val="2"/>
      </rPr>
      <t>Beneficiary required?</t>
    </r>
  </si>
  <si>
    <r>
      <t>*</t>
    </r>
    <r>
      <rPr>
        <sz val="10"/>
        <rFont val="Arial"/>
        <family val="2"/>
      </rPr>
      <t xml:space="preserve">Effective Date for Newly Eligible Core Elections
</t>
    </r>
    <r>
      <rPr>
        <b/>
        <sz val="9"/>
        <rFont val="Arial"/>
        <family val="2"/>
      </rPr>
      <t>BP is to leave as site default “Select Core Election Waiting Period”</t>
    </r>
  </si>
  <si>
    <r>
      <t>*</t>
    </r>
    <r>
      <rPr>
        <sz val="10"/>
        <rFont val="Arial"/>
        <family val="2"/>
      </rPr>
      <t xml:space="preserve">Effective Date for Newly Eligible Core Elections
</t>
    </r>
    <r>
      <rPr>
        <b/>
        <sz val="9"/>
        <rFont val="Arial"/>
        <family val="2"/>
      </rPr>
      <t xml:space="preserve">BP is to only complete for Auto-Enroll plans and to set as the same rule identified in the "Effective Date Rule" field in the "Effective Date/ Termination Date Rules" section.  If not an auto-enroll plan, “Select Core Election Waiting Period” should be selected.
If mid-year implementation and plan effective date in past, this rule MUST mirror the Company Level NH/RH eff date rule to ensure appropriate plan effective dates during initial set up.  Once initial census imports are complete, this rule should be set to the BP “No Waiting Period, Effective on Date Eligible.” </t>
    </r>
  </si>
  <si>
    <r>
      <t>*</t>
    </r>
    <r>
      <rPr>
        <sz val="10"/>
        <rFont val="Arial"/>
        <family val="2"/>
      </rPr>
      <t xml:space="preserve">Effective Date for Newly Eligible Core Elections
</t>
    </r>
    <r>
      <rPr>
        <b/>
        <sz val="9"/>
        <rFont val="Arial"/>
        <family val="2"/>
      </rPr>
      <t>BP is to leave as site default "Select Core Election Waiting Period"</t>
    </r>
  </si>
  <si>
    <r>
      <t xml:space="preserve">Employee Cost Payroll Deduction Code
</t>
    </r>
    <r>
      <rPr>
        <b/>
        <sz val="9"/>
        <color theme="1"/>
        <rFont val="Arial"/>
        <family val="2"/>
      </rPr>
      <t>BP to not complete until payroll specifications are provided</t>
    </r>
  </si>
  <si>
    <r>
      <t>*</t>
    </r>
    <r>
      <rPr>
        <sz val="10"/>
        <color theme="1"/>
        <rFont val="Arial"/>
        <family val="2"/>
      </rPr>
      <t xml:space="preserve">Employee Enrollment Permissions
</t>
    </r>
    <r>
      <rPr>
        <b/>
        <sz val="9"/>
        <color theme="1"/>
        <rFont val="Arial"/>
        <family val="2"/>
      </rPr>
      <t>BP is to set as "Viewable, Not Editable to Employee"</t>
    </r>
  </si>
  <si>
    <t>Next pay Period Start Date</t>
  </si>
  <si>
    <r>
      <t>*</t>
    </r>
    <r>
      <rPr>
        <sz val="10"/>
        <rFont val="Arial"/>
        <family val="2"/>
      </rPr>
      <t xml:space="preserve">Plan eligibility is contingent upon the enrollment in the following plan design types (List plans)
</t>
    </r>
    <r>
      <rPr>
        <b/>
        <sz val="9"/>
        <rFont val="Arial"/>
        <family val="2"/>
      </rPr>
      <t>BP is to leave as site default “Eligibility is not contingent on other plan designs”</t>
    </r>
  </si>
  <si>
    <r>
      <rPr>
        <sz val="10"/>
        <color rgb="FFFF0000"/>
        <rFont val="Arial"/>
        <family val="2"/>
      </rPr>
      <t>*</t>
    </r>
    <r>
      <rPr>
        <sz val="10"/>
        <rFont val="Arial"/>
        <family val="2"/>
      </rPr>
      <t xml:space="preserve">Plan eligibility is contingent upon the enrollment in the following plan design types (List plans)
</t>
    </r>
    <r>
      <rPr>
        <b/>
        <sz val="9"/>
        <rFont val="Arial"/>
        <family val="2"/>
      </rPr>
      <t>BP if no contingency is to leave this field blank in BOSS and leave default of “Eligibility is not contingent on other plan designs” in site</t>
    </r>
  </si>
  <si>
    <r>
      <t>*</t>
    </r>
    <r>
      <rPr>
        <sz val="10"/>
        <rFont val="Arial"/>
        <family val="2"/>
      </rPr>
      <t xml:space="preserve">Plan eligibility is contingent upon the enrollment in the following plan design types (List plans)
</t>
    </r>
    <r>
      <rPr>
        <b/>
        <sz val="9"/>
        <rFont val="Arial"/>
        <family val="2"/>
      </rPr>
      <t>BP if no contingency is to leave this field blank in BOSS and leave default of “Eligibility is not contingent on other plan designs” in site</t>
    </r>
  </si>
  <si>
    <t>Language wise pages</t>
  </si>
  <si>
    <r>
      <t>*</t>
    </r>
    <r>
      <rPr>
        <sz val="10"/>
        <color theme="1"/>
        <rFont val="Arial"/>
        <family val="2"/>
      </rPr>
      <t xml:space="preserve">English Employee Usage Agreement
</t>
    </r>
    <r>
      <rPr>
        <b/>
        <sz val="9"/>
        <color theme="1"/>
        <rFont val="Arial"/>
        <family val="2"/>
      </rPr>
      <t>Site BP: Copy text from Legal Statements tab in IGT into site during build</t>
    </r>
  </si>
  <si>
    <r>
      <t>*</t>
    </r>
    <r>
      <rPr>
        <sz val="10"/>
        <color theme="1"/>
        <rFont val="Arial"/>
        <family val="2"/>
      </rPr>
      <t xml:space="preserve">English mployee Enrollment Acceptance (aka Legal Agreement)
</t>
    </r>
    <r>
      <rPr>
        <b/>
        <sz val="9"/>
        <color theme="1"/>
        <rFont val="Arial"/>
        <family val="2"/>
      </rPr>
      <t>Site BP: Copy text from Legal Statements tab in IGT into site during build</t>
    </r>
  </si>
  <si>
    <r>
      <t>*</t>
    </r>
    <r>
      <rPr>
        <sz val="10"/>
        <color theme="1"/>
        <rFont val="Arial"/>
        <family val="2"/>
      </rPr>
      <t xml:space="preserve">Employee Usage Agreement
</t>
    </r>
    <r>
      <rPr>
        <b/>
        <sz val="9"/>
        <color theme="1"/>
        <rFont val="Arial"/>
        <family val="2"/>
      </rPr>
      <t>BP is to leave as site default "On"</t>
    </r>
  </si>
  <si>
    <r>
      <t>*</t>
    </r>
    <r>
      <rPr>
        <sz val="10"/>
        <color theme="1"/>
        <rFont val="Arial"/>
        <family val="2"/>
      </rPr>
      <t xml:space="preserve">Legal Agreement
</t>
    </r>
    <r>
      <rPr>
        <b/>
        <sz val="9"/>
        <color theme="1"/>
        <rFont val="Arial"/>
        <family val="2"/>
      </rPr>
      <t>BP is to leave as site default "On"</t>
    </r>
  </si>
  <si>
    <r>
      <rPr>
        <sz val="10"/>
        <color rgb="FFFF0000"/>
        <rFont val="Arial"/>
        <family val="2"/>
      </rPr>
      <t>*</t>
    </r>
    <r>
      <rPr>
        <sz val="10"/>
        <rFont val="Arial"/>
        <family val="2"/>
      </rPr>
      <t xml:space="preserve">Spanish Employee Usage Agreement
</t>
    </r>
    <r>
      <rPr>
        <b/>
        <sz val="9"/>
        <rFont val="Arial"/>
        <family val="2"/>
      </rPr>
      <t>BP is to leave blank</t>
    </r>
  </si>
  <si>
    <r>
      <rPr>
        <sz val="10"/>
        <color rgb="FFFF0000"/>
        <rFont val="Arial"/>
        <family val="2"/>
      </rPr>
      <t>*</t>
    </r>
    <r>
      <rPr>
        <sz val="10"/>
        <rFont val="Arial"/>
        <family val="2"/>
      </rPr>
      <t xml:space="preserve">Spanish Employee Enrollment Acceptance (aka Legal Agreement)
</t>
    </r>
    <r>
      <rPr>
        <b/>
        <sz val="9"/>
        <rFont val="Arial"/>
        <family val="2"/>
      </rPr>
      <t>BP is to leave blank</t>
    </r>
  </si>
  <si>
    <r>
      <rPr>
        <sz val="10"/>
        <color rgb="FFFF0000"/>
        <rFont val="Arial"/>
        <family val="2"/>
      </rPr>
      <t>*</t>
    </r>
    <r>
      <rPr>
        <sz val="10"/>
        <rFont val="Arial"/>
        <family val="2"/>
      </rPr>
      <t xml:space="preserve">French Employee Usage Agreement
</t>
    </r>
    <r>
      <rPr>
        <b/>
        <sz val="9"/>
        <rFont val="Arial"/>
        <family val="2"/>
      </rPr>
      <t>BP is to leave blank</t>
    </r>
  </si>
  <si>
    <r>
      <rPr>
        <sz val="10"/>
        <color rgb="FFFF0000"/>
        <rFont val="Arial"/>
        <family val="2"/>
      </rPr>
      <t>*</t>
    </r>
    <r>
      <rPr>
        <sz val="10"/>
        <rFont val="Arial"/>
        <family val="2"/>
      </rPr>
      <t xml:space="preserve">French Employee Enrollment Acceptance (aka Legal Agreement)
</t>
    </r>
    <r>
      <rPr>
        <b/>
        <sz val="9"/>
        <rFont val="Arial"/>
        <family val="2"/>
      </rPr>
      <t>BP is to leave blank</t>
    </r>
  </si>
  <si>
    <r>
      <t>*</t>
    </r>
    <r>
      <rPr>
        <sz val="10"/>
        <color theme="1"/>
        <rFont val="Arial"/>
        <family val="2"/>
      </rPr>
      <t xml:space="preserve">Retroactive term days </t>
    </r>
    <r>
      <rPr>
        <sz val="10"/>
        <rFont val="Arial"/>
        <family val="2"/>
      </rPr>
      <t>(#)</t>
    </r>
  </si>
  <si>
    <r>
      <t>*</t>
    </r>
    <r>
      <rPr>
        <sz val="10"/>
        <rFont val="Arial"/>
        <family val="2"/>
      </rPr>
      <t xml:space="preserve">Coverage Amounts are Determined By
</t>
    </r>
    <r>
      <rPr>
        <b/>
        <sz val="9"/>
        <rFont val="Arial"/>
        <family val="2"/>
      </rPr>
      <t>BP is to set to "User Defined"</t>
    </r>
  </si>
  <si>
    <t>Percentage of Employee Per Pay period Salary</t>
  </si>
  <si>
    <r>
      <t>*</t>
    </r>
    <r>
      <rPr>
        <sz val="10"/>
        <rFont val="Arial"/>
        <family val="2"/>
      </rPr>
      <t xml:space="preserve">Round Coverage Amount
</t>
    </r>
    <r>
      <rPr>
        <b/>
        <sz val="9"/>
        <rFont val="Arial"/>
        <family val="2"/>
      </rPr>
      <t>BP is to set to "No" if rounding of plan is based on Salary Value</t>
    </r>
  </si>
  <si>
    <r>
      <t>*</t>
    </r>
    <r>
      <rPr>
        <sz val="10"/>
        <rFont val="Arial"/>
        <family val="2"/>
      </rPr>
      <t xml:space="preserve">Round Salary Values
</t>
    </r>
    <r>
      <rPr>
        <b/>
        <sz val="9"/>
        <rFont val="Arial"/>
        <family val="2"/>
      </rPr>
      <t>BP is to set to "No" if rounding of plan is based on Coverage Amount</t>
    </r>
  </si>
  <si>
    <t>First of the month following or Coincident with Date of Birth</t>
  </si>
  <si>
    <t>First business day of the month following or coincident with Date of Birth</t>
  </si>
  <si>
    <t>First of month following Date of Birth</t>
  </si>
  <si>
    <t>First of month following XX day from Date of Birth</t>
  </si>
  <si>
    <t>First of month following XX month from Date of Birth</t>
  </si>
  <si>
    <t>Rounding Rules</t>
  </si>
  <si>
    <t>Select Rounding Rules</t>
  </si>
  <si>
    <r>
      <t>*</t>
    </r>
    <r>
      <rPr>
        <sz val="10"/>
        <rFont val="Arial"/>
        <family val="2"/>
      </rPr>
      <t xml:space="preserve">Round Salary Values
</t>
    </r>
    <r>
      <rPr>
        <b/>
        <sz val="9"/>
        <rFont val="Arial"/>
        <family val="2"/>
      </rPr>
      <t>BP is to set to leave as site default "Select Rounding Rules"</t>
    </r>
  </si>
  <si>
    <r>
      <t>*</t>
    </r>
    <r>
      <rPr>
        <sz val="10"/>
        <rFont val="Arial"/>
        <family val="2"/>
      </rPr>
      <t xml:space="preserve">Round Coverage Amount
</t>
    </r>
    <r>
      <rPr>
        <b/>
        <sz val="9"/>
        <rFont val="Arial"/>
        <family val="2"/>
      </rPr>
      <t>BP is to set to leave as site default "Select Rounding Rules"</t>
    </r>
  </si>
  <si>
    <r>
      <rPr>
        <sz val="10"/>
        <color rgb="FFFF0000"/>
        <rFont val="Arial"/>
        <family val="2"/>
      </rPr>
      <t>*</t>
    </r>
    <r>
      <rPr>
        <sz val="10"/>
        <rFont val="Arial"/>
        <family val="2"/>
      </rPr>
      <t xml:space="preserve">Maximum Disabled Child Age 
</t>
    </r>
    <r>
      <rPr>
        <b/>
        <sz val="9"/>
        <rFont val="Arial"/>
        <family val="2"/>
      </rPr>
      <t>BP is to set if child is covered by plan and to ask Client if no preference use 99 - otherwise leave blank</t>
    </r>
  </si>
  <si>
    <r>
      <t>*</t>
    </r>
    <r>
      <rPr>
        <sz val="10"/>
        <color theme="1"/>
        <rFont val="Arial"/>
        <family val="2"/>
      </rPr>
      <t xml:space="preserve">Base Age for Reduction schedule
</t>
    </r>
    <r>
      <rPr>
        <b/>
        <sz val="9"/>
        <color theme="1"/>
        <rFont val="Arial"/>
        <family val="2"/>
      </rPr>
      <t>BP is to leave as site default "Select Age Base Reduction Schedule"</t>
    </r>
  </si>
  <si>
    <r>
      <t>*</t>
    </r>
    <r>
      <rPr>
        <sz val="10"/>
        <rFont val="Arial"/>
        <family val="2"/>
      </rPr>
      <t xml:space="preserve">Coverage Divisor
</t>
    </r>
    <r>
      <rPr>
        <b/>
        <sz val="9"/>
        <rFont val="Arial"/>
        <family val="2"/>
      </rPr>
      <t>BP is to leave blank</t>
    </r>
  </si>
  <si>
    <r>
      <t>*</t>
    </r>
    <r>
      <rPr>
        <sz val="10"/>
        <rFont val="Arial"/>
        <family val="2"/>
      </rPr>
      <t>Family Cost Pre-Tax</t>
    </r>
    <r>
      <rPr>
        <b/>
        <sz val="10"/>
        <color rgb="FFFF0000"/>
        <rFont val="Arial"/>
        <family val="2"/>
      </rPr>
      <t xml:space="preserve">
</t>
    </r>
    <r>
      <rPr>
        <b/>
        <sz val="9"/>
        <rFont val="Arial"/>
        <family val="2"/>
      </rPr>
      <t xml:space="preserve">BP is to </t>
    </r>
    <r>
      <rPr>
        <b/>
        <sz val="9"/>
        <rFont val="Arial"/>
        <family val="2"/>
      </rPr>
      <t>leave blank</t>
    </r>
  </si>
  <si>
    <r>
      <t>*</t>
    </r>
    <r>
      <rPr>
        <sz val="10"/>
        <rFont val="Arial"/>
        <family val="2"/>
      </rPr>
      <t xml:space="preserve">Family Cost Post-Tax
</t>
    </r>
    <r>
      <rPr>
        <b/>
        <sz val="9"/>
        <rFont val="Arial"/>
        <family val="2"/>
      </rPr>
      <t xml:space="preserve">BP is to </t>
    </r>
    <r>
      <rPr>
        <b/>
        <sz val="9"/>
        <rFont val="Arial"/>
        <family val="2"/>
      </rPr>
      <t>leave blank</t>
    </r>
  </si>
  <si>
    <r>
      <t xml:space="preserve">Times Annual Compensation
</t>
    </r>
    <r>
      <rPr>
        <b/>
        <sz val="9"/>
        <rFont val="Arial"/>
        <family val="2"/>
      </rPr>
      <t>BP is to leave blank</t>
    </r>
  </si>
  <si>
    <r>
      <t xml:space="preserve">Member Type
</t>
    </r>
    <r>
      <rPr>
        <b/>
        <sz val="9"/>
        <color theme="1"/>
        <rFont val="Arial"/>
        <family val="2"/>
      </rPr>
      <t>BP is to ignore</t>
    </r>
  </si>
  <si>
    <r>
      <rPr>
        <sz val="10"/>
        <color rgb="FFFF0000"/>
        <rFont val="Arial"/>
        <family val="2"/>
      </rPr>
      <t>*</t>
    </r>
    <r>
      <rPr>
        <sz val="10"/>
        <color theme="1"/>
        <rFont val="Arial"/>
        <family val="2"/>
      </rPr>
      <t xml:space="preserve">Apply At Age
</t>
    </r>
    <r>
      <rPr>
        <b/>
        <sz val="9"/>
        <color theme="1"/>
        <rFont val="Arial"/>
        <family val="2"/>
      </rPr>
      <t>BP is to ignore</t>
    </r>
  </si>
  <si>
    <r>
      <rPr>
        <sz val="10"/>
        <color rgb="FFFF0000"/>
        <rFont val="Arial"/>
        <family val="2"/>
      </rPr>
      <t>*</t>
    </r>
    <r>
      <rPr>
        <sz val="10"/>
        <color theme="1"/>
        <rFont val="Arial"/>
        <family val="2"/>
      </rPr>
      <t xml:space="preserve">Reduce Coverage To %
</t>
    </r>
    <r>
      <rPr>
        <b/>
        <sz val="9"/>
        <color theme="1"/>
        <rFont val="Arial"/>
        <family val="2"/>
      </rPr>
      <t>BP is to ignore</t>
    </r>
  </si>
  <si>
    <r>
      <rPr>
        <sz val="10"/>
        <color rgb="FFFF0000"/>
        <rFont val="Arial"/>
        <family val="2"/>
      </rPr>
      <t>*</t>
    </r>
    <r>
      <rPr>
        <sz val="10"/>
        <color theme="1"/>
        <rFont val="Arial"/>
        <family val="2"/>
      </rPr>
      <t xml:space="preserve">Rounding Rules
</t>
    </r>
    <r>
      <rPr>
        <b/>
        <sz val="9"/>
        <color theme="1"/>
        <rFont val="Arial"/>
        <family val="2"/>
      </rPr>
      <t>BP is to leave as site default "Select Rounding Rules"</t>
    </r>
  </si>
  <si>
    <r>
      <rPr>
        <sz val="10"/>
        <color rgb="FFFF0000"/>
        <rFont val="Arial"/>
        <family val="2"/>
      </rPr>
      <t>*</t>
    </r>
    <r>
      <rPr>
        <sz val="10"/>
        <color theme="1"/>
        <rFont val="Arial"/>
        <family val="2"/>
      </rPr>
      <t xml:space="preserve">Round by
</t>
    </r>
    <r>
      <rPr>
        <b/>
        <sz val="9"/>
        <color theme="1"/>
        <rFont val="Arial"/>
        <family val="2"/>
      </rPr>
      <t>BP is to leave as site default "$1"</t>
    </r>
  </si>
  <si>
    <r>
      <rPr>
        <sz val="10"/>
        <color rgb="FFFF0000"/>
        <rFont val="Arial"/>
        <family val="2"/>
      </rPr>
      <t>*</t>
    </r>
    <r>
      <rPr>
        <sz val="10"/>
        <color theme="1"/>
        <rFont val="Arial"/>
        <family val="2"/>
      </rPr>
      <t xml:space="preserve">Reduction Basis
</t>
    </r>
    <r>
      <rPr>
        <b/>
        <sz val="9"/>
        <color theme="1"/>
        <rFont val="Arial"/>
        <family val="2"/>
      </rPr>
      <t>BP is to leave as site default "Select Reduction Basis"</t>
    </r>
  </si>
  <si>
    <r>
      <t xml:space="preserve">Maximum Coverage - Flat Amount in USD
</t>
    </r>
    <r>
      <rPr>
        <b/>
        <sz val="9"/>
        <color theme="1"/>
        <rFont val="Arial"/>
        <family val="2"/>
      </rPr>
      <t>BP is to ignore</t>
    </r>
  </si>
  <si>
    <t>Select Reduction Basis</t>
  </si>
  <si>
    <r>
      <t xml:space="preserve">Plan Name 
</t>
    </r>
    <r>
      <rPr>
        <b/>
        <sz val="9"/>
        <color theme="1"/>
        <rFont val="Arial"/>
        <family val="2"/>
      </rPr>
      <t>BP is to ignore</t>
    </r>
  </si>
  <si>
    <r>
      <rPr>
        <sz val="10"/>
        <color rgb="FFFF0000"/>
        <rFont val="Arial"/>
        <family val="2"/>
      </rPr>
      <t>*</t>
    </r>
    <r>
      <rPr>
        <sz val="10"/>
        <color theme="1"/>
        <rFont val="Arial"/>
        <family val="2"/>
      </rPr>
      <t xml:space="preserve">Round by
</t>
    </r>
    <r>
      <rPr>
        <b/>
        <sz val="9"/>
        <color theme="1"/>
        <rFont val="Arial"/>
        <family val="2"/>
      </rPr>
      <t>BP is to leave as $1 unless Apply Premium Rounding Rules set to "Yes, Round down to nearest" or "Yes, Round up to nearest"</t>
    </r>
  </si>
  <si>
    <r>
      <rPr>
        <sz val="10"/>
        <color rgb="FFFF0000"/>
        <rFont val="Arial"/>
        <family val="2"/>
      </rPr>
      <t>*</t>
    </r>
    <r>
      <rPr>
        <sz val="10"/>
        <color theme="1"/>
        <rFont val="Arial"/>
        <family val="2"/>
      </rPr>
      <t xml:space="preserve">Percentage of Premium (minimum)
</t>
    </r>
    <r>
      <rPr>
        <b/>
        <sz val="9"/>
        <color theme="1"/>
        <rFont val="Arial"/>
        <family val="2"/>
      </rPr>
      <t>BP is to leave blank unless Credit Amount Rule is set to "% of Premium", "Flat Amount + % Premium", "% Salary + % Premium" or "Flat Amount + % Salary + % Premium"</t>
    </r>
  </si>
  <si>
    <r>
      <rPr>
        <sz val="10"/>
        <color rgb="FFFF0000"/>
        <rFont val="Arial"/>
        <family val="2"/>
      </rPr>
      <t>*</t>
    </r>
    <r>
      <rPr>
        <sz val="10"/>
        <color theme="1"/>
        <rFont val="Arial"/>
        <family val="2"/>
      </rPr>
      <t xml:space="preserve">Percentage of Salary (minimum)
</t>
    </r>
    <r>
      <rPr>
        <b/>
        <sz val="9"/>
        <color theme="1"/>
        <rFont val="Arial"/>
        <family val="2"/>
      </rPr>
      <t>BP is to leave blank unless Minimum Credit Amount is set to "Percentage of Salary", "Flat Amount + % Salary", "% Salary + % Premium" or "Flat Amount + % Salary + % Premium"</t>
    </r>
  </si>
  <si>
    <r>
      <rPr>
        <sz val="10"/>
        <color rgb="FFFF0000"/>
        <rFont val="Arial"/>
        <family val="2"/>
      </rPr>
      <t>*</t>
    </r>
    <r>
      <rPr>
        <sz val="10"/>
        <color theme="1"/>
        <rFont val="Arial"/>
        <family val="2"/>
      </rPr>
      <t xml:space="preserve">Flat Amount (minimum)
</t>
    </r>
    <r>
      <rPr>
        <b/>
        <sz val="9"/>
        <color theme="1"/>
        <rFont val="Arial"/>
        <family val="2"/>
      </rPr>
      <t>BP is to leave blank unless Minimum Credit Amount is set to "Flat Amount", "Flat Amount + % Salary", "Flat Amount + % Premium" or "Flat Amount + % Salary + % Premium"</t>
    </r>
  </si>
  <si>
    <r>
      <t>*</t>
    </r>
    <r>
      <rPr>
        <sz val="10"/>
        <color theme="1"/>
        <rFont val="Arial"/>
        <family val="2"/>
      </rPr>
      <t xml:space="preserve">Minimum Credit Amount
</t>
    </r>
    <r>
      <rPr>
        <b/>
        <sz val="9"/>
        <color theme="1"/>
        <rFont val="Arial"/>
        <family val="2"/>
      </rPr>
      <t>BP is to leave blank if "Flat Amount" is selected in Credit Amount Rule - otherwise select appropriate Minimum</t>
    </r>
  </si>
  <si>
    <r>
      <rPr>
        <sz val="10"/>
        <color rgb="FFFF0000"/>
        <rFont val="Arial"/>
        <family val="2"/>
      </rPr>
      <t>*</t>
    </r>
    <r>
      <rPr>
        <sz val="10"/>
        <color theme="1"/>
        <rFont val="Arial"/>
        <family val="2"/>
      </rPr>
      <t xml:space="preserve">List Benefit Plan Type(s) </t>
    </r>
    <r>
      <rPr>
        <sz val="8"/>
        <color theme="1"/>
        <rFont val="Arial"/>
        <family val="2"/>
      </rPr>
      <t xml:space="preserve">(e.g., Dental, Basic Life, Health Care Spending Account, etc.)
</t>
    </r>
    <r>
      <rPr>
        <b/>
        <sz val="9"/>
        <color theme="1"/>
        <rFont val="Arial"/>
        <family val="2"/>
      </rPr>
      <t>BP is to leave blank unless Credit Amount Rule is set to "% of Premium", "Flat Amount + % Premium", "% Salary + % Premium" or "Flat Amount + % Salary + % Premium"</t>
    </r>
  </si>
  <si>
    <r>
      <rPr>
        <sz val="10"/>
        <color rgb="FFFF0000"/>
        <rFont val="Arial"/>
        <family val="2"/>
      </rPr>
      <t>*</t>
    </r>
    <r>
      <rPr>
        <sz val="10"/>
        <color theme="1"/>
        <rFont val="Arial"/>
        <family val="2"/>
      </rPr>
      <t xml:space="preserve">Percentage of Premium (maximum)
</t>
    </r>
    <r>
      <rPr>
        <b/>
        <sz val="9"/>
        <color theme="1"/>
        <rFont val="Arial"/>
        <family val="2"/>
      </rPr>
      <t>BP is to leave blank unless Credit Amount Rule is set to "% of Premium", "Flat Amount + % Premium", "% Salary + % Premium" or "Flat Amount + % Salary + % Premium"</t>
    </r>
  </si>
  <si>
    <r>
      <rPr>
        <sz val="10"/>
        <color rgb="FFFF0000"/>
        <rFont val="Arial"/>
        <family val="2"/>
      </rPr>
      <t>*</t>
    </r>
    <r>
      <rPr>
        <sz val="10"/>
        <color theme="1"/>
        <rFont val="Arial"/>
        <family val="2"/>
      </rPr>
      <t xml:space="preserve">Percentage of Salary (maximum)
</t>
    </r>
    <r>
      <rPr>
        <b/>
        <sz val="9"/>
        <color theme="1"/>
        <rFont val="Arial"/>
        <family val="2"/>
      </rPr>
      <t>BP is to leave blank unless Credit Amount Rule is set to "Percentage of Salary", "Flat Amount + % Salary", "% Salary + % Premium" or "Flat Amount + % Salary + % Premium"</t>
    </r>
  </si>
  <si>
    <r>
      <rPr>
        <sz val="10"/>
        <color rgb="FFFF0000"/>
        <rFont val="Arial"/>
        <family val="2"/>
      </rPr>
      <t>*</t>
    </r>
    <r>
      <rPr>
        <sz val="10"/>
        <color theme="1"/>
        <rFont val="Arial"/>
        <family val="2"/>
      </rPr>
      <t xml:space="preserve">Flat Amount (maximum)
</t>
    </r>
    <r>
      <rPr>
        <b/>
        <sz val="9"/>
        <color theme="1"/>
        <rFont val="Arial"/>
        <family val="2"/>
      </rPr>
      <t>BP is to leave blank unless "Flat" is selected in Flat Credit Amount Type</t>
    </r>
  </si>
  <si>
    <r>
      <t>*</t>
    </r>
    <r>
      <rPr>
        <sz val="10"/>
        <rFont val="Arial"/>
        <family val="2"/>
      </rPr>
      <t>Flat</t>
    </r>
    <r>
      <rPr>
        <sz val="10"/>
        <color rgb="FFFF0000"/>
        <rFont val="Arial"/>
        <family val="2"/>
      </rPr>
      <t xml:space="preserve"> </t>
    </r>
    <r>
      <rPr>
        <sz val="10"/>
        <color theme="1"/>
        <rFont val="Arial"/>
        <family val="2"/>
      </rPr>
      <t xml:space="preserve">Credit Amount Type
</t>
    </r>
    <r>
      <rPr>
        <b/>
        <sz val="9"/>
        <color theme="1"/>
        <rFont val="Arial"/>
        <family val="2"/>
      </rPr>
      <t>BP is to leave blank unless Credit Amount Rule is set to "Flat Amount", "Flat Amount + % Salary", "Flat Amount + % Premium" or "Flat Amount + % Salary + % Premium"</t>
    </r>
  </si>
  <si>
    <r>
      <t xml:space="preserve">Maximum Cash Out - </t>
    </r>
    <r>
      <rPr>
        <sz val="9"/>
        <color theme="1"/>
        <rFont val="Arial"/>
        <family val="2"/>
      </rPr>
      <t xml:space="preserve">Represented in $’s
</t>
    </r>
    <r>
      <rPr>
        <b/>
        <sz val="9"/>
        <color theme="1"/>
        <rFont val="Arial"/>
        <family val="2"/>
      </rPr>
      <t>BP is to leave blank unless Allow Cash Out is set to "Yes"</t>
    </r>
  </si>
  <si>
    <r>
      <t xml:space="preserve">Cash Out Percentage
</t>
    </r>
    <r>
      <rPr>
        <b/>
        <sz val="9"/>
        <color theme="1"/>
        <rFont val="Arial"/>
        <family val="2"/>
      </rPr>
      <t>BP is to leave blank unless Allow Cash Out is set to "Yes"</t>
    </r>
  </si>
  <si>
    <r>
      <rPr>
        <sz val="10"/>
        <color rgb="FFFF0000"/>
        <rFont val="Arial"/>
        <family val="2"/>
      </rPr>
      <t>*</t>
    </r>
    <r>
      <rPr>
        <sz val="10"/>
        <rFont val="Arial"/>
        <family val="2"/>
      </rPr>
      <t xml:space="preserve">Contingent benefit rule
</t>
    </r>
    <r>
      <rPr>
        <b/>
        <sz val="9"/>
        <rFont val="Arial"/>
        <family val="2"/>
      </rPr>
      <t>BP if no contingency is to set as “Select Benefit Contingency Rule” in BOSS and leave site default of “Select benefit contingency rule”</t>
    </r>
  </si>
  <si>
    <r>
      <rPr>
        <sz val="10"/>
        <color rgb="FFFF0000"/>
        <rFont val="Arial"/>
        <family val="2"/>
      </rPr>
      <t>*</t>
    </r>
    <r>
      <rPr>
        <sz val="10"/>
        <rFont val="Arial"/>
        <family val="2"/>
      </rPr>
      <t xml:space="preserve">Contingent plan rule
</t>
    </r>
    <r>
      <rPr>
        <b/>
        <sz val="9"/>
        <rFont val="Arial"/>
        <family val="2"/>
      </rPr>
      <t>BP if no contingency is to set as “Select Plan Contingency Rule” in BOSS and leave site default of “Select plan contingency rule”</t>
    </r>
  </si>
  <si>
    <r>
      <t>*</t>
    </r>
    <r>
      <rPr>
        <sz val="10"/>
        <rFont val="Arial"/>
        <family val="2"/>
      </rPr>
      <t xml:space="preserve">Tax For Benefit Plan
</t>
    </r>
    <r>
      <rPr>
        <b/>
        <sz val="9"/>
        <rFont val="Arial"/>
        <family val="2"/>
      </rPr>
      <t>BP to set to “Pre-tax”</t>
    </r>
  </si>
  <si>
    <r>
      <t xml:space="preserve">Cost Deduction Schedule
</t>
    </r>
    <r>
      <rPr>
        <b/>
        <sz val="9"/>
        <color theme="1"/>
        <rFont val="Arial"/>
        <family val="2"/>
      </rPr>
      <t xml:space="preserve">BP is to leave as site default "Select Payroll Schedule" unless Consider Employee Payroll Schedule is set to “No”then identify appropriate Pay Period.  </t>
    </r>
  </si>
  <si>
    <t>Is this credit pool needed?</t>
  </si>
  <si>
    <r>
      <rPr>
        <sz val="10"/>
        <color rgb="FFFF0000"/>
        <rFont val="Arial"/>
        <family val="2"/>
      </rPr>
      <t>*</t>
    </r>
    <r>
      <rPr>
        <sz val="10"/>
        <rFont val="Arial"/>
        <family val="2"/>
      </rPr>
      <t xml:space="preserve">Identify XX as Number of Days/Months
</t>
    </r>
    <r>
      <rPr>
        <b/>
        <sz val="9"/>
        <rFont val="Arial"/>
        <family val="2"/>
      </rPr>
      <t>BP is to leave blank</t>
    </r>
  </si>
  <si>
    <r>
      <t>*</t>
    </r>
    <r>
      <rPr>
        <sz val="10"/>
        <color theme="1"/>
        <rFont val="Arial"/>
        <family val="2"/>
      </rPr>
      <t>Employees must view Benefit Description</t>
    </r>
    <r>
      <rPr>
        <sz val="10"/>
        <color theme="1"/>
        <rFont val="Arial"/>
        <family val="2"/>
      </rPr>
      <t xml:space="preserve">
</t>
    </r>
    <r>
      <rPr>
        <b/>
        <sz val="9"/>
        <rFont val="Arial"/>
        <family val="2"/>
      </rPr>
      <t>BP is to leave as site default "No"</t>
    </r>
  </si>
  <si>
    <r>
      <rPr>
        <sz val="10"/>
        <color rgb="FFFF0000"/>
        <rFont val="Arial"/>
        <family val="2"/>
      </rPr>
      <t>*</t>
    </r>
    <r>
      <rPr>
        <sz val="10"/>
        <rFont val="Arial"/>
        <family val="2"/>
      </rPr>
      <t xml:space="preserve">Plan eligibility is contingent upon the enrollment in the following plan design types (List plans)
</t>
    </r>
    <r>
      <rPr>
        <b/>
        <sz val="9"/>
        <rFont val="Arial"/>
        <family val="2"/>
      </rPr>
      <t>For HSA - BP is to add contingent HDHP plan(s). 
“For both Medical FSA &amp; Limited FSA: If have HSA Medical plan – BP is to make contingent on HDHP plan unless otherwise advised by Client.  If no HSA Medical plan or otherwise advised by Client – BP is to leave this as default of “Eligibility is not contingent on other plan designs."  
For DCFSA - leave this as default of “Eligibility is not contingent on other plan designs."</t>
    </r>
  </si>
  <si>
    <r>
      <t>*</t>
    </r>
    <r>
      <rPr>
        <sz val="10"/>
        <color theme="1"/>
        <rFont val="Arial"/>
        <family val="2"/>
      </rPr>
      <t>Retroactive term days</t>
    </r>
    <r>
      <rPr>
        <sz val="10"/>
        <rFont val="Arial"/>
        <family val="2"/>
      </rPr>
      <t xml:space="preserve"> (#)</t>
    </r>
  </si>
  <si>
    <r>
      <t xml:space="preserve">% of Salary
</t>
    </r>
    <r>
      <rPr>
        <b/>
        <sz val="9"/>
        <rFont val="Arial"/>
        <family val="2"/>
      </rPr>
      <t>BP is to leave as site default "0"</t>
    </r>
  </si>
  <si>
    <r>
      <t>*</t>
    </r>
    <r>
      <rPr>
        <sz val="10"/>
        <rFont val="Arial"/>
        <family val="2"/>
      </rPr>
      <t xml:space="preserve">Maximum Coverage - Times Annual Compensation
</t>
    </r>
    <r>
      <rPr>
        <b/>
        <sz val="9"/>
        <rFont val="Arial"/>
        <family val="2"/>
      </rPr>
      <t>BP is to leave blank</t>
    </r>
  </si>
  <si>
    <r>
      <t xml:space="preserve">Employer Match Up (in %)
</t>
    </r>
    <r>
      <rPr>
        <b/>
        <sz val="9"/>
        <color theme="1"/>
        <rFont val="Arial"/>
        <family val="2"/>
      </rPr>
      <t>BP is to leave blank</t>
    </r>
  </si>
  <si>
    <r>
      <t xml:space="preserve">Employer Match Up (in USD)
</t>
    </r>
    <r>
      <rPr>
        <b/>
        <sz val="9"/>
        <color theme="1"/>
        <rFont val="Arial"/>
        <family val="2"/>
      </rPr>
      <t>BP is to leave blank</t>
    </r>
  </si>
  <si>
    <r>
      <t>*</t>
    </r>
    <r>
      <rPr>
        <sz val="10"/>
        <rFont val="Arial"/>
        <family val="2"/>
      </rPr>
      <t xml:space="preserve">Consider previous paid coverage in cost calculation
</t>
    </r>
    <r>
      <rPr>
        <b/>
        <sz val="9"/>
        <rFont val="Arial"/>
        <family val="2"/>
      </rPr>
      <t>BP is to set to “Yes”</t>
    </r>
  </si>
  <si>
    <r>
      <t xml:space="preserve">SponsPlanID
</t>
    </r>
    <r>
      <rPr>
        <b/>
        <sz val="9"/>
        <rFont val="Arial"/>
        <family val="2"/>
      </rPr>
      <t>Tied to "Enrollment Service" – BP is to leave blank</t>
    </r>
  </si>
  <si>
    <r>
      <t xml:space="preserve">Enrollment start date
</t>
    </r>
    <r>
      <rPr>
        <b/>
        <sz val="9"/>
        <color theme="1"/>
        <rFont val="Arial"/>
        <family val="2"/>
      </rPr>
      <t>BP is to leave blank</t>
    </r>
  </si>
  <si>
    <r>
      <t>Enrollment end date</t>
    </r>
    <r>
      <rPr>
        <b/>
        <sz val="9"/>
        <color theme="1"/>
        <rFont val="Arial"/>
        <family val="2"/>
      </rPr>
      <t xml:space="preserve">
BP is to leave blank</t>
    </r>
  </si>
  <si>
    <t>Court ordered child</t>
  </si>
  <si>
    <r>
      <t xml:space="preserve">Maximum Contingent Coverage Total
</t>
    </r>
    <r>
      <rPr>
        <b/>
        <sz val="9"/>
        <color rgb="FFFF0000"/>
        <rFont val="Arial"/>
        <family val="2"/>
      </rPr>
      <t>BP is to select appropriate maximum type(s) if Limit Available Coverage By Elected Amount in Contingency Plan is set to "Yes" - otherwise leave blank.</t>
    </r>
  </si>
  <si>
    <r>
      <t>*</t>
    </r>
    <r>
      <rPr>
        <sz val="10"/>
        <rFont val="Arial"/>
        <family val="2"/>
      </rPr>
      <t>Consider Previous Paid in Cost Calculation</t>
    </r>
  </si>
  <si>
    <t>Open Enrollment</t>
  </si>
  <si>
    <t>New-Hire</t>
  </si>
  <si>
    <t>Re-Hire</t>
  </si>
  <si>
    <t>Guarantee Issue Amount</t>
  </si>
  <si>
    <t>Spouse Guarantee Issue Amount</t>
  </si>
  <si>
    <t>Child Guarantee Issue Amount</t>
  </si>
  <si>
    <t xml:space="preserve">General GI BPs: </t>
  </si>
  <si>
    <t xml:space="preserve">Non-Age Banded GI BPs: </t>
  </si>
  <si>
    <r>
      <t>Age Banded GI BPs:</t>
    </r>
    <r>
      <rPr>
        <sz val="9"/>
        <rFont val="Arial"/>
        <family val="2"/>
      </rPr>
      <t xml:space="preserve"> </t>
    </r>
  </si>
  <si>
    <r>
      <t xml:space="preserve">-  </t>
    </r>
    <r>
      <rPr>
        <b/>
        <sz val="9"/>
        <rFont val="Arial"/>
        <family val="2"/>
      </rPr>
      <t>Site BP:</t>
    </r>
    <r>
      <rPr>
        <sz val="9"/>
        <rFont val="Arial"/>
        <family val="2"/>
      </rPr>
      <t xml:space="preserve"> BP is to select Enrollment Mode from drop down and enter the below information in the applicable fields </t>
    </r>
  </si>
  <si>
    <r>
      <t xml:space="preserve">-  </t>
    </r>
    <r>
      <rPr>
        <b/>
        <sz val="9"/>
        <rFont val="Arial"/>
        <family val="2"/>
      </rPr>
      <t xml:space="preserve">Site BP: </t>
    </r>
    <r>
      <rPr>
        <sz val="9"/>
        <rFont val="Arial"/>
        <family val="2"/>
      </rPr>
      <t xml:space="preserve">Select the box to activate and enter the below information in the applicable enrollment mode and covered member type fields.   </t>
    </r>
  </si>
  <si>
    <t>Qualifying Events Guarantee Issue Amount</t>
  </si>
  <si>
    <r>
      <t xml:space="preserve">-  </t>
    </r>
    <r>
      <rPr>
        <b/>
        <sz val="9"/>
        <rFont val="Arial"/>
        <family val="2"/>
      </rPr>
      <t xml:space="preserve">Site BP: </t>
    </r>
    <r>
      <rPr>
        <sz val="9"/>
        <rFont val="Arial"/>
        <family val="2"/>
      </rPr>
      <t xml:space="preserve">Select the box to activate a Qualifying Event and enter the below information in the applicable enrollment mode and covered member type fields.   </t>
    </r>
  </si>
  <si>
    <r>
      <t xml:space="preserve">*Maximum Coverage 
</t>
    </r>
    <r>
      <rPr>
        <b/>
        <sz val="9"/>
        <color rgb="FFFF0000"/>
        <rFont val="Arial"/>
        <family val="2"/>
      </rPr>
      <t xml:space="preserve">BP is to set as "Flat Amount" </t>
    </r>
  </si>
  <si>
    <t>FSA Plan</t>
  </si>
  <si>
    <t>Limited FSA Plan</t>
  </si>
  <si>
    <t>DFSA Plan</t>
  </si>
  <si>
    <t>Standard HSA Plan</t>
  </si>
  <si>
    <t>Non-Standard HSA Catch up Plan</t>
  </si>
  <si>
    <t>How many GI levels are needed?</t>
  </si>
  <si>
    <r>
      <t xml:space="preserve">*Maximum Coverage 
</t>
    </r>
    <r>
      <rPr>
        <b/>
        <sz val="9"/>
        <color rgb="FFFF0000"/>
        <rFont val="Arial"/>
        <family val="2"/>
      </rPr>
      <t>BP if Disability plan and no maximum benefit is to use “Times Annual Compensation” representing actual benefit (e.g. 0.6)</t>
    </r>
  </si>
  <si>
    <t>Tier Wise Co…</t>
  </si>
  <si>
    <t>Qualifying Event</t>
  </si>
  <si>
    <r>
      <t xml:space="preserve">-  </t>
    </r>
    <r>
      <rPr>
        <b/>
        <sz val="9"/>
        <rFont val="Arial"/>
        <family val="2"/>
      </rPr>
      <t xml:space="preserve">Site BP: </t>
    </r>
    <r>
      <rPr>
        <sz val="9"/>
        <rFont val="Arial"/>
        <family val="2"/>
      </rPr>
      <t xml:space="preserve">Select the box to activate an Enrollment mode and enter the below information in the applicable enrollment mode and covered member type fields.   </t>
    </r>
  </si>
  <si>
    <r>
      <t xml:space="preserve">Plan Name
</t>
    </r>
    <r>
      <rPr>
        <b/>
        <sz val="9"/>
        <color theme="1"/>
        <rFont val="Arial"/>
        <family val="2"/>
      </rPr>
      <t>BP is to ignore unless Include Rider is set to "Yes" then enter client identified value</t>
    </r>
  </si>
  <si>
    <r>
      <t>*</t>
    </r>
    <r>
      <rPr>
        <sz val="10"/>
        <rFont val="Arial"/>
        <family val="2"/>
      </rPr>
      <t xml:space="preserve">Is Plan Design Offering Employee BuyUp?
</t>
    </r>
    <r>
      <rPr>
        <b/>
        <sz val="9"/>
        <rFont val="Arial"/>
        <family val="2"/>
      </rPr>
      <t xml:space="preserve">BP is to leave site default “No” </t>
    </r>
  </si>
  <si>
    <t>Maximum Spouse % of Employee Contingency</t>
  </si>
  <si>
    <t>Minimum Spouse % of Employee Contingency</t>
  </si>
  <si>
    <t>Maximum Child % of Employee Contingency</t>
  </si>
  <si>
    <t>Minimum Child % of Employee Contingency</t>
  </si>
  <si>
    <r>
      <rPr>
        <b/>
        <sz val="10"/>
        <rFont val="Arial"/>
        <family val="2"/>
      </rPr>
      <t xml:space="preserve">Coverage Increase Enrollment Mode </t>
    </r>
    <r>
      <rPr>
        <sz val="10"/>
        <rFont val="Arial"/>
        <family val="2"/>
      </rPr>
      <t/>
    </r>
  </si>
  <si>
    <t>Blank Shell</t>
  </si>
  <si>
    <r>
      <rPr>
        <sz val="10"/>
        <color rgb="FFFF0000"/>
        <rFont val="Arial"/>
        <family val="2"/>
      </rPr>
      <t>*</t>
    </r>
    <r>
      <rPr>
        <sz val="10"/>
        <rFont val="Arial"/>
        <family val="2"/>
      </rPr>
      <t>Member Type</t>
    </r>
  </si>
  <si>
    <r>
      <t>*</t>
    </r>
    <r>
      <rPr>
        <sz val="10"/>
        <rFont val="Arial"/>
        <family val="2"/>
      </rPr>
      <t xml:space="preserve">Use Cost Provided 
</t>
    </r>
    <r>
      <rPr>
        <b/>
        <sz val="8"/>
        <rFont val="Arial"/>
        <family val="2"/>
      </rPr>
      <t xml:space="preserve">BP is to set to “No, Use Default Cost Calculation” </t>
    </r>
  </si>
  <si>
    <r>
      <t>*</t>
    </r>
    <r>
      <rPr>
        <sz val="10"/>
        <rFont val="Arial"/>
        <family val="2"/>
      </rPr>
      <t xml:space="preserve">Pre-Tax Cost
</t>
    </r>
    <r>
      <rPr>
        <b/>
        <sz val="8"/>
        <rFont val="Arial"/>
        <family val="2"/>
      </rPr>
      <t>BP is to set to $0</t>
    </r>
  </si>
  <si>
    <r>
      <t>*</t>
    </r>
    <r>
      <rPr>
        <sz val="10"/>
        <rFont val="Arial"/>
        <family val="2"/>
      </rPr>
      <t xml:space="preserve">Post-Tax Cost
</t>
    </r>
    <r>
      <rPr>
        <b/>
        <sz val="8"/>
        <rFont val="Arial"/>
        <family val="2"/>
      </rPr>
      <t>BP is to set to $0</t>
    </r>
  </si>
  <si>
    <r>
      <t xml:space="preserve">Start Age Range 
</t>
    </r>
    <r>
      <rPr>
        <b/>
        <sz val="8"/>
        <color theme="1"/>
        <rFont val="Arial"/>
        <family val="2"/>
      </rPr>
      <t>BP is to leave blank</t>
    </r>
  </si>
  <si>
    <r>
      <t xml:space="preserve">End Age Range 
</t>
    </r>
    <r>
      <rPr>
        <b/>
        <sz val="8"/>
        <color theme="1"/>
        <rFont val="Arial"/>
        <family val="2"/>
      </rPr>
      <t>BP is to leave blank</t>
    </r>
  </si>
  <si>
    <t xml:space="preserve">Plan Name </t>
  </si>
  <si>
    <r>
      <rPr>
        <sz val="10"/>
        <color rgb="FFFF0000"/>
        <rFont val="Arial"/>
        <family val="2"/>
      </rPr>
      <t>*</t>
    </r>
    <r>
      <rPr>
        <sz val="10"/>
        <color theme="1"/>
        <rFont val="Arial"/>
        <family val="2"/>
      </rPr>
      <t>Apply At Age</t>
    </r>
  </si>
  <si>
    <r>
      <rPr>
        <sz val="10"/>
        <color rgb="FFFF0000"/>
        <rFont val="Arial"/>
        <family val="2"/>
      </rPr>
      <t>*</t>
    </r>
    <r>
      <rPr>
        <sz val="10"/>
        <color theme="1"/>
        <rFont val="Arial"/>
        <family val="2"/>
      </rPr>
      <t xml:space="preserve">Reduce Coverage To %
</t>
    </r>
    <r>
      <rPr>
        <b/>
        <sz val="8"/>
        <color theme="1"/>
        <rFont val="Arial"/>
        <family val="2"/>
      </rPr>
      <t xml:space="preserve">BP is to enter %'s of coverage that should apply </t>
    </r>
  </si>
  <si>
    <r>
      <rPr>
        <sz val="10"/>
        <color rgb="FFFF0000"/>
        <rFont val="Arial"/>
        <family val="2"/>
      </rPr>
      <t>*</t>
    </r>
    <r>
      <rPr>
        <sz val="10"/>
        <color theme="1"/>
        <rFont val="Arial"/>
        <family val="2"/>
      </rPr>
      <t>Round by</t>
    </r>
  </si>
  <si>
    <r>
      <rPr>
        <sz val="10"/>
        <color rgb="FFFF0000"/>
        <rFont val="Arial"/>
        <family val="2"/>
      </rPr>
      <t>*</t>
    </r>
    <r>
      <rPr>
        <sz val="10"/>
        <color theme="1"/>
        <rFont val="Arial"/>
        <family val="2"/>
      </rPr>
      <t xml:space="preserve">Reduction Basis
</t>
    </r>
    <r>
      <rPr>
        <b/>
        <sz val="9"/>
        <color theme="1"/>
        <rFont val="Arial"/>
        <family val="2"/>
      </rPr>
      <t>BP is to set to "Originally Elected Benefits"</t>
    </r>
  </si>
  <si>
    <r>
      <rPr>
        <sz val="10"/>
        <color rgb="FFFF0000"/>
        <rFont val="Arial"/>
        <family val="2"/>
      </rPr>
      <t>*</t>
    </r>
    <r>
      <rPr>
        <sz val="10"/>
        <color theme="1"/>
        <rFont val="Arial"/>
        <family val="2"/>
      </rPr>
      <t>Rounding Rules</t>
    </r>
  </si>
  <si>
    <t>Non-Standard HSA Plan excludes Catch up</t>
  </si>
  <si>
    <r>
      <t>*</t>
    </r>
    <r>
      <rPr>
        <sz val="10"/>
        <rFont val="Arial"/>
        <family val="2"/>
      </rPr>
      <t xml:space="preserve">Plan Name
</t>
    </r>
    <r>
      <rPr>
        <b/>
        <sz val="9"/>
        <rFont val="Arial"/>
        <family val="2"/>
      </rPr>
      <t>BP is to include Plan Year in plan name</t>
    </r>
  </si>
  <si>
    <r>
      <t xml:space="preserve">Show in Coverage List 
</t>
    </r>
    <r>
      <rPr>
        <b/>
        <sz val="8"/>
        <rFont val="Arial"/>
        <family val="2"/>
      </rPr>
      <t>BP is to set to "Off" for reduced amounts</t>
    </r>
  </si>
  <si>
    <r>
      <t xml:space="preserve">Offered Amount Details
</t>
    </r>
    <r>
      <rPr>
        <b/>
        <sz val="9"/>
        <rFont val="Arial"/>
        <family val="2"/>
      </rPr>
      <t>BP is to build out reduced coverage amounts if reduction applies</t>
    </r>
  </si>
  <si>
    <t>Company Module Mapping</t>
  </si>
  <si>
    <t>Comp Module Mapping</t>
  </si>
  <si>
    <t>Employer Administration/Company Information/Company Module Mapping</t>
  </si>
  <si>
    <r>
      <t>Enrollment Mode</t>
    </r>
    <r>
      <rPr>
        <vertAlign val="superscript"/>
        <sz val="10"/>
        <rFont val="Arial"/>
        <family val="2"/>
      </rPr>
      <t>1</t>
    </r>
  </si>
  <si>
    <r>
      <t xml:space="preserve">Flat Amount in USD </t>
    </r>
    <r>
      <rPr>
        <vertAlign val="superscript"/>
        <sz val="9"/>
        <rFont val="Arial"/>
        <family val="2"/>
      </rPr>
      <t>2</t>
    </r>
  </si>
  <si>
    <r>
      <t xml:space="preserve">Times Annual Compensation </t>
    </r>
    <r>
      <rPr>
        <vertAlign val="superscript"/>
        <sz val="9"/>
        <rFont val="Arial"/>
        <family val="2"/>
      </rPr>
      <t>2</t>
    </r>
  </si>
  <si>
    <r>
      <t xml:space="preserve">Start Age </t>
    </r>
    <r>
      <rPr>
        <vertAlign val="superscript"/>
        <sz val="9"/>
        <rFont val="Arial"/>
        <family val="2"/>
      </rPr>
      <t>3</t>
    </r>
  </si>
  <si>
    <r>
      <t xml:space="preserve">End Age </t>
    </r>
    <r>
      <rPr>
        <vertAlign val="superscript"/>
        <sz val="9"/>
        <rFont val="Arial"/>
        <family val="2"/>
      </rPr>
      <t>3</t>
    </r>
  </si>
  <si>
    <r>
      <t xml:space="preserve">Qualfiying Event Enrollment Mode </t>
    </r>
    <r>
      <rPr>
        <vertAlign val="superscript"/>
        <sz val="10"/>
        <rFont val="Arial"/>
        <family val="2"/>
      </rPr>
      <t>1</t>
    </r>
  </si>
  <si>
    <r>
      <t xml:space="preserve">Flat Amount in USD </t>
    </r>
    <r>
      <rPr>
        <vertAlign val="superscript"/>
        <sz val="10"/>
        <rFont val="Arial"/>
        <family val="2"/>
      </rPr>
      <t>2</t>
    </r>
  </si>
  <si>
    <r>
      <t xml:space="preserve">Times Annual Compensation </t>
    </r>
    <r>
      <rPr>
        <vertAlign val="superscript"/>
        <sz val="10"/>
        <rFont val="Arial"/>
        <family val="2"/>
      </rPr>
      <t>2</t>
    </r>
  </si>
  <si>
    <r>
      <t xml:space="preserve">Start Age </t>
    </r>
    <r>
      <rPr>
        <vertAlign val="superscript"/>
        <sz val="10"/>
        <rFont val="Arial"/>
        <family val="2"/>
      </rPr>
      <t>3</t>
    </r>
  </si>
  <si>
    <r>
      <t xml:space="preserve">End Age </t>
    </r>
    <r>
      <rPr>
        <vertAlign val="superscript"/>
        <sz val="10"/>
        <rFont val="Arial"/>
        <family val="2"/>
      </rPr>
      <t>3</t>
    </r>
  </si>
  <si>
    <r>
      <t xml:space="preserve">Coverage Inc… </t>
    </r>
    <r>
      <rPr>
        <vertAlign val="superscript"/>
        <sz val="10"/>
        <rFont val="Arial"/>
        <family val="2"/>
      </rPr>
      <t>1</t>
    </r>
  </si>
  <si>
    <r>
      <t xml:space="preserve">Times Annual Comp </t>
    </r>
    <r>
      <rPr>
        <vertAlign val="superscript"/>
        <sz val="10"/>
        <rFont val="Arial"/>
        <family val="2"/>
      </rPr>
      <t>2</t>
    </r>
  </si>
  <si>
    <r>
      <t xml:space="preserve">Times Current Coverage </t>
    </r>
    <r>
      <rPr>
        <vertAlign val="superscript"/>
        <sz val="10"/>
        <rFont val="Arial"/>
        <family val="2"/>
      </rPr>
      <t>2</t>
    </r>
  </si>
  <si>
    <r>
      <t xml:space="preserve">Coverage Increase </t>
    </r>
    <r>
      <rPr>
        <vertAlign val="superscript"/>
        <sz val="10"/>
        <rFont val="Arial"/>
        <family val="2"/>
      </rPr>
      <t>2</t>
    </r>
  </si>
  <si>
    <r>
      <t xml:space="preserve">Employee Coverage Increase </t>
    </r>
    <r>
      <rPr>
        <vertAlign val="superscript"/>
        <sz val="10"/>
        <rFont val="Arial"/>
        <family val="2"/>
      </rPr>
      <t>2</t>
    </r>
  </si>
  <si>
    <r>
      <rPr>
        <sz val="10"/>
        <color rgb="FFFF0000"/>
        <rFont val="Arial"/>
        <family val="2"/>
      </rPr>
      <t>*</t>
    </r>
    <r>
      <rPr>
        <sz val="10"/>
        <rFont val="Arial"/>
        <family val="2"/>
      </rPr>
      <t xml:space="preserve">Employee Total Coverage </t>
    </r>
    <r>
      <rPr>
        <vertAlign val="superscript"/>
        <sz val="10"/>
        <rFont val="Arial"/>
        <family val="2"/>
      </rPr>
      <t>2</t>
    </r>
  </si>
  <si>
    <r>
      <t xml:space="preserve">Spouse Coverage Increase </t>
    </r>
    <r>
      <rPr>
        <vertAlign val="superscript"/>
        <sz val="10"/>
        <rFont val="Arial"/>
        <family val="2"/>
      </rPr>
      <t>2</t>
    </r>
  </si>
  <si>
    <r>
      <t xml:space="preserve">Spouse Total Coverage </t>
    </r>
    <r>
      <rPr>
        <vertAlign val="superscript"/>
        <sz val="10"/>
        <rFont val="Arial"/>
        <family val="2"/>
      </rPr>
      <t>2</t>
    </r>
  </si>
  <si>
    <r>
      <t xml:space="preserve">Child Coverage Increase </t>
    </r>
    <r>
      <rPr>
        <vertAlign val="superscript"/>
        <sz val="10"/>
        <rFont val="Arial"/>
        <family val="2"/>
      </rPr>
      <t>2</t>
    </r>
  </si>
  <si>
    <r>
      <t xml:space="preserve">Child Total Coverage </t>
    </r>
    <r>
      <rPr>
        <vertAlign val="superscript"/>
        <sz val="10"/>
        <rFont val="Arial"/>
        <family val="2"/>
      </rPr>
      <t>2</t>
    </r>
  </si>
  <si>
    <r>
      <t>*</t>
    </r>
    <r>
      <rPr>
        <sz val="10"/>
        <rFont val="Arial"/>
        <family val="2"/>
      </rPr>
      <t xml:space="preserve">Times Annual Compensation
</t>
    </r>
    <r>
      <rPr>
        <b/>
        <sz val="9"/>
        <rFont val="Arial"/>
        <family val="2"/>
      </rPr>
      <t>BP is to enter maximum as multiple (e.g. 3, 0.6)</t>
    </r>
  </si>
  <si>
    <t xml:space="preserve">When should GI apply to the coverage?
-  If GI applies and should be $0 or a specific dollar amount - those enrollment modes should be included in this selection
-  If no GI (employee can enroll in any amount) - those enrollment modes should be excluded from this selection </t>
  </si>
  <si>
    <r>
      <rPr>
        <b/>
        <sz val="9"/>
        <rFont val="Arial"/>
        <family val="2"/>
      </rPr>
      <t xml:space="preserve">-  </t>
    </r>
    <r>
      <rPr>
        <b/>
        <vertAlign val="superscript"/>
        <sz val="9"/>
        <rFont val="Arial"/>
        <family val="2"/>
      </rPr>
      <t>1</t>
    </r>
    <r>
      <rPr>
        <b/>
        <sz val="9"/>
        <rFont val="Arial"/>
        <family val="2"/>
      </rPr>
      <t xml:space="preserve"> </t>
    </r>
    <r>
      <rPr>
        <sz val="9"/>
        <rFont val="Arial"/>
        <family val="2"/>
      </rPr>
      <t xml:space="preserve">If Use Guarantee Issue Values? Is set to "No" - leave this section blank and ignore during site build as it will not appear. </t>
    </r>
  </si>
  <si>
    <r>
      <rPr>
        <b/>
        <sz val="9"/>
        <rFont val="Arial"/>
        <family val="2"/>
      </rPr>
      <t xml:space="preserve">-  </t>
    </r>
    <r>
      <rPr>
        <vertAlign val="superscript"/>
        <sz val="9"/>
        <rFont val="Arial"/>
        <family val="2"/>
      </rPr>
      <t>1</t>
    </r>
    <r>
      <rPr>
        <b/>
        <sz val="9"/>
        <rFont val="Arial"/>
        <family val="2"/>
      </rPr>
      <t xml:space="preserve"> </t>
    </r>
    <r>
      <rPr>
        <sz val="9"/>
        <rFont val="Arial"/>
        <family val="2"/>
      </rPr>
      <t xml:space="preserve">If Use Guarantee Issue Values? Is set to "No" - leave this section blank and ignore during site build as it will not appear. </t>
    </r>
  </si>
  <si>
    <r>
      <t xml:space="preserve">-  </t>
    </r>
    <r>
      <rPr>
        <vertAlign val="superscript"/>
        <sz val="9"/>
        <rFont val="Arial"/>
        <family val="2"/>
      </rPr>
      <t>2</t>
    </r>
    <r>
      <rPr>
        <b/>
        <sz val="9"/>
        <rFont val="Arial"/>
        <family val="2"/>
      </rPr>
      <t xml:space="preserve"> </t>
    </r>
    <r>
      <rPr>
        <sz val="9"/>
        <rFont val="Arial"/>
        <family val="2"/>
      </rPr>
      <t xml:space="preserve">Enter only appropriate GI values (Flat and/or Times Annual Compensation) for the covered member type for each enrollment mode, leave non-applicable values for covered member type blank - don't enter "0".  </t>
    </r>
  </si>
  <si>
    <r>
      <rPr>
        <b/>
        <sz val="9"/>
        <rFont val="Arial"/>
        <family val="2"/>
      </rPr>
      <t xml:space="preserve">-  </t>
    </r>
    <r>
      <rPr>
        <vertAlign val="superscript"/>
        <sz val="9"/>
        <rFont val="Arial"/>
        <family val="2"/>
      </rPr>
      <t>2</t>
    </r>
    <r>
      <rPr>
        <b/>
        <vertAlign val="superscript"/>
        <sz val="9"/>
        <rFont val="Arial"/>
        <family val="2"/>
      </rPr>
      <t xml:space="preserve">  </t>
    </r>
    <r>
      <rPr>
        <b/>
        <sz val="9"/>
        <rFont val="Arial"/>
        <family val="2"/>
      </rPr>
      <t>BOSS BP:</t>
    </r>
    <r>
      <rPr>
        <sz val="9"/>
        <rFont val="Arial"/>
        <family val="2"/>
      </rPr>
      <t xml:space="preserve"> If GI applies, the GI amount or a "0" should be entered for each enrollment mode to ensure EOI appears appropriately. </t>
    </r>
  </si>
  <si>
    <r>
      <t xml:space="preserve">-  </t>
    </r>
    <r>
      <rPr>
        <vertAlign val="superscript"/>
        <sz val="9"/>
        <rFont val="Arial"/>
        <family val="2"/>
      </rPr>
      <t>2</t>
    </r>
    <r>
      <rPr>
        <sz val="9"/>
        <rFont val="Arial"/>
        <family val="2"/>
      </rPr>
      <t xml:space="preserve"> Enter "0" in non-applicable covered member type "Flat Amount in USD" and "Times Annual Compensation" fields </t>
    </r>
  </si>
  <si>
    <r>
      <t xml:space="preserve">-  </t>
    </r>
    <r>
      <rPr>
        <vertAlign val="superscript"/>
        <sz val="9"/>
        <rFont val="Arial"/>
        <family val="2"/>
      </rPr>
      <t>3</t>
    </r>
    <r>
      <rPr>
        <sz val="9"/>
        <rFont val="Arial"/>
        <family val="2"/>
      </rPr>
      <t xml:space="preserve"> Enter Client defined GI Start and End Age Bands using 99 as the end of the maximum age band. </t>
    </r>
  </si>
  <si>
    <r>
      <t xml:space="preserve">-  </t>
    </r>
    <r>
      <rPr>
        <vertAlign val="superscript"/>
        <sz val="9"/>
        <rFont val="Arial"/>
        <family val="2"/>
      </rPr>
      <t>3</t>
    </r>
    <r>
      <rPr>
        <sz val="9"/>
        <rFont val="Arial"/>
        <family val="2"/>
      </rPr>
      <t xml:space="preserve"> Ignore Start and End Age columns.</t>
    </r>
  </si>
  <si>
    <r>
      <rPr>
        <b/>
        <sz val="9"/>
        <rFont val="Arial"/>
        <family val="2"/>
      </rPr>
      <t xml:space="preserve">-  </t>
    </r>
    <r>
      <rPr>
        <vertAlign val="superscript"/>
        <sz val="9"/>
        <rFont val="Arial"/>
        <family val="2"/>
      </rPr>
      <t>1</t>
    </r>
    <r>
      <rPr>
        <sz val="9"/>
        <rFont val="Arial"/>
        <family val="2"/>
      </rPr>
      <t xml:space="preserve"> </t>
    </r>
    <r>
      <rPr>
        <b/>
        <sz val="9"/>
        <rFont val="Arial"/>
        <family val="2"/>
      </rPr>
      <t>BOSS BP:</t>
    </r>
    <r>
      <rPr>
        <sz val="9"/>
        <rFont val="Arial"/>
        <family val="2"/>
      </rPr>
      <t xml:space="preserve"> Identify exact name of Qualifying Events where GI is applicable under Qualifying Event Enrollment Mode </t>
    </r>
  </si>
  <si>
    <r>
      <rPr>
        <b/>
        <sz val="9"/>
        <rFont val="Arial"/>
        <family val="2"/>
      </rPr>
      <t xml:space="preserve">-  </t>
    </r>
    <r>
      <rPr>
        <vertAlign val="superscript"/>
        <sz val="9"/>
        <rFont val="Arial"/>
        <family val="2"/>
      </rPr>
      <t>2</t>
    </r>
    <r>
      <rPr>
        <b/>
        <sz val="9"/>
        <rFont val="Arial"/>
        <family val="2"/>
      </rPr>
      <t xml:space="preserve"> BOSS BP:</t>
    </r>
    <r>
      <rPr>
        <sz val="9"/>
        <rFont val="Arial"/>
        <family val="2"/>
      </rPr>
      <t xml:space="preserve"> If GI applies, the GI amount or a "0" should be entered for each enrollment mode to ensure EOI appears appropriately. </t>
    </r>
  </si>
  <si>
    <r>
      <t xml:space="preserve">-  </t>
    </r>
    <r>
      <rPr>
        <vertAlign val="superscript"/>
        <sz val="9"/>
        <rFont val="Arial"/>
        <family val="2"/>
      </rPr>
      <t>3</t>
    </r>
    <r>
      <rPr>
        <sz val="9"/>
        <rFont val="Arial"/>
        <family val="2"/>
      </rPr>
      <t xml:space="preserve"> Enter Client defined GI Start and End Age Bands using 99 as the end of the maximum age band.</t>
    </r>
  </si>
  <si>
    <r>
      <t xml:space="preserve">-  </t>
    </r>
    <r>
      <rPr>
        <vertAlign val="superscript"/>
        <sz val="9"/>
        <rFont val="Arial"/>
        <family val="2"/>
      </rPr>
      <t>3</t>
    </r>
    <r>
      <rPr>
        <sz val="9"/>
        <rFont val="Arial"/>
        <family val="2"/>
      </rPr>
      <t xml:space="preserve"> Ignore Start and End Age columns. </t>
    </r>
  </si>
  <si>
    <r>
      <t xml:space="preserve">-  </t>
    </r>
    <r>
      <rPr>
        <vertAlign val="superscript"/>
        <sz val="9"/>
        <rFont val="Arial"/>
        <family val="2"/>
      </rPr>
      <t>1</t>
    </r>
    <r>
      <rPr>
        <sz val="9"/>
        <rFont val="Arial"/>
        <family val="2"/>
      </rPr>
      <t xml:space="preserve"> </t>
    </r>
    <r>
      <rPr>
        <b/>
        <sz val="9"/>
        <rFont val="Arial"/>
        <family val="2"/>
      </rPr>
      <t xml:space="preserve">BOSS BP: </t>
    </r>
    <r>
      <rPr>
        <sz val="9"/>
        <rFont val="Arial"/>
        <family val="2"/>
      </rPr>
      <t xml:space="preserve">Only complete if EOI is required &amp; an employee is able to increase an enrollment within a specified threshold in any of the below identified enrollment modes. </t>
    </r>
    <r>
      <rPr>
        <vertAlign val="superscript"/>
        <sz val="9"/>
        <rFont val="Arial"/>
        <family val="2"/>
      </rPr>
      <t xml:space="preserve"> </t>
    </r>
  </si>
  <si>
    <r>
      <rPr>
        <b/>
        <sz val="9"/>
        <rFont val="Arial"/>
        <family val="2"/>
      </rPr>
      <t xml:space="preserve">-  </t>
    </r>
    <r>
      <rPr>
        <vertAlign val="superscript"/>
        <sz val="9"/>
        <rFont val="Arial"/>
        <family val="2"/>
      </rPr>
      <t>2</t>
    </r>
    <r>
      <rPr>
        <sz val="9"/>
        <rFont val="Arial"/>
        <family val="2"/>
      </rPr>
      <t xml:space="preserve"> </t>
    </r>
    <r>
      <rPr>
        <b/>
        <sz val="9"/>
        <rFont val="Arial"/>
        <family val="2"/>
      </rPr>
      <t>BOSS BP:</t>
    </r>
    <r>
      <rPr>
        <sz val="9"/>
        <rFont val="Arial"/>
        <family val="2"/>
      </rPr>
      <t xml:space="preserve"> If GI applies, the GI threshold amount or a "0" should be entered for each enrollment mode to ensure EOI appears appropriately. </t>
    </r>
  </si>
  <si>
    <r>
      <t xml:space="preserve">-  </t>
    </r>
    <r>
      <rPr>
        <vertAlign val="superscript"/>
        <sz val="9"/>
        <rFont val="Arial"/>
        <family val="2"/>
      </rPr>
      <t>2</t>
    </r>
    <r>
      <rPr>
        <sz val="9"/>
        <rFont val="Arial"/>
        <family val="2"/>
      </rPr>
      <t xml:space="preserve"> </t>
    </r>
    <r>
      <rPr>
        <b/>
        <sz val="9"/>
        <rFont val="Arial"/>
        <family val="2"/>
      </rPr>
      <t>BOSS BP:</t>
    </r>
    <r>
      <rPr>
        <sz val="9"/>
        <rFont val="Arial"/>
        <family val="2"/>
      </rPr>
      <t xml:space="preserve"> It is important to note if only the Flat or Times Annual Compensation GI Amount applies than the non-applicable value should be left blank - however, Total Coverage is a required field if an increase is allowed. </t>
    </r>
  </si>
  <si>
    <r>
      <t xml:space="preserve">- </t>
    </r>
    <r>
      <rPr>
        <vertAlign val="superscript"/>
        <sz val="9"/>
        <rFont val="Arial"/>
        <family val="2"/>
      </rPr>
      <t>2</t>
    </r>
    <r>
      <rPr>
        <sz val="9"/>
        <rFont val="Arial"/>
        <family val="2"/>
      </rPr>
      <t xml:space="preserve"> Enter "0" in non-applicable covered member type "Flat Amount in USD" and "Times Annual Compensation" and "Times Current Coverage" fields </t>
    </r>
  </si>
  <si>
    <r>
      <t>*</t>
    </r>
    <r>
      <rPr>
        <sz val="10"/>
        <rFont val="Arial"/>
        <family val="2"/>
      </rPr>
      <t xml:space="preserve">Apply Reduction on New Salary
</t>
    </r>
    <r>
      <rPr>
        <b/>
        <sz val="9"/>
        <rFont val="Arial"/>
        <family val="2"/>
      </rPr>
      <t xml:space="preserve">BP is set to “Yes” </t>
    </r>
  </si>
  <si>
    <r>
      <t>*</t>
    </r>
    <r>
      <rPr>
        <sz val="10"/>
        <rFont val="Arial"/>
        <family val="2"/>
      </rPr>
      <t xml:space="preserve">Show total annual election amount
</t>
    </r>
    <r>
      <rPr>
        <b/>
        <sz val="9"/>
        <rFont val="Arial"/>
        <family val="2"/>
      </rPr>
      <t xml:space="preserve">BP is to set to "Yes" only if Elect per paycheck amount amount is set to "Yes" </t>
    </r>
  </si>
  <si>
    <r>
      <t>*</t>
    </r>
    <r>
      <rPr>
        <sz val="10"/>
        <rFont val="Arial"/>
        <family val="2"/>
      </rPr>
      <t xml:space="preserve">Elect per paycheck amount
</t>
    </r>
    <r>
      <rPr>
        <b/>
        <sz val="9"/>
        <rFont val="Arial"/>
        <family val="2"/>
      </rPr>
      <t>BP is to leave as site default "No" if EE will be entering annual amount</t>
    </r>
  </si>
  <si>
    <r>
      <t>*</t>
    </r>
    <r>
      <rPr>
        <sz val="10"/>
        <rFont val="Arial"/>
        <family val="2"/>
      </rPr>
      <t xml:space="preserve">Deduct a 1 time amount from my paycheck
</t>
    </r>
    <r>
      <rPr>
        <b/>
        <sz val="9"/>
        <rFont val="Arial"/>
        <family val="2"/>
      </rPr>
      <t>BP is to leave as site default No</t>
    </r>
  </si>
  <si>
    <r>
      <t>*</t>
    </r>
    <r>
      <rPr>
        <sz val="10"/>
        <rFont val="Arial"/>
        <family val="2"/>
      </rPr>
      <t xml:space="preserve">Deduct a 1 time amount from my profit sharing, commission or bonus check
</t>
    </r>
    <r>
      <rPr>
        <b/>
        <sz val="9"/>
        <rFont val="Arial"/>
        <family val="2"/>
      </rPr>
      <t>BP is to leave as site default No</t>
    </r>
  </si>
  <si>
    <r>
      <t>*</t>
    </r>
    <r>
      <rPr>
        <sz val="10"/>
        <rFont val="Arial"/>
        <family val="2"/>
      </rPr>
      <t xml:space="preserve">Deduction Pay Date
</t>
    </r>
    <r>
      <rPr>
        <b/>
        <sz val="9"/>
        <rFont val="Arial"/>
        <family val="2"/>
      </rPr>
      <t>BP is to leave as site default No</t>
    </r>
  </si>
  <si>
    <r>
      <t xml:space="preserve">ADD/CHANGE PLAN DESIGN - FLEXIBLE SPENDING (Used for: FSA, HSA &amp; Transit) - </t>
    </r>
    <r>
      <rPr>
        <b/>
        <sz val="11"/>
        <color theme="0"/>
        <rFont val="Arial"/>
        <family val="2"/>
      </rPr>
      <t xml:space="preserve">Identify plan(s) as "No" in row 3 if not being used on Client build </t>
    </r>
  </si>
  <si>
    <r>
      <t xml:space="preserve">ADD/CHANGE PLAN DESIGN - LIFE (Used for: Life/AD&amp;D/LTD &amp; STD w/ EOI/Voluntary Plans) - </t>
    </r>
    <r>
      <rPr>
        <b/>
        <sz val="11"/>
        <color theme="0"/>
        <rFont val="Arial"/>
        <family val="2"/>
      </rPr>
      <t xml:space="preserve">Identify plan(s) as "No" in row 3 if not being used on Client build </t>
    </r>
  </si>
  <si>
    <r>
      <t xml:space="preserve">ADD/CHANGE PLAN DESIGN - USER DEFINED </t>
    </r>
    <r>
      <rPr>
        <b/>
        <sz val="11"/>
        <color rgb="FFFFFFFF"/>
        <rFont val="Arial"/>
        <family val="2"/>
      </rPr>
      <t xml:space="preserve">- Identify plan(s) as "No" in row 3 if not being used on Client build </t>
    </r>
  </si>
  <si>
    <r>
      <t>*</t>
    </r>
    <r>
      <rPr>
        <sz val="10"/>
        <rFont val="Arial"/>
        <family val="2"/>
      </rPr>
      <t>Is Sub Plan Mandatory</t>
    </r>
  </si>
  <si>
    <r>
      <rPr>
        <sz val="10"/>
        <color rgb="FFFF0000"/>
        <rFont val="Arial"/>
        <family val="2"/>
      </rPr>
      <t>*</t>
    </r>
    <r>
      <rPr>
        <sz val="10"/>
        <rFont val="Arial"/>
        <family val="2"/>
      </rPr>
      <t>Is Default Sub Plan</t>
    </r>
  </si>
  <si>
    <r>
      <t>*</t>
    </r>
    <r>
      <rPr>
        <sz val="10"/>
        <rFont val="Arial"/>
        <family val="2"/>
      </rPr>
      <t>Limit Available Coverage By Elected Amount In Contingent Plan</t>
    </r>
  </si>
  <si>
    <r>
      <t xml:space="preserve">Flat Amount in USD
</t>
    </r>
    <r>
      <rPr>
        <b/>
        <sz val="9"/>
        <rFont val="Arial"/>
        <family val="2"/>
      </rPr>
      <t>BP is to leave blank unless contingent maximum is based on Flat Amount</t>
    </r>
  </si>
  <si>
    <r>
      <t xml:space="preserve">Times Annual Compensation
</t>
    </r>
    <r>
      <rPr>
        <b/>
        <sz val="9"/>
        <rFont val="Arial"/>
        <family val="2"/>
      </rPr>
      <t>BP is to leave blank unless contingent maximum is based on Times Annual Comp</t>
    </r>
  </si>
  <si>
    <r>
      <t xml:space="preserve">Percentange of Annual Compensation
</t>
    </r>
    <r>
      <rPr>
        <b/>
        <sz val="9"/>
        <rFont val="Arial"/>
        <family val="2"/>
      </rPr>
      <t>BP is to leave blank unless contingent maximum is based on Percentage of Annual Comp</t>
    </r>
  </si>
  <si>
    <r>
      <t>*</t>
    </r>
    <r>
      <rPr>
        <sz val="10"/>
        <color theme="1"/>
        <rFont val="Arial"/>
        <family val="2"/>
      </rPr>
      <t xml:space="preserve">Class 1 </t>
    </r>
    <r>
      <rPr>
        <sz val="9"/>
        <color theme="1"/>
        <rFont val="Arial"/>
        <family val="2"/>
      </rPr>
      <t xml:space="preserve"> 
</t>
    </r>
    <r>
      <rPr>
        <b/>
        <sz val="9"/>
        <rFont val="Arial"/>
        <family val="2"/>
      </rPr>
      <t>BOSS BP:</t>
    </r>
    <r>
      <rPr>
        <sz val="9"/>
        <rFont val="Arial"/>
        <family val="2"/>
      </rPr>
      <t xml:space="preserve"> </t>
    </r>
    <r>
      <rPr>
        <b/>
        <sz val="9"/>
        <rFont val="Arial"/>
        <family val="2"/>
      </rPr>
      <t xml:space="preserve">If all classes are eligible, identify as “None” 
Site BP: Select only the class(es) identified </t>
    </r>
  </si>
  <si>
    <r>
      <t>*</t>
    </r>
    <r>
      <rPr>
        <sz val="10"/>
        <color theme="1"/>
        <rFont val="Arial"/>
        <family val="2"/>
      </rPr>
      <t>Class 2</t>
    </r>
    <r>
      <rPr>
        <sz val="9"/>
        <color theme="1"/>
        <rFont val="Arial"/>
        <family val="2"/>
      </rPr>
      <t xml:space="preserve">
</t>
    </r>
    <r>
      <rPr>
        <b/>
        <sz val="9"/>
        <rFont val="Arial"/>
        <family val="2"/>
      </rPr>
      <t>BOSS BP:</t>
    </r>
    <r>
      <rPr>
        <sz val="9"/>
        <rFont val="Arial"/>
        <family val="2"/>
      </rPr>
      <t xml:space="preserve"> </t>
    </r>
    <r>
      <rPr>
        <b/>
        <sz val="9"/>
        <rFont val="Arial"/>
        <family val="2"/>
      </rPr>
      <t xml:space="preserve">If all classes are eligible, identify as “None” 
Site BP: Select only the class(es) identified </t>
    </r>
  </si>
  <si>
    <r>
      <t xml:space="preserve">Coverage Type
</t>
    </r>
    <r>
      <rPr>
        <b/>
        <sz val="9"/>
        <rFont val="Arial"/>
        <family val="2"/>
      </rPr>
      <t>Site BP: Only select type(s) identified as "Yes"</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</si>
  <si>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 Termination Rule of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</si>
  <si>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Termination Rule is set or a Waiting Period isn't selected requiring # as site is defaulted to “0” - otherwise a value should be entered</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</si>
  <si>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an Update Elections for Ages Changes rule of "Yes,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</si>
  <si>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Age Changes Rule is set or a Waiting Period isn't selected requiring # as site is defaulted to “0” - otherwise a value should be entered</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</si>
  <si>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an Update Elections for Salary Changes rule of "Yes,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</si>
  <si>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Salary Changes Rule is set or a Waiting Period isn't selected requiring # as site is defaulted to “0” - otherwise a value should be entered</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</si>
  <si>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an Eff. Date for Newly Eligible Core Elections rule of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</si>
  <si>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Eff. Date for Newly Eligible Core Elections rule is set or a Waiting Period isn't selected requiring # as site is defaulted to “0” - otherwise a value should be entered</t>
    </r>
  </si>
  <si>
    <r>
      <t>*</t>
    </r>
    <r>
      <rPr>
        <sz val="10"/>
        <rFont val="Arial"/>
        <family val="2"/>
      </rPr>
      <t xml:space="preserve">Is Sub Plan Mandatory
</t>
    </r>
    <r>
      <rPr>
        <b/>
        <sz val="9"/>
        <rFont val="Arial"/>
        <family val="2"/>
      </rPr>
      <t>BP is to ignore field unless "Is Sub Plan Required" is set to "Yes"</t>
    </r>
  </si>
  <si>
    <r>
      <t>*</t>
    </r>
    <r>
      <rPr>
        <sz val="10"/>
        <rFont val="Arial"/>
        <family val="2"/>
      </rPr>
      <t xml:space="preserve">Sub Plan Name (identify name here)
</t>
    </r>
    <r>
      <rPr>
        <b/>
        <sz val="9"/>
        <rFont val="Arial"/>
        <family val="2"/>
      </rPr>
      <t>BP is to ignore field unless "Is Sub Plan Required" is set to "Yes"</t>
    </r>
  </si>
  <si>
    <r>
      <t>*</t>
    </r>
    <r>
      <rPr>
        <sz val="10"/>
        <rFont val="Arial"/>
        <family val="2"/>
      </rPr>
      <t xml:space="preserve">Is Default Sub Plan
</t>
    </r>
    <r>
      <rPr>
        <b/>
        <sz val="9"/>
        <rFont val="Arial"/>
        <family val="2"/>
      </rPr>
      <t>BP is to ignore field unless "Is Sub Plan Required" is set to "Yes"</t>
    </r>
  </si>
  <si>
    <r>
      <rPr>
        <sz val="10"/>
        <color rgb="FFFF0000"/>
        <rFont val="Arial"/>
        <family val="2"/>
      </rPr>
      <t>*</t>
    </r>
    <r>
      <rPr>
        <sz val="10"/>
        <rFont val="Arial"/>
        <family val="2"/>
      </rPr>
      <t xml:space="preserve">Sub Plan Group
</t>
    </r>
    <r>
      <rPr>
        <b/>
        <sz val="9"/>
        <rFont val="Arial"/>
        <family val="2"/>
      </rPr>
      <t>BP is to ignore field unless "Is Sub Plan Required" is set to "Yes"</t>
    </r>
  </si>
  <si>
    <r>
      <t xml:space="preserve">Zip Table
</t>
    </r>
    <r>
      <rPr>
        <b/>
        <sz val="9"/>
        <rFont val="Arial"/>
        <family val="2"/>
      </rPr>
      <t>BP is to leave as site default "All Zip Tables"</t>
    </r>
  </si>
  <si>
    <r>
      <rPr>
        <sz val="10"/>
        <color rgb="FFFF0000"/>
        <rFont val="Arial"/>
        <family val="2"/>
      </rPr>
      <t>*</t>
    </r>
    <r>
      <rPr>
        <sz val="10"/>
        <rFont val="Arial"/>
        <family val="2"/>
      </rPr>
      <t xml:space="preserve">Identify XX as Number of Days/Months
</t>
    </r>
    <r>
      <rPr>
        <b/>
        <sz val="9"/>
        <rFont val="Arial"/>
        <family val="2"/>
      </rPr>
      <t>BP is to ignore if no New Hire Effective Date Rule is set or a Waiting Period isn't selected requiring # as site is defaulted to “0” - otherwise a value should be entered</t>
    </r>
  </si>
  <si>
    <r>
      <rPr>
        <sz val="10"/>
        <color rgb="FFFF0000"/>
        <rFont val="Arial"/>
        <family val="2"/>
      </rPr>
      <t>*</t>
    </r>
    <r>
      <rPr>
        <sz val="10"/>
        <color theme="1"/>
        <rFont val="Arial"/>
        <family val="2"/>
      </rPr>
      <t>Yea</t>
    </r>
    <r>
      <rPr>
        <sz val="10"/>
        <rFont val="Arial"/>
        <family val="2"/>
      </rPr>
      <t>rs</t>
    </r>
    <r>
      <rPr>
        <sz val="10"/>
        <color theme="1"/>
        <rFont val="Arial"/>
        <family val="2"/>
      </rPr>
      <t xml:space="preserve">
</t>
    </r>
    <r>
      <rPr>
        <b/>
        <sz val="9"/>
        <color theme="1"/>
        <rFont val="Arial"/>
        <family val="2"/>
      </rPr>
      <t>BP is to leave as site default "Current Year"</t>
    </r>
  </si>
  <si>
    <r>
      <rPr>
        <sz val="10"/>
        <color rgb="FFFF0000"/>
        <rFont val="Arial"/>
        <family val="2"/>
      </rPr>
      <t>*</t>
    </r>
    <r>
      <rPr>
        <sz val="10"/>
        <color theme="1"/>
        <rFont val="Arial"/>
        <family val="2"/>
      </rPr>
      <t>Da</t>
    </r>
    <r>
      <rPr>
        <sz val="10"/>
        <rFont val="Arial"/>
        <family val="2"/>
      </rPr>
      <t>ys</t>
    </r>
    <r>
      <rPr>
        <sz val="10"/>
        <color theme="1"/>
        <rFont val="Arial"/>
        <family val="2"/>
      </rPr>
      <t xml:space="preserve">
</t>
    </r>
    <r>
      <rPr>
        <b/>
        <sz val="9"/>
        <color theme="1"/>
        <rFont val="Arial"/>
        <family val="2"/>
      </rPr>
      <t>BP is to leave as site default "1"</t>
    </r>
  </si>
  <si>
    <r>
      <rPr>
        <sz val="10"/>
        <color rgb="FFFF0000"/>
        <rFont val="Arial"/>
        <family val="2"/>
      </rPr>
      <t>*</t>
    </r>
    <r>
      <rPr>
        <sz val="10"/>
        <color theme="1"/>
        <rFont val="Arial"/>
        <family val="2"/>
      </rPr>
      <t>Mont</t>
    </r>
    <r>
      <rPr>
        <sz val="10"/>
        <rFont val="Arial"/>
        <family val="2"/>
      </rPr>
      <t>hs</t>
    </r>
    <r>
      <rPr>
        <sz val="10"/>
        <color theme="1"/>
        <rFont val="Arial"/>
        <family val="2"/>
      </rPr>
      <t xml:space="preserve">
</t>
    </r>
    <r>
      <rPr>
        <b/>
        <sz val="9"/>
        <color theme="1"/>
        <rFont val="Arial"/>
        <family val="2"/>
      </rPr>
      <t>BP is to leave as site default "January"</t>
    </r>
  </si>
  <si>
    <r>
      <rPr>
        <sz val="10"/>
        <color rgb="FFFF0000"/>
        <rFont val="Arial"/>
        <family val="2"/>
      </rPr>
      <t>*</t>
    </r>
    <r>
      <rPr>
        <sz val="10"/>
        <rFont val="Arial"/>
        <family val="2"/>
      </rPr>
      <t xml:space="preserve">Identify XX as Number of Days/Months
</t>
    </r>
    <r>
      <rPr>
        <b/>
        <sz val="9"/>
        <rFont val="Arial"/>
        <family val="2"/>
      </rPr>
      <t>BP is to leave as site default "0"</t>
    </r>
  </si>
  <si>
    <r>
      <t>*</t>
    </r>
    <r>
      <rPr>
        <sz val="10"/>
        <rFont val="Arial"/>
        <family val="2"/>
      </rPr>
      <t>Classwise</t>
    </r>
    <r>
      <rPr>
        <sz val="10"/>
        <color rgb="FFFF0000"/>
        <rFont val="Arial"/>
        <family val="2"/>
      </rPr>
      <t xml:space="preserve"> </t>
    </r>
    <r>
      <rPr>
        <sz val="10"/>
        <rFont val="Arial"/>
        <family val="2"/>
      </rPr>
      <t xml:space="preserve">Open Enrollment Effective Date Rules
</t>
    </r>
    <r>
      <rPr>
        <b/>
        <sz val="9"/>
        <rFont val="Arial"/>
        <family val="2"/>
      </rPr>
      <t>BP is to leave as site default “Select Effective Date Rule”</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</si>
  <si>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 Rehire Effective Date Rule of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</si>
  <si>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Rehire Effective Date Rule is set or a Waiting Period isn't selected requiring # as site is defaulted to “0” - otherwise a value should be entered</t>
    </r>
  </si>
  <si>
    <r>
      <rPr>
        <sz val="10"/>
        <color rgb="FFFF0000"/>
        <rFont val="Arial"/>
        <family val="2"/>
      </rPr>
      <t>*</t>
    </r>
    <r>
      <rPr>
        <sz val="10"/>
        <color theme="1"/>
        <rFont val="Arial"/>
        <family val="2"/>
      </rPr>
      <t>Year</t>
    </r>
    <r>
      <rPr>
        <sz val="10"/>
        <rFont val="Arial"/>
        <family val="2"/>
      </rPr>
      <t xml:space="preserve">s
</t>
    </r>
    <r>
      <rPr>
        <b/>
        <sz val="9"/>
        <rFont val="Arial"/>
        <family val="2"/>
      </rPr>
      <t>BP is to leave as site default "Current Year"</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</si>
  <si>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 New Hire Effective Date Rule of "Use Waiting Period" is selected</t>
    </r>
  </si>
  <si>
    <r>
      <t>*</t>
    </r>
    <r>
      <rPr>
        <sz val="10"/>
        <rFont val="Arial"/>
        <family val="2"/>
      </rPr>
      <t xml:space="preserve">Tax For Benefit Plan
</t>
    </r>
    <r>
      <rPr>
        <b/>
        <sz val="9"/>
        <rFont val="Arial"/>
        <family val="2"/>
      </rPr>
      <t>BP is to leave as site default “Post-tax”</t>
    </r>
  </si>
  <si>
    <r>
      <t>*</t>
    </r>
    <r>
      <rPr>
        <sz val="10"/>
        <color theme="1"/>
        <rFont val="Arial"/>
        <family val="2"/>
      </rPr>
      <t>Tax For Benefit Plan</t>
    </r>
  </si>
  <si>
    <r>
      <rPr>
        <sz val="10"/>
        <color rgb="FFFF0000"/>
        <rFont val="Arial"/>
        <family val="2"/>
      </rPr>
      <t>*</t>
    </r>
    <r>
      <rPr>
        <sz val="10"/>
        <color theme="1"/>
        <rFont val="Arial"/>
        <family val="2"/>
      </rPr>
      <t xml:space="preserve">Cost Deduction Schedule
</t>
    </r>
    <r>
      <rPr>
        <b/>
        <sz val="9"/>
        <color theme="1"/>
        <rFont val="Arial"/>
        <family val="2"/>
      </rPr>
      <t xml:space="preserve">BP is to leave as site default "Select Payroll Schedule" unless Consider Employee Payroll Schedule is set to “No”then identify appropriate Pay Period.  </t>
    </r>
  </si>
  <si>
    <r>
      <t xml:space="preserve">Offered Amount Type (Flat Amount/Salary Multiple)
</t>
    </r>
    <r>
      <rPr>
        <b/>
        <sz val="9"/>
        <rFont val="Arial"/>
        <family val="2"/>
      </rPr>
      <t>BP is to leave blank unless Coverage Amounts are Determined By is set to "Offered Amount" then set to Client defined type</t>
    </r>
  </si>
  <si>
    <r>
      <t>*</t>
    </r>
    <r>
      <rPr>
        <sz val="10"/>
        <rFont val="Arial"/>
        <family val="2"/>
      </rPr>
      <t xml:space="preserve">Round Salary Values by
</t>
    </r>
    <r>
      <rPr>
        <b/>
        <sz val="9"/>
        <rFont val="Arial"/>
        <family val="2"/>
      </rPr>
      <t>BP is to leave as site default $1 unless Round Salary Values set to "Yes, Round down to nearest" or "Yes, Round up to nearest"</t>
    </r>
  </si>
  <si>
    <r>
      <t>*</t>
    </r>
    <r>
      <rPr>
        <sz val="10"/>
        <rFont val="Arial"/>
        <family val="2"/>
      </rPr>
      <t xml:space="preserve">Round Coverage Amount by
</t>
    </r>
    <r>
      <rPr>
        <b/>
        <sz val="9"/>
        <rFont val="Arial"/>
        <family val="2"/>
      </rPr>
      <t>BP is to leave as site default $1 unless Round Coverage Amount set to "Yes, Round down to nearest" or "Yes. Round up to nearest"</t>
    </r>
  </si>
  <si>
    <r>
      <t>*</t>
    </r>
    <r>
      <rPr>
        <sz val="10"/>
        <rFont val="Arial"/>
        <family val="2"/>
      </rPr>
      <t xml:space="preserve">Flat Amount in USD
</t>
    </r>
    <r>
      <rPr>
        <b/>
        <sz val="9"/>
        <rFont val="Arial"/>
        <family val="2"/>
      </rPr>
      <t>BP is to enter maximum as Flat Amount (e.g. 200,000)</t>
    </r>
  </si>
  <si>
    <r>
      <t>*</t>
    </r>
    <r>
      <rPr>
        <sz val="10"/>
        <rFont val="Arial"/>
        <family val="2"/>
      </rPr>
      <t xml:space="preserve">Coverage Divisor
</t>
    </r>
    <r>
      <rPr>
        <b/>
        <sz val="9"/>
        <rFont val="Arial"/>
        <family val="2"/>
      </rPr>
      <t>BP is to enter the Client specified value if Rate Calculated For This Plan As set as "Family rate for all dependents" - otherwise, leave blank.</t>
    </r>
  </si>
  <si>
    <r>
      <t>*</t>
    </r>
    <r>
      <rPr>
        <sz val="10"/>
        <rFont val="Arial"/>
        <family val="2"/>
      </rPr>
      <t xml:space="preserve">Coverage Divisor Basis
</t>
    </r>
    <r>
      <rPr>
        <b/>
        <sz val="9"/>
        <rFont val="Arial"/>
        <family val="2"/>
      </rPr>
      <t>BP is to enter the setting if Rate Calculated For This Plan As set as "Family rate for all dependents" - otherwise, leave blank.</t>
    </r>
    <r>
      <rPr>
        <sz val="10"/>
        <rFont val="Arial"/>
        <family val="2"/>
      </rPr>
      <t xml:space="preserve"> 
</t>
    </r>
    <r>
      <rPr>
        <b/>
        <sz val="10"/>
        <rFont val="Arial"/>
        <family val="2"/>
      </rPr>
      <t>If needed, u</t>
    </r>
    <r>
      <rPr>
        <b/>
        <sz val="9"/>
        <rFont val="Arial"/>
        <family val="2"/>
      </rPr>
      <t>se the following when determining this setting:
- If plan cost is based on Salary and there is a coverage maximum, set as “Covered Salary”.  If no maximum then set as “Salary 
- If plan cost is based on Coverage, set as "Coverage."</t>
    </r>
  </si>
  <si>
    <t xml:space="preserve">BOSS BP: </t>
  </si>
  <si>
    <t xml:space="preserve">- List in order of site display and select “Off” for any page that should not display or is/are not applicable.  </t>
  </si>
  <si>
    <t>- Delete Non-applicable Enroll Now Plan/Benefit Types</t>
  </si>
  <si>
    <r>
      <rPr>
        <sz val="10"/>
        <color rgb="FFFF0000"/>
        <rFont val="Arial"/>
        <family val="2"/>
      </rPr>
      <t>*</t>
    </r>
    <r>
      <rPr>
        <sz val="10"/>
        <color theme="1"/>
        <rFont val="Arial"/>
        <family val="2"/>
      </rPr>
      <t>Month</t>
    </r>
    <r>
      <rPr>
        <sz val="10"/>
        <rFont val="Arial"/>
        <family val="2"/>
      </rPr>
      <t xml:space="preserve">s
</t>
    </r>
    <r>
      <rPr>
        <b/>
        <sz val="9"/>
        <rFont val="Arial"/>
        <family val="2"/>
      </rPr>
      <t>BP is to leave as site default “January” unless a Base Age for Reduction schedule rule of "Specific Date Selection" is selected then select Client specified month</t>
    </r>
  </si>
  <si>
    <r>
      <t>*</t>
    </r>
    <r>
      <rPr>
        <sz val="10"/>
        <rFont val="Arial"/>
        <family val="2"/>
      </rPr>
      <t xml:space="preserve">Days
</t>
    </r>
    <r>
      <rPr>
        <b/>
        <sz val="9"/>
        <rFont val="Arial"/>
        <family val="2"/>
      </rPr>
      <t>BP is to leave as site default "1"</t>
    </r>
  </si>
  <si>
    <r>
      <rPr>
        <sz val="10"/>
        <color rgb="FFFF0000"/>
        <rFont val="Arial"/>
        <family val="2"/>
      </rPr>
      <t>*</t>
    </r>
    <r>
      <rPr>
        <sz val="10"/>
        <color theme="1"/>
        <rFont val="Arial"/>
        <family val="2"/>
      </rPr>
      <t>Yea</t>
    </r>
    <r>
      <rPr>
        <sz val="10"/>
        <rFont val="Arial"/>
        <family val="2"/>
      </rPr>
      <t xml:space="preserve">rs
</t>
    </r>
    <r>
      <rPr>
        <b/>
        <sz val="9"/>
        <rFont val="Arial"/>
        <family val="2"/>
      </rPr>
      <t>BP is to leave as site default “Current Year” unless an Effective Date Rule of "Specific Date Selection" is selected then select Client specified year</t>
    </r>
  </si>
  <si>
    <t>Waiver Description</t>
  </si>
  <si>
    <r>
      <t xml:space="preserve">Beneficiary Required
</t>
    </r>
    <r>
      <rPr>
        <b/>
        <sz val="9"/>
        <rFont val="Arial"/>
        <family val="2"/>
      </rPr>
      <t>BP is to leave as site default "On"</t>
    </r>
  </si>
  <si>
    <r>
      <t xml:space="preserve">Employee Enrollment Permissions
</t>
    </r>
    <r>
      <rPr>
        <b/>
        <sz val="9"/>
        <rFont val="Arial"/>
        <family val="2"/>
      </rPr>
      <t>BP is to leave as site default "On"</t>
    </r>
  </si>
  <si>
    <r>
      <t xml:space="preserve">Group Number
</t>
    </r>
    <r>
      <rPr>
        <b/>
        <sz val="9"/>
        <rFont val="Arial"/>
        <family val="2"/>
      </rPr>
      <t>BP is to leave blank</t>
    </r>
  </si>
  <si>
    <r>
      <t xml:space="preserve">EIN (Employer Identification Number)
</t>
    </r>
    <r>
      <rPr>
        <b/>
        <sz val="9"/>
        <rFont val="Arial"/>
        <family val="2"/>
      </rPr>
      <t>BP is to leave blank</t>
    </r>
  </si>
  <si>
    <r>
      <t xml:space="preserve">Sub-group/Grp Number Suffix
</t>
    </r>
    <r>
      <rPr>
        <b/>
        <sz val="9"/>
        <rFont val="Arial"/>
        <family val="2"/>
      </rPr>
      <t>BP is to leave blank</t>
    </r>
  </si>
  <si>
    <r>
      <t xml:space="preserve">Client ID
</t>
    </r>
    <r>
      <rPr>
        <b/>
        <sz val="9"/>
        <rFont val="Arial"/>
        <family val="2"/>
      </rPr>
      <t>BP is to leave blank</t>
    </r>
  </si>
  <si>
    <r>
      <t xml:space="preserve">Customer Name
</t>
    </r>
    <r>
      <rPr>
        <b/>
        <sz val="9"/>
        <rFont val="Arial"/>
        <family val="2"/>
      </rPr>
      <t>BP is to leave blank</t>
    </r>
  </si>
  <si>
    <r>
      <t xml:space="preserve">Account Number
</t>
    </r>
    <r>
      <rPr>
        <b/>
        <sz val="9"/>
        <rFont val="Arial"/>
        <family val="2"/>
      </rPr>
      <t>BP is to leave blank</t>
    </r>
  </si>
  <si>
    <r>
      <t xml:space="preserve">Case Number
</t>
    </r>
    <r>
      <rPr>
        <b/>
        <sz val="9"/>
        <rFont val="Arial"/>
        <family val="2"/>
      </rPr>
      <t>BP is to leave blank</t>
    </r>
  </si>
  <si>
    <r>
      <t xml:space="preserve">Contact Person
</t>
    </r>
    <r>
      <rPr>
        <b/>
        <sz val="9"/>
        <rFont val="Arial"/>
        <family val="2"/>
      </rPr>
      <t>BP is to leave blank</t>
    </r>
  </si>
  <si>
    <r>
      <t xml:space="preserve">Phone Number
</t>
    </r>
    <r>
      <rPr>
        <b/>
        <sz val="9"/>
        <rFont val="Arial"/>
        <family val="2"/>
      </rPr>
      <t>BP is to leave blank</t>
    </r>
  </si>
  <si>
    <r>
      <t xml:space="preserve">Extension
</t>
    </r>
    <r>
      <rPr>
        <b/>
        <sz val="9"/>
        <rFont val="Arial"/>
        <family val="2"/>
      </rPr>
      <t>BP is to leave blank</t>
    </r>
  </si>
  <si>
    <r>
      <t xml:space="preserve">Fax Number
</t>
    </r>
    <r>
      <rPr>
        <b/>
        <sz val="9"/>
        <rFont val="Arial"/>
        <family val="2"/>
      </rPr>
      <t>BP is to leave blank</t>
    </r>
  </si>
  <si>
    <r>
      <t xml:space="preserve">Web Site </t>
    </r>
    <r>
      <rPr>
        <sz val="8"/>
        <rFont val="Arial"/>
        <family val="2"/>
      </rPr>
      <t xml:space="preserve">- only include extention after http://
</t>
    </r>
    <r>
      <rPr>
        <b/>
        <sz val="9"/>
        <rFont val="Arial"/>
        <family val="2"/>
      </rPr>
      <t>BP is to leave blank</t>
    </r>
  </si>
  <si>
    <r>
      <t>*</t>
    </r>
    <r>
      <rPr>
        <sz val="10"/>
        <rFont val="Arial"/>
        <family val="2"/>
      </rPr>
      <t xml:space="preserve">PCP Code Format
</t>
    </r>
    <r>
      <rPr>
        <b/>
        <sz val="9"/>
        <rFont val="Arial"/>
        <family val="2"/>
      </rPr>
      <t>BP is to enter Carrier name w/ PCP requirements if req'd otherwise leave as site default "Select PCP Code Format"</t>
    </r>
  </si>
  <si>
    <r>
      <t>*</t>
    </r>
    <r>
      <rPr>
        <sz val="10"/>
        <rFont val="Arial"/>
        <family val="2"/>
      </rPr>
      <t xml:space="preserve">Allow PCP Tool
</t>
    </r>
    <r>
      <rPr>
        <b/>
        <sz val="9"/>
        <rFont val="Arial"/>
        <family val="2"/>
      </rPr>
      <t>BP is to leave as site default "No" unless PCP is enabled and employee should require PCP designation after enrollment</t>
    </r>
  </si>
  <si>
    <r>
      <t xml:space="preserve">Upload Logo
</t>
    </r>
    <r>
      <rPr>
        <b/>
        <sz val="9"/>
        <rFont val="Arial"/>
        <family val="2"/>
      </rPr>
      <t>BP is to leave blank</t>
    </r>
  </si>
  <si>
    <r>
      <t xml:space="preserve">Contact Name
</t>
    </r>
    <r>
      <rPr>
        <b/>
        <sz val="9"/>
        <rFont val="Arial"/>
        <family val="2"/>
      </rPr>
      <t>BP is to leave blank</t>
    </r>
  </si>
  <si>
    <r>
      <t xml:space="preserve">Email Address
</t>
    </r>
    <r>
      <rPr>
        <b/>
        <sz val="9"/>
        <rFont val="Arial"/>
        <family val="2"/>
      </rPr>
      <t>BP is to leave blank</t>
    </r>
  </si>
  <si>
    <r>
      <t xml:space="preserve">Site Rate/Health Tier Label
</t>
    </r>
    <r>
      <rPr>
        <b/>
        <sz val="10"/>
        <rFont val="Arial"/>
        <family val="2"/>
      </rPr>
      <t xml:space="preserve">Site </t>
    </r>
    <r>
      <rPr>
        <b/>
        <sz val="9"/>
        <rFont val="Arial"/>
        <family val="2"/>
      </rPr>
      <t>BP: Enter the below values into the site in the field titled "Health Tier Label"</t>
    </r>
  </si>
  <si>
    <r>
      <t xml:space="preserve">Client Abbreviation mapping to Rate Sheets
</t>
    </r>
    <r>
      <rPr>
        <b/>
        <sz val="9"/>
        <rFont val="Arial"/>
        <family val="2"/>
      </rPr>
      <t>Site BP: Enter the below values into the field titled "Abbreviation"</t>
    </r>
  </si>
  <si>
    <r>
      <t xml:space="preserve">Employee
</t>
    </r>
    <r>
      <rPr>
        <b/>
        <sz val="9"/>
        <rFont val="Arial"/>
        <family val="2"/>
      </rPr>
      <t>BP is to select for each tier</t>
    </r>
  </si>
  <si>
    <r>
      <t xml:space="preserve">Spouse
</t>
    </r>
    <r>
      <rPr>
        <b/>
        <sz val="9"/>
        <rFont val="Arial"/>
        <family val="2"/>
      </rPr>
      <t>BP is to select for tiers identified below</t>
    </r>
  </si>
  <si>
    <r>
      <t xml:space="preserve">Domestic Partner
</t>
    </r>
    <r>
      <rPr>
        <b/>
        <sz val="9"/>
        <rFont val="Arial"/>
        <family val="2"/>
      </rPr>
      <t>BP is to select for tiers identified below</t>
    </r>
  </si>
  <si>
    <r>
      <t xml:space="preserve">Ex-Spouse
</t>
    </r>
    <r>
      <rPr>
        <b/>
        <sz val="9"/>
        <rFont val="Arial"/>
        <family val="2"/>
      </rPr>
      <t>BP is to never use</t>
    </r>
  </si>
  <si>
    <r>
      <t xml:space="preserve">1 Child
</t>
    </r>
    <r>
      <rPr>
        <b/>
        <sz val="9"/>
        <rFont val="Arial"/>
        <family val="2"/>
      </rPr>
      <t>BP is to select for tiers identified below</t>
    </r>
  </si>
  <si>
    <r>
      <t xml:space="preserve">2 Children
</t>
    </r>
    <r>
      <rPr>
        <b/>
        <sz val="9"/>
        <rFont val="Arial"/>
        <family val="2"/>
      </rPr>
      <t>BP is to never use</t>
    </r>
  </si>
  <si>
    <r>
      <t xml:space="preserve">2 or More Children
</t>
    </r>
    <r>
      <rPr>
        <b/>
        <sz val="9"/>
        <rFont val="Arial"/>
        <family val="2"/>
      </rPr>
      <t>BP is to select for tiers identified below</t>
    </r>
  </si>
  <si>
    <r>
      <t xml:space="preserve">3 Children
</t>
    </r>
    <r>
      <rPr>
        <b/>
        <sz val="9"/>
        <rFont val="Arial"/>
        <family val="2"/>
      </rPr>
      <t>BP is to never use</t>
    </r>
  </si>
  <si>
    <r>
      <t xml:space="preserve">4 Children
</t>
    </r>
    <r>
      <rPr>
        <b/>
        <sz val="9"/>
        <rFont val="Arial"/>
        <family val="2"/>
      </rPr>
      <t>BP is to never use</t>
    </r>
  </si>
  <si>
    <r>
      <t xml:space="preserve">5 Children
</t>
    </r>
    <r>
      <rPr>
        <b/>
        <sz val="9"/>
        <rFont val="Arial"/>
        <family val="2"/>
      </rPr>
      <t>BP is to never use</t>
    </r>
  </si>
  <si>
    <r>
      <t xml:space="preserve">5 or More Children
</t>
    </r>
    <r>
      <rPr>
        <b/>
        <sz val="9"/>
        <rFont val="Arial"/>
        <family val="2"/>
      </rPr>
      <t>BP is to never use</t>
    </r>
  </si>
  <si>
    <r>
      <t xml:space="preserve">Domestic Partner 1 Child
</t>
    </r>
    <r>
      <rPr>
        <b/>
        <sz val="9"/>
        <rFont val="Arial"/>
        <family val="2"/>
      </rPr>
      <t>BP is to select for tiers identified below</t>
    </r>
  </si>
  <si>
    <r>
      <t xml:space="preserve">Domestic Partner 2 Children
</t>
    </r>
    <r>
      <rPr>
        <b/>
        <sz val="9"/>
        <rFont val="Arial"/>
        <family val="2"/>
      </rPr>
      <t>BP is to never use</t>
    </r>
  </si>
  <si>
    <r>
      <t xml:space="preserve">Domestic Partner 2 or More Children
</t>
    </r>
    <r>
      <rPr>
        <b/>
        <sz val="9"/>
        <rFont val="Arial"/>
        <family val="2"/>
      </rPr>
      <t>BP is to select for tiers identified below</t>
    </r>
  </si>
  <si>
    <r>
      <t xml:space="preserve">Domestic Partner 3 Children
</t>
    </r>
    <r>
      <rPr>
        <b/>
        <sz val="9"/>
        <rFont val="Arial"/>
        <family val="2"/>
      </rPr>
      <t>BP is to never use</t>
    </r>
  </si>
  <si>
    <r>
      <t xml:space="preserve">Domestic Partner 4 Children
</t>
    </r>
    <r>
      <rPr>
        <b/>
        <sz val="9"/>
        <rFont val="Arial"/>
        <family val="2"/>
      </rPr>
      <t>BP is to never use</t>
    </r>
  </si>
  <si>
    <r>
      <t xml:space="preserve">Domestic Partner 5 Children
</t>
    </r>
    <r>
      <rPr>
        <b/>
        <sz val="9"/>
        <rFont val="Arial"/>
        <family val="2"/>
      </rPr>
      <t>BP is to never use</t>
    </r>
  </si>
  <si>
    <r>
      <t xml:space="preserve">Domestic Partner 5 or More Children
</t>
    </r>
    <r>
      <rPr>
        <b/>
        <sz val="9"/>
        <rFont val="Arial"/>
        <family val="2"/>
      </rPr>
      <t>BP is to never use</t>
    </r>
  </si>
  <si>
    <r>
      <t xml:space="preserve">Family
</t>
    </r>
    <r>
      <rPr>
        <b/>
        <sz val="9"/>
        <rFont val="Arial"/>
        <family val="2"/>
      </rPr>
      <t>BP is to never use</t>
    </r>
  </si>
  <si>
    <r>
      <t xml:space="preserve">Plus One
</t>
    </r>
    <r>
      <rPr>
        <b/>
        <sz val="9"/>
        <rFont val="Arial"/>
        <family val="2"/>
      </rPr>
      <t>BP is to never use</t>
    </r>
  </si>
  <si>
    <r>
      <t>*</t>
    </r>
    <r>
      <rPr>
        <sz val="10"/>
        <color theme="1"/>
        <rFont val="Arial"/>
        <family val="2"/>
      </rPr>
      <t>Class 2</t>
    </r>
    <r>
      <rPr>
        <sz val="9"/>
        <rFont val="Arial"/>
        <family val="2"/>
      </rPr>
      <t xml:space="preserve">
</t>
    </r>
    <r>
      <rPr>
        <b/>
        <sz val="9"/>
        <rFont val="Arial"/>
        <family val="2"/>
      </rPr>
      <t>BOSS BP:</t>
    </r>
    <r>
      <rPr>
        <sz val="9"/>
        <rFont val="Arial"/>
        <family val="2"/>
      </rPr>
      <t xml:space="preserve"> </t>
    </r>
    <r>
      <rPr>
        <b/>
        <sz val="9"/>
        <rFont val="Arial"/>
        <family val="2"/>
      </rPr>
      <t xml:space="preserve">If all classes are eligible, identify as “None” 
Site BP: Select only the class(es) identified </t>
    </r>
  </si>
  <si>
    <r>
      <t>*</t>
    </r>
    <r>
      <rPr>
        <sz val="10"/>
        <rFont val="Arial"/>
        <family val="2"/>
      </rPr>
      <t xml:space="preserve">Requires Primary Beneficiary
</t>
    </r>
    <r>
      <rPr>
        <b/>
        <sz val="9"/>
        <rFont val="Arial"/>
        <family val="2"/>
      </rPr>
      <t>BP is to set as “Select Beneficiary” if no default beneficiary designation required</t>
    </r>
  </si>
  <si>
    <r>
      <rPr>
        <sz val="10"/>
        <color rgb="FFFF0000"/>
        <rFont val="Arial"/>
        <family val="2"/>
      </rPr>
      <t>*</t>
    </r>
    <r>
      <rPr>
        <sz val="10"/>
        <rFont val="Arial"/>
        <family val="2"/>
      </rPr>
      <t xml:space="preserve">Waiting Period Rule
</t>
    </r>
    <r>
      <rPr>
        <b/>
        <sz val="9"/>
        <rFont val="Arial"/>
        <family val="2"/>
      </rPr>
      <t xml:space="preserve">BP is to leave as site default “Select Waiting Period Option” unless a Termination Rule of "Use Waiting Period" is selected </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</si>
  <si>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an Overage Dependent Termination Rule of "Use Waiting Period" is selected</t>
    </r>
  </si>
  <si>
    <r>
      <rPr>
        <sz val="10"/>
        <color rgb="FFFF0000"/>
        <rFont val="Arial"/>
        <family val="2"/>
      </rPr>
      <t>*</t>
    </r>
    <r>
      <rPr>
        <sz val="10"/>
        <color theme="1"/>
        <rFont val="Arial"/>
        <family val="2"/>
      </rPr>
      <t>Year</t>
    </r>
    <r>
      <rPr>
        <sz val="10"/>
        <rFont val="Arial"/>
        <family val="2"/>
      </rPr>
      <t>s</t>
    </r>
    <r>
      <rPr>
        <sz val="10"/>
        <color theme="1"/>
        <rFont val="Arial"/>
        <family val="2"/>
      </rPr>
      <t xml:space="preserve">
</t>
    </r>
    <r>
      <rPr>
        <b/>
        <sz val="9"/>
        <color theme="1"/>
        <rFont val="Arial"/>
        <family val="2"/>
      </rPr>
      <t>BP is to leave as site default "Current Year"</t>
    </r>
  </si>
  <si>
    <r>
      <t>*</t>
    </r>
    <r>
      <rPr>
        <sz val="10"/>
        <color theme="1"/>
        <rFont val="Arial"/>
        <family val="2"/>
      </rPr>
      <t xml:space="preserve">Class 1 </t>
    </r>
    <r>
      <rPr>
        <sz val="9"/>
        <color theme="1"/>
        <rFont val="Arial"/>
        <family val="2"/>
      </rPr>
      <t xml:space="preserve"> </t>
    </r>
    <r>
      <rPr>
        <sz val="9"/>
        <rFont val="Arial"/>
        <family val="2"/>
      </rPr>
      <t xml:space="preserve">
</t>
    </r>
    <r>
      <rPr>
        <b/>
        <sz val="9"/>
        <rFont val="Arial"/>
        <family val="2"/>
      </rPr>
      <t>BOSS BP:</t>
    </r>
    <r>
      <rPr>
        <sz val="9"/>
        <rFont val="Arial"/>
        <family val="2"/>
      </rPr>
      <t xml:space="preserve"> </t>
    </r>
    <r>
      <rPr>
        <b/>
        <sz val="9"/>
        <rFont val="Arial"/>
        <family val="2"/>
      </rPr>
      <t xml:space="preserve">If all classes are eligible, identify as “None” 
Site BP: Select only the class(es) identified </t>
    </r>
  </si>
  <si>
    <r>
      <rPr>
        <sz val="10"/>
        <color rgb="FFFF0000"/>
        <rFont val="Arial"/>
        <family val="2"/>
      </rPr>
      <t>*</t>
    </r>
    <r>
      <rPr>
        <sz val="10"/>
        <rFont val="Arial"/>
        <family val="2"/>
      </rPr>
      <t xml:space="preserve">Spouse Status 
</t>
    </r>
    <r>
      <rPr>
        <b/>
        <sz val="9"/>
        <rFont val="Arial"/>
        <family val="2"/>
      </rPr>
      <t>Site BP: Only select status(es) identified as "Yes"</t>
    </r>
  </si>
  <si>
    <r>
      <t>*</t>
    </r>
    <r>
      <rPr>
        <sz val="10"/>
        <rFont val="Arial"/>
        <family val="2"/>
      </rPr>
      <t xml:space="preserve">Spouse Relationship 
</t>
    </r>
    <r>
      <rPr>
        <b/>
        <sz val="9"/>
        <rFont val="Arial"/>
        <family val="2"/>
      </rPr>
      <t>BP is to select Client specific values eligible for a plan if spouse is covered by plan - otherwise leave as site default “None.” If spouse covered by plan, the BP is not to use “Ex-Spouse.”
Site BP: Only select relationships identified as "Yes"</t>
    </r>
  </si>
  <si>
    <r>
      <t>*</t>
    </r>
    <r>
      <rPr>
        <sz val="10"/>
        <rFont val="Arial"/>
        <family val="2"/>
      </rPr>
      <t xml:space="preserve">Child Status
</t>
    </r>
    <r>
      <rPr>
        <b/>
        <sz val="9"/>
        <rFont val="Arial"/>
        <family val="2"/>
      </rPr>
      <t>BP is to select "Active" if child is covered by plan - otherwise leave as site default “None” 
Site BP: Only select status(es) identified as "Yes"</t>
    </r>
  </si>
  <si>
    <r>
      <rPr>
        <sz val="10"/>
        <color rgb="FFFF0000"/>
        <rFont val="Arial"/>
        <family val="2"/>
      </rPr>
      <t>*</t>
    </r>
    <r>
      <rPr>
        <sz val="10"/>
        <rFont val="Arial"/>
        <family val="2"/>
      </rPr>
      <t xml:space="preserve">Waiting Period Rule
</t>
    </r>
    <r>
      <rPr>
        <b/>
        <sz val="9"/>
        <rFont val="Arial"/>
        <family val="2"/>
      </rPr>
      <t>BP is to leave as site default “Select Waiting Period Option” unless a Classwise Open Enrollment Effective Date Rule of "Use Waiting Period" is selected</t>
    </r>
  </si>
  <si>
    <r>
      <rPr>
        <sz val="10"/>
        <color rgb="FFFF0000"/>
        <rFont val="Arial"/>
        <family val="2"/>
      </rPr>
      <t>*</t>
    </r>
    <r>
      <rPr>
        <sz val="10"/>
        <rFont val="Arial"/>
        <family val="2"/>
      </rPr>
      <t xml:space="preserve">Identify XX as Number of Days/Months
</t>
    </r>
    <r>
      <rPr>
        <b/>
        <sz val="9"/>
        <rFont val="Arial"/>
        <family val="2"/>
      </rPr>
      <t>BP is to ignore if no Classwise Open Enrollment Effective Date Rule is set or a Waiting Period isn't selected requiring # as site is defaulted to “0” - otherwise a value should be entered</t>
    </r>
  </si>
  <si>
    <r>
      <rPr>
        <sz val="10"/>
        <color rgb="FFFF0000"/>
        <rFont val="Arial"/>
        <family val="2"/>
      </rPr>
      <t>*</t>
    </r>
    <r>
      <rPr>
        <sz val="10"/>
        <color theme="1"/>
        <rFont val="Arial"/>
        <family val="2"/>
      </rPr>
      <t>Month</t>
    </r>
    <r>
      <rPr>
        <sz val="10"/>
        <rFont val="Arial"/>
        <family val="2"/>
      </rPr>
      <t xml:space="preserve">s
</t>
    </r>
    <r>
      <rPr>
        <b/>
        <sz val="9"/>
        <rFont val="Arial"/>
        <family val="2"/>
      </rPr>
      <t>BP is to leave as site default “January” unless a Classwise Open Enrollment Effective Date Rule of "Specific Date Selection" is selected then enter Client value</t>
    </r>
  </si>
  <si>
    <r>
      <rPr>
        <sz val="10"/>
        <color rgb="FFFF0000"/>
        <rFont val="Arial"/>
        <family val="2"/>
      </rPr>
      <t>*</t>
    </r>
    <r>
      <rPr>
        <sz val="10"/>
        <color theme="1"/>
        <rFont val="Arial"/>
        <family val="2"/>
      </rPr>
      <t>Day</t>
    </r>
    <r>
      <rPr>
        <sz val="10"/>
        <rFont val="Arial"/>
        <family val="2"/>
      </rPr>
      <t xml:space="preserve">s
</t>
    </r>
    <r>
      <rPr>
        <b/>
        <sz val="9"/>
        <rFont val="Arial"/>
        <family val="2"/>
      </rPr>
      <t xml:space="preserve">BP is to leave </t>
    </r>
    <r>
      <rPr>
        <b/>
        <sz val="9"/>
        <color theme="1"/>
        <rFont val="Arial"/>
        <family val="2"/>
      </rPr>
      <t>as site default "1"</t>
    </r>
  </si>
  <si>
    <r>
      <rPr>
        <sz val="10"/>
        <color rgb="FFFF0000"/>
        <rFont val="Arial"/>
        <family val="2"/>
      </rPr>
      <t>*</t>
    </r>
    <r>
      <rPr>
        <sz val="10"/>
        <color theme="1"/>
        <rFont val="Arial"/>
        <family val="2"/>
      </rPr>
      <t>Day</t>
    </r>
    <r>
      <rPr>
        <sz val="10"/>
        <rFont val="Arial"/>
        <family val="2"/>
      </rPr>
      <t>s</t>
    </r>
    <r>
      <rPr>
        <sz val="10"/>
        <color theme="1"/>
        <rFont val="Arial"/>
        <family val="2"/>
      </rPr>
      <t xml:space="preserve">
</t>
    </r>
    <r>
      <rPr>
        <b/>
        <sz val="9"/>
        <color theme="1"/>
        <rFont val="Arial"/>
        <family val="2"/>
      </rPr>
      <t>BP is to leave as site default "1"</t>
    </r>
  </si>
  <si>
    <r>
      <rPr>
        <sz val="10"/>
        <color rgb="FFFF0000"/>
        <rFont val="Arial"/>
        <family val="2"/>
      </rPr>
      <t>*</t>
    </r>
    <r>
      <rPr>
        <sz val="10"/>
        <color theme="1"/>
        <rFont val="Arial"/>
        <family val="2"/>
      </rPr>
      <t>Yea</t>
    </r>
    <r>
      <rPr>
        <sz val="10"/>
        <rFont val="Arial"/>
        <family val="2"/>
      </rPr>
      <t>rs</t>
    </r>
    <r>
      <rPr>
        <sz val="10"/>
        <color theme="1"/>
        <rFont val="Arial"/>
        <family val="2"/>
      </rPr>
      <t xml:space="preserve">
</t>
    </r>
    <r>
      <rPr>
        <b/>
        <sz val="9"/>
        <rFont val="Arial"/>
        <family val="2"/>
      </rPr>
      <t xml:space="preserve">BP is to leave </t>
    </r>
    <r>
      <rPr>
        <b/>
        <sz val="9"/>
        <color theme="1"/>
        <rFont val="Arial"/>
        <family val="2"/>
      </rPr>
      <t>as site default "Current Year"</t>
    </r>
  </si>
  <si>
    <r>
      <rPr>
        <sz val="10"/>
        <color rgb="FFFF0000"/>
        <rFont val="Arial"/>
        <family val="2"/>
      </rPr>
      <t>*</t>
    </r>
    <r>
      <rPr>
        <sz val="10"/>
        <color theme="1"/>
        <rFont val="Arial"/>
        <family val="2"/>
      </rPr>
      <t>Month</t>
    </r>
    <r>
      <rPr>
        <sz val="10"/>
        <rFont val="Arial"/>
        <family val="2"/>
      </rPr>
      <t>s</t>
    </r>
    <r>
      <rPr>
        <sz val="10"/>
        <color theme="1"/>
        <rFont val="Arial"/>
        <family val="2"/>
      </rPr>
      <t xml:space="preserve">
</t>
    </r>
    <r>
      <rPr>
        <b/>
        <sz val="9"/>
        <color theme="1"/>
        <rFont val="Arial"/>
        <family val="2"/>
      </rPr>
      <t>BP is to leave as site default "January"</t>
    </r>
  </si>
  <si>
    <r>
      <t xml:space="preserve">Enrollment start </t>
    </r>
    <r>
      <rPr>
        <sz val="10"/>
        <rFont val="Arial"/>
        <family val="2"/>
      </rPr>
      <t xml:space="preserve">date
</t>
    </r>
    <r>
      <rPr>
        <b/>
        <sz val="9"/>
        <rFont val="Arial"/>
        <family val="2"/>
      </rPr>
      <t>BP is to leave blank if Classwise Open Enrollment Effective Date Rule is set to "Select Effective Date Rule" - otherwise set to Client defined Plan Level OE start date</t>
    </r>
  </si>
  <si>
    <r>
      <t>Enrollment end date</t>
    </r>
    <r>
      <rPr>
        <sz val="10"/>
        <rFont val="Arial"/>
        <family val="2"/>
      </rPr>
      <t xml:space="preserve">
</t>
    </r>
    <r>
      <rPr>
        <b/>
        <sz val="9"/>
        <rFont val="Arial"/>
        <family val="2"/>
      </rPr>
      <t>BP is to leave blank if Classwise Open Enrollment Effective Date Rule is set to "Select Effective Date Rule" - otherwise set to Client defined Plan Level OE end date</t>
    </r>
  </si>
  <si>
    <r>
      <t>*</t>
    </r>
    <r>
      <rPr>
        <sz val="10"/>
        <rFont val="Arial"/>
        <family val="2"/>
      </rPr>
      <t xml:space="preserve">Maximum Military Child Age 
</t>
    </r>
    <r>
      <rPr>
        <b/>
        <sz val="9"/>
        <rFont val="Arial"/>
        <family val="2"/>
      </rPr>
      <t>BP is to leave as age “25” if rate is based on Child and Military Dependent eligible unless otherwise identified by the Client.  If not based on child, leave blank.</t>
    </r>
  </si>
  <si>
    <r>
      <rPr>
        <sz val="10"/>
        <color rgb="FFFF0000"/>
        <rFont val="Arial"/>
        <family val="2"/>
      </rPr>
      <t>*</t>
    </r>
    <r>
      <rPr>
        <sz val="10"/>
        <rFont val="Arial"/>
        <family val="2"/>
      </rPr>
      <t xml:space="preserve">Allow Child Types
</t>
    </r>
    <r>
      <rPr>
        <b/>
        <sz val="9"/>
        <rFont val="Arial"/>
        <family val="2"/>
      </rPr>
      <t>BOSS BP: Select Client allowed Types if child covered plan; otherwise - BP is to select “Natural child” only
Site BP: Only select type(s) identified as "Yes"</t>
    </r>
  </si>
  <si>
    <r>
      <rPr>
        <sz val="10"/>
        <color rgb="FFFF0000"/>
        <rFont val="Arial"/>
        <family val="2"/>
      </rPr>
      <t>*</t>
    </r>
    <r>
      <rPr>
        <sz val="10"/>
        <color theme="1"/>
        <rFont val="Arial"/>
        <family val="2"/>
      </rPr>
      <t xml:space="preserve">Date for Compensation
</t>
    </r>
    <r>
      <rPr>
        <b/>
        <sz val="9"/>
        <rFont val="Arial"/>
        <family val="2"/>
      </rPr>
      <t xml:space="preserve">BP is to leave blank </t>
    </r>
  </si>
  <si>
    <r>
      <t xml:space="preserve">Additional Compensation Factors
</t>
    </r>
    <r>
      <rPr>
        <b/>
        <sz val="9"/>
        <color theme="1"/>
        <rFont val="Arial"/>
        <family val="2"/>
      </rPr>
      <t>BP is t</t>
    </r>
    <r>
      <rPr>
        <b/>
        <sz val="9"/>
        <rFont val="Arial"/>
        <family val="2"/>
      </rPr>
      <t>o leave de-selected</t>
    </r>
  </si>
  <si>
    <r>
      <t xml:space="preserve">Value/Increment/Multiple/Percentage
</t>
    </r>
    <r>
      <rPr>
        <b/>
        <sz val="9"/>
        <rFont val="Arial"/>
        <family val="2"/>
      </rPr>
      <t xml:space="preserve">BP is to leave blank </t>
    </r>
  </si>
  <si>
    <r>
      <t>*</t>
    </r>
    <r>
      <rPr>
        <sz val="10"/>
        <rFont val="Arial"/>
        <family val="2"/>
      </rPr>
      <t xml:space="preserve">Consider Previous Paid in Cost Calculation
</t>
    </r>
    <r>
      <rPr>
        <b/>
        <sz val="9"/>
        <rFont val="Arial"/>
        <family val="2"/>
      </rPr>
      <t>BP is to leave as site default "No"</t>
    </r>
  </si>
  <si>
    <r>
      <t>*</t>
    </r>
    <r>
      <rPr>
        <sz val="10"/>
        <rFont val="Arial"/>
        <family val="2"/>
      </rPr>
      <t xml:space="preserve">Round Salary Values by
</t>
    </r>
    <r>
      <rPr>
        <b/>
        <sz val="9"/>
        <rFont val="Arial"/>
        <family val="2"/>
      </rPr>
      <t>BP is to leave as site default "$1"</t>
    </r>
  </si>
  <si>
    <r>
      <t>*</t>
    </r>
    <r>
      <rPr>
        <sz val="10"/>
        <rFont val="Arial"/>
        <family val="2"/>
      </rPr>
      <t xml:space="preserve">Round Coverage Amount by
</t>
    </r>
    <r>
      <rPr>
        <b/>
        <sz val="9"/>
        <rFont val="Arial"/>
        <family val="2"/>
      </rPr>
      <t>BP is to leave as site default "$1"</t>
    </r>
  </si>
  <si>
    <r>
      <t>Flat Amount</t>
    </r>
    <r>
      <rPr>
        <sz val="10"/>
        <color rgb="FFFF0000"/>
        <rFont val="Arial"/>
        <family val="2"/>
      </rPr>
      <t xml:space="preserve"> </t>
    </r>
    <r>
      <rPr>
        <sz val="10"/>
        <rFont val="Arial"/>
        <family val="2"/>
      </rPr>
      <t xml:space="preserve">in USD
</t>
    </r>
    <r>
      <rPr>
        <b/>
        <sz val="9"/>
        <rFont val="Arial"/>
        <family val="2"/>
      </rPr>
      <t>BP is to set as "0"</t>
    </r>
  </si>
  <si>
    <r>
      <t xml:space="preserve">Minimum Coverage (Flat Amount in USD)
</t>
    </r>
    <r>
      <rPr>
        <b/>
        <sz val="9"/>
        <rFont val="Arial"/>
        <family val="2"/>
      </rPr>
      <t>BP is to set as "0"</t>
    </r>
  </si>
  <si>
    <r>
      <t>*</t>
    </r>
    <r>
      <rPr>
        <sz val="10"/>
        <rFont val="Arial"/>
        <family val="2"/>
      </rPr>
      <t>Coverage Divisor Basis</t>
    </r>
    <r>
      <rPr>
        <b/>
        <sz val="10"/>
        <rFont val="Arial"/>
        <family val="2"/>
      </rPr>
      <t xml:space="preserve">
</t>
    </r>
    <r>
      <rPr>
        <b/>
        <sz val="9"/>
        <rFont val="Arial"/>
        <family val="2"/>
      </rPr>
      <t>BP is to leave blank</t>
    </r>
  </si>
  <si>
    <r>
      <t>*</t>
    </r>
    <r>
      <rPr>
        <sz val="10"/>
        <color theme="1"/>
        <rFont val="Arial"/>
        <family val="2"/>
      </rPr>
      <t xml:space="preserve">Allow Employee Enrollment?
</t>
    </r>
    <r>
      <rPr>
        <b/>
        <sz val="9"/>
        <rFont val="Arial"/>
        <family val="2"/>
      </rPr>
      <t>BP is to set as "Yes" if Employee is covered by plan - otherwise leave as site default "No"</t>
    </r>
  </si>
  <si>
    <r>
      <t>*</t>
    </r>
    <r>
      <rPr>
        <sz val="10"/>
        <color theme="1"/>
        <rFont val="Arial"/>
        <family val="2"/>
      </rPr>
      <t>Allow Spouse Enrollme</t>
    </r>
    <r>
      <rPr>
        <sz val="10"/>
        <rFont val="Arial"/>
        <family val="2"/>
      </rPr>
      <t xml:space="preserve">nt?
</t>
    </r>
    <r>
      <rPr>
        <b/>
        <sz val="9"/>
        <rFont val="Arial"/>
        <family val="2"/>
      </rPr>
      <t>BP is to set as "Yes" if Spouse is covered by plan - otherwise leave as site default "No"</t>
    </r>
  </si>
  <si>
    <r>
      <t>*</t>
    </r>
    <r>
      <rPr>
        <sz val="10"/>
        <color theme="1"/>
        <rFont val="Arial"/>
        <family val="2"/>
      </rPr>
      <t>Allow Child Enrollme</t>
    </r>
    <r>
      <rPr>
        <sz val="10"/>
        <rFont val="Arial"/>
        <family val="2"/>
      </rPr>
      <t xml:space="preserve">nt?
</t>
    </r>
    <r>
      <rPr>
        <b/>
        <sz val="9"/>
        <rFont val="Arial"/>
        <family val="2"/>
      </rPr>
      <t>BP is to set as "Yes" if Child(ren) is covered by plan  - otherwise leave as site default "No"</t>
    </r>
  </si>
  <si>
    <r>
      <t>*</t>
    </r>
    <r>
      <rPr>
        <sz val="10"/>
        <rFont val="Arial"/>
        <family val="2"/>
      </rPr>
      <t xml:space="preserve">Months
</t>
    </r>
    <r>
      <rPr>
        <b/>
        <sz val="9"/>
        <rFont val="Arial"/>
        <family val="2"/>
      </rPr>
      <t>BP is to leave as site default "January"</t>
    </r>
  </si>
  <si>
    <r>
      <t>*</t>
    </r>
    <r>
      <rPr>
        <sz val="10"/>
        <color theme="1"/>
        <rFont val="Arial"/>
        <family val="2"/>
      </rPr>
      <t>Effective Date Rule</t>
    </r>
    <r>
      <rPr>
        <sz val="10"/>
        <rFont val="Arial"/>
        <family val="2"/>
      </rPr>
      <t xml:space="preserve">
</t>
    </r>
    <r>
      <rPr>
        <b/>
        <sz val="9"/>
        <rFont val="Arial"/>
        <family val="2"/>
      </rPr>
      <t>BP is to leave as site default "Select Effective Date Rule"</t>
    </r>
  </si>
  <si>
    <r>
      <rPr>
        <sz val="10"/>
        <color rgb="FFFF0000"/>
        <rFont val="Arial"/>
        <family val="2"/>
      </rPr>
      <t>*</t>
    </r>
    <r>
      <rPr>
        <sz val="10"/>
        <rFont val="Arial"/>
        <family val="2"/>
      </rPr>
      <t xml:space="preserve">Waiting Period Rule
</t>
    </r>
    <r>
      <rPr>
        <b/>
        <sz val="9"/>
        <rFont val="Arial"/>
        <family val="2"/>
      </rPr>
      <t>BP is to leave as site default "Select Waiting Period Option"</t>
    </r>
  </si>
  <si>
    <r>
      <rPr>
        <sz val="10"/>
        <color rgb="FFFF0000"/>
        <rFont val="Arial"/>
        <family val="2"/>
      </rPr>
      <t>*</t>
    </r>
    <r>
      <rPr>
        <sz val="10"/>
        <rFont val="Arial"/>
        <family val="2"/>
      </rPr>
      <t xml:space="preserve">Identify XX as Number of Days/Months
</t>
    </r>
    <r>
      <rPr>
        <b/>
        <sz val="9"/>
        <rFont val="Arial"/>
        <family val="2"/>
      </rPr>
      <t>BP is to ignore if no Effective Date Rule is set or a Waiting Period isn't selected requiring # as site is defaulted to “0” - otherwise a value should be entered</t>
    </r>
  </si>
  <si>
    <r>
      <t>*</t>
    </r>
    <r>
      <rPr>
        <sz val="10"/>
        <rFont val="Arial"/>
        <family val="2"/>
      </rPr>
      <t xml:space="preserve">Apply Reduction On New Salary
</t>
    </r>
    <r>
      <rPr>
        <b/>
        <sz val="9"/>
        <rFont val="Arial"/>
        <family val="2"/>
      </rPr>
      <t>BP is set to leave as site default "No"</t>
    </r>
  </si>
  <si>
    <r>
      <rPr>
        <sz val="10"/>
        <color rgb="FFFF0000"/>
        <rFont val="Arial"/>
        <family val="2"/>
      </rPr>
      <t>*</t>
    </r>
    <r>
      <rPr>
        <sz val="10"/>
        <color theme="1"/>
        <rFont val="Arial"/>
        <family val="2"/>
      </rPr>
      <t>Yea</t>
    </r>
    <r>
      <rPr>
        <sz val="10"/>
        <rFont val="Arial"/>
        <family val="2"/>
      </rPr>
      <t xml:space="preserve">rs
</t>
    </r>
    <r>
      <rPr>
        <b/>
        <sz val="9"/>
        <rFont val="Arial"/>
        <family val="2"/>
      </rPr>
      <t>BP is to leave as site default "Current Year"</t>
    </r>
  </si>
  <si>
    <r>
      <t>*</t>
    </r>
    <r>
      <rPr>
        <sz val="10"/>
        <rFont val="Arial"/>
        <family val="2"/>
      </rPr>
      <t xml:space="preserve">Display Reduced Amount On Enroll Now For Overage?
</t>
    </r>
    <r>
      <rPr>
        <b/>
        <sz val="9"/>
        <rFont val="Arial"/>
        <family val="2"/>
      </rPr>
      <t xml:space="preserve">BP is to leave as site default "No” </t>
    </r>
  </si>
  <si>
    <r>
      <rPr>
        <sz val="10"/>
        <color rgb="FFFF0000"/>
        <rFont val="Arial"/>
        <family val="2"/>
      </rPr>
      <t>*</t>
    </r>
    <r>
      <rPr>
        <sz val="10"/>
        <color theme="1"/>
        <rFont val="Arial"/>
        <family val="2"/>
      </rPr>
      <t>Minimum Coverage (flat amoun</t>
    </r>
    <r>
      <rPr>
        <sz val="10"/>
        <rFont val="Arial"/>
        <family val="2"/>
      </rPr>
      <t>t in USD</t>
    </r>
    <r>
      <rPr>
        <sz val="10"/>
        <color theme="1"/>
        <rFont val="Arial"/>
        <family val="2"/>
      </rPr>
      <t xml:space="preserve">)
</t>
    </r>
    <r>
      <rPr>
        <b/>
        <sz val="9"/>
        <color theme="1"/>
        <rFont val="Arial"/>
        <family val="2"/>
      </rPr>
      <t>BP is to leave blank unless minimum coverage should be lesser than the “Minimum Coverage” identified in the “Cost &amp; Coverage” tab</t>
    </r>
  </si>
  <si>
    <r>
      <t>*</t>
    </r>
    <r>
      <rPr>
        <sz val="10"/>
        <color theme="1"/>
        <rFont val="Arial"/>
        <family val="2"/>
      </rPr>
      <t xml:space="preserve">Employee Enrollment Permissions
</t>
    </r>
    <r>
      <rPr>
        <b/>
        <sz val="9"/>
        <rFont val="Arial"/>
        <family val="2"/>
      </rPr>
      <t>BP is to leave as site default "Enrollment Allowed for Employee"</t>
    </r>
  </si>
  <si>
    <r>
      <t>*</t>
    </r>
    <r>
      <rPr>
        <sz val="10"/>
        <rFont val="Arial"/>
        <family val="2"/>
      </rPr>
      <t xml:space="preserve">Beneficiary Required
</t>
    </r>
    <r>
      <rPr>
        <b/>
        <sz val="9"/>
        <rFont val="Arial"/>
        <family val="2"/>
      </rPr>
      <t>BP is to leave as site default "No" for FSA and DFSA - otherwise enter Client identified value</t>
    </r>
  </si>
  <si>
    <r>
      <t xml:space="preserve">Employer Prorate Interval
</t>
    </r>
    <r>
      <rPr>
        <b/>
        <sz val="9"/>
        <rFont val="Arial"/>
        <family val="2"/>
      </rPr>
      <t>BP is to leave blank unless Is Prorate Employer Contribution is set to "Yes"</t>
    </r>
  </si>
  <si>
    <r>
      <t>*</t>
    </r>
    <r>
      <rPr>
        <sz val="10"/>
        <rFont val="Arial"/>
        <family val="2"/>
      </rPr>
      <t>Is Prorate Employer Contribution</t>
    </r>
    <r>
      <rPr>
        <sz val="8"/>
        <rFont val="Arial"/>
        <family val="2"/>
      </rPr>
      <t xml:space="preserve"> (Prorate election for mid-year enroll)
</t>
    </r>
    <r>
      <rPr>
        <b/>
        <sz val="9"/>
        <rFont val="Arial"/>
        <family val="2"/>
      </rPr>
      <t>BP is to leave as site default “No” when building FSA plans or Non-Standard HSA Catch up plan - otherwise set to appropriate Client setting</t>
    </r>
  </si>
  <si>
    <r>
      <t xml:space="preserve">Additional Employer Post Tax Cost
</t>
    </r>
    <r>
      <rPr>
        <b/>
        <sz val="9"/>
        <rFont val="Arial"/>
        <family val="2"/>
      </rPr>
      <t>BP is to leave as site default "0"</t>
    </r>
  </si>
  <si>
    <r>
      <t xml:space="preserve">Additional Employee Pre Tax Cost
</t>
    </r>
    <r>
      <rPr>
        <b/>
        <sz val="9"/>
        <rFont val="Arial"/>
        <family val="2"/>
      </rPr>
      <t>BP is to leave as site default "0"</t>
    </r>
  </si>
  <si>
    <r>
      <t xml:space="preserve">Additional Employee Post Tax Cost
</t>
    </r>
    <r>
      <rPr>
        <b/>
        <sz val="9"/>
        <rFont val="Arial"/>
        <family val="2"/>
      </rPr>
      <t>BP is to leave as site default "0"</t>
    </r>
  </si>
  <si>
    <r>
      <t xml:space="preserve">Percentage Of Employer Pre Tax Cost
</t>
    </r>
    <r>
      <rPr>
        <b/>
        <sz val="9"/>
        <rFont val="Arial"/>
        <family val="2"/>
      </rPr>
      <t>BP is to leave blank</t>
    </r>
  </si>
  <si>
    <r>
      <t xml:space="preserve">Percentage Of Employer Post Tax Cost
</t>
    </r>
    <r>
      <rPr>
        <b/>
        <sz val="9"/>
        <rFont val="Arial"/>
        <family val="2"/>
      </rPr>
      <t>BP is to leave blank</t>
    </r>
  </si>
  <si>
    <r>
      <t xml:space="preserve">Employee Cost in USD
</t>
    </r>
    <r>
      <rPr>
        <b/>
        <sz val="9"/>
        <rFont val="Arial"/>
        <family val="2"/>
      </rPr>
      <t>BP is to leave as site default "0"</t>
    </r>
  </si>
  <si>
    <r>
      <t xml:space="preserve">Additional Employer Pre Tax Cost
</t>
    </r>
    <r>
      <rPr>
        <b/>
        <sz val="9"/>
        <rFont val="Arial"/>
        <family val="2"/>
      </rPr>
      <t>BP is to leave as site default "0"</t>
    </r>
  </si>
  <si>
    <r>
      <t xml:space="preserve">Minimum Coverage - Flat Amount in USD
</t>
    </r>
    <r>
      <rPr>
        <b/>
        <sz val="9"/>
        <rFont val="Arial"/>
        <family val="2"/>
      </rPr>
      <t>BP is to enter "1" unless defined otherwise by Client</t>
    </r>
  </si>
  <si>
    <r>
      <t>*</t>
    </r>
    <r>
      <rPr>
        <sz val="10"/>
        <rFont val="Arial"/>
        <family val="2"/>
      </rPr>
      <t xml:space="preserve">Maximum Coverage - Flat Amount in USD
</t>
    </r>
    <r>
      <rPr>
        <b/>
        <sz val="9"/>
        <rFont val="Arial"/>
        <family val="2"/>
      </rPr>
      <t xml:space="preserve">BP is to enter maximum contribution value as Flat amount </t>
    </r>
  </si>
  <si>
    <r>
      <t xml:space="preserve">Start Age
</t>
    </r>
    <r>
      <rPr>
        <b/>
        <sz val="8.5"/>
        <rFont val="Arial"/>
        <family val="2"/>
      </rPr>
      <t>BP is to ignore</t>
    </r>
  </si>
  <si>
    <r>
      <t xml:space="preserve">End Age
</t>
    </r>
    <r>
      <rPr>
        <b/>
        <sz val="8.5"/>
        <rFont val="Arial"/>
        <family val="2"/>
      </rPr>
      <t>BP is to ignore</t>
    </r>
  </si>
  <si>
    <r>
      <t xml:space="preserve">Health Tier
</t>
    </r>
    <r>
      <rPr>
        <b/>
        <sz val="8.5"/>
        <rFont val="Arial"/>
        <family val="2"/>
      </rPr>
      <t>BP is to ignore</t>
    </r>
  </si>
  <si>
    <r>
      <t xml:space="preserve">Government Maximum Coverage (Flat Amount in USD)
</t>
    </r>
    <r>
      <rPr>
        <b/>
        <sz val="8.5"/>
        <rFont val="Arial"/>
        <family val="2"/>
      </rPr>
      <t>BP is to leave blank</t>
    </r>
  </si>
  <si>
    <r>
      <t xml:space="preserve">Government Maximum Coverage (Times Annual Comp)
</t>
    </r>
    <r>
      <rPr>
        <b/>
        <sz val="8.5"/>
        <rFont val="Arial"/>
        <family val="2"/>
      </rPr>
      <t>BP is to leave blank</t>
    </r>
  </si>
  <si>
    <r>
      <t xml:space="preserve">Employee Minimum Coverage
</t>
    </r>
    <r>
      <rPr>
        <b/>
        <sz val="8.5"/>
        <rFont val="Arial"/>
        <family val="2"/>
      </rPr>
      <t>BP is to leave blank</t>
    </r>
  </si>
  <si>
    <r>
      <t xml:space="preserve">Employer Coverage
(Flat Amount in USD)
</t>
    </r>
    <r>
      <rPr>
        <b/>
        <sz val="8.5"/>
        <rFont val="Arial"/>
        <family val="2"/>
      </rPr>
      <t>BP is to leave blank</t>
    </r>
  </si>
  <si>
    <t>Government Maximum Coverage
(Flat Amount in USD)</t>
  </si>
  <si>
    <t>Employer Coverage
(Flat Amount in USD)</t>
  </si>
  <si>
    <r>
      <t xml:space="preserve">Additional Compensation Factors
</t>
    </r>
    <r>
      <rPr>
        <b/>
        <sz val="9"/>
        <color theme="1"/>
        <rFont val="Arial"/>
        <family val="2"/>
      </rPr>
      <t>BP is to le</t>
    </r>
    <r>
      <rPr>
        <b/>
        <sz val="9"/>
        <rFont val="Arial"/>
        <family val="2"/>
      </rPr>
      <t>ave de-selected</t>
    </r>
  </si>
  <si>
    <r>
      <t xml:space="preserve">Enrollment start date
</t>
    </r>
    <r>
      <rPr>
        <b/>
        <sz val="9"/>
        <rFont val="Arial"/>
        <family val="2"/>
      </rPr>
      <t>BP is to leave blank if Classwise Open Enrollment Effective Date Rule is set to "Select Effective Date Rule" - otherwise set to Client defined Plan Level OE start date</t>
    </r>
  </si>
  <si>
    <r>
      <t xml:space="preserve">Enrollment end date
</t>
    </r>
    <r>
      <rPr>
        <b/>
        <sz val="9"/>
        <rFont val="Arial"/>
        <family val="2"/>
      </rPr>
      <t>BP is to leave blank if Classwise Open Enrollment Effective Date Rule is set to "Select Effective Date Rule" - otherwise set to Client defined Plan Level OE end date</t>
    </r>
  </si>
  <si>
    <r>
      <rPr>
        <sz val="10"/>
        <color rgb="FFFF0000"/>
        <rFont val="Arial"/>
        <family val="2"/>
      </rPr>
      <t>*</t>
    </r>
    <r>
      <rPr>
        <sz val="10"/>
        <color theme="1"/>
        <rFont val="Arial"/>
        <family val="2"/>
      </rPr>
      <t>Mont</t>
    </r>
    <r>
      <rPr>
        <sz val="10"/>
        <rFont val="Arial"/>
        <family val="2"/>
      </rPr>
      <t>hs</t>
    </r>
    <r>
      <rPr>
        <sz val="10"/>
        <color theme="1"/>
        <rFont val="Arial"/>
        <family val="2"/>
      </rPr>
      <t xml:space="preserve">
</t>
    </r>
    <r>
      <rPr>
        <b/>
        <sz val="9"/>
        <rFont val="Arial"/>
        <family val="2"/>
      </rPr>
      <t>BP is to leave as site default "January"</t>
    </r>
  </si>
  <si>
    <r>
      <rPr>
        <sz val="10"/>
        <color rgb="FFFF0000"/>
        <rFont val="Arial"/>
        <family val="2"/>
      </rPr>
      <t>*</t>
    </r>
    <r>
      <rPr>
        <sz val="10"/>
        <color theme="1"/>
        <rFont val="Arial"/>
        <family val="2"/>
      </rPr>
      <t>Da</t>
    </r>
    <r>
      <rPr>
        <sz val="10"/>
        <rFont val="Arial"/>
        <family val="2"/>
      </rPr>
      <t>ys</t>
    </r>
    <r>
      <rPr>
        <sz val="10"/>
        <color theme="1"/>
        <rFont val="Arial"/>
        <family val="2"/>
      </rPr>
      <t xml:space="preserve">
</t>
    </r>
    <r>
      <rPr>
        <b/>
        <sz val="9"/>
        <rFont val="Arial"/>
        <family val="2"/>
      </rPr>
      <t>BP is to leave as s</t>
    </r>
    <r>
      <rPr>
        <b/>
        <sz val="9"/>
        <color theme="1"/>
        <rFont val="Arial"/>
        <family val="2"/>
      </rPr>
      <t>ite default "1"</t>
    </r>
  </si>
  <si>
    <r>
      <rPr>
        <sz val="10"/>
        <color rgb="FFFF0000"/>
        <rFont val="Arial"/>
        <family val="2"/>
      </rPr>
      <t>*</t>
    </r>
    <r>
      <rPr>
        <sz val="10"/>
        <color theme="1"/>
        <rFont val="Arial"/>
        <family val="2"/>
      </rPr>
      <t>Yea</t>
    </r>
    <r>
      <rPr>
        <sz val="10"/>
        <rFont val="Arial"/>
        <family val="2"/>
      </rPr>
      <t xml:space="preserve">rs
</t>
    </r>
    <r>
      <rPr>
        <b/>
        <sz val="9"/>
        <rFont val="Arial"/>
        <family val="2"/>
      </rPr>
      <t>BP is to l</t>
    </r>
    <r>
      <rPr>
        <b/>
        <sz val="9"/>
        <color theme="1"/>
        <rFont val="Arial"/>
        <family val="2"/>
      </rPr>
      <t>eave as site default "Current Year"</t>
    </r>
  </si>
  <si>
    <r>
      <rPr>
        <sz val="10"/>
        <color rgb="FFFF0000"/>
        <rFont val="Arial"/>
        <family val="2"/>
      </rPr>
      <t>*</t>
    </r>
    <r>
      <rPr>
        <sz val="10"/>
        <color theme="1"/>
        <rFont val="Arial"/>
        <family val="2"/>
      </rPr>
      <t>Year</t>
    </r>
    <r>
      <rPr>
        <sz val="10"/>
        <rFont val="Arial"/>
        <family val="2"/>
      </rPr>
      <t xml:space="preserve">s 
</t>
    </r>
    <r>
      <rPr>
        <b/>
        <sz val="9"/>
        <rFont val="Arial"/>
        <family val="2"/>
      </rPr>
      <t>BP is to leave as site default “Current Year” unless a Classwise Open Enrollment Effective Date Rule of "Specific Date Selection" is selected then enter Client value</t>
    </r>
  </si>
  <si>
    <r>
      <t>*</t>
    </r>
    <r>
      <rPr>
        <sz val="10"/>
        <rFont val="Arial"/>
        <family val="2"/>
      </rPr>
      <t xml:space="preserve">Classwise Open Enrollment Effective Date Rules
</t>
    </r>
    <r>
      <rPr>
        <b/>
        <sz val="9"/>
        <rFont val="Arial"/>
        <family val="2"/>
      </rPr>
      <t xml:space="preserve">BP is to leave this as site default “Select Effective Date Rule” if all plans have the same enrollment periods; if plan enrollment periods vary update the rule here for all plans using “Specific Date Selection” with appropriate Policy Year and Date.  </t>
    </r>
  </si>
  <si>
    <r>
      <rPr>
        <sz val="10"/>
        <color rgb="FFFF0000"/>
        <rFont val="Arial"/>
        <family val="2"/>
      </rPr>
      <t>*</t>
    </r>
    <r>
      <rPr>
        <sz val="10"/>
        <rFont val="Arial"/>
        <family val="2"/>
      </rPr>
      <t xml:space="preserve">Child Status
</t>
    </r>
    <r>
      <rPr>
        <b/>
        <sz val="9"/>
        <rFont val="Arial"/>
        <family val="2"/>
      </rPr>
      <t>BOSS BP: Leave as site default "None"
Site BP: Only select status(es) identified as "Yes"</t>
    </r>
  </si>
  <si>
    <r>
      <rPr>
        <sz val="10"/>
        <color rgb="FFFF0000"/>
        <rFont val="Arial"/>
        <family val="2"/>
      </rPr>
      <t>*</t>
    </r>
    <r>
      <rPr>
        <sz val="10"/>
        <rFont val="Arial"/>
        <family val="2"/>
      </rPr>
      <t xml:space="preserve">Spouse Relationship 
</t>
    </r>
    <r>
      <rPr>
        <b/>
        <sz val="9"/>
        <rFont val="Arial"/>
        <family val="2"/>
      </rPr>
      <t>BOSS BP: Leave as site default "None"
Site BP: Only select relationships identified as "Yes"</t>
    </r>
  </si>
  <si>
    <r>
      <rPr>
        <sz val="10"/>
        <color rgb="FFFF0000"/>
        <rFont val="Arial"/>
        <family val="2"/>
      </rPr>
      <t>*</t>
    </r>
    <r>
      <rPr>
        <sz val="10"/>
        <rFont val="Arial"/>
        <family val="2"/>
      </rPr>
      <t xml:space="preserve">Spouse Status 
</t>
    </r>
    <r>
      <rPr>
        <b/>
        <sz val="9"/>
        <rFont val="Arial"/>
        <family val="2"/>
      </rPr>
      <t>BOSS BP: Leave as site default "None"
Site BP: Only select status(es) identified as "Yes"</t>
    </r>
  </si>
  <si>
    <t xml:space="preserve">Sub Plan Details </t>
  </si>
  <si>
    <r>
      <rPr>
        <sz val="10"/>
        <color rgb="FFFF0000"/>
        <rFont val="Arial"/>
        <family val="2"/>
      </rPr>
      <t>*</t>
    </r>
    <r>
      <rPr>
        <sz val="10"/>
        <rFont val="Arial"/>
        <family val="2"/>
      </rPr>
      <t xml:space="preserve">PCP URL Type
</t>
    </r>
    <r>
      <rPr>
        <b/>
        <sz val="9"/>
        <rFont val="Arial"/>
        <family val="2"/>
      </rPr>
      <t>BP is to leave as site default "Select PCP URL Type" unless PCP required then the Benefit Type should be entered</t>
    </r>
  </si>
  <si>
    <r>
      <t xml:space="preserve">PCP URL
</t>
    </r>
    <r>
      <rPr>
        <b/>
        <sz val="9"/>
        <rFont val="Arial"/>
        <family val="2"/>
      </rPr>
      <t>BP is to leave blank unless PCP required then URL should be entered</t>
    </r>
  </si>
  <si>
    <r>
      <t xml:space="preserve">Zip Table
</t>
    </r>
    <r>
      <rPr>
        <b/>
        <sz val="9"/>
        <rFont val="Arial"/>
        <family val="2"/>
      </rPr>
      <t>BOSS BP: Identify the appropriate zip table if it applies. Otherwise, leave as default "All Zip Tables"</t>
    </r>
  </si>
  <si>
    <r>
      <t>*</t>
    </r>
    <r>
      <rPr>
        <sz val="10"/>
        <rFont val="Arial"/>
        <family val="2"/>
      </rPr>
      <t xml:space="preserve">Zip code eligibility rule
</t>
    </r>
    <r>
      <rPr>
        <b/>
        <sz val="9"/>
        <rFont val="Arial"/>
        <family val="2"/>
      </rPr>
      <t xml:space="preserve">BP is to identify the appropriate rule if a zip table applies. Otherwise, leave as site default of “Select Zip Code Rule.” </t>
    </r>
  </si>
  <si>
    <r>
      <rPr>
        <sz val="10"/>
        <color rgb="FFFF0000"/>
        <rFont val="Arial"/>
        <family val="2"/>
      </rPr>
      <t>*</t>
    </r>
    <r>
      <rPr>
        <sz val="10"/>
        <rFont val="Arial"/>
        <family val="2"/>
      </rPr>
      <t xml:space="preserve">Spouse Relationship 
</t>
    </r>
    <r>
      <rPr>
        <b/>
        <sz val="9"/>
        <rFont val="Arial"/>
        <family val="2"/>
      </rPr>
      <t>BOSS BP: Do not use “Ex-Spouse.”
Site BP: Only select status(es) identified as "Yes"</t>
    </r>
  </si>
  <si>
    <r>
      <rPr>
        <sz val="10"/>
        <color rgb="FFFF0000"/>
        <rFont val="Arial"/>
        <family val="2"/>
      </rPr>
      <t>*</t>
    </r>
    <r>
      <rPr>
        <sz val="10"/>
        <color theme="1"/>
        <rFont val="Arial"/>
        <family val="2"/>
      </rPr>
      <t>Mont</t>
    </r>
    <r>
      <rPr>
        <sz val="10"/>
        <rFont val="Arial"/>
        <family val="2"/>
      </rPr>
      <t>hs</t>
    </r>
    <r>
      <rPr>
        <sz val="10"/>
        <color theme="1"/>
        <rFont val="Arial"/>
        <family val="2"/>
      </rPr>
      <t xml:space="preserve">
</t>
    </r>
    <r>
      <rPr>
        <b/>
        <sz val="9"/>
        <rFont val="Arial"/>
        <family val="2"/>
      </rPr>
      <t xml:space="preserve">BP is to leave as site default "January" </t>
    </r>
  </si>
  <si>
    <r>
      <rPr>
        <sz val="10"/>
        <color rgb="FFFF0000"/>
        <rFont val="Arial"/>
        <family val="2"/>
      </rPr>
      <t>*</t>
    </r>
    <r>
      <rPr>
        <sz val="10"/>
        <color theme="1"/>
        <rFont val="Arial"/>
        <family val="2"/>
      </rPr>
      <t>Day</t>
    </r>
    <r>
      <rPr>
        <sz val="10"/>
        <rFont val="Arial"/>
        <family val="2"/>
      </rPr>
      <t xml:space="preserve">s
</t>
    </r>
    <r>
      <rPr>
        <b/>
        <sz val="9"/>
        <rFont val="Arial"/>
        <family val="2"/>
      </rPr>
      <t>BP is to leave as site default "1"</t>
    </r>
  </si>
  <si>
    <r>
      <rPr>
        <sz val="10"/>
        <color rgb="FFFF0000"/>
        <rFont val="Arial"/>
        <family val="2"/>
      </rPr>
      <t>*</t>
    </r>
    <r>
      <rPr>
        <sz val="10"/>
        <rFont val="Arial"/>
        <family val="2"/>
      </rPr>
      <t xml:space="preserve">Identify XX as Number of Days/Months
</t>
    </r>
    <r>
      <rPr>
        <b/>
        <sz val="9"/>
        <rFont val="Arial"/>
        <family val="2"/>
      </rPr>
      <t>BP is to ignore if no New Hire Effective Date Rule is set or a Waiting Period isn't selected requiring # as site will default to “0” upon save - otherwise a value should be entered</t>
    </r>
  </si>
  <si>
    <r>
      <rPr>
        <sz val="10"/>
        <color rgb="FFFF0000"/>
        <rFont val="Arial"/>
        <family val="2"/>
      </rPr>
      <t>*</t>
    </r>
    <r>
      <rPr>
        <sz val="10"/>
        <color theme="1"/>
        <rFont val="Arial"/>
        <family val="2"/>
      </rPr>
      <t>Month</t>
    </r>
    <r>
      <rPr>
        <sz val="10"/>
        <rFont val="Arial"/>
        <family val="2"/>
      </rPr>
      <t xml:space="preserve">s
</t>
    </r>
    <r>
      <rPr>
        <b/>
        <sz val="9"/>
        <rFont val="Arial"/>
        <family val="2"/>
      </rPr>
      <t xml:space="preserve">BP is to leave as site default "January" </t>
    </r>
  </si>
  <si>
    <r>
      <rPr>
        <sz val="10"/>
        <color rgb="FFFF0000"/>
        <rFont val="Arial"/>
        <family val="2"/>
      </rPr>
      <t>*</t>
    </r>
    <r>
      <rPr>
        <sz val="10"/>
        <rFont val="Arial"/>
        <family val="2"/>
      </rPr>
      <t xml:space="preserve">Identify XX as Number of Days/Months
</t>
    </r>
    <r>
      <rPr>
        <b/>
        <sz val="9"/>
        <rFont val="Arial"/>
        <family val="2"/>
      </rPr>
      <t>BP is to ignore if no Rehire Effective Date Rule is set or a Waiting Period isn't selected requiring # as site will default to “0” upon save - otherwise a value should be entered</t>
    </r>
  </si>
  <si>
    <r>
      <rPr>
        <sz val="10"/>
        <color rgb="FFFF0000"/>
        <rFont val="Arial"/>
        <family val="2"/>
      </rPr>
      <t>*</t>
    </r>
    <r>
      <rPr>
        <sz val="10"/>
        <color theme="1"/>
        <rFont val="Arial"/>
        <family val="2"/>
      </rPr>
      <t>Yea</t>
    </r>
    <r>
      <rPr>
        <sz val="10"/>
        <rFont val="Arial"/>
        <family val="2"/>
      </rPr>
      <t>rs</t>
    </r>
    <r>
      <rPr>
        <sz val="10"/>
        <color theme="1"/>
        <rFont val="Arial"/>
        <family val="2"/>
      </rPr>
      <t xml:space="preserve">
</t>
    </r>
    <r>
      <rPr>
        <b/>
        <sz val="9"/>
        <rFont val="Arial"/>
        <family val="2"/>
      </rPr>
      <t>BP is to leave as site default "Current Year"</t>
    </r>
  </si>
  <si>
    <r>
      <rPr>
        <sz val="10"/>
        <color rgb="FFFF0000"/>
        <rFont val="Arial"/>
        <family val="2"/>
      </rPr>
      <t>*</t>
    </r>
    <r>
      <rPr>
        <sz val="10"/>
        <color theme="1"/>
        <rFont val="Arial"/>
        <family val="2"/>
      </rPr>
      <t>Consider Previous Paid in Cost Calculation</t>
    </r>
    <r>
      <rPr>
        <sz val="10"/>
        <rFont val="Arial"/>
        <family val="2"/>
      </rPr>
      <t xml:space="preserve">
</t>
    </r>
    <r>
      <rPr>
        <b/>
        <sz val="9"/>
        <rFont val="Arial"/>
        <family val="2"/>
      </rPr>
      <t>BP is to leave as site default "No"</t>
    </r>
  </si>
  <si>
    <r>
      <rPr>
        <sz val="10"/>
        <color rgb="FFFF0000"/>
        <rFont val="Arial"/>
        <family val="2"/>
      </rPr>
      <t>*</t>
    </r>
    <r>
      <rPr>
        <sz val="10"/>
        <color theme="1"/>
        <rFont val="Arial"/>
        <family val="2"/>
      </rPr>
      <t>Months</t>
    </r>
    <r>
      <rPr>
        <sz val="10"/>
        <rFont val="Arial"/>
        <family val="2"/>
      </rPr>
      <t xml:space="preserve">
</t>
    </r>
    <r>
      <rPr>
        <b/>
        <sz val="9"/>
        <rFont val="Arial"/>
        <family val="2"/>
      </rPr>
      <t>BP is to leave as site default “January” unless an Update Elections for Ages Changes rule of "Specific Date Selection" is selected then select Client specified month</t>
    </r>
  </si>
  <si>
    <r>
      <rPr>
        <sz val="10"/>
        <color rgb="FFFF0000"/>
        <rFont val="Arial"/>
        <family val="2"/>
      </rPr>
      <t>*</t>
    </r>
    <r>
      <rPr>
        <sz val="10"/>
        <color theme="1"/>
        <rFont val="Arial"/>
        <family val="2"/>
      </rPr>
      <t>Years</t>
    </r>
    <r>
      <rPr>
        <sz val="10"/>
        <rFont val="Arial"/>
        <family val="2"/>
      </rPr>
      <t xml:space="preserve">
</t>
    </r>
    <r>
      <rPr>
        <b/>
        <sz val="9"/>
        <rFont val="Arial"/>
        <family val="2"/>
      </rPr>
      <t>BP is to leave as site default “Current Year” unless an Update Elections for Ages Changes rule of "Specific Date Selection" is selected then select Client specified Year</t>
    </r>
  </si>
  <si>
    <r>
      <rPr>
        <sz val="10"/>
        <color rgb="FFFF0000"/>
        <rFont val="Arial"/>
        <family val="2"/>
      </rPr>
      <t>*</t>
    </r>
    <r>
      <rPr>
        <sz val="10"/>
        <color theme="1"/>
        <rFont val="Arial"/>
        <family val="2"/>
      </rPr>
      <t>Months</t>
    </r>
    <r>
      <rPr>
        <sz val="10"/>
        <rFont val="Arial"/>
        <family val="2"/>
      </rPr>
      <t xml:space="preserve">
</t>
    </r>
    <r>
      <rPr>
        <b/>
        <sz val="9"/>
        <rFont val="Arial"/>
        <family val="2"/>
      </rPr>
      <t>BP is to leave as site default “January” unless an Update Elections for Salary Changes rule of "Specific Date Selection" is selected then select Client specified month</t>
    </r>
  </si>
  <si>
    <r>
      <rPr>
        <sz val="10"/>
        <color rgb="FFFF0000"/>
        <rFont val="Arial"/>
        <family val="2"/>
      </rPr>
      <t>*</t>
    </r>
    <r>
      <rPr>
        <sz val="10"/>
        <color theme="1"/>
        <rFont val="Arial"/>
        <family val="2"/>
      </rPr>
      <t>Years</t>
    </r>
    <r>
      <rPr>
        <sz val="10"/>
        <rFont val="Arial"/>
        <family val="2"/>
      </rPr>
      <t xml:space="preserve">
</t>
    </r>
    <r>
      <rPr>
        <b/>
        <sz val="9"/>
        <rFont val="Arial"/>
        <family val="2"/>
      </rPr>
      <t>BP is to leave as site default “Current Year” unless an Update Elections for Salary Changes rule of "Specific Date Selection" is selected then select Client specified Year</t>
    </r>
  </si>
  <si>
    <r>
      <t>*</t>
    </r>
    <r>
      <rPr>
        <sz val="10"/>
        <rFont val="Arial"/>
        <family val="2"/>
      </rPr>
      <t xml:space="preserve">Spouse Status 
</t>
    </r>
    <r>
      <rPr>
        <b/>
        <sz val="9"/>
        <rFont val="Arial"/>
        <family val="2"/>
      </rPr>
      <t>BOSS BP: Leave as "Active" if rate is based on spouse age - otherwise leave as “None” (e.g. Vol EE Life plan)
Site BP: Only select status(es) identified as "Yes"</t>
    </r>
  </si>
  <si>
    <r>
      <t>*</t>
    </r>
    <r>
      <rPr>
        <sz val="10"/>
        <rFont val="Arial"/>
        <family val="2"/>
      </rPr>
      <t xml:space="preserve">Spouse Relationship 
</t>
    </r>
    <r>
      <rPr>
        <b/>
        <sz val="9"/>
        <rFont val="Arial"/>
        <family val="2"/>
      </rPr>
      <t>BP is to select Client specific values eligible if rate is based on spouse - otherwise leave as "None." If rate based on spouse, the BP is not to use “Ex-Spouse.”
Site BP: Only select relationships identified as "Yes"</t>
    </r>
  </si>
  <si>
    <r>
      <t>*</t>
    </r>
    <r>
      <rPr>
        <sz val="10"/>
        <rFont val="Arial"/>
        <family val="2"/>
      </rPr>
      <t xml:space="preserve">Child Status
</t>
    </r>
    <r>
      <rPr>
        <b/>
        <sz val="9"/>
        <rFont val="Arial"/>
        <family val="2"/>
      </rPr>
      <t>BP is to leave as"Active" if rate is based on child - otherwise leave as “None.” (e.g. Vol EE Life plan, Spouse Life)
Site BP: Only select status(es) identified as "Yes"</t>
    </r>
  </si>
  <si>
    <r>
      <rPr>
        <sz val="10"/>
        <color rgb="FFFF0000"/>
        <rFont val="Arial"/>
        <family val="2"/>
      </rPr>
      <t>*</t>
    </r>
    <r>
      <rPr>
        <sz val="10"/>
        <color theme="1"/>
        <rFont val="Arial"/>
        <family val="2"/>
      </rPr>
      <t>Ye</t>
    </r>
    <r>
      <rPr>
        <sz val="10"/>
        <rFont val="Arial"/>
        <family val="2"/>
      </rPr>
      <t>ars</t>
    </r>
    <r>
      <rPr>
        <sz val="10"/>
        <color theme="1"/>
        <rFont val="Arial"/>
        <family val="2"/>
      </rPr>
      <t xml:space="preserve">
</t>
    </r>
    <r>
      <rPr>
        <b/>
        <sz val="9"/>
        <color theme="1"/>
        <rFont val="Arial"/>
        <family val="2"/>
      </rPr>
      <t>BP is to leave as site default "Current Year"</t>
    </r>
  </si>
  <si>
    <r>
      <t>*</t>
    </r>
    <r>
      <rPr>
        <sz val="10"/>
        <rFont val="Arial"/>
        <family val="2"/>
      </rPr>
      <t xml:space="preserve">Allow Child Types
</t>
    </r>
    <r>
      <rPr>
        <b/>
        <sz val="9"/>
        <rFont val="Arial"/>
        <family val="2"/>
      </rPr>
      <t>BOSS BP: Select Client allowed Types if rate is based on Child; otherwise - BP is to select “Natural child” only
Site BP: Only select type(s) identified as "Yes"</t>
    </r>
  </si>
  <si>
    <r>
      <rPr>
        <sz val="10"/>
        <color rgb="FFFF0000"/>
        <rFont val="Arial"/>
        <family val="2"/>
      </rPr>
      <t>*</t>
    </r>
    <r>
      <rPr>
        <sz val="10"/>
        <color theme="1"/>
        <rFont val="Arial"/>
        <family val="2"/>
      </rPr>
      <t>Date for Compensation</t>
    </r>
    <r>
      <rPr>
        <sz val="9"/>
        <color theme="1"/>
        <rFont val="Arial"/>
        <family val="2"/>
      </rPr>
      <t xml:space="preserve">
</t>
    </r>
    <r>
      <rPr>
        <b/>
        <sz val="9"/>
        <color theme="1"/>
        <rFont val="Arial"/>
        <family val="2"/>
      </rPr>
      <t xml:space="preserve">BP is to leave blank unless “Compensation as of Date” is selected as “Compensation Basis Flag” </t>
    </r>
    <r>
      <rPr>
        <b/>
        <sz val="9"/>
        <rFont val="Arial"/>
        <family val="2"/>
      </rPr>
      <t>then enter Client identified date.</t>
    </r>
  </si>
  <si>
    <r>
      <t xml:space="preserve">Start Amount/Multiple Value (Minimum)
</t>
    </r>
    <r>
      <rPr>
        <b/>
        <sz val="9"/>
        <rFont val="Arial"/>
        <family val="2"/>
      </rPr>
      <t>BP is to leave blank unless Coverage Amounts are Determined By is set to "Range Flat Amount" or "Range Salary Multiple" then enter Client specified value</t>
    </r>
  </si>
  <si>
    <r>
      <t xml:space="preserve">End Amount/Multiple Value (Maximum)
</t>
    </r>
    <r>
      <rPr>
        <b/>
        <sz val="9"/>
        <rFont val="Arial"/>
        <family val="2"/>
      </rPr>
      <t>BP is to leave blank unless Coverage Amounts are Determined By is set to "Range Flat Amount" or "Range Salary Multiple"  then enter Client specified value</t>
    </r>
  </si>
  <si>
    <r>
      <t xml:space="preserve">Value/Increment/Multiple/Percentage
</t>
    </r>
    <r>
      <rPr>
        <b/>
        <sz val="9"/>
        <rFont val="Arial"/>
        <family val="2"/>
      </rPr>
      <t>BP is to enter Client specified value unless Coverage Amounts are Determined By is set to "Offered Amount" then leave blank</t>
    </r>
  </si>
  <si>
    <r>
      <t>Minimum Coverage (Flat Amount</t>
    </r>
    <r>
      <rPr>
        <sz val="10"/>
        <color rgb="FFFF0000"/>
        <rFont val="Arial"/>
        <family val="2"/>
      </rPr>
      <t xml:space="preserve"> </t>
    </r>
    <r>
      <rPr>
        <sz val="10"/>
        <rFont val="Arial"/>
        <family val="2"/>
      </rPr>
      <t xml:space="preserve">in USD)
</t>
    </r>
    <r>
      <rPr>
        <b/>
        <sz val="9"/>
        <rFont val="Arial"/>
        <family val="2"/>
      </rPr>
      <t xml:space="preserve">BP is to always set to $1 OR to a true plan minimum - if an actual minimum applies and is a salary based benefit.  </t>
    </r>
  </si>
  <si>
    <r>
      <t>*</t>
    </r>
    <r>
      <rPr>
        <sz val="10"/>
        <rFont val="Arial"/>
        <family val="2"/>
      </rPr>
      <t xml:space="preserve">Family Cost Post-Tax
</t>
    </r>
    <r>
      <rPr>
        <b/>
        <sz val="9"/>
        <rFont val="Arial"/>
        <family val="2"/>
      </rPr>
      <t xml:space="preserve">BP is to enter the Client specified value for Rate Calculated For This Plan As - if either "Family rate for all dependents" or "Family rate for all dependents - Flat" - otherwise, leave blank. </t>
    </r>
  </si>
  <si>
    <r>
      <t>*</t>
    </r>
    <r>
      <rPr>
        <sz val="10"/>
        <rFont val="Arial"/>
        <family val="2"/>
      </rPr>
      <t xml:space="preserve">Age Banded Guarantee Issue Amount
</t>
    </r>
    <r>
      <rPr>
        <b/>
        <sz val="9"/>
        <rFont val="Arial"/>
        <family val="2"/>
      </rPr>
      <t>BP is to leave as site default "No" unless Use Guarantee Issue Values? is set to "Yes" and GI is age banded based on Client plan docs</t>
    </r>
  </si>
  <si>
    <r>
      <t xml:space="preserve">Buy up Coverage Determination Type
</t>
    </r>
    <r>
      <rPr>
        <b/>
        <sz val="9"/>
        <rFont val="Arial"/>
        <family val="2"/>
      </rPr>
      <t>BP is to leave as site default "Offered Amount"</t>
    </r>
  </si>
  <si>
    <r>
      <t xml:space="preserve">Consider Basic in BuyUp Maximum Coverage Limit?
</t>
    </r>
    <r>
      <rPr>
        <b/>
        <sz val="9"/>
        <rFont val="Arial"/>
        <family val="2"/>
      </rPr>
      <t>BP is to leave as site default "No"</t>
    </r>
  </si>
  <si>
    <r>
      <t>*</t>
    </r>
    <r>
      <rPr>
        <sz val="10"/>
        <rFont val="Arial"/>
        <family val="2"/>
      </rPr>
      <t xml:space="preserve">Maximum BuyUp Coverage Amount - Flat Amount in USD
</t>
    </r>
    <r>
      <rPr>
        <b/>
        <sz val="9"/>
        <rFont val="Arial"/>
        <family val="2"/>
      </rPr>
      <t>BP is to ignore</t>
    </r>
  </si>
  <si>
    <r>
      <t xml:space="preserve">Maximum BuyUp Coverage Amount
</t>
    </r>
    <r>
      <rPr>
        <b/>
        <sz val="9"/>
        <rFont val="Arial"/>
        <family val="2"/>
      </rPr>
      <t>BP is to leave as site default "Salary Multiple"</t>
    </r>
  </si>
  <si>
    <r>
      <t>*</t>
    </r>
    <r>
      <rPr>
        <sz val="10"/>
        <rFont val="Arial"/>
        <family val="2"/>
      </rPr>
      <t xml:space="preserve">Minimum BuyUp Coverage Amount - Flat Amount in USD
</t>
    </r>
    <r>
      <rPr>
        <b/>
        <sz val="9"/>
        <rFont val="Arial"/>
        <family val="2"/>
      </rPr>
      <t>BP is to ignore</t>
    </r>
  </si>
  <si>
    <r>
      <rPr>
        <sz val="10"/>
        <color rgb="FFFF0000"/>
        <rFont val="Arial"/>
        <family val="2"/>
      </rPr>
      <t>*</t>
    </r>
    <r>
      <rPr>
        <sz val="10"/>
        <color theme="1"/>
        <rFont val="Arial"/>
        <family val="2"/>
      </rPr>
      <t>Year</t>
    </r>
    <r>
      <rPr>
        <sz val="10"/>
        <rFont val="Arial"/>
        <family val="2"/>
      </rPr>
      <t xml:space="preserve">s
</t>
    </r>
    <r>
      <rPr>
        <b/>
        <sz val="9"/>
        <rFont val="Arial"/>
        <family val="2"/>
      </rPr>
      <t>BP is to leave as site default “Current Year” unless a Base Age for Reduction schedule rule of "Specific Date Selection" is selected then select Client specified year</t>
    </r>
  </si>
  <si>
    <r>
      <rPr>
        <sz val="10"/>
        <color rgb="FFFF0000"/>
        <rFont val="Arial"/>
        <family val="2"/>
      </rPr>
      <t>*</t>
    </r>
    <r>
      <rPr>
        <sz val="10"/>
        <color theme="1"/>
        <rFont val="Arial"/>
        <family val="2"/>
      </rPr>
      <t>Month</t>
    </r>
    <r>
      <rPr>
        <sz val="10"/>
        <rFont val="Arial"/>
        <family val="2"/>
      </rPr>
      <t xml:space="preserve">s
</t>
    </r>
    <r>
      <rPr>
        <b/>
        <sz val="9"/>
        <rFont val="Arial"/>
        <family val="2"/>
      </rPr>
      <t>BP is to leave as site default “January” unless an Effective Date Rule of "Specific Date Selection" is selected then select Client specified month</t>
    </r>
  </si>
  <si>
    <r>
      <t xml:space="preserve">BOSS BP: </t>
    </r>
    <r>
      <rPr>
        <sz val="9"/>
        <rFont val="Arial"/>
        <family val="2"/>
      </rPr>
      <t>For any/all plans impacted by age reduction - enter the plan names in the "Plan Name" column.  Each plan should be represented as many times as needed to ensure all bands are captured.</t>
    </r>
  </si>
  <si>
    <r>
      <t xml:space="preserve">Site BP: </t>
    </r>
    <r>
      <rPr>
        <sz val="9"/>
        <rFont val="Arial"/>
        <family val="2"/>
      </rPr>
      <t xml:space="preserve">For any plans listed below enter in the appropriate plan(s) page.  </t>
    </r>
  </si>
  <si>
    <r>
      <t xml:space="preserve">Government Maximum Coverage
(Times Annual Comp)
</t>
    </r>
    <r>
      <rPr>
        <b/>
        <sz val="8.5"/>
        <rFont val="Arial"/>
        <family val="2"/>
      </rPr>
      <t>BP is to ignore</t>
    </r>
  </si>
  <si>
    <r>
      <t xml:space="preserve">Address 1
</t>
    </r>
    <r>
      <rPr>
        <b/>
        <sz val="9"/>
        <rFont val="Arial"/>
        <family val="2"/>
      </rPr>
      <t>Site BP: Ignore address field pre-populated in site when cloning from global</t>
    </r>
  </si>
  <si>
    <r>
      <t xml:space="preserve">Address 2
</t>
    </r>
    <r>
      <rPr>
        <b/>
        <sz val="9"/>
        <rFont val="Arial"/>
        <family val="2"/>
      </rPr>
      <t>Site BP: Ignore address field pre-populated in site when cloning from global</t>
    </r>
  </si>
  <si>
    <r>
      <t xml:space="preserve">Country
</t>
    </r>
    <r>
      <rPr>
        <b/>
        <sz val="9"/>
        <rFont val="Arial"/>
        <family val="2"/>
      </rPr>
      <t>Site BP: Ignore address field pre-populated in site when cloning from global</t>
    </r>
  </si>
  <si>
    <r>
      <t xml:space="preserve">State
</t>
    </r>
    <r>
      <rPr>
        <b/>
        <sz val="9"/>
        <rFont val="Arial"/>
        <family val="2"/>
      </rPr>
      <t>Site BP: Ignore address field pre-populated in site when cloning from global</t>
    </r>
  </si>
  <si>
    <r>
      <t xml:space="preserve">City
</t>
    </r>
    <r>
      <rPr>
        <b/>
        <sz val="9"/>
        <rFont val="Arial"/>
        <family val="2"/>
      </rPr>
      <t>Site BP: Ignore address field pre-populated in site when cloning from global</t>
    </r>
  </si>
  <si>
    <r>
      <t xml:space="preserve">Zip Code
</t>
    </r>
    <r>
      <rPr>
        <b/>
        <sz val="9"/>
        <rFont val="Arial"/>
        <family val="2"/>
      </rPr>
      <t>Site BP: Ignore address field pre-populated in site when cloning from global</t>
    </r>
  </si>
  <si>
    <r>
      <t>*</t>
    </r>
    <r>
      <rPr>
        <sz val="10"/>
        <rFont val="Arial"/>
        <family val="2"/>
      </rPr>
      <t xml:space="preserve">Is Process On Payroll Schedule Dates
</t>
    </r>
    <r>
      <rPr>
        <b/>
        <sz val="9"/>
        <rFont val="Arial"/>
        <family val="2"/>
      </rPr>
      <t>BP is to set as “Yes”</t>
    </r>
  </si>
  <si>
    <r>
      <rPr>
        <sz val="10"/>
        <color rgb="FFFF0000"/>
        <rFont val="Arial"/>
        <family val="2"/>
      </rPr>
      <t>*</t>
    </r>
    <r>
      <rPr>
        <sz val="10"/>
        <color theme="1"/>
        <rFont val="Arial"/>
        <family val="2"/>
      </rPr>
      <t xml:space="preserve">List amounts per tier (maximum)
</t>
    </r>
    <r>
      <rPr>
        <b/>
        <sz val="9"/>
        <color theme="1"/>
        <rFont val="Arial"/>
        <family val="2"/>
      </rPr>
      <t>BOSS BP: Leave blank unless "Tier" is selected in Flat Credit Amount Type. Credit Amounts should be entered to the right of each tier including DP tiers, if DP apply.</t>
    </r>
  </si>
  <si>
    <r>
      <rPr>
        <sz val="10"/>
        <color rgb="FFFF0000"/>
        <rFont val="Arial"/>
        <family val="2"/>
      </rPr>
      <t>*</t>
    </r>
    <r>
      <rPr>
        <sz val="10"/>
        <color theme="1"/>
        <rFont val="Arial"/>
        <family val="2"/>
      </rPr>
      <t>Force Excess Credits</t>
    </r>
    <r>
      <rPr>
        <sz val="10"/>
        <rFont val="Arial"/>
        <family val="2"/>
      </rPr>
      <t xml:space="preserve"> on Benefit Types </t>
    </r>
    <r>
      <rPr>
        <sz val="8"/>
        <rFont val="Arial"/>
        <family val="2"/>
      </rPr>
      <t>(e.g. Den</t>
    </r>
    <r>
      <rPr>
        <sz val="8"/>
        <color theme="1"/>
        <rFont val="Arial"/>
        <family val="2"/>
      </rPr>
      <t xml:space="preserve">tal, Basic Life, Health Care Spending Account, etc.)
</t>
    </r>
    <r>
      <rPr>
        <b/>
        <sz val="9"/>
        <color theme="1"/>
        <rFont val="Arial"/>
        <family val="2"/>
      </rPr>
      <t>BP is to identify any/all Benefit Types where excess credits can be applied.  Identify in order that they should be displayed in site.</t>
    </r>
  </si>
  <si>
    <r>
      <t xml:space="preserve">Display Slider
</t>
    </r>
    <r>
      <rPr>
        <b/>
        <sz val="9"/>
        <rFont val="Arial"/>
        <family val="2"/>
      </rPr>
      <t>BP is to leave as site default "On"</t>
    </r>
  </si>
  <si>
    <r>
      <t>*</t>
    </r>
    <r>
      <rPr>
        <sz val="10"/>
        <color theme="1"/>
        <rFont val="Arial"/>
        <family val="2"/>
      </rPr>
      <t>Eligibility Rule</t>
    </r>
  </si>
  <si>
    <t>The Table of Contents provide guidance on the order of build (BOSS &amp; Site) as well as mapping to the areas requiring update.  It is important to note, prior to handing off each section of build for internal audit – the Implementation Manager should be validating that the information in the BOSS and/or the site is accurate and complete.</t>
  </si>
  <si>
    <t>See Boss - Rates</t>
  </si>
  <si>
    <t>See Boss - PDHT Mapping</t>
  </si>
  <si>
    <r>
      <t>*</t>
    </r>
    <r>
      <rPr>
        <sz val="10"/>
        <rFont val="Arial"/>
        <family val="2"/>
      </rPr>
      <t xml:space="preserve">Billing Period Adds
</t>
    </r>
    <r>
      <rPr>
        <b/>
        <sz val="9"/>
        <rFont val="Arial"/>
        <family val="2"/>
      </rPr>
      <t>BP is to enter “Bill for Entire Month” if Premium for full month is required redardless of add date</t>
    </r>
  </si>
  <si>
    <r>
      <t>*</t>
    </r>
    <r>
      <rPr>
        <sz val="10"/>
        <rFont val="Arial"/>
        <family val="2"/>
      </rPr>
      <t xml:space="preserve">Billing Period Changes/Terminations
</t>
    </r>
    <r>
      <rPr>
        <b/>
        <sz val="9"/>
        <rFont val="Arial"/>
        <family val="2"/>
      </rPr>
      <t>BP is to enter “Bill for Entire Month” if Premium for full month is required redardless of change/termination date</t>
    </r>
  </si>
  <si>
    <r>
      <t>*</t>
    </r>
    <r>
      <rPr>
        <sz val="10"/>
        <rFont val="Arial"/>
        <family val="2"/>
      </rPr>
      <t>Billing Period Adds</t>
    </r>
  </si>
  <si>
    <r>
      <rPr>
        <sz val="10"/>
        <color rgb="FFFF0000"/>
        <rFont val="Arial"/>
        <family val="2"/>
      </rPr>
      <t>*</t>
    </r>
    <r>
      <rPr>
        <sz val="10"/>
        <rFont val="Arial"/>
        <family val="2"/>
      </rPr>
      <t>day of billing period</t>
    </r>
  </si>
  <si>
    <r>
      <t>*</t>
    </r>
    <r>
      <rPr>
        <sz val="10"/>
        <rFont val="Arial"/>
        <family val="2"/>
      </rPr>
      <t>Billing Period Changes/Terminations</t>
    </r>
  </si>
  <si>
    <r>
      <t>Allow Domestic Partner Coverage</t>
    </r>
    <r>
      <rPr>
        <sz val="10"/>
        <rFont val="Arial"/>
        <family val="2"/>
      </rPr>
      <t xml:space="preserve">
</t>
    </r>
    <r>
      <rPr>
        <b/>
        <sz val="9"/>
        <rFont val="Arial"/>
        <family val="2"/>
      </rPr>
      <t xml:space="preserve">BP is to leave as site default "Off" for Flex Benefit Template </t>
    </r>
  </si>
  <si>
    <r>
      <t xml:space="preserve">Employee Cost Payroll Deduction Code </t>
    </r>
    <r>
      <rPr>
        <b/>
        <sz val="9"/>
        <color theme="1"/>
        <rFont val="Arial"/>
        <family val="2"/>
      </rPr>
      <t xml:space="preserve">
BP is to turn "On"</t>
    </r>
  </si>
  <si>
    <r>
      <t xml:space="preserve">Effective Date Rule for Newly Eligible Core Elections
</t>
    </r>
    <r>
      <rPr>
        <b/>
        <sz val="9"/>
        <rFont val="Arial"/>
        <family val="2"/>
      </rPr>
      <t>BP is to turn "On"</t>
    </r>
  </si>
  <si>
    <r>
      <t xml:space="preserve">Election of Primary Care Physician required?
</t>
    </r>
    <r>
      <rPr>
        <b/>
        <sz val="10"/>
        <color theme="1"/>
        <rFont val="Arial"/>
        <family val="2"/>
      </rPr>
      <t>BP is to turn "On"</t>
    </r>
  </si>
  <si>
    <r>
      <t xml:space="preserve">Election Requires Admin Approval
</t>
    </r>
    <r>
      <rPr>
        <b/>
        <sz val="10"/>
        <color theme="1"/>
        <rFont val="Arial"/>
        <family val="2"/>
      </rPr>
      <t>BP is to turn "On"</t>
    </r>
  </si>
  <si>
    <r>
      <t xml:space="preserve">Employee Policy Number
</t>
    </r>
    <r>
      <rPr>
        <b/>
        <sz val="9"/>
        <color theme="1"/>
        <rFont val="Arial"/>
        <family val="2"/>
      </rPr>
      <t>BP is to turn "On"</t>
    </r>
  </si>
  <si>
    <r>
      <t xml:space="preserve">Employer Cost Payroll Deduction Code 
</t>
    </r>
    <r>
      <rPr>
        <b/>
        <sz val="9"/>
        <color theme="1"/>
        <rFont val="Arial"/>
        <family val="2"/>
      </rPr>
      <t>BP is to turn "On"</t>
    </r>
  </si>
  <si>
    <r>
      <t xml:space="preserve">Export Payroll Deduction Code 
</t>
    </r>
    <r>
      <rPr>
        <b/>
        <sz val="9"/>
        <color theme="1"/>
        <rFont val="Arial"/>
        <family val="2"/>
      </rPr>
      <t>BP is to turn "On"</t>
    </r>
  </si>
  <si>
    <r>
      <t xml:space="preserve">Plan Uses Credit Pool
</t>
    </r>
    <r>
      <rPr>
        <b/>
        <sz val="10"/>
        <color theme="1"/>
        <rFont val="Arial"/>
        <family val="2"/>
      </rPr>
      <t>BP is to set as "On"</t>
    </r>
  </si>
  <si>
    <r>
      <t xml:space="preserve">Overage Dependent Termination
</t>
    </r>
    <r>
      <rPr>
        <b/>
        <sz val="9"/>
        <rFont val="Arial"/>
        <family val="2"/>
      </rPr>
      <t>BP is to set "On" with exception of Flex Benefit Type</t>
    </r>
  </si>
  <si>
    <r>
      <t xml:space="preserve">Plan is Auto Enrolled
</t>
    </r>
    <r>
      <rPr>
        <b/>
        <sz val="9"/>
        <rFont val="Arial"/>
        <family val="2"/>
      </rPr>
      <t>BP is to set to "On" with exception of User Defined Benefit Type</t>
    </r>
  </si>
  <si>
    <r>
      <t xml:space="preserve">ADD/CHANGE PLAN DESIGN - HEALTH (Used for tier based plans: Medical, Dental, Vision) - </t>
    </r>
    <r>
      <rPr>
        <b/>
        <sz val="11"/>
        <color theme="0"/>
        <rFont val="Arial"/>
        <family val="2"/>
      </rPr>
      <t xml:space="preserve">Identify plan(s) as "No" in row 3 - including waiver plans - if not being used on Client build </t>
    </r>
  </si>
  <si>
    <r>
      <t>*</t>
    </r>
    <r>
      <rPr>
        <sz val="10"/>
        <color theme="1"/>
        <rFont val="Arial"/>
        <family val="2"/>
      </rPr>
      <t xml:space="preserve">Initiate QA during OE workflow
</t>
    </r>
    <r>
      <rPr>
        <b/>
        <sz val="9"/>
        <color theme="1"/>
        <rFont val="Arial"/>
        <family val="2"/>
      </rPr>
      <t>BP is to set as "Yes"</t>
    </r>
  </si>
  <si>
    <r>
      <t xml:space="preserve">Enroll Now – Placeholder
</t>
    </r>
    <r>
      <rPr>
        <b/>
        <sz val="9"/>
        <color theme="1"/>
        <rFont val="Arial"/>
        <family val="2"/>
      </rPr>
      <t>BOSS BP: Replace yellow highlight with Benefit Type Name if using</t>
    </r>
  </si>
  <si>
    <t>Compensation at Time of Election</t>
  </si>
  <si>
    <t>Rate Tiers w/o Domestic Partners</t>
  </si>
  <si>
    <t>Medical Opt Out Credit</t>
  </si>
  <si>
    <t>Critical Illness Employee</t>
  </si>
  <si>
    <t>Critical Illness Spouse</t>
  </si>
  <si>
    <t>Critical Illness Child</t>
  </si>
  <si>
    <t>Voluntary Long Term Disability</t>
  </si>
  <si>
    <t>Voluntary Short Term Disability</t>
  </si>
  <si>
    <t>Parking</t>
  </si>
  <si>
    <t>Legal</t>
  </si>
  <si>
    <t>Accidental Insurance</t>
  </si>
  <si>
    <t>EAP</t>
  </si>
  <si>
    <t>Pet Insurance</t>
  </si>
  <si>
    <t>Limited Purpose FSA</t>
  </si>
  <si>
    <r>
      <t xml:space="preserve">Dependent Coverage
</t>
    </r>
    <r>
      <rPr>
        <b/>
        <sz val="9"/>
        <color theme="1"/>
        <rFont val="Arial"/>
        <family val="2"/>
      </rPr>
      <t xml:space="preserve">BP is to set to "On" for any Health Benefit Template </t>
    </r>
  </si>
  <si>
    <r>
      <t xml:space="preserve">*Billing Period Changes/Terminations
</t>
    </r>
    <r>
      <rPr>
        <b/>
        <sz val="9"/>
        <color theme="1"/>
        <rFont val="Arial"/>
        <family val="2"/>
      </rPr>
      <t>BP is to enter “Bill for Entire Month” if Premium for full month is required redardless of change/termination date</t>
    </r>
  </si>
  <si>
    <r>
      <t>*</t>
    </r>
    <r>
      <rPr>
        <sz val="10"/>
        <rFont val="Arial"/>
        <family val="2"/>
      </rPr>
      <t>Require Same Coverage for All Children?</t>
    </r>
    <r>
      <rPr>
        <sz val="10"/>
        <color rgb="FFFF0000"/>
        <rFont val="Arial"/>
        <family val="2"/>
      </rPr>
      <t xml:space="preserve"> </t>
    </r>
    <r>
      <rPr>
        <sz val="10"/>
        <rFont val="Arial"/>
        <family val="2"/>
      </rPr>
      <t xml:space="preserve">
</t>
    </r>
    <r>
      <rPr>
        <b/>
        <sz val="9"/>
        <rFont val="Arial"/>
        <family val="2"/>
      </rPr>
      <t>BP is to set to “Yes” if child plan with variable coverages; otherwise leave as site default "No"</t>
    </r>
  </si>
  <si>
    <r>
      <t>*</t>
    </r>
    <r>
      <rPr>
        <sz val="10"/>
        <rFont val="Arial"/>
        <family val="2"/>
      </rPr>
      <t xml:space="preserve">Do You Want to Round The Cost to Nearest
</t>
    </r>
    <r>
      <rPr>
        <b/>
        <sz val="9"/>
        <rFont val="Arial"/>
        <family val="2"/>
      </rPr>
      <t>BP is to set to “Cent”</t>
    </r>
  </si>
  <si>
    <r>
      <t xml:space="preserve">*Do You Want To Add Age Wise Coverage
</t>
    </r>
    <r>
      <rPr>
        <b/>
        <sz val="9"/>
        <rFont val="Arial"/>
        <family val="2"/>
      </rPr>
      <t xml:space="preserve">BP is to leave as site default “No” when building FSA plans or req'd to build HSA Catch up plan - however, for HSA plan builds set to "Yes" </t>
    </r>
  </si>
  <si>
    <t>Site Branding and Configuration
          1.  Other Configuration (Credits &amp; Cost Settings)</t>
  </si>
  <si>
    <t>Customizer/Site Branding and Configuration/Other Configuration</t>
  </si>
  <si>
    <t>Site Branding and Configuration
          1.  Employee Home Page &amp; Enroll Now</t>
  </si>
  <si>
    <t>3.       Header/Trailer</t>
  </si>
  <si>
    <t>4.       Sub-Template</t>
  </si>
  <si>
    <t>5.       Template Delivery</t>
  </si>
  <si>
    <t>6.       Field Mapping</t>
  </si>
  <si>
    <t>7.       Data Transformation</t>
  </si>
  <si>
    <t>8.       Rule Engine</t>
  </si>
  <si>
    <r>
      <t>*</t>
    </r>
    <r>
      <rPr>
        <sz val="10"/>
        <color theme="1"/>
        <rFont val="Arial"/>
        <family val="2"/>
      </rPr>
      <t xml:space="preserve">Benefit Template 
</t>
    </r>
    <r>
      <rPr>
        <b/>
        <sz val="9"/>
        <color theme="1"/>
        <rFont val="Arial"/>
        <family val="2"/>
      </rPr>
      <t>BP is to follow the below guidelines when choosing Benefit Templates:
- Health: Plans that are tier based (e.g. Medical, Dental, Vision) 
- Life: Plans that are based on increments and/or salaries coverage (e.g. Life, AD&amp;D, Base/Buy-up Disability plans)
- Flexible Spending: Spending Accounts w/min &amp; max amounts (e.g. FSA, DFSA, HSA)
- User Defined: Plans w/ custom coverage and rates (e.g. grandfathered plans)</t>
    </r>
  </si>
  <si>
    <r>
      <t>*</t>
    </r>
    <r>
      <rPr>
        <sz val="10"/>
        <color theme="1"/>
        <rFont val="Arial"/>
        <family val="2"/>
      </rPr>
      <t>Category</t>
    </r>
    <r>
      <rPr>
        <sz val="8"/>
        <color theme="1"/>
        <rFont val="Arial"/>
        <family val="2"/>
      </rPr>
      <t xml:space="preserve"> 
</t>
    </r>
    <r>
      <rPr>
        <b/>
        <sz val="9"/>
        <color theme="1"/>
        <rFont val="Arial"/>
        <family val="2"/>
      </rPr>
      <t>BP is to follow the below guidelines when choosing Category for Employee Home Page and Cost Graph:
- Health: Used for Medical, Dental and Vision plans
- Income Protection: Used for Life, AD&amp;D, Disability, Critical Illness, LTC, Accident
- Work Life: Used for FSA, DFSA, HS</t>
    </r>
    <r>
      <rPr>
        <b/>
        <sz val="9"/>
        <rFont val="Arial"/>
        <family val="2"/>
      </rPr>
      <t>A, HRA</t>
    </r>
    <r>
      <rPr>
        <b/>
        <sz val="9"/>
        <color theme="1"/>
        <rFont val="Arial"/>
        <family val="2"/>
      </rPr>
      <t xml:space="preserve"> and Commuter plans 
- Finance: Used for 401k
- Other: Used for plans that don't fit into other categories (e.g. Compliance, IDC, Legal)</t>
    </r>
  </si>
  <si>
    <r>
      <rPr>
        <sz val="10"/>
        <color rgb="FFFF0000"/>
        <rFont val="Arial"/>
        <family val="2"/>
      </rPr>
      <t>*</t>
    </r>
    <r>
      <rPr>
        <sz val="10"/>
        <color theme="1"/>
        <rFont val="Arial"/>
        <family val="2"/>
      </rPr>
      <t xml:space="preserve">Proof of other coverage  </t>
    </r>
    <r>
      <rPr>
        <sz val="9"/>
        <color theme="1"/>
        <rFont val="Arial"/>
        <family val="2"/>
      </rPr>
      <t xml:space="preserve">
</t>
    </r>
    <r>
      <rPr>
        <b/>
        <sz val="9"/>
        <color theme="1"/>
        <rFont val="Arial"/>
        <family val="2"/>
      </rPr>
      <t>BP is to leave as site default “No”</t>
    </r>
  </si>
  <si>
    <r>
      <t>*</t>
    </r>
    <r>
      <rPr>
        <sz val="10"/>
        <rFont val="Arial"/>
        <family val="2"/>
      </rPr>
      <t xml:space="preserve">Multiple Plan Selection Allowed 
</t>
    </r>
    <r>
      <rPr>
        <b/>
        <sz val="9"/>
        <rFont val="Arial"/>
        <family val="2"/>
      </rPr>
      <t>BP is to leave as site default “No” unless Health Savings Account Catch Up plan req'd to be built separately or Retiree supported and split families are allowed then set as "Yes"</t>
    </r>
  </si>
  <si>
    <r>
      <t xml:space="preserve">Affidavits Pages
</t>
    </r>
    <r>
      <rPr>
        <b/>
        <sz val="9"/>
        <color theme="1"/>
        <rFont val="Arial"/>
        <family val="2"/>
      </rPr>
      <t xml:space="preserve">BP is to leave as site default “Off” </t>
    </r>
  </si>
  <si>
    <r>
      <t xml:space="preserve">Allow Changes After Lock Enrollment </t>
    </r>
    <r>
      <rPr>
        <sz val="10"/>
        <color theme="1"/>
        <rFont val="Arial"/>
        <family val="2"/>
      </rPr>
      <t xml:space="preserve">
</t>
    </r>
    <r>
      <rPr>
        <b/>
        <sz val="9"/>
        <color theme="1"/>
        <rFont val="Arial"/>
        <family val="2"/>
      </rPr>
      <t>BP is to leave as site default “Off”</t>
    </r>
  </si>
  <si>
    <r>
      <t xml:space="preserve">Allow Changes in Lock Enrollment </t>
    </r>
    <r>
      <rPr>
        <sz val="10"/>
        <color theme="1"/>
        <rFont val="Arial"/>
        <family val="2"/>
      </rPr>
      <t xml:space="preserve">
</t>
    </r>
    <r>
      <rPr>
        <b/>
        <sz val="9"/>
        <color theme="1"/>
        <rFont val="Arial"/>
        <family val="2"/>
      </rPr>
      <t>BP is to leave as site default “Off”</t>
    </r>
  </si>
  <si>
    <r>
      <rPr>
        <sz val="10"/>
        <rFont val="Arial"/>
        <family val="2"/>
      </rPr>
      <t xml:space="preserve">Allow Dependents to Enroll Separately
</t>
    </r>
    <r>
      <rPr>
        <b/>
        <sz val="9"/>
        <rFont val="Arial"/>
        <family val="2"/>
      </rPr>
      <t>BP is to leave as site default “Off” unless Retirees split families</t>
    </r>
  </si>
  <si>
    <r>
      <t xml:space="preserve">Allow Employee to Perform Positve/Negative Tax Election
</t>
    </r>
    <r>
      <rPr>
        <b/>
        <sz val="9"/>
        <color theme="1"/>
        <rFont val="Arial"/>
        <family val="2"/>
      </rPr>
      <t xml:space="preserve">BP is to leave as site default “Off” </t>
    </r>
  </si>
  <si>
    <r>
      <t xml:space="preserve">Benefit Provider
</t>
    </r>
    <r>
      <rPr>
        <b/>
        <sz val="9"/>
        <rFont val="Arial"/>
        <family val="2"/>
      </rPr>
      <t xml:space="preserve">BP is to leave as site default "On" </t>
    </r>
  </si>
  <si>
    <r>
      <t xml:space="preserve">Coverage Type
</t>
    </r>
    <r>
      <rPr>
        <b/>
        <sz val="9"/>
        <color theme="1"/>
        <rFont val="Arial"/>
        <family val="2"/>
      </rPr>
      <t xml:space="preserve">BP is to leave as site default “Off” </t>
    </r>
  </si>
  <si>
    <r>
      <t xml:space="preserve">Display Affidavits
</t>
    </r>
    <r>
      <rPr>
        <b/>
        <sz val="9"/>
        <color theme="1"/>
        <rFont val="Arial"/>
        <family val="2"/>
      </rPr>
      <t xml:space="preserve">BP is to leave as site default “Off” </t>
    </r>
  </si>
  <si>
    <r>
      <t xml:space="preserve">Employees must view Benefit Description </t>
    </r>
    <r>
      <rPr>
        <sz val="10"/>
        <rFont val="Arial"/>
        <family val="2"/>
      </rPr>
      <t xml:space="preserve">
</t>
    </r>
    <r>
      <rPr>
        <b/>
        <sz val="9"/>
        <rFont val="Arial"/>
        <family val="2"/>
      </rPr>
      <t>BP is to leave as site default "Off"</t>
    </r>
  </si>
  <si>
    <r>
      <rPr>
        <sz val="10"/>
        <rFont val="Arial"/>
        <family val="2"/>
      </rPr>
      <t xml:space="preserve">Employees must view Waiver Description </t>
    </r>
    <r>
      <rPr>
        <sz val="10"/>
        <rFont val="Arial"/>
        <family val="2"/>
      </rPr>
      <t xml:space="preserve">
</t>
    </r>
    <r>
      <rPr>
        <b/>
        <sz val="9"/>
        <rFont val="Arial"/>
        <family val="2"/>
      </rPr>
      <t>BP is to leave as site default of "Off"</t>
    </r>
    <r>
      <rPr>
        <b/>
        <sz val="9"/>
        <color rgb="FFFF0000"/>
        <rFont val="Arial"/>
        <family val="2"/>
      </rPr>
      <t xml:space="preserve"> </t>
    </r>
  </si>
  <si>
    <r>
      <t xml:space="preserve">Enforce Enrollment Lock For </t>
    </r>
    <r>
      <rPr>
        <sz val="10"/>
        <color theme="1"/>
        <rFont val="Arial"/>
        <family val="2"/>
      </rPr>
      <t xml:space="preserve">
</t>
    </r>
    <r>
      <rPr>
        <b/>
        <sz val="9"/>
        <color theme="1"/>
        <rFont val="Arial"/>
        <family val="2"/>
      </rPr>
      <t>BP is to leave as site default “Off”</t>
    </r>
  </si>
  <si>
    <r>
      <t xml:space="preserve">Enforce Enrollment Lock From </t>
    </r>
    <r>
      <rPr>
        <sz val="10"/>
        <color theme="1"/>
        <rFont val="Arial"/>
        <family val="2"/>
      </rPr>
      <t xml:space="preserve">
</t>
    </r>
    <r>
      <rPr>
        <b/>
        <sz val="9"/>
        <color theme="1"/>
        <rFont val="Arial"/>
        <family val="2"/>
      </rPr>
      <t>BP is to leave as site default “Off”</t>
    </r>
  </si>
  <si>
    <r>
      <t xml:space="preserve">Enrollment Service </t>
    </r>
    <r>
      <rPr>
        <sz val="10"/>
        <color theme="1"/>
        <rFont val="Arial"/>
        <family val="2"/>
      </rPr>
      <t xml:space="preserve">
</t>
    </r>
    <r>
      <rPr>
        <b/>
        <sz val="9"/>
        <color theme="1"/>
        <rFont val="Arial"/>
        <family val="2"/>
      </rPr>
      <t>BP is to leave as site default “Off”</t>
    </r>
  </si>
  <si>
    <r>
      <t xml:space="preserve">Is Cobra Plan
</t>
    </r>
    <r>
      <rPr>
        <b/>
        <sz val="9"/>
        <rFont val="Arial"/>
        <family val="2"/>
      </rPr>
      <t>BP is to leave as site default "On" for Health otherwise should leave as site default "Off"</t>
    </r>
  </si>
  <si>
    <r>
      <t xml:space="preserve">Is this a retiree plan </t>
    </r>
    <r>
      <rPr>
        <sz val="10"/>
        <color theme="1"/>
        <rFont val="Arial"/>
        <family val="2"/>
      </rPr>
      <t xml:space="preserve">
</t>
    </r>
    <r>
      <rPr>
        <b/>
        <sz val="9"/>
        <color theme="1"/>
        <rFont val="Arial"/>
        <family val="2"/>
      </rPr>
      <t>BP is to leave as site default “Off”</t>
    </r>
  </si>
  <si>
    <r>
      <t xml:space="preserve">Wet Signature is required </t>
    </r>
    <r>
      <rPr>
        <sz val="10"/>
        <color theme="1"/>
        <rFont val="Arial"/>
        <family val="2"/>
      </rPr>
      <t xml:space="preserve">
</t>
    </r>
    <r>
      <rPr>
        <b/>
        <sz val="9"/>
        <color theme="1"/>
        <rFont val="Arial"/>
        <family val="2"/>
      </rPr>
      <t>BP is to leave as site default “Off”</t>
    </r>
  </si>
  <si>
    <r>
      <t>Plan Design Requires Printed Forms</t>
    </r>
    <r>
      <rPr>
        <sz val="10"/>
        <color theme="1"/>
        <rFont val="Arial"/>
        <family val="2"/>
      </rPr>
      <t xml:space="preserve">
</t>
    </r>
    <r>
      <rPr>
        <b/>
        <sz val="9"/>
        <color theme="1"/>
        <rFont val="Arial"/>
        <family val="2"/>
      </rPr>
      <t>BP is to leave as site default “Off”</t>
    </r>
  </si>
  <si>
    <r>
      <t xml:space="preserve">Auto Enrolled Tier
</t>
    </r>
    <r>
      <rPr>
        <b/>
        <sz val="9"/>
        <rFont val="Arial"/>
        <family val="2"/>
      </rPr>
      <t>BP is to leave as site default “On” for Health</t>
    </r>
  </si>
  <si>
    <r>
      <t xml:space="preserve">Require Multi-year Enrollment Lock </t>
    </r>
    <r>
      <rPr>
        <sz val="10"/>
        <color theme="1"/>
        <rFont val="Arial"/>
        <family val="2"/>
      </rPr>
      <t xml:space="preserve">
</t>
    </r>
    <r>
      <rPr>
        <b/>
        <sz val="9"/>
        <color theme="1"/>
        <rFont val="Arial"/>
        <family val="2"/>
      </rPr>
      <t>BP is to leave as site default “Off”</t>
    </r>
  </si>
  <si>
    <r>
      <t xml:space="preserve">Requires Primary Beneficiary
</t>
    </r>
    <r>
      <rPr>
        <b/>
        <sz val="9"/>
        <color theme="1"/>
        <rFont val="Arial"/>
        <family val="2"/>
      </rPr>
      <t>BP is to set as "On"</t>
    </r>
  </si>
  <si>
    <r>
      <t xml:space="preserve">Self-Insured Plan
</t>
    </r>
    <r>
      <rPr>
        <b/>
        <sz val="9"/>
        <color theme="1"/>
        <rFont val="Arial"/>
        <family val="2"/>
      </rPr>
      <t>BP is to set as "On"</t>
    </r>
  </si>
  <si>
    <r>
      <t xml:space="preserve">Require Single Sign on for other Services </t>
    </r>
    <r>
      <rPr>
        <sz val="10"/>
        <color theme="1"/>
        <rFont val="Arial"/>
        <family val="2"/>
      </rPr>
      <t xml:space="preserve">
</t>
    </r>
    <r>
      <rPr>
        <b/>
        <sz val="9"/>
        <color theme="1"/>
        <rFont val="Arial"/>
        <family val="2"/>
      </rPr>
      <t>BP is to leave as site default “Off”</t>
    </r>
  </si>
  <si>
    <t>Basic Employee AD&amp;D</t>
  </si>
  <si>
    <t>Basic Employee Life</t>
  </si>
  <si>
    <t>Basic Employee Life and AD&amp;D</t>
  </si>
  <si>
    <t>Critical Illness Family</t>
  </si>
  <si>
    <t>Dental and Vision</t>
  </si>
  <si>
    <t>Medical and Dental</t>
  </si>
  <si>
    <t>Medical and Vision</t>
  </si>
  <si>
    <t>Medical Dental and Vision</t>
  </si>
  <si>
    <t>Spousal Surcharge</t>
  </si>
  <si>
    <t>Healthcare Reimbursement Account</t>
  </si>
  <si>
    <t>Long Term Benefit</t>
  </si>
  <si>
    <t>Dependent Life</t>
  </si>
  <si>
    <t>Dependent AD&amp;D</t>
  </si>
  <si>
    <t>Dependent Life and AD&amp;D</t>
  </si>
  <si>
    <t>Basic Spouse AD&amp;D</t>
  </si>
  <si>
    <t>Basic Spouse Life</t>
  </si>
  <si>
    <t>Basic Spouse Life and AD&amp;D</t>
  </si>
  <si>
    <t>Basic Child AD&amp;D</t>
  </si>
  <si>
    <t>Basic Child Life</t>
  </si>
  <si>
    <t>Basic Child Life and AD&amp;D</t>
  </si>
  <si>
    <t>Commuter</t>
  </si>
  <si>
    <t>Cancer</t>
  </si>
  <si>
    <r>
      <t xml:space="preserve">Update Elections for Age Changes
</t>
    </r>
    <r>
      <rPr>
        <b/>
        <sz val="9"/>
        <rFont val="Arial"/>
        <family val="2"/>
      </rPr>
      <t xml:space="preserve">BP is to leave as site default of “Off” for Flexible Spending Template </t>
    </r>
  </si>
  <si>
    <r>
      <t xml:space="preserve">Update Elections for Salary Changes
</t>
    </r>
    <r>
      <rPr>
        <b/>
        <sz val="9"/>
        <rFont val="Arial"/>
        <family val="2"/>
      </rPr>
      <t>BP is to leave as site default of “Off” for Flexible Spending Template</t>
    </r>
  </si>
  <si>
    <t>SP</t>
  </si>
  <si>
    <t>SP+CH</t>
  </si>
  <si>
    <t>SP+2CH</t>
  </si>
  <si>
    <t>CH</t>
  </si>
  <si>
    <t>2CH</t>
  </si>
  <si>
    <t>DP</t>
  </si>
  <si>
    <t>DP+CH</t>
  </si>
  <si>
    <t>DP+2CH</t>
  </si>
  <si>
    <t>DPCH</t>
  </si>
  <si>
    <r>
      <t xml:space="preserve">Primary Care Provider
</t>
    </r>
    <r>
      <rPr>
        <b/>
        <sz val="9"/>
        <color theme="1"/>
        <rFont val="Arial"/>
        <family val="2"/>
      </rPr>
      <t>BP is to leave as site default “Off” unless PCP is required on any Benefit Types</t>
    </r>
  </si>
  <si>
    <r>
      <t>*</t>
    </r>
    <r>
      <rPr>
        <sz val="10"/>
        <color theme="1"/>
        <rFont val="Arial"/>
        <family val="2"/>
      </rPr>
      <t xml:space="preserve">Apply Excess Credits
</t>
    </r>
    <r>
      <rPr>
        <b/>
        <sz val="9"/>
        <color theme="1"/>
        <rFont val="Arial"/>
        <family val="2"/>
      </rPr>
      <t>BP is to set to "Yes" if credits should apply to other benefits</t>
    </r>
  </si>
  <si>
    <t>CREDIT POOL #5</t>
  </si>
  <si>
    <t>CREDIT POOL #6</t>
  </si>
  <si>
    <t>CREDIT POOL #7</t>
  </si>
  <si>
    <t>CREDIT POOL #8</t>
  </si>
  <si>
    <t>CREDIT POOL #9</t>
  </si>
  <si>
    <t>CREDIT POOL #10</t>
  </si>
  <si>
    <t>CREDIT POOL #11</t>
  </si>
  <si>
    <t>CREDIT POOL #12</t>
  </si>
  <si>
    <t>CREDIT POOL #13</t>
  </si>
  <si>
    <t>CREDIT POOL #14</t>
  </si>
  <si>
    <t>CREDIT POOL #15</t>
  </si>
  <si>
    <r>
      <rPr>
        <sz val="10"/>
        <color rgb="FFFF0000"/>
        <rFont val="Arial"/>
        <family val="2"/>
      </rPr>
      <t>*</t>
    </r>
    <r>
      <rPr>
        <sz val="10"/>
        <rFont val="Arial"/>
        <family val="2"/>
      </rPr>
      <t xml:space="preserve">Status
</t>
    </r>
    <r>
      <rPr>
        <b/>
        <sz val="9"/>
        <rFont val="Arial"/>
        <family val="2"/>
      </rPr>
      <t xml:space="preserve">
Site BP: Only select status(es) identified as "Yes"</t>
    </r>
  </si>
  <si>
    <r>
      <rPr>
        <sz val="10"/>
        <color rgb="FFFF0000"/>
        <rFont val="Arial"/>
        <family val="2"/>
      </rPr>
      <t>*</t>
    </r>
    <r>
      <rPr>
        <sz val="10"/>
        <rFont val="Arial"/>
        <family val="2"/>
      </rPr>
      <t>Status</t>
    </r>
    <r>
      <rPr>
        <b/>
        <sz val="9"/>
        <rFont val="Arial"/>
        <family val="2"/>
      </rPr>
      <t xml:space="preserve">
Site BP: Only select status(es) identified as "Yes"</t>
    </r>
  </si>
  <si>
    <r>
      <rPr>
        <sz val="10"/>
        <color rgb="FFFF0000"/>
        <rFont val="Arial"/>
        <family val="2"/>
      </rPr>
      <t>*</t>
    </r>
    <r>
      <rPr>
        <sz val="10"/>
        <color theme="1"/>
        <rFont val="Arial"/>
        <family val="2"/>
      </rPr>
      <t>Yea</t>
    </r>
    <r>
      <rPr>
        <sz val="10"/>
        <rFont val="Arial"/>
        <family val="2"/>
      </rPr>
      <t xml:space="preserve">rs 
</t>
    </r>
    <r>
      <rPr>
        <b/>
        <sz val="9"/>
        <rFont val="Arial"/>
        <family val="2"/>
      </rPr>
      <t>BP is to leave as site default “Current Year” unless a Classwise Open Enrollment Effective Date Rule of "Specific Date Selection" is selected then enter Client value</t>
    </r>
  </si>
  <si>
    <t>Current Pay Period End Date</t>
  </si>
  <si>
    <t>Day of Termination less than 16 then End of Month else End of Following Month</t>
  </si>
  <si>
    <t xml:space="preserve">First of Month Following or coincident after XX days </t>
  </si>
  <si>
    <t>Next Fiscal Year</t>
  </si>
  <si>
    <r>
      <t>*</t>
    </r>
    <r>
      <rPr>
        <sz val="10"/>
        <rFont val="Arial"/>
        <family val="2"/>
      </rPr>
      <t xml:space="preserve">Self-Insured Plan 
</t>
    </r>
    <r>
      <rPr>
        <b/>
        <sz val="9"/>
        <rFont val="Arial"/>
        <family val="2"/>
      </rPr>
      <t>BP is to leave as site default “No” unless needed for billing costs</t>
    </r>
  </si>
  <si>
    <r>
      <t>*</t>
    </r>
    <r>
      <rPr>
        <sz val="10"/>
        <rFont val="Arial"/>
        <family val="2"/>
      </rPr>
      <t xml:space="preserve">Is Cobra Plan?
</t>
    </r>
    <r>
      <rPr>
        <b/>
        <sz val="9"/>
        <rFont val="Arial"/>
        <family val="2"/>
      </rPr>
      <t xml:space="preserve">BP is to leave as site default “No” </t>
    </r>
  </si>
  <si>
    <r>
      <t>*</t>
    </r>
    <r>
      <rPr>
        <sz val="10"/>
        <rFont val="Arial"/>
        <family val="2"/>
      </rPr>
      <t xml:space="preserve">Overage Dependent Termination 
</t>
    </r>
    <r>
      <rPr>
        <b/>
        <sz val="9"/>
        <rFont val="Arial"/>
        <family val="2"/>
      </rPr>
      <t>BP is to leave as site default "Select Termination Policy"</t>
    </r>
  </si>
  <si>
    <t>First of Month following or coincident with XX Days</t>
  </si>
  <si>
    <r>
      <t>*</t>
    </r>
    <r>
      <rPr>
        <sz val="10"/>
        <rFont val="Arial"/>
        <family val="2"/>
      </rPr>
      <t xml:space="preserve">Round Coverage Amount
</t>
    </r>
    <r>
      <rPr>
        <b/>
        <sz val="9"/>
        <rFont val="Arial"/>
        <family val="2"/>
      </rPr>
      <t>BP is to leave as site default "Select Rounding Rules"</t>
    </r>
  </si>
  <si>
    <r>
      <rPr>
        <sz val="10"/>
        <color rgb="FFFF0000"/>
        <rFont val="Arial"/>
        <family val="2"/>
      </rPr>
      <t>*</t>
    </r>
    <r>
      <rPr>
        <sz val="10"/>
        <rFont val="Arial"/>
        <family val="2"/>
      </rPr>
      <t xml:space="preserve">Show Employer Coverage </t>
    </r>
  </si>
  <si>
    <r>
      <t>*</t>
    </r>
    <r>
      <rPr>
        <sz val="10"/>
        <rFont val="Arial"/>
        <family val="2"/>
      </rPr>
      <t xml:space="preserve">Employee Enrollment Permissions
</t>
    </r>
    <r>
      <rPr>
        <b/>
        <sz val="9"/>
        <rFont val="Arial"/>
        <family val="2"/>
      </rPr>
      <t xml:space="preserve">BP to set Auto-Enroll plans as “Viewable, not editable to employee” </t>
    </r>
  </si>
  <si>
    <r>
      <t>*</t>
    </r>
    <r>
      <rPr>
        <sz val="10"/>
        <rFont val="Arial"/>
        <family val="2"/>
      </rPr>
      <t xml:space="preserve">Is Cobra Plan?
</t>
    </r>
    <r>
      <rPr>
        <b/>
        <sz val="9"/>
        <rFont val="Arial"/>
        <family val="2"/>
      </rPr>
      <t xml:space="preserve">BP is to leave as site default “No” unless COBRA plan </t>
    </r>
  </si>
  <si>
    <r>
      <t>*</t>
    </r>
    <r>
      <rPr>
        <sz val="10"/>
        <rFont val="Arial"/>
        <family val="2"/>
      </rPr>
      <t xml:space="preserve">Allow Dependent to Enroll Separately
</t>
    </r>
    <r>
      <rPr>
        <b/>
        <sz val="9"/>
        <rFont val="Arial"/>
        <family val="2"/>
      </rPr>
      <t>BP is to leave as site default “No” unless retirees with split families</t>
    </r>
  </si>
  <si>
    <r>
      <t>*</t>
    </r>
    <r>
      <rPr>
        <sz val="10"/>
        <rFont val="Arial"/>
        <family val="2"/>
      </rPr>
      <t xml:space="preserve">Dependent Coverage
</t>
    </r>
    <r>
      <rPr>
        <b/>
        <sz val="9"/>
        <rFont val="Arial"/>
        <family val="2"/>
      </rPr>
      <t>BP is to set as “All Dependents”</t>
    </r>
  </si>
  <si>
    <r>
      <t>*</t>
    </r>
    <r>
      <rPr>
        <sz val="10"/>
        <rFont val="Arial"/>
        <family val="2"/>
      </rPr>
      <t xml:space="preserve">Require Single Sign On for other Services
</t>
    </r>
    <r>
      <rPr>
        <b/>
        <sz val="9"/>
        <rFont val="Arial"/>
        <family val="2"/>
      </rPr>
      <t xml:space="preserve">BP is to leave as site default “No” </t>
    </r>
  </si>
  <si>
    <r>
      <t>*</t>
    </r>
    <r>
      <rPr>
        <sz val="10"/>
        <rFont val="Arial"/>
        <family val="2"/>
      </rPr>
      <t xml:space="preserve">Employees must view Waiver Description </t>
    </r>
    <r>
      <rPr>
        <sz val="10"/>
        <rFont val="Arial"/>
        <family val="2"/>
      </rPr>
      <t xml:space="preserve">
</t>
    </r>
    <r>
      <rPr>
        <b/>
        <sz val="9"/>
        <rFont val="Arial"/>
        <family val="2"/>
      </rPr>
      <t>BP is to leave as site default “No”</t>
    </r>
  </si>
  <si>
    <r>
      <rPr>
        <sz val="10"/>
        <color rgb="FFFF0000"/>
        <rFont val="Arial"/>
        <family val="2"/>
      </rPr>
      <t>*</t>
    </r>
    <r>
      <rPr>
        <sz val="10"/>
        <rFont val="Arial"/>
        <family val="2"/>
      </rPr>
      <t xml:space="preserve">day of billing period </t>
    </r>
    <r>
      <rPr>
        <sz val="10"/>
        <rFont val="Arial"/>
        <family val="2"/>
      </rPr>
      <t xml:space="preserve">
</t>
    </r>
    <r>
      <rPr>
        <b/>
        <sz val="9"/>
        <rFont val="Arial"/>
        <family val="2"/>
      </rPr>
      <t>BP is to ignore – site will default to “0” upon save</t>
    </r>
  </si>
  <si>
    <r>
      <t>*</t>
    </r>
    <r>
      <rPr>
        <sz val="10"/>
        <rFont val="Arial"/>
        <family val="2"/>
      </rPr>
      <t xml:space="preserve">Display Affidavits
</t>
    </r>
    <r>
      <rPr>
        <b/>
        <sz val="9"/>
        <rFont val="Arial"/>
        <family val="2"/>
      </rPr>
      <t xml:space="preserve">BP is to leave as site default “No” </t>
    </r>
  </si>
  <si>
    <r>
      <t xml:space="preserve">Coverage Type
</t>
    </r>
    <r>
      <rPr>
        <b/>
        <sz val="9"/>
        <rFont val="Arial"/>
        <family val="2"/>
      </rPr>
      <t xml:space="preserve">Site BP: Only select type(s) identified as "Yes" </t>
    </r>
  </si>
  <si>
    <r>
      <t>*</t>
    </r>
    <r>
      <rPr>
        <sz val="10"/>
        <rFont val="Arial"/>
        <family val="2"/>
      </rPr>
      <t>Update Elections for Age Changes</t>
    </r>
    <r>
      <rPr>
        <sz val="10"/>
        <rFont val="Arial"/>
        <family val="2"/>
      </rPr>
      <t xml:space="preserve">
</t>
    </r>
    <r>
      <rPr>
        <b/>
        <sz val="9"/>
        <rFont val="Arial"/>
        <family val="2"/>
      </rPr>
      <t>BP is to leave as site default “Select Age Election Policy” unless age banded rate</t>
    </r>
  </si>
  <si>
    <r>
      <t>*</t>
    </r>
    <r>
      <rPr>
        <sz val="10"/>
        <color theme="1"/>
        <rFont val="Arial"/>
        <family val="2"/>
      </rPr>
      <t xml:space="preserve">Employees must view Benefit Description </t>
    </r>
    <r>
      <rPr>
        <sz val="10"/>
        <color theme="1"/>
        <rFont val="Arial"/>
        <family val="2"/>
      </rPr>
      <t xml:space="preserve">
</t>
    </r>
    <r>
      <rPr>
        <b/>
        <sz val="9"/>
        <rFont val="Arial"/>
        <family val="2"/>
      </rPr>
      <t>BP is to leave as site default "No"</t>
    </r>
  </si>
  <si>
    <r>
      <t>*</t>
    </r>
    <r>
      <rPr>
        <sz val="10"/>
        <rFont val="Arial"/>
        <family val="2"/>
      </rPr>
      <t xml:space="preserve">Plan is Auto Enrolled 
</t>
    </r>
    <r>
      <rPr>
        <b/>
        <sz val="9"/>
        <rFont val="Arial"/>
        <family val="2"/>
      </rPr>
      <t>BP is to leave as site default “No” unless auto-enrolled</t>
    </r>
  </si>
  <si>
    <r>
      <rPr>
        <sz val="10"/>
        <color rgb="FFFF0000"/>
        <rFont val="Arial"/>
        <family val="2"/>
      </rPr>
      <t>*</t>
    </r>
    <r>
      <rPr>
        <sz val="10"/>
        <rFont val="Arial"/>
        <family val="2"/>
      </rPr>
      <t xml:space="preserve">Spouse Status 
</t>
    </r>
    <r>
      <rPr>
        <b/>
        <sz val="9"/>
        <rFont val="Arial"/>
        <family val="2"/>
      </rPr>
      <t xml:space="preserve">Site BP: Only select status(es) identified as "Yes" </t>
    </r>
  </si>
  <si>
    <r>
      <rPr>
        <sz val="10"/>
        <color rgb="FFFF0000"/>
        <rFont val="Arial"/>
        <family val="2"/>
      </rPr>
      <t>*</t>
    </r>
    <r>
      <rPr>
        <sz val="10"/>
        <rFont val="Arial"/>
        <family val="2"/>
      </rPr>
      <t xml:space="preserve">Child Status
</t>
    </r>
    <r>
      <rPr>
        <b/>
        <sz val="9"/>
        <rFont val="Arial"/>
        <family val="2"/>
      </rPr>
      <t xml:space="preserve">Site BP: Only select status(es) identified as "Yes" </t>
    </r>
  </si>
  <si>
    <r>
      <t>*</t>
    </r>
    <r>
      <rPr>
        <sz val="10"/>
        <rFont val="Arial"/>
        <family val="2"/>
      </rPr>
      <t xml:space="preserve">Active plan for cobra status 
</t>
    </r>
    <r>
      <rPr>
        <b/>
        <sz val="9"/>
        <rFont val="Arial"/>
        <family val="2"/>
      </rPr>
      <t>BP is to leave as site default “Select Active Plan” unless this is a COBRA plan than the corresponding Active Employee plan should be identified here</t>
    </r>
  </si>
  <si>
    <r>
      <t>*</t>
    </r>
    <r>
      <rPr>
        <sz val="10"/>
        <rFont val="Arial"/>
        <family val="2"/>
      </rPr>
      <t>Retroactive term days (# of XX Days)</t>
    </r>
  </si>
  <si>
    <r>
      <t xml:space="preserve">Enrollment start date </t>
    </r>
    <r>
      <rPr>
        <sz val="10"/>
        <color theme="1"/>
        <rFont val="Arial"/>
        <family val="2"/>
      </rPr>
      <t xml:space="preserve">
</t>
    </r>
    <r>
      <rPr>
        <b/>
        <sz val="9"/>
        <color theme="1"/>
        <rFont val="Arial"/>
        <family val="2"/>
      </rPr>
      <t>BP is to leave blank</t>
    </r>
  </si>
  <si>
    <r>
      <t>Enrollment end date</t>
    </r>
    <r>
      <rPr>
        <sz val="10"/>
        <color theme="1"/>
        <rFont val="Arial"/>
        <family val="2"/>
      </rPr>
      <t xml:space="preserve">
</t>
    </r>
    <r>
      <rPr>
        <b/>
        <sz val="9"/>
        <color theme="1"/>
        <rFont val="Arial"/>
        <family val="2"/>
      </rPr>
      <t>BP is to leave blank</t>
    </r>
  </si>
  <si>
    <r>
      <rPr>
        <sz val="10"/>
        <color rgb="FFFF0000"/>
        <rFont val="Arial"/>
        <family val="2"/>
      </rPr>
      <t>*</t>
    </r>
    <r>
      <rPr>
        <sz val="10"/>
        <rFont val="Arial"/>
        <family val="2"/>
      </rPr>
      <t xml:space="preserve">Maximum Military Child Age 
</t>
    </r>
    <r>
      <rPr>
        <b/>
        <sz val="9"/>
        <rFont val="Arial"/>
        <family val="2"/>
      </rPr>
      <t xml:space="preserve">BP is to set to leave as age "25" if Military Dependent eligible unless other age identified by the Client </t>
    </r>
  </si>
  <si>
    <r>
      <rPr>
        <sz val="10"/>
        <color rgb="FFFF0000"/>
        <rFont val="Arial"/>
        <family val="2"/>
      </rPr>
      <t>*</t>
    </r>
    <r>
      <rPr>
        <sz val="10"/>
        <rFont val="Arial"/>
        <family val="2"/>
      </rPr>
      <t xml:space="preserve">Allow Child Types
</t>
    </r>
    <r>
      <rPr>
        <b/>
        <sz val="9"/>
        <rFont val="Arial"/>
        <family val="2"/>
      </rPr>
      <t xml:space="preserve">BOSS BP: Select Client allowed Types if Child eligible plan; otherwise - BP is to select “Natural child” only </t>
    </r>
    <r>
      <rPr>
        <b/>
        <sz val="9"/>
        <rFont val="Arial"/>
        <family val="2"/>
      </rPr>
      <t xml:space="preserve">
Site BP: Only select type(s) identified as "Yes"</t>
    </r>
  </si>
  <si>
    <r>
      <t>*</t>
    </r>
    <r>
      <rPr>
        <sz val="10"/>
        <rFont val="Arial"/>
        <family val="2"/>
      </rPr>
      <t xml:space="preserve">Allow Student Types </t>
    </r>
    <r>
      <rPr>
        <sz val="10"/>
        <rFont val="Arial"/>
        <family val="2"/>
      </rPr>
      <t xml:space="preserve">
</t>
    </r>
    <r>
      <rPr>
        <b/>
        <sz val="9"/>
        <rFont val="Arial"/>
        <family val="2"/>
      </rPr>
      <t>BP is to leave as site default “Do not require student status”</t>
    </r>
  </si>
  <si>
    <r>
      <t xml:space="preserve">Student Coverage Age Range </t>
    </r>
    <r>
      <rPr>
        <sz val="10"/>
        <rFont val="Arial"/>
        <family val="2"/>
      </rPr>
      <t xml:space="preserve">
</t>
    </r>
    <r>
      <rPr>
        <b/>
        <sz val="9"/>
        <rFont val="Arial"/>
        <family val="2"/>
      </rPr>
      <t>BP is to leave blank</t>
    </r>
  </si>
  <si>
    <r>
      <t>*</t>
    </r>
    <r>
      <rPr>
        <sz val="10"/>
        <rFont val="Arial"/>
        <family val="2"/>
      </rPr>
      <t xml:space="preserve">Enrollment Required for Children with Medical Support Order </t>
    </r>
    <r>
      <rPr>
        <sz val="10"/>
        <rFont val="Arial"/>
        <family val="2"/>
      </rPr>
      <t xml:space="preserve">
</t>
    </r>
    <r>
      <rPr>
        <b/>
        <sz val="9"/>
        <rFont val="Arial"/>
        <family val="2"/>
      </rPr>
      <t>BP is to leave as site default “No”</t>
    </r>
  </si>
  <si>
    <r>
      <t>*</t>
    </r>
    <r>
      <rPr>
        <sz val="10"/>
        <rFont val="Arial"/>
        <family val="2"/>
      </rPr>
      <t xml:space="preserve">Opt-out-Spouse 
</t>
    </r>
    <r>
      <rPr>
        <b/>
        <sz val="9"/>
        <rFont val="Arial"/>
        <family val="2"/>
      </rPr>
      <t>BP is to leave as site default "No"</t>
    </r>
  </si>
  <si>
    <r>
      <t>*</t>
    </r>
    <r>
      <rPr>
        <sz val="10"/>
        <rFont val="Arial"/>
        <family val="2"/>
      </rPr>
      <t xml:space="preserve">Consider Employee Payroll Schedule
</t>
    </r>
    <r>
      <rPr>
        <b/>
        <sz val="9"/>
        <rFont val="Arial"/>
        <family val="2"/>
      </rPr>
      <t>BP is to leave as site default “Yes” unless a COBRA or Retiree plan then monthly should be identified</t>
    </r>
  </si>
  <si>
    <t xml:space="preserve">Cost Sharing Charges </t>
  </si>
  <si>
    <r>
      <t xml:space="preserve">Maximum Military Child Age 
</t>
    </r>
    <r>
      <rPr>
        <b/>
        <sz val="9"/>
        <rFont val="Arial"/>
        <family val="2"/>
      </rPr>
      <t xml:space="preserve">BP is to leave as age “25” if rate is based on Child and Military Dependent eligible unless otherwise identified by the Client.  If not based on child, leave blank. </t>
    </r>
  </si>
  <si>
    <r>
      <t>*</t>
    </r>
    <r>
      <rPr>
        <sz val="10"/>
        <rFont val="Arial"/>
        <family val="2"/>
      </rPr>
      <t xml:space="preserve">Compensation Basis Flag
</t>
    </r>
    <r>
      <rPr>
        <b/>
        <sz val="9"/>
        <rFont val="Arial"/>
        <family val="2"/>
      </rPr>
      <t>BP is to set if “Coverage Amounts are determined by” is set to one of the Salary options</t>
    </r>
  </si>
  <si>
    <r>
      <t xml:space="preserve">Additional Compensation Factors </t>
    </r>
    <r>
      <rPr>
        <sz val="10"/>
        <color theme="1"/>
        <rFont val="Arial"/>
        <family val="2"/>
      </rPr>
      <t xml:space="preserve">
</t>
    </r>
    <r>
      <rPr>
        <b/>
        <sz val="9"/>
        <color theme="1"/>
        <rFont val="Arial"/>
        <family val="2"/>
      </rPr>
      <t>BP is to leav</t>
    </r>
    <r>
      <rPr>
        <b/>
        <sz val="9"/>
        <rFont val="Arial"/>
        <family val="2"/>
      </rPr>
      <t>e de-selected</t>
    </r>
  </si>
  <si>
    <r>
      <t>*</t>
    </r>
    <r>
      <rPr>
        <sz val="10"/>
        <color theme="1"/>
        <rFont val="Arial"/>
        <family val="2"/>
      </rPr>
      <t>Coverage Amounts are Determined By</t>
    </r>
    <r>
      <rPr>
        <sz val="10"/>
        <rFont val="Arial"/>
        <family val="2"/>
      </rPr>
      <t xml:space="preserve">
</t>
    </r>
    <r>
      <rPr>
        <b/>
        <sz val="9"/>
        <rFont val="Arial"/>
        <family val="2"/>
      </rPr>
      <t>BP is to only use Offered Amount if coverage is flat increments and not evenly spread</t>
    </r>
  </si>
  <si>
    <t>Maximum Employer Paid Coverage Post-Tax</t>
  </si>
  <si>
    <r>
      <t xml:space="preserve">Maximum Employer Paid Coverage Pre-Tax </t>
    </r>
    <r>
      <rPr>
        <sz val="10"/>
        <rFont val="Arial"/>
        <family val="2"/>
      </rPr>
      <t xml:space="preserve">
</t>
    </r>
    <r>
      <rPr>
        <b/>
        <sz val="9"/>
        <rFont val="Arial"/>
        <family val="2"/>
      </rPr>
      <t>BP is to leave blank</t>
    </r>
  </si>
  <si>
    <r>
      <t>*</t>
    </r>
    <r>
      <rPr>
        <sz val="10"/>
        <rFont val="Arial"/>
        <family val="2"/>
      </rPr>
      <t>Include Buy Up Amount in GI constraint</t>
    </r>
    <r>
      <rPr>
        <sz val="10"/>
        <rFont val="Arial"/>
        <family val="2"/>
      </rPr>
      <t xml:space="preserve">
</t>
    </r>
    <r>
      <rPr>
        <b/>
        <sz val="9"/>
        <rFont val="Arial"/>
        <family val="2"/>
      </rPr>
      <t>BP is to leave as site default “No”</t>
    </r>
  </si>
  <si>
    <r>
      <rPr>
        <sz val="10"/>
        <color rgb="FFFF0000"/>
        <rFont val="Arial"/>
        <family val="2"/>
      </rPr>
      <t>*</t>
    </r>
    <r>
      <rPr>
        <sz val="10"/>
        <color theme="1"/>
        <rFont val="Arial"/>
        <family val="2"/>
      </rPr>
      <t>Allow</t>
    </r>
    <r>
      <rPr>
        <sz val="10"/>
        <rFont val="Arial"/>
        <family val="2"/>
      </rPr>
      <t xml:space="preserve"> Salary D</t>
    </r>
    <r>
      <rPr>
        <sz val="10"/>
        <color theme="1"/>
        <rFont val="Arial"/>
        <family val="2"/>
      </rPr>
      <t xml:space="preserve">isplayed </t>
    </r>
    <r>
      <rPr>
        <sz val="10"/>
        <rFont val="Arial"/>
        <family val="2"/>
      </rPr>
      <t xml:space="preserve">On Enroll Now Screen
</t>
    </r>
    <r>
      <rPr>
        <b/>
        <sz val="9"/>
        <rFont val="Arial"/>
        <family val="2"/>
      </rPr>
      <t xml:space="preserve">BP is to set to "Yes" if plan based on salary </t>
    </r>
  </si>
  <si>
    <r>
      <t xml:space="preserve">Vendor Name
</t>
    </r>
    <r>
      <rPr>
        <b/>
        <sz val="9"/>
        <rFont val="Arial"/>
        <family val="2"/>
      </rPr>
      <t>BP is to leave blank</t>
    </r>
  </si>
  <si>
    <t>No run-in</t>
  </si>
  <si>
    <t>USA</t>
  </si>
  <si>
    <t>Supplemental Employee Life Grandfathered</t>
  </si>
  <si>
    <t>Supplemental Employee AD&amp;D Grandfathered</t>
  </si>
  <si>
    <t>Supplemental Spouse Life Grandfathered</t>
  </si>
  <si>
    <t>Supplemental Spouse AD&amp;D Grandfathered</t>
  </si>
  <si>
    <t>If you decide to waive your medical plans this year, please note that you will be ineligible to enroll in medical benefits again until next Open Enrollment or due to a qualifying event</t>
  </si>
  <si>
    <t>Other Benefits</t>
  </si>
  <si>
    <t>Income Protection</t>
  </si>
  <si>
    <t>Work Life</t>
  </si>
  <si>
    <t>01/01/20118</t>
  </si>
  <si>
    <t>Kaiser</t>
  </si>
  <si>
    <t>Anthem Blue Cross</t>
  </si>
  <si>
    <t>Delta Dental</t>
  </si>
  <si>
    <t>VSP</t>
  </si>
  <si>
    <t>The Standard</t>
  </si>
  <si>
    <t>Benefit Provider</t>
  </si>
  <si>
    <t>Employee Only</t>
  </si>
  <si>
    <t>Employee + Spouse</t>
  </si>
  <si>
    <t>Employee + Child</t>
  </si>
  <si>
    <t>Employee + Children</t>
  </si>
  <si>
    <t>Employee + Family</t>
  </si>
  <si>
    <t>Kaiser HMO WA</t>
  </si>
  <si>
    <t>Kaiser Permanente</t>
  </si>
  <si>
    <t>Both</t>
  </si>
  <si>
    <t>KHMOWA</t>
  </si>
  <si>
    <t>1497300</t>
  </si>
  <si>
    <t>Active WA</t>
  </si>
  <si>
    <t>State_Equal to_WA</t>
  </si>
  <si>
    <t>Kaiser HMO No. CA</t>
  </si>
  <si>
    <t>Kaiser Deductible No. CA</t>
  </si>
  <si>
    <t>Kaiser HMO So. CA</t>
  </si>
  <si>
    <t>Kaiser Deductible So. CA</t>
  </si>
  <si>
    <t>Anthem PPO Plan $750</t>
  </si>
  <si>
    <t>Anthem PPO Plan $1,250</t>
  </si>
  <si>
    <t>Anthem PPO Plan $2,000</t>
  </si>
  <si>
    <t>HMSA - Hawaii</t>
  </si>
  <si>
    <t>HMSA</t>
  </si>
  <si>
    <t>KHMONOCA</t>
  </si>
  <si>
    <t>KDEDNOCA</t>
  </si>
  <si>
    <t>KHMOSOCA</t>
  </si>
  <si>
    <t>KDEDSOCA</t>
  </si>
  <si>
    <t>A750</t>
  </si>
  <si>
    <t>A1250</t>
  </si>
  <si>
    <t>A2000</t>
  </si>
  <si>
    <t>Active NO CA</t>
  </si>
  <si>
    <t>Active So CA</t>
  </si>
  <si>
    <t>Active Status (No HI)</t>
  </si>
  <si>
    <t>Active Status No HI)</t>
  </si>
  <si>
    <t>State_Equal to_CA</t>
  </si>
  <si>
    <t>State_Not Equal to_Hi</t>
  </si>
  <si>
    <t>State_Equal to_HI</t>
  </si>
  <si>
    <t>Employee Zip Code MUST be in list of provided Zip Table</t>
  </si>
  <si>
    <t>Delta Dental CA</t>
  </si>
  <si>
    <t>VIS</t>
  </si>
  <si>
    <t>DEN</t>
  </si>
  <si>
    <t>DENCA</t>
  </si>
  <si>
    <t>State_Not Equal to_CA</t>
  </si>
  <si>
    <t>ARAG Legal Plan</t>
  </si>
  <si>
    <t>ARAG</t>
  </si>
  <si>
    <t>LEG</t>
  </si>
  <si>
    <t>Premiums Waived After the Cut-off Day</t>
  </si>
  <si>
    <t>Premiums Waived Prior the Cut-Off Day</t>
  </si>
  <si>
    <t>639747-A</t>
  </si>
  <si>
    <t>Marriage or Formation of  Domestic Partnership</t>
  </si>
  <si>
    <t>Divorce or Termination of Domestic Partnership</t>
  </si>
  <si>
    <t>Newborn, Adoption or Legal Guardianship (see uploaded document)</t>
  </si>
  <si>
    <t>Death in Family</t>
  </si>
  <si>
    <t>Change in Employment Status of Employee, Spouse or Child (see uploaded document)</t>
  </si>
  <si>
    <t>Loss or Gain Eligibility for Medicaid, CHIP or Subsidy (see uploaded document)</t>
  </si>
  <si>
    <t>EXEC Buy-up LTD (see uploaded document)</t>
  </si>
  <si>
    <t>Dependent No  Longer Eligible (see uploaded document)</t>
  </si>
  <si>
    <t>Other Life Event / Change (see uploaded document)</t>
  </si>
  <si>
    <t>July</t>
  </si>
  <si>
    <t>Basic Life and ADD</t>
  </si>
  <si>
    <t>Supplemental Family AD&amp;D (No CH)</t>
  </si>
  <si>
    <t>Supplemental Family AD&amp;D (W/ CH)</t>
  </si>
  <si>
    <t>EELIFE</t>
  </si>
  <si>
    <t>SPLIFE</t>
  </si>
  <si>
    <t>CHLIFE</t>
  </si>
  <si>
    <t>Has Spouse_Equal to_Yes</t>
  </si>
  <si>
    <t>Has Child_Equal to_Yes</t>
  </si>
  <si>
    <t>Family rate for all children</t>
  </si>
  <si>
    <t>New Hire/Rehire/Open Enrollment/Qualifying Events</t>
  </si>
  <si>
    <t>Admin Event</t>
  </si>
  <si>
    <t>Plan 23</t>
  </si>
  <si>
    <t>Plan 24</t>
  </si>
  <si>
    <t>Plan 25</t>
  </si>
  <si>
    <t>Plan 26</t>
  </si>
  <si>
    <t>Plan 27</t>
  </si>
  <si>
    <t>Plan 28</t>
  </si>
  <si>
    <t>Plan 29</t>
  </si>
  <si>
    <t>Plan 30</t>
  </si>
  <si>
    <t>Plan 31</t>
  </si>
  <si>
    <t>Plan 32</t>
  </si>
  <si>
    <t>Plan 33</t>
  </si>
  <si>
    <t>Plan 34</t>
  </si>
  <si>
    <t>Plan 35</t>
  </si>
  <si>
    <t>Plan 36</t>
  </si>
  <si>
    <t>Plan 37</t>
  </si>
  <si>
    <t>Plan 38</t>
  </si>
  <si>
    <t>Plan 39</t>
  </si>
  <si>
    <t>Plan 40</t>
  </si>
  <si>
    <t>Plan 41</t>
  </si>
  <si>
    <t>Plan 42</t>
  </si>
  <si>
    <t>Full Time</t>
  </si>
  <si>
    <t>Kaiser NorCal</t>
  </si>
  <si>
    <t>Kaiser SoCal</t>
  </si>
  <si>
    <t>Kaiser So Cal</t>
  </si>
  <si>
    <t>Kaiser WA</t>
  </si>
  <si>
    <t>EEADD</t>
  </si>
  <si>
    <t>Active Status No Casual</t>
  </si>
  <si>
    <t>Active (CA) No Casual</t>
  </si>
  <si>
    <t>Active (No CA ) No Casual</t>
  </si>
  <si>
    <t xml:space="preserve">Active HI </t>
  </si>
  <si>
    <t>SP Life No Casual</t>
  </si>
  <si>
    <t>CH Life No Casual</t>
  </si>
  <si>
    <t>Supplemental Family AD&amp;D (w/CH)</t>
  </si>
  <si>
    <t>ADDNC</t>
  </si>
  <si>
    <t>ADDWC</t>
  </si>
  <si>
    <t>Supp ADD No Ch</t>
  </si>
  <si>
    <t>Supp ADD w CH</t>
  </si>
  <si>
    <t>Has Spouse-equal to-Yes and Spouse Age-less than-70, And-has Child-equal to-No (Or-Has Spouse-equal to-Yes, AND-Has Child-equal to-Yes, AND-Child Age-greater than equal to-26)</t>
  </si>
  <si>
    <t>Has Spouse-equal to-Yes, (AND-Has Child-equal to-Yes)</t>
  </si>
  <si>
    <t>Supplemental Family AD&amp;D (No SP)</t>
  </si>
  <si>
    <t>Supplemental Family AD&amp;D (w/SP)</t>
  </si>
  <si>
    <t>CANSP</t>
  </si>
  <si>
    <t>CASP</t>
  </si>
  <si>
    <t>CH ADD No SP</t>
  </si>
  <si>
    <t>CH ADD SP</t>
  </si>
  <si>
    <t>Has child_equal to_yes AND Child Age_less than_26 AND Has Spouse_equal to_No</t>
  </si>
  <si>
    <t>Has spouse_equal to _Yes ANFE Has Child_equal to_Yes and Child Age_less than_26</t>
  </si>
  <si>
    <t>Executive Long Term Disability</t>
  </si>
  <si>
    <t>STD</t>
  </si>
  <si>
    <t>LTD</t>
  </si>
  <si>
    <t>ELTD</t>
  </si>
  <si>
    <t>Active Status No Casual Exec</t>
  </si>
  <si>
    <t>Active Status No Casual No Exec</t>
  </si>
  <si>
    <t>Non Executive</t>
  </si>
  <si>
    <t>Executive</t>
  </si>
  <si>
    <t>Business Travel Insurance</t>
  </si>
  <si>
    <t>BTI</t>
  </si>
  <si>
    <t>Flat Amount &amp; Times Annual Compensation</t>
  </si>
  <si>
    <r>
      <t xml:space="preserve">Enroll Now – Supplemental Employee ADD
</t>
    </r>
    <r>
      <rPr>
        <b/>
        <sz val="9"/>
        <color theme="1"/>
        <rFont val="Arial"/>
        <family val="2"/>
      </rPr>
      <t>BOSS BP: Replace yellow highlight with Benefit Type Name if using</t>
    </r>
  </si>
  <si>
    <r>
      <t xml:space="preserve">Enroll Now – Supplemental Spouse ADD
</t>
    </r>
    <r>
      <rPr>
        <b/>
        <sz val="9"/>
        <color theme="1"/>
        <rFont val="Arial"/>
        <family val="2"/>
      </rPr>
      <t>BOSS BP: Replace yellow highlight with Benefit Type Name if using</t>
    </r>
  </si>
  <si>
    <r>
      <t xml:space="preserve">Enroll Now – Supplemental Child ADD
</t>
    </r>
    <r>
      <rPr>
        <b/>
        <sz val="9"/>
        <color theme="1"/>
        <rFont val="Arial"/>
        <family val="2"/>
      </rPr>
      <t>BOSS BP: Replace yellow highlight with Benefit Type Name if using</t>
    </r>
  </si>
  <si>
    <r>
      <t xml:space="preserve">Enroll Now – ARAG Legal
</t>
    </r>
    <r>
      <rPr>
        <b/>
        <sz val="9"/>
        <color theme="1"/>
        <rFont val="Arial"/>
        <family val="2"/>
      </rPr>
      <t>BOSS BP: Replace yellow highlight with Benefit Type Name if using</t>
    </r>
  </si>
  <si>
    <r>
      <t xml:space="preserve">Enroll Now – eTrade
</t>
    </r>
    <r>
      <rPr>
        <b/>
        <sz val="9"/>
        <color theme="1"/>
        <rFont val="Arial"/>
        <family val="2"/>
      </rPr>
      <t>BOSS BP: Replace yellow highlight with Benefit Type Name if using</t>
    </r>
  </si>
  <si>
    <r>
      <t xml:space="preserve">Enroll Now – Business Travel Insurance
</t>
    </r>
    <r>
      <rPr>
        <b/>
        <sz val="9"/>
        <color theme="1"/>
        <rFont val="Arial"/>
        <family val="2"/>
      </rPr>
      <t>BOSS BP: Replace yellow highlight with Benefit Type Name if using</t>
    </r>
  </si>
  <si>
    <t>E-Trade</t>
  </si>
  <si>
    <t>AIG</t>
  </si>
  <si>
    <t>Rate Tiers w/ Domestic Partners</t>
  </si>
  <si>
    <t>A2000C</t>
  </si>
  <si>
    <t>A1250C</t>
  </si>
  <si>
    <t>A750C</t>
  </si>
  <si>
    <t>KDEDSOCAC</t>
  </si>
  <si>
    <t>KHMOSOCAC</t>
  </si>
  <si>
    <t>KDEDNOCAC</t>
  </si>
  <si>
    <t>KHMONOCAC</t>
  </si>
  <si>
    <t>KHMOWAC</t>
  </si>
  <si>
    <t>Cobra WA</t>
  </si>
  <si>
    <t>Cobra NO CA</t>
  </si>
  <si>
    <t>Cobra Status (No HI)</t>
  </si>
  <si>
    <t>Cobra So CA</t>
  </si>
  <si>
    <t>Cobra Status No HI)</t>
  </si>
  <si>
    <t xml:space="preserve">Cobra HI </t>
  </si>
  <si>
    <t>Delta Dental COBRA</t>
  </si>
  <si>
    <t>Delta Dental CA Cobra</t>
  </si>
  <si>
    <t>HMSA - Hawaii Cobra</t>
  </si>
  <si>
    <t>Anthem PPO Plan $2,000 Cobra</t>
  </si>
  <si>
    <t>Anthem PPO Plan $1,250 Cobra</t>
  </si>
  <si>
    <t>Anthem PPO Plan $750 Cobra</t>
  </si>
  <si>
    <t>Kaiser Deductible So. CA Cobra</t>
  </si>
  <si>
    <t>Kaiser HMO So. CA Cobra</t>
  </si>
  <si>
    <t>Kaiser Deductible No. CA Cobra</t>
  </si>
  <si>
    <t>Kaiser HMO WA Cobra</t>
  </si>
  <si>
    <t>Kaiser HMO No. CA Cobra</t>
  </si>
  <si>
    <t>Vision Cobra</t>
  </si>
  <si>
    <t>DENC</t>
  </si>
  <si>
    <t>DENCAC</t>
  </si>
  <si>
    <t>VISC</t>
  </si>
  <si>
    <t>Active (No CA ) No Casual Cobra</t>
  </si>
  <si>
    <t>Active (CA) No Casual Cobra</t>
  </si>
  <si>
    <t>Active Status No Casual Cobra</t>
  </si>
  <si>
    <t>HMSAC</t>
  </si>
  <si>
    <t>Group Health - Indemnity</t>
  </si>
  <si>
    <t>Group Heatlh</t>
  </si>
  <si>
    <t>IND</t>
  </si>
  <si>
    <t>Group Health - Indemnity Cobra</t>
  </si>
  <si>
    <t>INDC</t>
  </si>
  <si>
    <t>X-Pat_equal to_Yes</t>
  </si>
  <si>
    <t>EAP Plan</t>
  </si>
  <si>
    <t>MNH</t>
  </si>
  <si>
    <t xml:space="preserve">Active Status </t>
  </si>
  <si>
    <t>Active Status Cobra</t>
  </si>
  <si>
    <t>Monthly</t>
  </si>
  <si>
    <t>MHN</t>
  </si>
  <si>
    <t>no</t>
  </si>
  <si>
    <t xml:space="preserve"> </t>
  </si>
  <si>
    <t>Wageworks</t>
  </si>
  <si>
    <t>Active Sataus No Casual Cobra</t>
  </si>
  <si>
    <t>2017 Health Care FSA</t>
  </si>
  <si>
    <t>2017 Health Care FSA Cobra</t>
  </si>
  <si>
    <t>2017 Dependent Care FSA</t>
  </si>
  <si>
    <t>Provider 11</t>
  </si>
  <si>
    <t>Wageworkds</t>
  </si>
  <si>
    <t>Third Party Administrator</t>
  </si>
  <si>
    <t>FSA18</t>
  </si>
  <si>
    <t>FSAC18</t>
  </si>
  <si>
    <t>DFSA18</t>
  </si>
  <si>
    <t>DFSAC18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</si>
</sst>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_);[Red]\(&quot;$&quot;#,##0\)"/>
    <numFmt numFmtId="164" formatCode="mm/dd/yyyy"/>
  </numFmts>
  <fonts count="49" x14ac:knownFonts="1">
    <font>
      <sz val="11"/>
      <color theme="1"/>
      <name val="Calibri"/>
      <family val="2"/>
      <scheme val="minor"/>
    </font>
    <font>
      <b/>
      <sz val="10"/>
      <color theme="1"/>
      <name val="Arial"/>
      <family val="2"/>
    </font>
    <font>
      <sz val="10"/>
      <color rgb="FFFF0000"/>
      <name val="Arial"/>
      <family val="2"/>
    </font>
    <font>
      <sz val="10"/>
      <color theme="1"/>
      <name val="Arial"/>
      <family val="2"/>
    </font>
    <font>
      <b/>
      <sz val="9"/>
      <color theme="1"/>
      <name val="Arial"/>
      <family val="2"/>
    </font>
    <font>
      <sz val="9"/>
      <color theme="1"/>
      <name val="Arial"/>
      <family val="2"/>
    </font>
    <font>
      <sz val="8"/>
      <color theme="1"/>
      <name val="Arial"/>
      <family val="2"/>
    </font>
    <font>
      <sz val="10"/>
      <name val="Arial"/>
      <family val="2"/>
    </font>
    <font>
      <b/>
      <sz val="9"/>
      <name val="Arial"/>
      <family val="2"/>
    </font>
    <font>
      <b/>
      <sz val="10"/>
      <name val="Arial"/>
      <family val="2"/>
    </font>
    <font>
      <b/>
      <sz val="16"/>
      <color theme="0"/>
      <name val="Arial"/>
      <family val="2"/>
    </font>
    <font>
      <b/>
      <sz val="10"/>
      <color rgb="FFFFFFFF"/>
      <name val="Arial"/>
      <family val="2"/>
    </font>
    <font>
      <i/>
      <sz val="10"/>
      <color theme="1"/>
      <name val="Arial"/>
      <family val="2"/>
    </font>
    <font>
      <b/>
      <sz val="16"/>
      <color rgb="FFFFFFFF"/>
      <name val="Arial"/>
      <family val="2"/>
    </font>
    <font>
      <sz val="16"/>
      <color theme="1"/>
      <name val="Calibri"/>
      <family val="2"/>
      <scheme val="minor"/>
    </font>
    <font>
      <sz val="9"/>
      <name val="Arial"/>
      <family val="2"/>
    </font>
    <font>
      <b/>
      <sz val="9"/>
      <color rgb="FFFF0000"/>
      <name val="Arial"/>
      <family val="2"/>
    </font>
    <font>
      <sz val="11"/>
      <name val="Calibri"/>
      <family val="2"/>
      <scheme val="minor"/>
    </font>
    <font>
      <sz val="11"/>
      <color theme="1"/>
      <name val="Calibri"/>
      <family val="2"/>
      <scheme val="minor"/>
    </font>
    <font>
      <b/>
      <sz val="14"/>
      <color theme="0"/>
      <name val="Arial"/>
      <family val="2"/>
    </font>
    <font>
      <sz val="11"/>
      <color theme="1"/>
      <name val="Arial"/>
      <family val="2"/>
    </font>
    <font>
      <b/>
      <u/>
      <sz val="10"/>
      <color theme="1"/>
      <name val="Arial"/>
      <family val="2"/>
    </font>
    <font>
      <sz val="11"/>
      <name val="Arial"/>
      <family val="2"/>
    </font>
    <font>
      <b/>
      <sz val="11"/>
      <color theme="0"/>
      <name val="Arial"/>
      <family val="2"/>
    </font>
    <font>
      <b/>
      <sz val="8.5"/>
      <name val="Arial"/>
      <family val="2"/>
    </font>
    <font>
      <sz val="8"/>
      <name val="Arial"/>
      <family val="2"/>
    </font>
    <font>
      <sz val="16"/>
      <color theme="1"/>
      <name val="Arial"/>
      <family val="2"/>
    </font>
    <font>
      <b/>
      <sz val="11"/>
      <color rgb="FFFFFFFF"/>
      <name val="Arial"/>
      <family val="2"/>
    </font>
    <font>
      <b/>
      <sz val="10"/>
      <color theme="0"/>
      <name val="Arial"/>
      <family val="2"/>
    </font>
    <font>
      <b/>
      <sz val="8"/>
      <color theme="1"/>
      <name val="Arial"/>
      <family val="2"/>
    </font>
    <font>
      <b/>
      <sz val="10"/>
      <color indexed="18"/>
      <name val="Arial"/>
      <family val="2"/>
    </font>
    <font>
      <b/>
      <sz val="11"/>
      <color theme="1"/>
      <name val="Calibri"/>
      <family val="2"/>
      <scheme val="minor"/>
    </font>
    <font>
      <b/>
      <sz val="10"/>
      <color rgb="FFFF0000"/>
      <name val="Arial"/>
      <family val="2"/>
    </font>
    <font>
      <u/>
      <sz val="11"/>
      <color theme="10"/>
      <name val="Calibri"/>
      <family val="2"/>
      <scheme val="minor"/>
    </font>
    <font>
      <sz val="11"/>
      <color rgb="FF000000"/>
      <name val="Arial"/>
      <family val="2"/>
    </font>
    <font>
      <sz val="10"/>
      <color rgb="FF1F497D"/>
      <name val="Arial"/>
      <family val="2"/>
    </font>
    <font>
      <sz val="10"/>
      <color rgb="FF000000"/>
      <name val="Arial"/>
      <family val="2"/>
    </font>
    <font>
      <u/>
      <sz val="10"/>
      <color theme="10"/>
      <name val="Arial"/>
      <family val="2"/>
    </font>
    <font>
      <b/>
      <sz val="8"/>
      <color theme="3"/>
      <name val="Arial"/>
      <family val="2"/>
    </font>
    <font>
      <sz val="9"/>
      <color rgb="FF000000"/>
      <name val="Arial"/>
      <family val="2"/>
    </font>
    <font>
      <sz val="8"/>
      <color theme="3"/>
      <name val="Arial"/>
      <family val="2"/>
    </font>
    <font>
      <sz val="11"/>
      <color rgb="FFFF0000"/>
      <name val="Arial"/>
      <family val="2"/>
    </font>
    <font>
      <sz val="11"/>
      <color rgb="FFFF0000"/>
      <name val="Calibri"/>
      <family val="2"/>
      <scheme val="minor"/>
    </font>
    <font>
      <b/>
      <sz val="8"/>
      <name val="Arial"/>
      <family val="2"/>
    </font>
    <font>
      <vertAlign val="superscript"/>
      <sz val="9"/>
      <name val="Arial"/>
      <family val="2"/>
    </font>
    <font>
      <vertAlign val="superscript"/>
      <sz val="10"/>
      <name val="Arial"/>
      <family val="2"/>
    </font>
    <font>
      <sz val="9"/>
      <color theme="1"/>
      <name val="Calibri"/>
      <family val="2"/>
      <scheme val="minor"/>
    </font>
    <font>
      <b/>
      <vertAlign val="superscript"/>
      <sz val="9"/>
      <name val="Arial"/>
      <family val="2"/>
    </font>
    <font>
      <sz val="9.5"/>
      <name val="Arial"/>
      <family val="2"/>
    </font>
  </fonts>
  <fills count="17">
    <fill>
      <patternFill patternType="none"/>
    </fill>
    <fill>
      <patternFill patternType="gray125"/>
    </fill>
    <fill>
      <patternFill patternType="solid">
        <fgColor rgb="FFFFFF99"/>
        <bgColor indexed="64"/>
      </patternFill>
    </fill>
    <fill>
      <patternFill patternType="solid">
        <fgColor theme="0" tint="-0.249977111117893"/>
        <bgColor indexed="64"/>
      </patternFill>
    </fill>
    <fill>
      <patternFill patternType="solid">
        <fgColor theme="3"/>
        <bgColor indexed="64"/>
      </patternFill>
    </fill>
    <fill>
      <patternFill patternType="solid">
        <fgColor rgb="FFBFBFBF"/>
        <bgColor indexed="64"/>
      </patternFill>
    </fill>
    <fill>
      <patternFill patternType="solid">
        <fgColor rgb="FF1F497D"/>
        <bgColor indexed="64"/>
      </patternFill>
    </fill>
    <fill>
      <patternFill patternType="solid">
        <fgColor rgb="FFCCFFCC"/>
        <bgColor indexed="64"/>
      </patternFill>
    </fill>
    <fill>
      <patternFill patternType="solid">
        <fgColor theme="3" tint="0.59999389629810485"/>
        <bgColor indexed="64"/>
      </patternFill>
    </fill>
    <fill>
      <patternFill patternType="solid">
        <fgColor indexed="9"/>
        <bgColor indexed="64"/>
      </patternFill>
    </fill>
    <fill>
      <patternFill patternType="solid">
        <fgColor rgb="FF00CCFF"/>
        <bgColor indexed="64"/>
      </patternFill>
    </fill>
    <fill>
      <patternFill patternType="solid">
        <fgColor theme="1"/>
        <bgColor indexed="64"/>
      </patternFill>
    </fill>
    <fill>
      <patternFill patternType="solid">
        <fgColor rgb="FF92D050"/>
        <bgColor indexed="64"/>
      </patternFill>
    </fill>
    <fill>
      <patternFill patternType="solid">
        <fgColor rgb="FFFFC000"/>
        <bgColor indexed="64"/>
      </patternFill>
    </fill>
    <fill>
      <patternFill patternType="solid">
        <fgColor rgb="FFC00000"/>
        <bgColor indexed="64"/>
      </patternFill>
    </fill>
    <fill>
      <patternFill patternType="solid">
        <fgColor theme="9" tint="-0.24994659260841701"/>
        <bgColor indexed="64"/>
      </patternFill>
    </fill>
    <fill>
      <patternFill patternType="solid">
        <fgColor theme="0" tint="-0.2499465926084170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right/>
      <top style="thin">
        <color indexed="64"/>
      </top>
      <bottom/>
      <diagonal/>
    </border>
    <border>
      <left style="medium">
        <color indexed="64"/>
      </left>
      <right/>
      <top style="thin">
        <color indexed="64"/>
      </top>
      <bottom/>
      <diagonal/>
    </border>
    <border>
      <left style="thin">
        <color indexed="64"/>
      </left>
      <right/>
      <top/>
      <bottom/>
      <diagonal/>
    </border>
    <border>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s>
  <cellStyleXfs count="3">
    <xf numFmtId="0" fontId="0" fillId="0" borderId="0"/>
    <xf numFmtId="9" fontId="18" fillId="0" borderId="0" applyFont="0" applyFill="0" applyBorder="0" applyAlignment="0" applyProtection="0"/>
    <xf numFmtId="0" fontId="33" fillId="0" borderId="0" applyNumberFormat="0" applyFill="0" applyBorder="0" applyAlignment="0" applyProtection="0"/>
  </cellStyleXfs>
  <cellXfs count="998">
    <xf numFmtId="0" fontId="0" fillId="0" borderId="0" xfId="0"/>
    <xf numFmtId="0" fontId="1" fillId="0" borderId="0" xfId="0" applyFont="1" applyFill="1" applyBorder="1" applyAlignment="1">
      <alignment vertical="center" wrapText="1"/>
    </xf>
    <xf numFmtId="0" fontId="2" fillId="5" borderId="1" xfId="0" applyFont="1" applyFill="1" applyBorder="1" applyAlignment="1">
      <alignment vertical="center" wrapText="1"/>
    </xf>
    <xf numFmtId="0" fontId="14" fillId="0" borderId="0" xfId="0" applyFont="1"/>
    <xf numFmtId="0" fontId="0" fillId="0" borderId="0" xfId="0" applyAlignment="1">
      <alignment wrapText="1"/>
    </xf>
    <xf numFmtId="0" fontId="11" fillId="6" borderId="1" xfId="0" applyFont="1" applyFill="1" applyBorder="1" applyAlignment="1">
      <alignment vertical="center"/>
    </xf>
    <xf numFmtId="0" fontId="2" fillId="0" borderId="1" xfId="0" applyFont="1" applyBorder="1" applyAlignment="1">
      <alignment vertical="center" wrapText="1"/>
    </xf>
    <xf numFmtId="0" fontId="3" fillId="0" borderId="0" xfId="0" applyFont="1" applyAlignment="1">
      <alignment wrapText="1"/>
    </xf>
    <xf numFmtId="0" fontId="1" fillId="0" borderId="0" xfId="0" applyFont="1" applyAlignment="1">
      <alignment wrapText="1"/>
    </xf>
    <xf numFmtId="0" fontId="3" fillId="0" borderId="0" xfId="0" applyFont="1" applyAlignment="1">
      <alignment vertical="center"/>
    </xf>
    <xf numFmtId="0" fontId="3" fillId="0" borderId="0" xfId="0" applyFont="1"/>
    <xf numFmtId="0" fontId="3" fillId="0" borderId="0" xfId="0" applyFont="1" applyAlignment="1">
      <alignment vertical="center" wrapText="1"/>
    </xf>
    <xf numFmtId="0" fontId="1" fillId="7" borderId="2" xfId="0" applyFont="1" applyFill="1" applyBorder="1" applyAlignment="1">
      <alignment vertical="center"/>
    </xf>
    <xf numFmtId="0" fontId="2" fillId="0" borderId="2" xfId="0" applyFont="1" applyBorder="1" applyAlignment="1">
      <alignment vertical="center" wrapText="1"/>
    </xf>
    <xf numFmtId="0" fontId="2" fillId="5" borderId="2" xfId="0" applyFont="1" applyFill="1" applyBorder="1" applyAlignment="1">
      <alignment vertical="center" wrapText="1"/>
    </xf>
    <xf numFmtId="0" fontId="7" fillId="3" borderId="2" xfId="0" applyFont="1" applyFill="1" applyBorder="1" applyAlignment="1">
      <alignment vertical="center" wrapText="1"/>
    </xf>
    <xf numFmtId="0" fontId="13" fillId="4" borderId="5" xfId="0" applyFont="1" applyFill="1" applyBorder="1" applyAlignment="1">
      <alignment vertical="center"/>
    </xf>
    <xf numFmtId="0" fontId="3" fillId="0" borderId="7" xfId="0" applyFont="1" applyBorder="1" applyAlignment="1">
      <alignment vertical="center" wrapText="1"/>
    </xf>
    <xf numFmtId="0" fontId="3" fillId="0" borderId="2" xfId="0" applyFont="1" applyBorder="1" applyAlignment="1">
      <alignment vertical="center" wrapText="1"/>
    </xf>
    <xf numFmtId="0" fontId="3" fillId="0" borderId="1" xfId="0" applyFont="1" applyBorder="1" applyAlignment="1">
      <alignment vertical="center" wrapText="1"/>
    </xf>
    <xf numFmtId="0" fontId="13" fillId="4" borderId="6" xfId="0" applyFont="1" applyFill="1" applyBorder="1" applyAlignment="1">
      <alignment vertical="center" wrapText="1"/>
    </xf>
    <xf numFmtId="0" fontId="7" fillId="0" borderId="1" xfId="0" applyFont="1" applyBorder="1" applyAlignment="1">
      <alignment vertical="center" wrapText="1"/>
    </xf>
    <xf numFmtId="0" fontId="1" fillId="7" borderId="3" xfId="0" applyFont="1" applyFill="1" applyBorder="1" applyAlignment="1">
      <alignment vertical="center" wrapText="1"/>
    </xf>
    <xf numFmtId="0" fontId="2" fillId="0" borderId="5" xfId="0" applyFont="1" applyBorder="1" applyAlignment="1">
      <alignment vertical="center" wrapText="1"/>
    </xf>
    <xf numFmtId="0" fontId="1" fillId="7" borderId="3" xfId="0" applyFont="1" applyFill="1" applyBorder="1" applyAlignment="1">
      <alignment horizontal="center" vertical="center" wrapText="1"/>
    </xf>
    <xf numFmtId="0" fontId="3" fillId="0" borderId="0" xfId="0" applyFont="1" applyBorder="1" applyAlignment="1">
      <alignment vertical="center"/>
    </xf>
    <xf numFmtId="0" fontId="11" fillId="6" borderId="2" xfId="0" applyFont="1" applyFill="1" applyBorder="1" applyAlignment="1">
      <alignment vertical="center"/>
    </xf>
    <xf numFmtId="0" fontId="2" fillId="3" borderId="1" xfId="0" applyFont="1" applyFill="1" applyBorder="1" applyAlignment="1">
      <alignment vertical="center" wrapText="1"/>
    </xf>
    <xf numFmtId="0" fontId="7" fillId="0" borderId="4" xfId="0" applyFont="1" applyBorder="1" applyAlignment="1">
      <alignmen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Border="1" applyAlignment="1">
      <alignment wrapText="1"/>
    </xf>
    <xf numFmtId="0" fontId="11" fillId="6" borderId="3" xfId="0" applyFont="1" applyFill="1" applyBorder="1" applyAlignment="1">
      <alignment vertical="center" wrapText="1"/>
    </xf>
    <xf numFmtId="0" fontId="3" fillId="0" borderId="0" xfId="0" applyFont="1" applyBorder="1" applyAlignment="1">
      <alignment vertical="center" wrapText="1"/>
    </xf>
    <xf numFmtId="0" fontId="2" fillId="0" borderId="2" xfId="0" applyFont="1" applyFill="1" applyBorder="1" applyAlignment="1">
      <alignment vertical="center" wrapText="1"/>
    </xf>
    <xf numFmtId="0" fontId="0" fillId="0" borderId="0" xfId="0" applyFill="1"/>
    <xf numFmtId="0" fontId="2" fillId="0" borderId="5" xfId="0" applyFont="1" applyFill="1" applyBorder="1" applyAlignment="1">
      <alignment vertical="center" wrapText="1"/>
    </xf>
    <xf numFmtId="0" fontId="2" fillId="0" borderId="1" xfId="0" applyFont="1" applyFill="1" applyBorder="1" applyAlignment="1">
      <alignment vertical="center" wrapText="1"/>
    </xf>
    <xf numFmtId="0" fontId="3" fillId="5" borderId="9" xfId="0" applyFont="1" applyFill="1" applyBorder="1" applyAlignment="1">
      <alignment vertical="center" wrapText="1"/>
    </xf>
    <xf numFmtId="0" fontId="4" fillId="5" borderId="1" xfId="0" applyFont="1" applyFill="1" applyBorder="1" applyAlignment="1">
      <alignment vertical="center" wrapText="1"/>
    </xf>
    <xf numFmtId="0" fontId="0" fillId="5" borderId="1" xfId="0" applyFill="1" applyBorder="1" applyAlignment="1">
      <alignment vertical="top" wrapText="1"/>
    </xf>
    <xf numFmtId="0" fontId="1" fillId="7" borderId="7" xfId="0" applyFont="1" applyFill="1" applyBorder="1" applyAlignment="1">
      <alignment vertical="center"/>
    </xf>
    <xf numFmtId="0" fontId="3" fillId="0" borderId="1" xfId="0" applyFont="1" applyFill="1" applyBorder="1" applyAlignment="1">
      <alignment vertical="center" wrapText="1"/>
    </xf>
    <xf numFmtId="0" fontId="2" fillId="0" borderId="1" xfId="0" applyFont="1" applyBorder="1" applyAlignment="1">
      <alignment vertical="top" wrapText="1"/>
    </xf>
    <xf numFmtId="0" fontId="7" fillId="0" borderId="2" xfId="0" applyFont="1" applyFill="1" applyBorder="1" applyAlignment="1">
      <alignment vertical="top" wrapText="1"/>
    </xf>
    <xf numFmtId="0" fontId="2" fillId="0" borderId="0" xfId="0" applyFont="1"/>
    <xf numFmtId="0" fontId="3" fillId="7" borderId="3" xfId="0" applyFont="1" applyFill="1" applyBorder="1" applyAlignment="1">
      <alignment horizontal="left" vertical="center" wrapText="1"/>
    </xf>
    <xf numFmtId="0" fontId="11" fillId="6" borderId="3" xfId="0" applyFont="1" applyFill="1" applyBorder="1" applyAlignment="1">
      <alignment vertical="center"/>
    </xf>
    <xf numFmtId="0" fontId="11" fillId="6" borderId="15" xfId="0" applyFont="1" applyFill="1" applyBorder="1" applyAlignment="1">
      <alignment vertical="center"/>
    </xf>
    <xf numFmtId="0" fontId="11" fillId="6" borderId="14" xfId="0" applyFont="1" applyFill="1" applyBorder="1" applyAlignment="1">
      <alignment vertical="center"/>
    </xf>
    <xf numFmtId="0" fontId="3" fillId="7" borderId="4" xfId="0" applyFont="1" applyFill="1" applyBorder="1" applyAlignment="1">
      <alignment horizontal="left" vertical="center" wrapText="1"/>
    </xf>
    <xf numFmtId="0" fontId="11" fillId="6" borderId="4" xfId="0" applyFont="1" applyFill="1" applyBorder="1" applyAlignment="1">
      <alignment vertical="center" wrapText="1"/>
    </xf>
    <xf numFmtId="0" fontId="7" fillId="3" borderId="1" xfId="0" applyFont="1" applyFill="1" applyBorder="1" applyAlignment="1">
      <alignment vertical="center" wrapText="1"/>
    </xf>
    <xf numFmtId="0" fontId="2" fillId="3" borderId="9" xfId="0" applyFont="1" applyFill="1" applyBorder="1" applyAlignment="1">
      <alignment vertical="center" wrapText="1"/>
    </xf>
    <xf numFmtId="0" fontId="2" fillId="3" borderId="2" xfId="0" applyFont="1" applyFill="1" applyBorder="1" applyAlignment="1">
      <alignment vertical="center" wrapText="1"/>
    </xf>
    <xf numFmtId="0" fontId="3" fillId="0" borderId="4" xfId="0" applyFont="1" applyFill="1" applyBorder="1" applyAlignment="1">
      <alignment horizontal="left" vertical="center" wrapText="1"/>
    </xf>
    <xf numFmtId="0" fontId="3" fillId="5" borderId="2" xfId="0" applyFont="1" applyFill="1" applyBorder="1" applyAlignment="1">
      <alignment vertical="center" wrapText="1"/>
    </xf>
    <xf numFmtId="0" fontId="3" fillId="5" borderId="1" xfId="0" applyFont="1" applyFill="1" applyBorder="1" applyAlignment="1">
      <alignment vertical="center" wrapText="1"/>
    </xf>
    <xf numFmtId="0" fontId="3" fillId="0" borderId="1" xfId="0" applyFont="1" applyFill="1" applyBorder="1" applyAlignment="1">
      <alignment horizontal="left" vertical="center" wrapText="1"/>
    </xf>
    <xf numFmtId="0" fontId="2" fillId="3" borderId="5" xfId="0" applyFont="1" applyFill="1" applyBorder="1" applyAlignment="1">
      <alignment vertical="center" wrapText="1"/>
    </xf>
    <xf numFmtId="0" fontId="7" fillId="0" borderId="0" xfId="0" applyFont="1" applyAlignment="1">
      <alignment wrapText="1"/>
    </xf>
    <xf numFmtId="0" fontId="3"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xf>
    <xf numFmtId="0" fontId="10" fillId="4" borderId="0" xfId="0" applyFont="1" applyFill="1" applyBorder="1" applyAlignment="1">
      <alignment vertical="center" wrapText="1"/>
    </xf>
    <xf numFmtId="0" fontId="19" fillId="4" borderId="0" xfId="0" applyFont="1" applyFill="1" applyBorder="1" applyAlignment="1">
      <alignment horizontal="left" vertical="center" wrapText="1"/>
    </xf>
    <xf numFmtId="0" fontId="20" fillId="0" borderId="0" xfId="0" applyFont="1" applyBorder="1" applyAlignment="1">
      <alignment vertical="center"/>
    </xf>
    <xf numFmtId="0" fontId="9" fillId="8" borderId="18" xfId="0" applyFont="1" applyFill="1" applyBorder="1" applyAlignment="1">
      <alignment vertical="center" wrapText="1"/>
    </xf>
    <xf numFmtId="0" fontId="20" fillId="0" borderId="0" xfId="0" applyFont="1" applyBorder="1"/>
    <xf numFmtId="0" fontId="2" fillId="0" borderId="18" xfId="0" applyFont="1" applyBorder="1" applyAlignment="1">
      <alignment vertical="center" wrapText="1"/>
    </xf>
    <xf numFmtId="0" fontId="3" fillId="3" borderId="18" xfId="0" applyFont="1" applyFill="1" applyBorder="1" applyAlignment="1">
      <alignment vertical="center" wrapText="1"/>
    </xf>
    <xf numFmtId="0" fontId="2" fillId="0" borderId="18" xfId="0" applyFont="1" applyFill="1" applyBorder="1" applyAlignment="1">
      <alignment vertical="center" wrapText="1"/>
    </xf>
    <xf numFmtId="0" fontId="3" fillId="0" borderId="18" xfId="0" applyFont="1" applyBorder="1" applyAlignment="1">
      <alignment vertical="center" wrapText="1"/>
    </xf>
    <xf numFmtId="0" fontId="21" fillId="8" borderId="18" xfId="0" applyFont="1" applyFill="1" applyBorder="1" applyAlignment="1">
      <alignment vertical="center" wrapText="1"/>
    </xf>
    <xf numFmtId="0" fontId="3" fillId="0" borderId="18" xfId="0" applyFont="1" applyFill="1" applyBorder="1" applyAlignment="1">
      <alignment vertical="center" wrapText="1"/>
    </xf>
    <xf numFmtId="0" fontId="22" fillId="0" borderId="0" xfId="0" applyFont="1" applyBorder="1"/>
    <xf numFmtId="0" fontId="20" fillId="0" borderId="0" xfId="0" applyFont="1" applyBorder="1" applyAlignment="1">
      <alignment horizontal="left" vertical="top" wrapText="1"/>
    </xf>
    <xf numFmtId="0" fontId="20" fillId="0" borderId="0" xfId="0" applyFont="1" applyFill="1" applyBorder="1" applyAlignment="1">
      <alignment wrapText="1"/>
    </xf>
    <xf numFmtId="0" fontId="20" fillId="0" borderId="0" xfId="0" applyFont="1" applyBorder="1" applyAlignment="1">
      <alignment wrapText="1"/>
    </xf>
    <xf numFmtId="0" fontId="7" fillId="0" borderId="18" xfId="0" applyFont="1" applyFill="1" applyBorder="1" applyAlignment="1">
      <alignment vertical="center" wrapText="1"/>
    </xf>
    <xf numFmtId="0" fontId="7" fillId="0" borderId="4" xfId="0" applyFont="1" applyBorder="1" applyAlignment="1" applyProtection="1">
      <alignment vertical="center" wrapText="1"/>
    </xf>
    <xf numFmtId="0" fontId="7" fillId="0" borderId="1" xfId="0" applyFont="1" applyFill="1" applyBorder="1" applyAlignment="1" applyProtection="1">
      <alignment vertical="center" wrapText="1"/>
    </xf>
    <xf numFmtId="0" fontId="7" fillId="0" borderId="1" xfId="0" applyFont="1" applyBorder="1" applyAlignment="1" applyProtection="1">
      <alignment vertical="center" wrapText="1"/>
    </xf>
    <xf numFmtId="0" fontId="7" fillId="0" borderId="1" xfId="0" applyFont="1" applyBorder="1" applyAlignment="1" applyProtection="1">
      <alignment wrapText="1"/>
    </xf>
    <xf numFmtId="0" fontId="3" fillId="0" borderId="1" xfId="0" applyFont="1" applyFill="1" applyBorder="1" applyAlignment="1" applyProtection="1">
      <alignment horizontal="left" vertical="center" wrapText="1"/>
    </xf>
    <xf numFmtId="0" fontId="13" fillId="4" borderId="14" xfId="0" applyFont="1" applyFill="1" applyBorder="1" applyAlignment="1">
      <alignment vertical="center" wrapText="1"/>
    </xf>
    <xf numFmtId="0" fontId="13" fillId="0" borderId="0" xfId="0" applyFont="1" applyFill="1" applyBorder="1" applyAlignment="1">
      <alignment vertical="center" wrapText="1"/>
    </xf>
    <xf numFmtId="0" fontId="13" fillId="0" borderId="0" xfId="0" applyFont="1" applyFill="1" applyBorder="1" applyAlignment="1">
      <alignment vertical="center"/>
    </xf>
    <xf numFmtId="0" fontId="14" fillId="0" borderId="0" xfId="0" applyFont="1" applyBorder="1"/>
    <xf numFmtId="0" fontId="10" fillId="4" borderId="0" xfId="0" applyFont="1" applyFill="1" applyBorder="1" applyAlignment="1">
      <alignment vertical="center"/>
    </xf>
    <xf numFmtId="0" fontId="13" fillId="4" borderId="0" xfId="0" applyFont="1" applyFill="1" applyBorder="1" applyAlignment="1">
      <alignment vertical="center" wrapText="1"/>
    </xf>
    <xf numFmtId="0" fontId="20" fillId="0" borderId="0" xfId="0" applyFont="1"/>
    <xf numFmtId="0" fontId="2" fillId="3" borderId="13" xfId="0" applyFont="1" applyFill="1" applyBorder="1" applyAlignment="1">
      <alignment vertical="center" wrapText="1"/>
    </xf>
    <xf numFmtId="0" fontId="0" fillId="4" borderId="0" xfId="0" applyFill="1"/>
    <xf numFmtId="0" fontId="28" fillId="4" borderId="0" xfId="0" applyFont="1" applyFill="1" applyBorder="1" applyAlignment="1">
      <alignment vertical="center"/>
    </xf>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xf>
    <xf numFmtId="0" fontId="10" fillId="4" borderId="7" xfId="0" applyFont="1" applyFill="1" applyBorder="1" applyAlignment="1">
      <alignment vertical="center"/>
    </xf>
    <xf numFmtId="0" fontId="28" fillId="4" borderId="5" xfId="0" applyFont="1" applyFill="1" applyBorder="1" applyAlignment="1">
      <alignment vertical="center"/>
    </xf>
    <xf numFmtId="0" fontId="0" fillId="4" borderId="6" xfId="0" applyFill="1" applyBorder="1"/>
    <xf numFmtId="0" fontId="13" fillId="4" borderId="8" xfId="0" applyFont="1" applyFill="1" applyBorder="1" applyAlignment="1">
      <alignment vertical="center" wrapText="1"/>
    </xf>
    <xf numFmtId="0" fontId="13" fillId="4" borderId="11" xfId="0" applyFont="1" applyFill="1" applyBorder="1" applyAlignment="1">
      <alignment vertical="center" wrapText="1"/>
    </xf>
    <xf numFmtId="0" fontId="3" fillId="5" borderId="10" xfId="0" applyFont="1" applyFill="1" applyBorder="1" applyAlignment="1">
      <alignment vertical="center" wrapText="1"/>
    </xf>
    <xf numFmtId="0" fontId="2" fillId="0" borderId="1" xfId="0" applyFont="1" applyBorder="1" applyAlignment="1">
      <alignment vertical="center" wrapText="1"/>
    </xf>
    <xf numFmtId="0" fontId="3" fillId="0" borderId="4" xfId="0" applyFont="1" applyFill="1" applyBorder="1" applyAlignment="1" applyProtection="1">
      <alignment horizontal="left" vertical="center" wrapText="1"/>
    </xf>
    <xf numFmtId="0" fontId="13" fillId="4" borderId="0" xfId="0" applyFont="1" applyFill="1" applyBorder="1" applyAlignment="1">
      <alignment vertical="center"/>
    </xf>
    <xf numFmtId="0" fontId="3" fillId="0" borderId="0" xfId="0" applyFont="1" applyFill="1" applyBorder="1" applyAlignment="1">
      <alignment vertical="center"/>
    </xf>
    <xf numFmtId="0" fontId="1" fillId="0" borderId="0" xfId="0" applyFont="1" applyFill="1" applyBorder="1" applyAlignment="1">
      <alignment vertical="center"/>
    </xf>
    <xf numFmtId="0" fontId="10" fillId="4" borderId="2" xfId="0" applyFont="1" applyFill="1" applyBorder="1" applyAlignment="1" applyProtection="1">
      <alignment vertical="center"/>
    </xf>
    <xf numFmtId="0" fontId="13" fillId="4" borderId="3" xfId="0" applyFont="1" applyFill="1" applyBorder="1" applyAlignment="1" applyProtection="1">
      <alignment vertical="center" wrapText="1"/>
    </xf>
    <xf numFmtId="0" fontId="13" fillId="4" borderId="3" xfId="0" applyFont="1" applyFill="1" applyBorder="1" applyAlignment="1" applyProtection="1">
      <alignment vertical="center"/>
    </xf>
    <xf numFmtId="0" fontId="13" fillId="4" borderId="4" xfId="0" applyFont="1" applyFill="1" applyBorder="1" applyAlignment="1" applyProtection="1">
      <alignment vertical="center" wrapText="1"/>
    </xf>
    <xf numFmtId="0" fontId="14" fillId="0" borderId="0" xfId="0" applyFont="1" applyProtection="1"/>
    <xf numFmtId="0" fontId="11" fillId="6" borderId="1" xfId="0" applyFont="1" applyFill="1" applyBorder="1" applyAlignment="1" applyProtection="1">
      <alignment vertical="center"/>
    </xf>
    <xf numFmtId="0" fontId="0" fillId="0" borderId="0" xfId="0" applyProtection="1"/>
    <xf numFmtId="0" fontId="2" fillId="0" borderId="2" xfId="0" applyFont="1" applyBorder="1" applyAlignment="1" applyProtection="1">
      <alignment vertical="center" wrapText="1"/>
    </xf>
    <xf numFmtId="0" fontId="2" fillId="5" borderId="2" xfId="0" applyFont="1" applyFill="1" applyBorder="1" applyAlignment="1" applyProtection="1">
      <alignment vertical="center" wrapText="1"/>
    </xf>
    <xf numFmtId="0" fontId="2" fillId="3" borderId="2" xfId="0" applyFont="1" applyFill="1" applyBorder="1" applyAlignment="1" applyProtection="1">
      <alignment vertical="center" wrapText="1"/>
    </xf>
    <xf numFmtId="0" fontId="2" fillId="5" borderId="7" xfId="0" applyFont="1" applyFill="1" applyBorder="1" applyAlignment="1" applyProtection="1">
      <alignment vertical="center" wrapText="1"/>
    </xf>
    <xf numFmtId="0" fontId="3" fillId="5" borderId="2" xfId="0" applyFont="1" applyFill="1" applyBorder="1" applyAlignment="1" applyProtection="1">
      <alignment vertical="center" wrapText="1"/>
    </xf>
    <xf numFmtId="0" fontId="1" fillId="7" borderId="2" xfId="0" applyFont="1" applyFill="1" applyBorder="1" applyAlignment="1" applyProtection="1">
      <alignment vertical="center"/>
    </xf>
    <xf numFmtId="0" fontId="1" fillId="7" borderId="3" xfId="0" applyFont="1" applyFill="1" applyBorder="1" applyAlignment="1" applyProtection="1">
      <alignment vertical="center" wrapText="1"/>
    </xf>
    <xf numFmtId="0" fontId="1" fillId="7" borderId="4" xfId="0" applyFont="1" applyFill="1" applyBorder="1" applyAlignment="1" applyProtection="1">
      <alignment vertical="center" wrapText="1"/>
    </xf>
    <xf numFmtId="0" fontId="2" fillId="0" borderId="5" xfId="0" applyFont="1" applyBorder="1" applyAlignment="1" applyProtection="1">
      <alignment vertical="center" wrapText="1"/>
    </xf>
    <xf numFmtId="0" fontId="2" fillId="0" borderId="7" xfId="0" applyFont="1" applyBorder="1" applyAlignment="1" applyProtection="1">
      <alignment vertical="center" wrapText="1"/>
    </xf>
    <xf numFmtId="0" fontId="1" fillId="7" borderId="3" xfId="0" applyFont="1" applyFill="1" applyBorder="1" applyAlignment="1" applyProtection="1">
      <alignment horizontal="center" vertical="center" wrapText="1"/>
    </xf>
    <xf numFmtId="0" fontId="1" fillId="7" borderId="4" xfId="0" applyFont="1" applyFill="1" applyBorder="1" applyAlignment="1" applyProtection="1">
      <alignment horizontal="center" vertical="center" wrapText="1"/>
    </xf>
    <xf numFmtId="0" fontId="7" fillId="0" borderId="2" xfId="0" applyFont="1" applyBorder="1" applyAlignment="1" applyProtection="1">
      <alignment vertical="center" wrapText="1"/>
    </xf>
    <xf numFmtId="0" fontId="7" fillId="0" borderId="7" xfId="0" applyFont="1" applyBorder="1" applyAlignment="1" applyProtection="1">
      <alignment vertical="center" wrapText="1"/>
    </xf>
    <xf numFmtId="0" fontId="2" fillId="5" borderId="5" xfId="0" applyFont="1" applyFill="1" applyBorder="1" applyAlignment="1" applyProtection="1">
      <alignment vertical="center" wrapText="1"/>
    </xf>
    <xf numFmtId="0" fontId="7" fillId="3" borderId="2" xfId="0" applyFont="1" applyFill="1" applyBorder="1" applyAlignment="1" applyProtection="1">
      <alignment vertical="center" wrapText="1"/>
    </xf>
    <xf numFmtId="0" fontId="7" fillId="5" borderId="2" xfId="0" applyFont="1" applyFill="1" applyBorder="1" applyAlignment="1" applyProtection="1">
      <alignment vertical="center" wrapText="1"/>
    </xf>
    <xf numFmtId="0" fontId="3" fillId="0" borderId="2" xfId="0" applyFont="1" applyBorder="1" applyAlignment="1" applyProtection="1">
      <alignment vertical="center" wrapText="1"/>
    </xf>
    <xf numFmtId="0" fontId="3" fillId="0" borderId="7" xfId="0" applyFont="1" applyBorder="1" applyAlignment="1" applyProtection="1">
      <alignment vertical="center" wrapText="1"/>
    </xf>
    <xf numFmtId="0" fontId="7" fillId="0" borderId="2" xfId="0" applyFont="1" applyBorder="1" applyAlignment="1" applyProtection="1">
      <alignment vertical="center"/>
    </xf>
    <xf numFmtId="0" fontId="7" fillId="0" borderId="3" xfId="0" applyFont="1" applyBorder="1" applyAlignment="1" applyProtection="1">
      <alignment horizontal="left" vertical="center" wrapText="1"/>
    </xf>
    <xf numFmtId="0" fontId="11" fillId="6" borderId="2" xfId="0" applyFont="1" applyFill="1" applyBorder="1" applyAlignment="1" applyProtection="1">
      <alignment vertical="center"/>
    </xf>
    <xf numFmtId="0" fontId="11" fillId="6" borderId="3" xfId="0" applyFont="1" applyFill="1" applyBorder="1" applyAlignment="1" applyProtection="1">
      <alignment vertical="center" wrapText="1"/>
    </xf>
    <xf numFmtId="0" fontId="11" fillId="6" borderId="4" xfId="0" applyFont="1" applyFill="1" applyBorder="1" applyAlignment="1" applyProtection="1">
      <alignment vertical="center" wrapText="1"/>
    </xf>
    <xf numFmtId="0" fontId="7" fillId="0" borderId="9" xfId="0" applyFont="1" applyBorder="1" applyAlignment="1" applyProtection="1">
      <alignment vertical="center" wrapText="1"/>
    </xf>
    <xf numFmtId="0" fontId="2" fillId="0" borderId="9" xfId="0" applyFont="1" applyBorder="1" applyAlignment="1" applyProtection="1">
      <alignment vertical="center" wrapText="1"/>
    </xf>
    <xf numFmtId="0" fontId="2" fillId="0" borderId="1" xfId="0" applyFont="1" applyBorder="1" applyAlignment="1" applyProtection="1">
      <alignment vertical="center" wrapText="1"/>
    </xf>
    <xf numFmtId="0" fontId="3" fillId="3" borderId="1" xfId="0" applyFont="1" applyFill="1" applyBorder="1" applyAlignment="1" applyProtection="1">
      <alignment vertical="center" wrapText="1"/>
    </xf>
    <xf numFmtId="0" fontId="3" fillId="0" borderId="1" xfId="0" applyFont="1" applyBorder="1" applyAlignment="1" applyProtection="1">
      <alignment vertical="center" wrapText="1"/>
    </xf>
    <xf numFmtId="0" fontId="2" fillId="5" borderId="1" xfId="0" applyFont="1" applyFill="1" applyBorder="1" applyAlignment="1" applyProtection="1">
      <alignment vertical="center" wrapText="1"/>
    </xf>
    <xf numFmtId="0" fontId="7" fillId="0" borderId="2" xfId="0" applyFont="1" applyFill="1" applyBorder="1" applyAlignment="1" applyProtection="1">
      <alignment vertical="center" wrapText="1"/>
    </xf>
    <xf numFmtId="0" fontId="3" fillId="5" borderId="1" xfId="0" applyFont="1" applyFill="1" applyBorder="1" applyAlignment="1" applyProtection="1">
      <alignment vertical="center" wrapText="1"/>
    </xf>
    <xf numFmtId="0" fontId="7" fillId="5" borderId="1" xfId="0" applyFont="1" applyFill="1" applyBorder="1" applyAlignment="1" applyProtection="1">
      <alignment vertical="center" wrapText="1"/>
    </xf>
    <xf numFmtId="0" fontId="2" fillId="0" borderId="1" xfId="0" applyFont="1" applyFill="1" applyBorder="1" applyAlignment="1" applyProtection="1">
      <alignment vertical="center" wrapText="1"/>
    </xf>
    <xf numFmtId="0" fontId="0" fillId="0" borderId="0" xfId="0" applyFill="1" applyProtection="1"/>
    <xf numFmtId="0" fontId="0" fillId="0" borderId="0" xfId="0" applyAlignment="1" applyProtection="1">
      <alignment wrapText="1"/>
    </xf>
    <xf numFmtId="0" fontId="3" fillId="0" borderId="0" xfId="0" applyFont="1" applyFill="1" applyBorder="1" applyAlignment="1" applyProtection="1">
      <alignment wrapText="1"/>
    </xf>
    <xf numFmtId="0" fontId="3" fillId="0" borderId="0" xfId="0" applyFont="1" applyAlignment="1" applyProtection="1">
      <alignment wrapText="1"/>
    </xf>
    <xf numFmtId="0" fontId="1" fillId="0" borderId="0" xfId="0" applyFont="1" applyAlignment="1" applyProtection="1">
      <alignment wrapText="1"/>
    </xf>
    <xf numFmtId="0" fontId="3" fillId="0" borderId="0" xfId="0" applyFont="1" applyAlignment="1" applyProtection="1">
      <alignment vertical="center"/>
    </xf>
    <xf numFmtId="0" fontId="3" fillId="0" borderId="0" xfId="0" applyFont="1" applyAlignment="1" applyProtection="1">
      <alignment vertical="center" wrapText="1"/>
    </xf>
    <xf numFmtId="0" fontId="3" fillId="0" borderId="0" xfId="0" applyFont="1" applyProtection="1"/>
    <xf numFmtId="0" fontId="3" fillId="0" borderId="0" xfId="0" applyFont="1" applyBorder="1" applyAlignment="1" applyProtection="1">
      <alignment vertical="center"/>
    </xf>
    <xf numFmtId="0" fontId="3" fillId="0" borderId="0" xfId="0" applyFont="1" applyBorder="1" applyAlignment="1" applyProtection="1">
      <alignment vertical="center" wrapText="1"/>
    </xf>
    <xf numFmtId="0" fontId="2" fillId="3" borderId="9" xfId="0" applyFont="1" applyFill="1" applyBorder="1" applyAlignment="1" applyProtection="1">
      <alignment vertical="center" wrapText="1"/>
    </xf>
    <xf numFmtId="0" fontId="2" fillId="3" borderId="7" xfId="0" applyFont="1" applyFill="1" applyBorder="1" applyAlignment="1" applyProtection="1">
      <alignment vertical="center" wrapText="1"/>
    </xf>
    <xf numFmtId="0" fontId="7" fillId="3" borderId="1" xfId="0" applyFont="1" applyFill="1" applyBorder="1" applyAlignment="1" applyProtection="1">
      <alignment vertical="center" wrapText="1"/>
    </xf>
    <xf numFmtId="0" fontId="2" fillId="3" borderId="1" xfId="0" applyFont="1" applyFill="1" applyBorder="1" applyAlignment="1" applyProtection="1">
      <alignment vertical="center" wrapText="1"/>
    </xf>
    <xf numFmtId="0" fontId="2" fillId="0" borderId="2" xfId="0" applyFont="1" applyFill="1" applyBorder="1" applyAlignment="1" applyProtection="1">
      <alignment vertical="center" wrapText="1"/>
    </xf>
    <xf numFmtId="0" fontId="9" fillId="7" borderId="3" xfId="0" applyFont="1" applyFill="1" applyBorder="1" applyAlignment="1" applyProtection="1">
      <alignment vertical="center" wrapText="1"/>
    </xf>
    <xf numFmtId="0" fontId="17" fillId="7" borderId="3" xfId="0" applyFont="1" applyFill="1" applyBorder="1" applyProtection="1"/>
    <xf numFmtId="0" fontId="9" fillId="7" borderId="3" xfId="0" applyFont="1" applyFill="1" applyBorder="1" applyAlignment="1" applyProtection="1">
      <alignment horizontal="center" vertical="center" wrapText="1"/>
    </xf>
    <xf numFmtId="0" fontId="7" fillId="3" borderId="2" xfId="0" applyFont="1" applyFill="1" applyBorder="1" applyAlignment="1" applyProtection="1">
      <alignment vertical="center"/>
    </xf>
    <xf numFmtId="0" fontId="17" fillId="3" borderId="3" xfId="0" applyFont="1" applyFill="1" applyBorder="1" applyProtection="1"/>
    <xf numFmtId="0" fontId="7" fillId="3" borderId="5" xfId="0" applyFont="1" applyFill="1" applyBorder="1" applyAlignment="1" applyProtection="1">
      <alignment vertical="center" wrapText="1"/>
    </xf>
    <xf numFmtId="0" fontId="11" fillId="4" borderId="2" xfId="0" applyFont="1" applyFill="1" applyBorder="1" applyAlignment="1" applyProtection="1">
      <alignment vertical="center"/>
    </xf>
    <xf numFmtId="0" fontId="9" fillId="4" borderId="3" xfId="0" applyFont="1" applyFill="1" applyBorder="1" applyAlignment="1" applyProtection="1">
      <alignment vertical="center" wrapText="1"/>
    </xf>
    <xf numFmtId="0" fontId="17" fillId="4" borderId="3" xfId="0" applyFont="1" applyFill="1" applyBorder="1" applyProtection="1"/>
    <xf numFmtId="0" fontId="11" fillId="4" borderId="3" xfId="0" applyFont="1" applyFill="1" applyBorder="1" applyAlignment="1" applyProtection="1">
      <alignment vertical="center" wrapText="1"/>
    </xf>
    <xf numFmtId="0" fontId="0" fillId="4" borderId="3" xfId="0" applyFill="1" applyBorder="1" applyProtection="1"/>
    <xf numFmtId="0" fontId="7" fillId="0" borderId="9" xfId="0" applyFont="1" applyFill="1" applyBorder="1" applyAlignment="1" applyProtection="1">
      <alignment horizontal="left" vertical="center" wrapText="1"/>
    </xf>
    <xf numFmtId="0" fontId="7" fillId="3" borderId="10" xfId="0" applyFont="1" applyFill="1" applyBorder="1" applyAlignment="1" applyProtection="1">
      <alignment horizontal="left" vertical="center" wrapText="1"/>
    </xf>
    <xf numFmtId="0" fontId="8" fillId="5" borderId="1" xfId="0" applyFont="1" applyFill="1" applyBorder="1" applyAlignment="1" applyProtection="1">
      <alignment vertical="center" wrapText="1"/>
    </xf>
    <xf numFmtId="0" fontId="17" fillId="5" borderId="1" xfId="0" applyFont="1" applyFill="1" applyBorder="1" applyAlignment="1" applyProtection="1">
      <alignment vertical="top" wrapText="1"/>
    </xf>
    <xf numFmtId="0" fontId="17" fillId="5" borderId="9" xfId="0" applyFont="1" applyFill="1" applyBorder="1" applyAlignment="1" applyProtection="1">
      <alignment vertical="top" wrapText="1"/>
    </xf>
    <xf numFmtId="0" fontId="3" fillId="7" borderId="2" xfId="0" applyFont="1" applyFill="1" applyBorder="1" applyAlignment="1" applyProtection="1">
      <alignment horizontal="left" vertical="center" wrapText="1"/>
    </xf>
    <xf numFmtId="0" fontId="7" fillId="7" borderId="1" xfId="0" applyFont="1" applyFill="1" applyBorder="1" applyAlignment="1" applyProtection="1">
      <alignment vertical="center" wrapText="1"/>
    </xf>
    <xf numFmtId="0" fontId="7" fillId="7" borderId="1" xfId="0" applyFont="1" applyFill="1" applyBorder="1" applyAlignment="1" applyProtection="1">
      <alignment horizontal="left" vertical="center" wrapText="1"/>
    </xf>
    <xf numFmtId="0" fontId="0" fillId="0" borderId="0" xfId="0" applyFill="1" applyAlignment="1" applyProtection="1">
      <alignment vertical="center"/>
    </xf>
    <xf numFmtId="0" fontId="22" fillId="2" borderId="1" xfId="0" applyFont="1" applyFill="1" applyBorder="1" applyProtection="1"/>
    <xf numFmtId="0" fontId="3" fillId="2" borderId="1" xfId="0" applyFont="1" applyFill="1" applyBorder="1" applyAlignment="1" applyProtection="1">
      <alignment horizontal="left" vertical="center" wrapText="1"/>
      <protection locked="0"/>
    </xf>
    <xf numFmtId="0" fontId="22" fillId="2" borderId="1" xfId="0" applyFont="1" applyFill="1" applyBorder="1" applyProtection="1">
      <protection locked="0"/>
    </xf>
    <xf numFmtId="0" fontId="7" fillId="2" borderId="1" xfId="0" applyFont="1" applyFill="1" applyBorder="1" applyAlignment="1" applyProtection="1">
      <alignment vertical="center" wrapText="1"/>
      <protection locked="0"/>
    </xf>
    <xf numFmtId="0" fontId="28" fillId="4" borderId="0" xfId="0" applyFont="1" applyFill="1" applyBorder="1" applyAlignment="1">
      <alignment vertical="center"/>
    </xf>
    <xf numFmtId="0" fontId="7" fillId="0" borderId="0" xfId="0" applyFont="1" applyFill="1"/>
    <xf numFmtId="0" fontId="3" fillId="0" borderId="0" xfId="0" applyFont="1" applyAlignment="1">
      <alignment vertical="top"/>
    </xf>
    <xf numFmtId="0" fontId="19" fillId="0" borderId="0" xfId="0" applyFont="1" applyFill="1" applyAlignment="1">
      <alignment horizontal="left"/>
    </xf>
    <xf numFmtId="0" fontId="1" fillId="0" borderId="0" xfId="0" applyFont="1" applyFill="1" applyAlignment="1">
      <alignment horizontal="left"/>
    </xf>
    <xf numFmtId="0" fontId="3" fillId="0" borderId="0" xfId="0" applyFont="1" applyFill="1" applyAlignment="1">
      <alignment vertical="top"/>
    </xf>
    <xf numFmtId="0" fontId="1" fillId="0" borderId="0" xfId="0" applyFont="1" applyFill="1" applyAlignment="1">
      <alignment horizontal="left" vertical="top"/>
    </xf>
    <xf numFmtId="0" fontId="7" fillId="0" borderId="0" xfId="0" applyFont="1" applyFill="1" applyAlignment="1">
      <alignment vertical="top"/>
    </xf>
    <xf numFmtId="0" fontId="7" fillId="9" borderId="0" xfId="0" applyFont="1" applyFill="1"/>
    <xf numFmtId="0" fontId="30" fillId="8" borderId="1" xfId="0" applyFont="1" applyFill="1" applyBorder="1" applyAlignment="1">
      <alignment horizontal="center" vertical="center" wrapText="1"/>
    </xf>
    <xf numFmtId="0" fontId="7" fillId="8" borderId="1" xfId="0" applyFont="1" applyFill="1" applyBorder="1" applyAlignment="1">
      <alignment horizontal="left" vertical="center" wrapText="1"/>
    </xf>
    <xf numFmtId="0" fontId="7" fillId="8" borderId="1" xfId="0" applyFont="1" applyFill="1" applyBorder="1" applyAlignment="1">
      <alignment horizontal="center"/>
    </xf>
    <xf numFmtId="0" fontId="7" fillId="9"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0" borderId="1" xfId="0" applyFont="1" applyFill="1" applyBorder="1" applyAlignment="1">
      <alignment horizontal="center" vertical="center"/>
    </xf>
    <xf numFmtId="0" fontId="3" fillId="7" borderId="1" xfId="0" applyFont="1" applyFill="1" applyBorder="1" applyAlignment="1">
      <alignment vertical="center" wrapText="1"/>
    </xf>
    <xf numFmtId="0" fontId="2" fillId="0" borderId="1" xfId="0" applyFont="1" applyBorder="1" applyAlignment="1">
      <alignment vertical="center"/>
    </xf>
    <xf numFmtId="0" fontId="3" fillId="0" borderId="1" xfId="0" applyFont="1" applyBorder="1" applyAlignment="1">
      <alignment vertical="center"/>
    </xf>
    <xf numFmtId="0" fontId="1" fillId="7" borderId="2" xfId="0" applyFont="1" applyFill="1" applyBorder="1" applyAlignment="1">
      <alignment vertical="center"/>
    </xf>
    <xf numFmtId="0" fontId="1" fillId="7" borderId="3" xfId="0" applyFont="1" applyFill="1" applyBorder="1" applyAlignment="1">
      <alignment vertical="center"/>
    </xf>
    <xf numFmtId="0" fontId="3" fillId="0" borderId="0" xfId="0" applyFont="1" applyFill="1" applyBorder="1" applyAlignment="1">
      <alignment horizontal="left" vertical="center"/>
    </xf>
    <xf numFmtId="0" fontId="31" fillId="0" borderId="0" xfId="0" applyFont="1"/>
    <xf numFmtId="0" fontId="1" fillId="0" borderId="0" xfId="0" applyFont="1" applyFill="1" applyBorder="1" applyAlignment="1">
      <alignment horizontal="left" vertical="center"/>
    </xf>
    <xf numFmtId="0" fontId="0" fillId="0" borderId="0" xfId="0" applyFont="1"/>
    <xf numFmtId="0" fontId="0" fillId="4" borderId="0" xfId="0" applyFill="1" applyBorder="1"/>
    <xf numFmtId="0" fontId="13" fillId="4" borderId="16" xfId="0" applyFont="1" applyFill="1" applyBorder="1" applyAlignment="1">
      <alignment vertical="center"/>
    </xf>
    <xf numFmtId="0" fontId="11" fillId="4" borderId="0" xfId="0" applyFont="1" applyFill="1" applyBorder="1" applyAlignment="1">
      <alignment vertical="center"/>
    </xf>
    <xf numFmtId="0" fontId="11" fillId="6" borderId="7" xfId="0" applyFont="1" applyFill="1" applyBorder="1" applyAlignment="1">
      <alignment vertical="center"/>
    </xf>
    <xf numFmtId="0" fontId="1" fillId="7" borderId="5" xfId="0" applyFont="1" applyFill="1" applyBorder="1" applyAlignment="1">
      <alignment vertical="center"/>
    </xf>
    <xf numFmtId="0" fontId="1" fillId="7" borderId="6" xfId="0" applyFont="1" applyFill="1" applyBorder="1" applyAlignment="1">
      <alignment vertical="center"/>
    </xf>
    <xf numFmtId="0" fontId="13" fillId="4" borderId="5" xfId="0" applyFont="1" applyFill="1" applyBorder="1" applyAlignment="1">
      <alignment horizontal="left" vertical="center"/>
    </xf>
    <xf numFmtId="0" fontId="0" fillId="4" borderId="14" xfId="0" applyFill="1" applyBorder="1" applyAlignment="1">
      <alignment wrapText="1"/>
    </xf>
    <xf numFmtId="0" fontId="0" fillId="4" borderId="6" xfId="0" applyFill="1" applyBorder="1" applyAlignment="1">
      <alignment wrapText="1"/>
    </xf>
    <xf numFmtId="0" fontId="28" fillId="4" borderId="1" xfId="0" applyFont="1" applyFill="1" applyBorder="1" applyAlignment="1">
      <alignment horizontal="center" vertical="center" wrapText="1"/>
    </xf>
    <xf numFmtId="0" fontId="28" fillId="4" borderId="1" xfId="0" applyFont="1" applyFill="1" applyBorder="1" applyAlignment="1">
      <alignment vertical="center" wrapText="1"/>
    </xf>
    <xf numFmtId="0" fontId="3" fillId="3" borderId="18"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8" borderId="18" xfId="0" applyFont="1" applyFill="1" applyBorder="1" applyAlignment="1">
      <alignment horizontal="left" vertical="top" wrapText="1"/>
    </xf>
    <xf numFmtId="0" fontId="3" fillId="0" borderId="18" xfId="0" applyFont="1" applyBorder="1" applyAlignment="1">
      <alignment horizontal="left" vertical="top" wrapText="1"/>
    </xf>
    <xf numFmtId="0" fontId="3" fillId="0" borderId="1" xfId="0" applyFont="1" applyBorder="1" applyAlignment="1">
      <alignment vertical="center" wrapText="1"/>
    </xf>
    <xf numFmtId="0" fontId="3" fillId="2" borderId="9" xfId="0" applyFont="1" applyFill="1" applyBorder="1" applyAlignment="1" applyProtection="1">
      <alignment vertical="center" wrapText="1"/>
      <protection locked="0"/>
    </xf>
    <xf numFmtId="0" fontId="3" fillId="2" borderId="1" xfId="0" applyFont="1" applyFill="1" applyBorder="1" applyAlignment="1" applyProtection="1">
      <alignment vertical="center"/>
      <protection locked="0"/>
    </xf>
    <xf numFmtId="0" fontId="3" fillId="0" borderId="1" xfId="0" applyFont="1" applyFill="1" applyBorder="1" applyAlignment="1">
      <alignment horizontal="left" vertical="center" wrapText="1"/>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lignment horizontal="left" vertical="center" wrapText="1"/>
    </xf>
    <xf numFmtId="0" fontId="3" fillId="0" borderId="0" xfId="0" applyFont="1" applyFill="1" applyAlignment="1">
      <alignment horizontal="left" vertical="top"/>
    </xf>
    <xf numFmtId="0" fontId="3" fillId="0" borderId="1" xfId="0" applyFont="1" applyBorder="1" applyAlignment="1">
      <alignment vertical="center"/>
    </xf>
    <xf numFmtId="0" fontId="3" fillId="3" borderId="1" xfId="0" applyFont="1" applyFill="1" applyBorder="1" applyAlignment="1">
      <alignment vertical="top" wrapText="1"/>
    </xf>
    <xf numFmtId="0" fontId="3" fillId="2" borderId="18" xfId="0" applyFont="1" applyFill="1" applyBorder="1" applyAlignment="1" applyProtection="1">
      <alignment horizontal="left" vertical="top" wrapText="1"/>
      <protection locked="0"/>
    </xf>
    <xf numFmtId="164" fontId="3" fillId="2" borderId="18" xfId="0" applyNumberFormat="1"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41" fillId="0" borderId="0" xfId="0" applyFont="1" applyBorder="1"/>
    <xf numFmtId="0" fontId="7" fillId="5" borderId="1" xfId="0" applyFont="1" applyFill="1" applyBorder="1" applyAlignment="1" applyProtection="1">
      <alignment horizontal="center" vertical="center" wrapText="1"/>
    </xf>
    <xf numFmtId="0" fontId="32" fillId="7" borderId="3" xfId="0" applyFont="1" applyFill="1" applyBorder="1" applyAlignment="1" applyProtection="1">
      <alignment vertical="center" wrapText="1"/>
    </xf>
    <xf numFmtId="0" fontId="32" fillId="7" borderId="4" xfId="0" applyFont="1" applyFill="1" applyBorder="1" applyAlignment="1" applyProtection="1">
      <alignment vertical="center" wrapText="1"/>
    </xf>
    <xf numFmtId="0" fontId="42" fillId="0" borderId="0" xfId="0" applyFont="1" applyProtection="1"/>
    <xf numFmtId="0" fontId="7" fillId="0" borderId="1"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wrapText="1"/>
    </xf>
    <xf numFmtId="0" fontId="9" fillId="7" borderId="2" xfId="0" applyFont="1" applyFill="1" applyBorder="1" applyAlignment="1">
      <alignment vertical="center"/>
    </xf>
    <xf numFmtId="0" fontId="7" fillId="0" borderId="18" xfId="0" applyFont="1" applyFill="1" applyBorder="1" applyAlignment="1">
      <alignment horizontal="left" vertical="top" wrapText="1"/>
    </xf>
    <xf numFmtId="0" fontId="7" fillId="3" borderId="16" xfId="0" applyFont="1" applyFill="1" applyBorder="1" applyAlignment="1" applyProtection="1">
      <alignment vertical="center" wrapText="1"/>
    </xf>
    <xf numFmtId="0" fontId="17" fillId="0" borderId="0" xfId="0" applyFont="1" applyProtection="1"/>
    <xf numFmtId="0" fontId="9" fillId="7" borderId="2" xfId="0" applyFont="1" applyFill="1" applyBorder="1" applyAlignment="1" applyProtection="1">
      <alignment vertical="center"/>
    </xf>
    <xf numFmtId="0" fontId="7" fillId="0" borderId="9" xfId="0" applyFont="1" applyBorder="1" applyAlignment="1" applyProtection="1">
      <alignment horizontal="left" vertical="center"/>
    </xf>
    <xf numFmtId="0" fontId="32" fillId="3" borderId="1" xfId="0" applyFont="1" applyFill="1" applyBorder="1" applyAlignment="1">
      <alignment vertical="center" wrapText="1"/>
    </xf>
    <xf numFmtId="0" fontId="2" fillId="0" borderId="1" xfId="0" applyFont="1" applyFill="1" applyBorder="1" applyAlignment="1">
      <alignment vertical="center" wrapText="1"/>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lignment horizontal="left" vertical="center" wrapText="1"/>
    </xf>
    <xf numFmtId="0" fontId="1" fillId="7" borderId="2" xfId="0" applyFont="1" applyFill="1" applyBorder="1" applyAlignment="1">
      <alignment vertical="center"/>
    </xf>
    <xf numFmtId="0" fontId="3" fillId="0" borderId="1" xfId="0" applyFont="1" applyFill="1" applyBorder="1" applyAlignment="1">
      <alignment horizontal="left" vertical="center" wrapText="1"/>
    </xf>
    <xf numFmtId="0" fontId="2" fillId="3" borderId="1" xfId="0" applyFont="1" applyFill="1" applyBorder="1" applyAlignment="1">
      <alignment vertical="center" wrapText="1"/>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2" fillId="3" borderId="1" xfId="0" applyFont="1" applyFill="1" applyBorder="1" applyAlignment="1">
      <alignment vertical="center" wrapText="1"/>
    </xf>
    <xf numFmtId="0" fontId="7" fillId="3" borderId="18" xfId="0" applyFont="1" applyFill="1" applyBorder="1" applyAlignment="1">
      <alignment vertical="center" wrapText="1"/>
    </xf>
    <xf numFmtId="0" fontId="17" fillId="0" borderId="0" xfId="0" applyFont="1" applyFill="1" applyProtection="1"/>
    <xf numFmtId="0" fontId="7" fillId="5" borderId="1" xfId="0" applyFont="1" applyFill="1" applyBorder="1" applyAlignment="1">
      <alignment vertical="center" wrapText="1"/>
    </xf>
    <xf numFmtId="0" fontId="7" fillId="3" borderId="1" xfId="0" applyFont="1" applyFill="1" applyBorder="1" applyAlignment="1">
      <alignment vertical="center" wrapText="1"/>
    </xf>
    <xf numFmtId="0" fontId="7" fillId="3" borderId="7" xfId="0" applyFont="1" applyFill="1" applyBorder="1" applyAlignment="1">
      <alignment vertical="center" wrapText="1"/>
    </xf>
    <xf numFmtId="0" fontId="7" fillId="3"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3" fillId="3" borderId="18" xfId="0" applyFont="1" applyFill="1" applyBorder="1" applyAlignment="1" applyProtection="1">
      <alignment vertical="center" wrapText="1"/>
    </xf>
    <xf numFmtId="0" fontId="3" fillId="3" borderId="18" xfId="0" applyFont="1" applyFill="1" applyBorder="1" applyAlignment="1" applyProtection="1">
      <alignment horizontal="left" vertical="top" wrapText="1"/>
    </xf>
    <xf numFmtId="164" fontId="3" fillId="3" borderId="18" xfId="0" applyNumberFormat="1" applyFont="1" applyFill="1" applyBorder="1" applyAlignment="1" applyProtection="1">
      <alignment horizontal="left" vertical="top" wrapText="1"/>
    </xf>
    <xf numFmtId="0" fontId="3" fillId="2" borderId="18" xfId="0" applyFont="1" applyFill="1" applyBorder="1" applyAlignment="1" applyProtection="1">
      <alignment horizontal="left" vertical="top" wrapText="1"/>
    </xf>
    <xf numFmtId="0" fontId="7" fillId="3" borderId="18" xfId="0" applyFont="1" applyFill="1" applyBorder="1" applyAlignment="1" applyProtection="1">
      <alignment horizontal="left" vertical="top" wrapText="1"/>
    </xf>
    <xf numFmtId="9" fontId="3" fillId="3" borderId="18" xfId="1" applyFont="1" applyFill="1" applyBorder="1" applyAlignment="1" applyProtection="1">
      <alignment horizontal="left" vertical="top" wrapText="1"/>
    </xf>
    <xf numFmtId="0" fontId="3" fillId="0" borderId="18" xfId="0" applyFont="1" applyFill="1" applyBorder="1" applyAlignment="1" applyProtection="1">
      <alignment vertical="center" wrapText="1"/>
    </xf>
    <xf numFmtId="0" fontId="3" fillId="0" borderId="18" xfId="0" applyFont="1" applyFill="1" applyBorder="1" applyAlignment="1" applyProtection="1">
      <alignment horizontal="left" vertical="top" wrapText="1"/>
    </xf>
    <xf numFmtId="0" fontId="3" fillId="2" borderId="1" xfId="0" applyFont="1" applyFill="1" applyBorder="1" applyAlignment="1" applyProtection="1">
      <alignment horizontal="left" vertical="center"/>
      <protection locked="0"/>
    </xf>
    <xf numFmtId="0" fontId="3" fillId="2" borderId="1" xfId="0" applyFont="1" applyFill="1" applyBorder="1" applyAlignment="1" applyProtection="1">
      <alignment vertical="center" wrapText="1"/>
      <protection locked="0"/>
    </xf>
    <xf numFmtId="0" fontId="7" fillId="0" borderId="1" xfId="0" applyFont="1" applyFill="1" applyBorder="1" applyAlignment="1" applyProtection="1">
      <alignment vertical="center" wrapText="1"/>
    </xf>
    <xf numFmtId="0" fontId="10" fillId="4" borderId="4" xfId="0" applyFont="1" applyFill="1" applyBorder="1" applyAlignment="1" applyProtection="1">
      <alignment vertical="center"/>
    </xf>
    <xf numFmtId="0" fontId="13" fillId="0" borderId="0" xfId="0" applyFont="1" applyFill="1" applyBorder="1" applyAlignment="1" applyProtection="1">
      <alignment vertical="center" wrapText="1"/>
    </xf>
    <xf numFmtId="0" fontId="14" fillId="0" borderId="0" xfId="0" applyFont="1" applyBorder="1" applyProtection="1"/>
    <xf numFmtId="0" fontId="13" fillId="0" borderId="0" xfId="0" applyFont="1" applyFill="1" applyBorder="1" applyAlignment="1" applyProtection="1">
      <alignment vertical="center"/>
    </xf>
    <xf numFmtId="0" fontId="3" fillId="3" borderId="1" xfId="0" applyFont="1" applyFill="1" applyBorder="1" applyAlignment="1" applyProtection="1">
      <alignment vertical="center"/>
    </xf>
    <xf numFmtId="0" fontId="3" fillId="3" borderId="9" xfId="0" applyFont="1" applyFill="1" applyBorder="1" applyAlignment="1" applyProtection="1">
      <alignment vertical="center"/>
    </xf>
    <xf numFmtId="0" fontId="1" fillId="7" borderId="7" xfId="0" applyFont="1" applyFill="1" applyBorder="1" applyAlignment="1" applyProtection="1">
      <alignment vertical="center"/>
    </xf>
    <xf numFmtId="0" fontId="3" fillId="7" borderId="8" xfId="0" applyFont="1" applyFill="1" applyBorder="1" applyAlignment="1" applyProtection="1">
      <alignment vertical="center"/>
    </xf>
    <xf numFmtId="0" fontId="7" fillId="7" borderId="16" xfId="0" applyFont="1" applyFill="1" applyBorder="1" applyAlignment="1" applyProtection="1">
      <alignment vertical="center"/>
    </xf>
    <xf numFmtId="0" fontId="1" fillId="7" borderId="17" xfId="0" applyFont="1" applyFill="1" applyBorder="1" applyAlignment="1" applyProtection="1">
      <alignment vertical="center"/>
    </xf>
    <xf numFmtId="0" fontId="3" fillId="5" borderId="10" xfId="0" applyFont="1" applyFill="1" applyBorder="1" applyAlignment="1" applyProtection="1">
      <alignment vertical="center"/>
    </xf>
    <xf numFmtId="0" fontId="3" fillId="5" borderId="1" xfId="0" applyFont="1" applyFill="1" applyBorder="1" applyAlignment="1" applyProtection="1">
      <alignment vertical="center"/>
    </xf>
    <xf numFmtId="0" fontId="3" fillId="0" borderId="1" xfId="0" applyFont="1" applyBorder="1" applyAlignment="1" applyProtection="1">
      <alignment vertical="center"/>
    </xf>
    <xf numFmtId="0" fontId="3" fillId="0" borderId="1" xfId="0" applyFont="1" applyFill="1" applyBorder="1" applyAlignment="1" applyProtection="1">
      <alignment vertical="center"/>
    </xf>
    <xf numFmtId="0" fontId="3" fillId="3" borderId="9" xfId="0" applyFont="1" applyFill="1" applyBorder="1" applyAlignment="1" applyProtection="1">
      <alignment vertical="center" wrapText="1"/>
    </xf>
    <xf numFmtId="0" fontId="4" fillId="2" borderId="10" xfId="0" applyFont="1" applyFill="1" applyBorder="1" applyAlignment="1" applyProtection="1">
      <alignment vertical="center" wrapText="1"/>
    </xf>
    <xf numFmtId="0" fontId="3" fillId="0" borderId="10" xfId="0" applyFont="1" applyBorder="1" applyAlignment="1" applyProtection="1">
      <alignment vertical="center"/>
    </xf>
    <xf numFmtId="0" fontId="1" fillId="0" borderId="0" xfId="0" applyFont="1" applyFill="1" applyAlignment="1">
      <alignment horizontal="left" vertical="center"/>
    </xf>
    <xf numFmtId="0" fontId="3" fillId="0" borderId="1" xfId="0" applyFont="1" applyFill="1" applyBorder="1" applyAlignment="1" applyProtection="1">
      <alignment vertical="top" wrapText="1"/>
    </xf>
    <xf numFmtId="0" fontId="3" fillId="3" borderId="1" xfId="0" applyFont="1" applyFill="1" applyBorder="1" applyAlignment="1" applyProtection="1">
      <alignment vertical="top" wrapText="1"/>
    </xf>
    <xf numFmtId="0" fontId="1" fillId="7" borderId="3" xfId="0" applyFont="1" applyFill="1" applyBorder="1" applyAlignment="1">
      <alignment vertical="center"/>
    </xf>
    <xf numFmtId="0" fontId="2" fillId="0" borderId="1" xfId="0" applyFont="1" applyFill="1" applyBorder="1" applyAlignment="1">
      <alignment vertical="center"/>
    </xf>
    <xf numFmtId="0" fontId="2" fillId="3" borderId="1" xfId="0" applyFont="1" applyFill="1" applyBorder="1" applyAlignment="1">
      <alignment vertical="top" wrapText="1"/>
    </xf>
    <xf numFmtId="0" fontId="3" fillId="0" borderId="1" xfId="0" applyFont="1" applyFill="1" applyBorder="1" applyAlignment="1">
      <alignment vertical="top" wrapText="1"/>
    </xf>
    <xf numFmtId="0" fontId="3" fillId="11" borderId="18" xfId="0" applyFont="1" applyFill="1" applyBorder="1" applyAlignment="1" applyProtection="1">
      <alignment horizontal="left" vertical="top" wrapText="1"/>
    </xf>
    <xf numFmtId="0" fontId="3" fillId="11" borderId="18" xfId="0" applyFont="1" applyFill="1" applyBorder="1" applyAlignment="1">
      <alignment horizontal="left" vertical="top" wrapText="1"/>
    </xf>
    <xf numFmtId="9" fontId="3" fillId="11" borderId="18" xfId="1" applyFont="1" applyFill="1" applyBorder="1" applyAlignment="1" applyProtection="1">
      <alignment horizontal="left" vertical="top" wrapText="1"/>
    </xf>
    <xf numFmtId="0" fontId="7" fillId="8" borderId="2" xfId="0" applyFont="1" applyFill="1" applyBorder="1" applyAlignment="1">
      <alignment horizontal="left" vertical="center" wrapText="1"/>
    </xf>
    <xf numFmtId="0" fontId="7" fillId="2" borderId="2" xfId="0" applyFont="1" applyFill="1" applyBorder="1" applyAlignment="1" applyProtection="1">
      <alignment horizontal="left"/>
      <protection locked="0"/>
    </xf>
    <xf numFmtId="0" fontId="7" fillId="0" borderId="2" xfId="0" applyFont="1" applyFill="1" applyBorder="1" applyAlignment="1" applyProtection="1">
      <alignment horizontal="left"/>
    </xf>
    <xf numFmtId="0" fontId="7" fillId="0" borderId="1"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protection locked="0"/>
    </xf>
    <xf numFmtId="0" fontId="7" fillId="2" borderId="1" xfId="0" applyFont="1" applyFill="1" applyBorder="1" applyAlignment="1" applyProtection="1">
      <alignment horizontal="left" vertical="center" wrapText="1"/>
      <protection locked="0"/>
    </xf>
    <xf numFmtId="0" fontId="2" fillId="0" borderId="7" xfId="0" applyFont="1" applyFill="1" applyBorder="1" applyAlignment="1">
      <alignment vertical="center" wrapText="1"/>
    </xf>
    <xf numFmtId="0" fontId="3" fillId="2" borderId="1" xfId="0" applyFont="1" applyFill="1" applyBorder="1" applyAlignment="1">
      <alignment vertical="center" wrapText="1"/>
    </xf>
    <xf numFmtId="0" fontId="20" fillId="0" borderId="0" xfId="0" applyFont="1" applyProtection="1"/>
    <xf numFmtId="0" fontId="20" fillId="0" borderId="0" xfId="0" applyFont="1" applyFill="1" applyProtection="1"/>
    <xf numFmtId="0" fontId="20" fillId="0" borderId="0" xfId="0" applyFont="1" applyAlignment="1">
      <alignment wrapText="1"/>
    </xf>
    <xf numFmtId="0" fontId="7" fillId="2" borderId="1" xfId="0" applyFont="1" applyFill="1" applyBorder="1" applyAlignment="1" applyProtection="1">
      <alignment horizontal="left" vertical="center" wrapText="1"/>
      <protection locked="0"/>
    </xf>
    <xf numFmtId="0" fontId="3" fillId="0" borderId="1" xfId="0" applyFont="1" applyBorder="1" applyAlignment="1">
      <alignment vertical="center" wrapText="1"/>
    </xf>
    <xf numFmtId="0" fontId="3" fillId="0" borderId="1" xfId="0" applyFont="1" applyFill="1" applyBorder="1" applyAlignment="1">
      <alignment vertical="center" wrapText="1"/>
    </xf>
    <xf numFmtId="0" fontId="2" fillId="0" borderId="1" xfId="0" applyFont="1" applyBorder="1" applyAlignment="1">
      <alignment vertical="center" wrapText="1"/>
    </xf>
    <xf numFmtId="0" fontId="7" fillId="3" borderId="1" xfId="0" applyFont="1" applyFill="1" applyBorder="1" applyAlignment="1" applyProtection="1">
      <alignment vertical="center" wrapText="1"/>
    </xf>
    <xf numFmtId="0" fontId="3" fillId="7" borderId="4" xfId="0" applyFont="1" applyFill="1" applyBorder="1" applyAlignment="1" applyProtection="1">
      <alignment vertical="center"/>
    </xf>
    <xf numFmtId="0" fontId="0" fillId="3" borderId="1" xfId="0" applyFill="1" applyBorder="1" applyProtection="1"/>
    <xf numFmtId="0" fontId="2" fillId="0" borderId="10" xfId="0" applyFont="1" applyFill="1" applyBorder="1" applyAlignment="1" applyProtection="1">
      <alignment vertical="center" wrapText="1"/>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xf>
    <xf numFmtId="0" fontId="2" fillId="0" borderId="1" xfId="0" applyFont="1" applyBorder="1" applyAlignment="1">
      <alignment vertical="center" wrapText="1"/>
    </xf>
    <xf numFmtId="0" fontId="7" fillId="2" borderId="1" xfId="0" applyFont="1" applyFill="1" applyBorder="1" applyAlignment="1" applyProtection="1">
      <alignment vertical="center" wrapText="1"/>
      <protection locked="0"/>
    </xf>
    <xf numFmtId="0" fontId="7" fillId="3" borderId="1" xfId="0" applyFont="1" applyFill="1" applyBorder="1" applyAlignment="1">
      <alignment vertical="center" wrapText="1"/>
    </xf>
    <xf numFmtId="0" fontId="7" fillId="0" borderId="1" xfId="0" applyFont="1" applyFill="1" applyBorder="1" applyAlignment="1">
      <alignment vertical="center" wrapText="1"/>
    </xf>
    <xf numFmtId="0" fontId="3" fillId="3" borderId="9" xfId="0" applyFont="1" applyFill="1" applyBorder="1" applyAlignment="1">
      <alignment vertical="center" wrapText="1"/>
    </xf>
    <xf numFmtId="0" fontId="7" fillId="0" borderId="1" xfId="0" applyFont="1" applyBorder="1" applyAlignment="1">
      <alignment vertical="center" wrapText="1"/>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lignment horizontal="left" vertical="center" wrapText="1"/>
    </xf>
    <xf numFmtId="0" fontId="7" fillId="2" borderId="1" xfId="0" applyFont="1" applyFill="1" applyBorder="1" applyAlignment="1" applyProtection="1">
      <alignment vertical="center" wrapText="1"/>
      <protection locked="0"/>
    </xf>
    <xf numFmtId="0" fontId="3" fillId="0" borderId="1" xfId="0" applyFont="1" applyFill="1" applyBorder="1" applyAlignment="1">
      <alignment horizontal="left" vertical="center" wrapText="1"/>
    </xf>
    <xf numFmtId="0" fontId="3" fillId="0" borderId="4" xfId="0" applyFont="1" applyFill="1" applyBorder="1" applyAlignment="1" applyProtection="1">
      <alignment horizontal="left" vertical="center" wrapText="1"/>
    </xf>
    <xf numFmtId="0" fontId="7" fillId="2" borderId="1" xfId="0" applyFont="1" applyFill="1" applyBorder="1" applyAlignment="1">
      <alignment vertical="center" wrapText="1"/>
    </xf>
    <xf numFmtId="0" fontId="3" fillId="3" borderId="1" xfId="0" applyFont="1" applyFill="1" applyBorder="1" applyAlignment="1">
      <alignment vertical="center" wrapText="1"/>
    </xf>
    <xf numFmtId="0" fontId="7"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7" fillId="3" borderId="1" xfId="0" applyFont="1" applyFill="1" applyBorder="1" applyAlignment="1">
      <alignment vertical="center" wrapText="1"/>
    </xf>
    <xf numFmtId="0" fontId="3" fillId="3" borderId="2" xfId="0" applyFont="1" applyFill="1" applyBorder="1" applyAlignment="1">
      <alignment vertical="center" wrapText="1"/>
    </xf>
    <xf numFmtId="0" fontId="7" fillId="0" borderId="1" xfId="0" applyFont="1" applyFill="1" applyBorder="1" applyAlignment="1">
      <alignment vertical="center" wrapText="1"/>
    </xf>
    <xf numFmtId="0" fontId="3" fillId="0" borderId="1" xfId="0" applyFont="1" applyFill="1" applyBorder="1" applyAlignment="1" applyProtection="1">
      <alignment horizontal="left" vertical="center" wrapText="1"/>
    </xf>
    <xf numFmtId="0" fontId="3" fillId="5" borderId="1" xfId="0" applyFont="1" applyFill="1" applyBorder="1" applyAlignment="1">
      <alignment vertical="center" wrapText="1"/>
    </xf>
    <xf numFmtId="0" fontId="0" fillId="7" borderId="0" xfId="0" applyFill="1"/>
    <xf numFmtId="0" fontId="3" fillId="7" borderId="6" xfId="0" applyFont="1" applyFill="1" applyBorder="1" applyAlignment="1">
      <alignment horizontal="left" vertical="center" wrapText="1"/>
    </xf>
    <xf numFmtId="0" fontId="3"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3" fillId="7" borderId="6" xfId="0" applyFont="1" applyFill="1" applyBorder="1" applyAlignment="1">
      <alignment horizontal="center" vertical="center" wrapText="1"/>
    </xf>
    <xf numFmtId="0" fontId="7" fillId="3" borderId="7" xfId="0" applyFont="1" applyFill="1" applyBorder="1" applyAlignment="1" applyProtection="1">
      <alignment vertical="center" wrapText="1"/>
    </xf>
    <xf numFmtId="0" fontId="7" fillId="2" borderId="1" xfId="0" applyFont="1" applyFill="1" applyBorder="1" applyAlignment="1" applyProtection="1">
      <alignment horizontal="left" vertical="center" wrapText="1"/>
    </xf>
    <xf numFmtId="0" fontId="2" fillId="0" borderId="1" xfId="0" applyFont="1" applyBorder="1" applyAlignment="1" applyProtection="1">
      <alignment horizontal="left" vertical="center" wrapText="1"/>
    </xf>
    <xf numFmtId="0" fontId="22" fillId="3" borderId="1" xfId="0" applyFont="1" applyFill="1" applyBorder="1" applyProtection="1"/>
    <xf numFmtId="0" fontId="3" fillId="0"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xf>
    <xf numFmtId="0" fontId="7" fillId="3" borderId="9" xfId="0" applyFont="1" applyFill="1" applyBorder="1" applyAlignment="1" applyProtection="1">
      <alignment horizontal="left" vertical="center"/>
    </xf>
    <xf numFmtId="0" fontId="9" fillId="7" borderId="3" xfId="0" applyFont="1" applyFill="1" applyBorder="1" applyAlignment="1" applyProtection="1">
      <alignment vertical="center"/>
    </xf>
    <xf numFmtId="0" fontId="2" fillId="0" borderId="1" xfId="0" applyFont="1" applyBorder="1" applyAlignment="1">
      <alignment vertical="center" wrapText="1"/>
    </xf>
    <xf numFmtId="0" fontId="3" fillId="0" borderId="1" xfId="0" applyFont="1" applyFill="1" applyBorder="1" applyAlignment="1">
      <alignment horizontal="center" vertical="center" wrapText="1"/>
    </xf>
    <xf numFmtId="0" fontId="7" fillId="0" borderId="1" xfId="0" applyFont="1" applyFill="1" applyBorder="1" applyAlignment="1" applyProtection="1">
      <alignment horizontal="left" vertical="center"/>
    </xf>
    <xf numFmtId="0" fontId="7" fillId="0" borderId="1"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7" fillId="0" borderId="1" xfId="0" applyFont="1" applyFill="1" applyBorder="1" applyAlignment="1" applyProtection="1">
      <alignment vertical="center" wrapText="1"/>
    </xf>
    <xf numFmtId="0" fontId="3" fillId="2" borderId="2" xfId="0" applyFont="1" applyFill="1" applyBorder="1" applyAlignment="1" applyProtection="1">
      <alignment vertical="center" wrapText="1"/>
      <protection locked="0"/>
    </xf>
    <xf numFmtId="0" fontId="10" fillId="4" borderId="5" xfId="0" applyFont="1" applyFill="1" applyBorder="1" applyAlignment="1" applyProtection="1">
      <alignment vertical="center"/>
    </xf>
    <xf numFmtId="0" fontId="14" fillId="4" borderId="6" xfId="0" applyFont="1" applyFill="1" applyBorder="1" applyProtection="1"/>
    <xf numFmtId="0" fontId="13" fillId="4" borderId="0" xfId="0" applyFont="1" applyFill="1" applyBorder="1" applyAlignment="1" applyProtection="1">
      <alignment vertical="center" wrapText="1"/>
    </xf>
    <xf numFmtId="0" fontId="26" fillId="0" borderId="0" xfId="0" applyFont="1" applyProtection="1"/>
    <xf numFmtId="0" fontId="11" fillId="6" borderId="3" xfId="0" applyFont="1" applyFill="1" applyBorder="1" applyAlignment="1" applyProtection="1">
      <alignment horizontal="left" vertical="center" wrapText="1"/>
    </xf>
    <xf numFmtId="0" fontId="2" fillId="0" borderId="1" xfId="0" applyFont="1" applyFill="1" applyBorder="1" applyAlignment="1" applyProtection="1">
      <alignment vertical="center"/>
    </xf>
    <xf numFmtId="0" fontId="7" fillId="5" borderId="7" xfId="0" applyFont="1" applyFill="1" applyBorder="1" applyAlignment="1" applyProtection="1">
      <alignment vertical="center" wrapText="1"/>
    </xf>
    <xf numFmtId="0" fontId="2" fillId="0" borderId="5" xfId="0" applyFont="1" applyFill="1" applyBorder="1" applyAlignment="1" applyProtection="1">
      <alignment vertical="center" wrapText="1"/>
    </xf>
    <xf numFmtId="0" fontId="9" fillId="6" borderId="3" xfId="0" applyFont="1" applyFill="1" applyBorder="1" applyAlignment="1" applyProtection="1">
      <alignment vertical="center" wrapText="1"/>
    </xf>
    <xf numFmtId="0" fontId="2" fillId="0" borderId="1" xfId="0" applyFont="1" applyBorder="1" applyAlignment="1" applyProtection="1">
      <alignment vertical="top" wrapText="1"/>
    </xf>
    <xf numFmtId="0" fontId="7" fillId="0" borderId="2" xfId="0" applyFont="1" applyFill="1" applyBorder="1" applyAlignment="1" applyProtection="1">
      <alignment vertical="top" wrapText="1"/>
    </xf>
    <xf numFmtId="0" fontId="3" fillId="5" borderId="9" xfId="0" applyFont="1" applyFill="1" applyBorder="1" applyAlignment="1" applyProtection="1">
      <alignment vertical="center" wrapText="1"/>
    </xf>
    <xf numFmtId="0" fontId="5" fillId="0" borderId="9" xfId="0" applyFont="1" applyBorder="1" applyAlignment="1" applyProtection="1">
      <alignment vertical="center" wrapText="1"/>
    </xf>
    <xf numFmtId="0" fontId="2" fillId="0" borderId="1" xfId="0" applyFont="1" applyBorder="1" applyAlignment="1" applyProtection="1">
      <alignment vertical="center"/>
    </xf>
    <xf numFmtId="0" fontId="2" fillId="0" borderId="13" xfId="0" applyFont="1" applyBorder="1" applyAlignment="1" applyProtection="1">
      <alignment vertical="center" wrapText="1"/>
    </xf>
    <xf numFmtId="0" fontId="2" fillId="0" borderId="10" xfId="0" applyFont="1" applyBorder="1" applyAlignment="1" applyProtection="1">
      <alignment vertical="center"/>
    </xf>
    <xf numFmtId="0" fontId="32" fillId="0" borderId="1" xfId="0" applyFont="1" applyBorder="1" applyAlignment="1" applyProtection="1">
      <alignment vertical="center" wrapText="1"/>
    </xf>
    <xf numFmtId="0" fontId="9" fillId="7" borderId="0" xfId="0" applyFont="1" applyFill="1" applyBorder="1" applyAlignment="1" applyProtection="1">
      <alignment vertical="center" wrapText="1"/>
    </xf>
    <xf numFmtId="0" fontId="2" fillId="0" borderId="19" xfId="0" applyFont="1" applyFill="1" applyBorder="1" applyAlignment="1" applyProtection="1">
      <alignment vertical="center" wrapText="1"/>
    </xf>
    <xf numFmtId="0" fontId="22" fillId="0" borderId="0" xfId="0" applyFont="1" applyFill="1" applyBorder="1" applyAlignment="1" applyProtection="1">
      <alignment vertical="center"/>
    </xf>
    <xf numFmtId="0" fontId="7" fillId="11" borderId="10"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wrapText="1"/>
    </xf>
    <xf numFmtId="0" fontId="9" fillId="7" borderId="16" xfId="0" applyFont="1" applyFill="1" applyBorder="1" applyAlignment="1" applyProtection="1">
      <alignment vertical="center" wrapText="1"/>
    </xf>
    <xf numFmtId="0" fontId="7" fillId="11" borderId="0" xfId="0" applyFont="1" applyFill="1" applyBorder="1" applyAlignment="1" applyProtection="1">
      <alignment horizontal="center" vertical="center" wrapText="1"/>
    </xf>
    <xf numFmtId="0" fontId="7" fillId="2" borderId="10" xfId="0" applyFont="1" applyFill="1" applyBorder="1" applyAlignment="1" applyProtection="1">
      <alignment vertical="center" wrapText="1"/>
    </xf>
    <xf numFmtId="0" fontId="7" fillId="7" borderId="1" xfId="0" applyFont="1" applyFill="1" applyBorder="1" applyAlignment="1" applyProtection="1">
      <alignment horizontal="left" vertical="top"/>
    </xf>
    <xf numFmtId="0" fontId="22" fillId="0" borderId="0" xfId="0" applyFont="1" applyFill="1" applyAlignment="1" applyProtection="1">
      <alignment horizontal="left" vertical="center"/>
    </xf>
    <xf numFmtId="0" fontId="22" fillId="0" borderId="0" xfId="0" applyFont="1" applyFill="1" applyProtection="1"/>
    <xf numFmtId="0" fontId="7" fillId="0" borderId="1" xfId="0" applyFont="1" applyBorder="1" applyAlignment="1" applyProtection="1">
      <alignment vertical="center"/>
    </xf>
    <xf numFmtId="0" fontId="11" fillId="6" borderId="15" xfId="0" applyFont="1" applyFill="1" applyBorder="1" applyAlignment="1" applyProtection="1">
      <alignment vertical="center"/>
    </xf>
    <xf numFmtId="0" fontId="9" fillId="6" borderId="3" xfId="0" applyFont="1" applyFill="1" applyBorder="1" applyAlignment="1" applyProtection="1">
      <alignment vertical="center"/>
    </xf>
    <xf numFmtId="0" fontId="7" fillId="7" borderId="3" xfId="0" applyFont="1" applyFill="1" applyBorder="1" applyAlignment="1" applyProtection="1">
      <alignment horizontal="left" vertical="center" wrapText="1"/>
    </xf>
    <xf numFmtId="0" fontId="2" fillId="7" borderId="1" xfId="0" applyFont="1" applyFill="1" applyBorder="1" applyAlignment="1" applyProtection="1">
      <alignment vertical="center" wrapText="1"/>
    </xf>
    <xf numFmtId="0" fontId="3" fillId="7" borderId="1" xfId="0" applyFont="1" applyFill="1" applyBorder="1" applyAlignment="1" applyProtection="1">
      <alignment vertical="center" wrapText="1"/>
    </xf>
    <xf numFmtId="0" fontId="41" fillId="0" borderId="0" xfId="0" applyFont="1" applyFill="1" applyProtection="1"/>
    <xf numFmtId="0" fontId="9" fillId="6" borderId="14" xfId="0" applyFont="1" applyFill="1" applyBorder="1" applyAlignment="1" applyProtection="1">
      <alignment vertical="center"/>
    </xf>
    <xf numFmtId="0" fontId="2" fillId="3" borderId="1" xfId="0" applyFont="1" applyFill="1" applyBorder="1" applyAlignment="1" applyProtection="1">
      <alignment vertical="top" wrapText="1"/>
    </xf>
    <xf numFmtId="0" fontId="20" fillId="0" borderId="0" xfId="0" applyFont="1" applyAlignment="1" applyProtection="1">
      <alignment wrapText="1"/>
    </xf>
    <xf numFmtId="0" fontId="7" fillId="2" borderId="1" xfId="0" applyFont="1" applyFill="1" applyBorder="1" applyAlignment="1" applyProtection="1">
      <alignment vertical="center" wrapText="1"/>
      <protection locked="0"/>
    </xf>
    <xf numFmtId="0" fontId="11" fillId="6" borderId="4" xfId="0" applyFont="1" applyFill="1" applyBorder="1" applyAlignment="1" applyProtection="1">
      <alignment horizontal="left" vertical="center" wrapText="1"/>
    </xf>
    <xf numFmtId="0" fontId="11" fillId="6" borderId="3"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2" borderId="10" xfId="0" applyFont="1" applyFill="1" applyBorder="1" applyAlignment="1" applyProtection="1">
      <alignment horizontal="center" vertical="center" wrapText="1"/>
    </xf>
    <xf numFmtId="0" fontId="7" fillId="7" borderId="8" xfId="0" applyFont="1" applyFill="1" applyBorder="1" applyAlignment="1" applyProtection="1">
      <alignment horizontal="left" vertical="center" wrapText="1"/>
    </xf>
    <xf numFmtId="0" fontId="7" fillId="0" borderId="3" xfId="0" applyFont="1" applyBorder="1" applyAlignment="1" applyProtection="1">
      <alignment horizontal="left" vertical="center" wrapText="1"/>
    </xf>
    <xf numFmtId="0" fontId="7" fillId="2" borderId="5" xfId="0" applyFont="1" applyFill="1" applyBorder="1" applyAlignment="1" applyProtection="1">
      <alignment horizontal="center" vertical="center" wrapText="1"/>
    </xf>
    <xf numFmtId="0" fontId="7" fillId="11" borderId="9" xfId="0" applyFont="1" applyFill="1" applyBorder="1" applyAlignment="1" applyProtection="1">
      <alignment horizontal="center" vertical="center" wrapText="1"/>
    </xf>
    <xf numFmtId="0" fontId="7" fillId="11" borderId="12"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wrapText="1"/>
    </xf>
    <xf numFmtId="0" fontId="7" fillId="7" borderId="14" xfId="0" applyFont="1" applyFill="1" applyBorder="1" applyAlignment="1" applyProtection="1">
      <alignment horizontal="left" vertical="center" wrapText="1"/>
    </xf>
    <xf numFmtId="0" fontId="3" fillId="7" borderId="10" xfId="0" applyFont="1" applyFill="1" applyBorder="1" applyAlignment="1" applyProtection="1">
      <alignment vertical="center" wrapText="1"/>
    </xf>
    <xf numFmtId="0" fontId="15" fillId="7" borderId="0" xfId="0" applyFont="1" applyFill="1" applyBorder="1" applyAlignment="1" applyProtection="1">
      <alignment horizontal="left" vertical="center" wrapText="1"/>
    </xf>
    <xf numFmtId="0" fontId="46" fillId="0" borderId="0" xfId="0" applyFont="1" applyFill="1" applyBorder="1" applyProtection="1"/>
    <xf numFmtId="0" fontId="5" fillId="0" borderId="0" xfId="0" applyFont="1" applyFill="1" applyBorder="1" applyProtection="1"/>
    <xf numFmtId="0" fontId="15" fillId="7" borderId="17" xfId="0" applyFont="1" applyFill="1" applyBorder="1" applyAlignment="1" applyProtection="1">
      <alignment horizontal="left" vertical="center" wrapText="1"/>
    </xf>
    <xf numFmtId="0" fontId="15" fillId="7" borderId="6" xfId="0" applyFont="1" applyFill="1" applyBorder="1" applyAlignment="1" applyProtection="1">
      <alignment horizontal="left" vertical="center" wrapText="1"/>
    </xf>
    <xf numFmtId="0" fontId="15" fillId="7" borderId="1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0" borderId="3" xfId="0" applyFont="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7" borderId="1" xfId="0" applyFont="1" applyFill="1" applyBorder="1" applyAlignment="1" applyProtection="1">
      <alignment horizontal="center" vertical="center" wrapText="1"/>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7" fillId="0" borderId="3" xfId="0" applyFont="1" applyBorder="1" applyAlignment="1" applyProtection="1">
      <alignment horizontal="left" vertical="center" wrapText="1"/>
    </xf>
    <xf numFmtId="0" fontId="11" fillId="6" borderId="3"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0" borderId="3" xfId="0" applyFont="1" applyBorder="1" applyAlignment="1" applyProtection="1">
      <alignment horizontal="left" vertical="center" wrapText="1"/>
    </xf>
    <xf numFmtId="0" fontId="11" fillId="6" borderId="3" xfId="0" applyFont="1" applyFill="1" applyBorder="1" applyAlignment="1" applyProtection="1">
      <alignment horizontal="left" vertical="center" wrapText="1"/>
    </xf>
    <xf numFmtId="0" fontId="7" fillId="2" borderId="10"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10" xfId="0" applyFont="1" applyFill="1" applyBorder="1" applyAlignment="1" applyProtection="1">
      <alignment vertical="center" wrapText="1"/>
      <protection locked="0"/>
    </xf>
    <xf numFmtId="0" fontId="7" fillId="2" borderId="10"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protection locked="0"/>
    </xf>
    <xf numFmtId="0" fontId="7" fillId="2" borderId="10"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xf>
    <xf numFmtId="0" fontId="7" fillId="0" borderId="3" xfId="0" applyFont="1" applyBorder="1" applyAlignment="1" applyProtection="1">
      <alignment horizontal="left" vertical="center" wrapText="1"/>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11" fillId="6" borderId="3" xfId="0" applyFont="1" applyFill="1" applyBorder="1" applyAlignment="1" applyProtection="1">
      <alignment horizontal="left" vertical="center" wrapText="1"/>
    </xf>
    <xf numFmtId="0" fontId="7" fillId="2" borderId="10"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3" borderId="9" xfId="0" applyFont="1" applyFill="1" applyBorder="1" applyAlignment="1">
      <alignment vertical="center" wrapText="1"/>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7" fillId="2" borderId="10" xfId="0" applyFont="1" applyFill="1" applyBorder="1" applyAlignment="1" applyProtection="1">
      <alignment horizontal="center" vertical="center" wrapText="1"/>
      <protection locked="0"/>
    </xf>
    <xf numFmtId="0" fontId="7" fillId="3" borderId="1" xfId="0" applyFont="1" applyFill="1" applyBorder="1" applyAlignment="1">
      <alignment vertical="center" wrapText="1"/>
    </xf>
    <xf numFmtId="0" fontId="7" fillId="0" borderId="1" xfId="0" applyFont="1" applyFill="1" applyBorder="1" applyAlignment="1">
      <alignment vertical="center" wrapText="1"/>
    </xf>
    <xf numFmtId="0" fontId="3" fillId="3" borderId="9" xfId="0" applyFont="1" applyFill="1" applyBorder="1" applyAlignment="1">
      <alignment vertical="center" wrapText="1"/>
    </xf>
    <xf numFmtId="0" fontId="20" fillId="3"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xf>
    <xf numFmtId="0" fontId="36" fillId="3" borderId="14"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7" fillId="3" borderId="1" xfId="2" quotePrefix="1" applyFont="1" applyFill="1" applyBorder="1" applyAlignment="1">
      <alignment horizontal="center" vertical="center" wrapText="1"/>
    </xf>
    <xf numFmtId="0" fontId="36" fillId="3" borderId="9"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0"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6" fillId="3" borderId="1" xfId="0" applyFont="1" applyFill="1" applyBorder="1" applyAlignment="1">
      <alignment vertical="center" wrapText="1"/>
    </xf>
    <xf numFmtId="0" fontId="3" fillId="3" borderId="1" xfId="0" applyFont="1" applyFill="1" applyBorder="1" applyAlignment="1">
      <alignment horizontal="center" vertical="center" wrapText="1"/>
    </xf>
    <xf numFmtId="0" fontId="36" fillId="3" borderId="16" xfId="0" applyFont="1" applyFill="1" applyBorder="1" applyAlignment="1">
      <alignment horizontal="center" vertical="center" wrapText="1"/>
    </xf>
    <xf numFmtId="0" fontId="37" fillId="3" borderId="1" xfId="2"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7" fillId="3" borderId="9" xfId="2" applyFont="1" applyFill="1" applyBorder="1" applyAlignment="1">
      <alignment horizontal="center" vertical="center" wrapText="1"/>
    </xf>
    <xf numFmtId="0" fontId="3" fillId="3" borderId="12" xfId="0" applyFont="1" applyFill="1" applyBorder="1" applyAlignment="1">
      <alignment horizontal="left" vertical="center" wrapText="1" indent="5"/>
    </xf>
    <xf numFmtId="0" fontId="7" fillId="3" borderId="12" xfId="0" applyFont="1" applyFill="1" applyBorder="1" applyAlignment="1">
      <alignment horizontal="left" vertical="center" wrapText="1" indent="5"/>
    </xf>
    <xf numFmtId="0" fontId="3" fillId="3" borderId="10" xfId="0" applyFont="1" applyFill="1" applyBorder="1" applyAlignment="1">
      <alignment horizontal="left" vertical="center" wrapText="1" indent="5"/>
    </xf>
    <xf numFmtId="0" fontId="3" fillId="3" borderId="10" xfId="0" applyFont="1" applyFill="1" applyBorder="1" applyAlignment="1">
      <alignment vertical="center" wrapText="1"/>
    </xf>
    <xf numFmtId="0" fontId="37" fillId="3" borderId="9" xfId="2" quotePrefix="1" applyFont="1" applyFill="1" applyBorder="1" applyAlignment="1">
      <alignment horizontal="center" vertical="center" wrapText="1"/>
    </xf>
    <xf numFmtId="0" fontId="20" fillId="3" borderId="1" xfId="0" applyFont="1" applyFill="1" applyBorder="1" applyAlignment="1">
      <alignment vertical="center" wrapText="1"/>
    </xf>
    <xf numFmtId="0" fontId="36" fillId="0" borderId="9"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7" fillId="0" borderId="1" xfId="2" applyFont="1" applyFill="1" applyBorder="1" applyAlignment="1">
      <alignment horizontal="center" vertical="center" wrapText="1"/>
    </xf>
    <xf numFmtId="0" fontId="36" fillId="0" borderId="1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left" vertical="center" wrapText="1" indent="5"/>
    </xf>
    <xf numFmtId="0" fontId="3" fillId="0" borderId="9" xfId="0" applyFont="1" applyFill="1" applyBorder="1" applyAlignment="1">
      <alignment vertical="center" wrapText="1"/>
    </xf>
    <xf numFmtId="0" fontId="36" fillId="0" borderId="9" xfId="0" applyFont="1" applyFill="1" applyBorder="1" applyAlignment="1">
      <alignment vertical="center" wrapText="1"/>
    </xf>
    <xf numFmtId="0" fontId="37" fillId="0" borderId="9" xfId="2" applyFont="1" applyFill="1" applyBorder="1" applyAlignment="1">
      <alignment horizontal="center" vertical="center" wrapText="1"/>
    </xf>
    <xf numFmtId="0" fontId="36" fillId="0" borderId="12" xfId="0" applyFont="1" applyFill="1" applyBorder="1" applyAlignment="1">
      <alignment horizontal="left" vertical="center" wrapText="1" indent="5"/>
    </xf>
    <xf numFmtId="0" fontId="37" fillId="0" borderId="12" xfId="2" applyFont="1" applyFill="1" applyBorder="1" applyAlignment="1">
      <alignment horizontal="center" vertical="center" wrapText="1"/>
    </xf>
    <xf numFmtId="0" fontId="37" fillId="0" borderId="12" xfId="2" applyFont="1" applyFill="1" applyBorder="1" applyAlignment="1">
      <alignment horizontal="center" vertical="top" wrapText="1"/>
    </xf>
    <xf numFmtId="0" fontId="3" fillId="0" borderId="10" xfId="0" applyFont="1" applyFill="1" applyBorder="1" applyAlignment="1">
      <alignment vertical="top" wrapText="1"/>
    </xf>
    <xf numFmtId="0" fontId="37" fillId="0" borderId="8" xfId="2" applyFont="1" applyFill="1" applyBorder="1" applyAlignment="1">
      <alignment horizontal="center" vertical="center" wrapText="1"/>
    </xf>
    <xf numFmtId="0" fontId="36" fillId="0" borderId="16"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7" fillId="0" borderId="2" xfId="0" applyFont="1" applyBorder="1" applyAlignment="1" applyProtection="1">
      <alignment vertical="center" wrapText="1"/>
    </xf>
    <xf numFmtId="0" fontId="7" fillId="3"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protection locked="0"/>
    </xf>
    <xf numFmtId="0" fontId="7" fillId="3" borderId="4" xfId="0" applyFont="1" applyFill="1" applyBorder="1" applyAlignment="1" applyProtection="1">
      <alignment vertical="center" wrapText="1"/>
      <protection locked="0"/>
    </xf>
    <xf numFmtId="0" fontId="7" fillId="2" borderId="10" xfId="0" applyFont="1" applyFill="1" applyBorder="1" applyAlignment="1" applyProtection="1">
      <alignment horizontal="center" vertical="center" wrapText="1"/>
      <protection locked="0"/>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wrapText="1"/>
    </xf>
    <xf numFmtId="0" fontId="7" fillId="11" borderId="12" xfId="0" applyFont="1" applyFill="1" applyBorder="1" applyAlignment="1" applyProtection="1">
      <alignment horizontal="center" vertical="center" wrapText="1"/>
      <protection locked="0"/>
    </xf>
    <xf numFmtId="0" fontId="7" fillId="11" borderId="10" xfId="0" applyFont="1" applyFill="1" applyBorder="1" applyAlignment="1" applyProtection="1">
      <alignment horizontal="center" vertical="center" wrapText="1"/>
      <protection locked="0"/>
    </xf>
    <xf numFmtId="0" fontId="7" fillId="11" borderId="0" xfId="0" applyFont="1" applyFill="1" applyBorder="1" applyAlignment="1" applyProtection="1">
      <alignment horizontal="center" vertical="center" wrapText="1"/>
      <protection locked="0"/>
    </xf>
    <xf numFmtId="0" fontId="8" fillId="7" borderId="16" xfId="0" applyFont="1" applyFill="1" applyBorder="1" applyAlignment="1" applyProtection="1">
      <alignment vertical="top"/>
    </xf>
    <xf numFmtId="0" fontId="4" fillId="7" borderId="17" xfId="0" applyFont="1" applyFill="1" applyBorder="1" applyAlignment="1" applyProtection="1">
      <alignment vertical="center"/>
    </xf>
    <xf numFmtId="0" fontId="8" fillId="7" borderId="16" xfId="0" quotePrefix="1" applyFont="1" applyFill="1" applyBorder="1" applyAlignment="1" applyProtection="1">
      <alignment vertical="top"/>
    </xf>
    <xf numFmtId="0" fontId="7" fillId="3" borderId="1" xfId="0" applyFont="1" applyFill="1" applyBorder="1" applyAlignment="1">
      <alignment vertical="center" wrapText="1"/>
    </xf>
    <xf numFmtId="0" fontId="3" fillId="2" borderId="1" xfId="0" applyFont="1" applyFill="1" applyBorder="1" applyAlignment="1" applyProtection="1">
      <alignment vertical="center" wrapText="1"/>
      <protection locked="0"/>
    </xf>
    <xf numFmtId="0" fontId="7" fillId="3" borderId="1" xfId="0" applyFont="1" applyFill="1" applyBorder="1" applyAlignment="1" applyProtection="1">
      <alignment vertical="center" wrapText="1"/>
    </xf>
    <xf numFmtId="0" fontId="7" fillId="5" borderId="1" xfId="0" applyFont="1" applyFill="1" applyBorder="1" applyAlignment="1">
      <alignment vertical="center" wrapText="1"/>
    </xf>
    <xf numFmtId="0" fontId="7" fillId="5" borderId="7" xfId="0" applyFont="1" applyFill="1" applyBorder="1" applyAlignment="1">
      <alignment vertical="center" wrapText="1"/>
    </xf>
    <xf numFmtId="0" fontId="7" fillId="0" borderId="1" xfId="0" applyFont="1" applyFill="1" applyBorder="1" applyAlignment="1" applyProtection="1">
      <alignment vertical="center" wrapText="1"/>
    </xf>
    <xf numFmtId="0" fontId="7" fillId="0" borderId="1" xfId="0" applyFont="1" applyFill="1" applyBorder="1" applyAlignment="1">
      <alignment vertical="center" wrapText="1"/>
    </xf>
    <xf numFmtId="0" fontId="19" fillId="4" borderId="0" xfId="0" applyFont="1" applyFill="1" applyBorder="1" applyAlignment="1">
      <alignment vertical="center" wrapText="1"/>
    </xf>
    <xf numFmtId="0" fontId="20" fillId="4" borderId="0" xfId="0" applyFont="1" applyFill="1" applyBorder="1" applyAlignment="1">
      <alignment vertical="center" wrapText="1"/>
    </xf>
    <xf numFmtId="0" fontId="7" fillId="2" borderId="18" xfId="0" applyFont="1" applyFill="1" applyBorder="1" applyAlignment="1" applyProtection="1">
      <alignment vertical="center" wrapText="1"/>
      <protection locked="0"/>
    </xf>
    <xf numFmtId="164" fontId="3" fillId="2" borderId="1" xfId="0" applyNumberFormat="1" applyFont="1" applyFill="1" applyBorder="1" applyAlignment="1" applyProtection="1">
      <alignment horizontal="center" vertical="center" wrapText="1"/>
      <protection locked="0"/>
    </xf>
    <xf numFmtId="0" fontId="7" fillId="3" borderId="18" xfId="0" applyFont="1" applyFill="1" applyBorder="1" applyAlignment="1" applyProtection="1">
      <alignment vertical="center" wrapText="1"/>
    </xf>
    <xf numFmtId="0" fontId="7" fillId="5" borderId="9" xfId="0" applyFont="1" applyFill="1" applyBorder="1" applyAlignment="1">
      <alignment vertical="center" wrapText="1"/>
    </xf>
    <xf numFmtId="0" fontId="7" fillId="5" borderId="10" xfId="0" applyFont="1" applyFill="1" applyBorder="1" applyAlignment="1">
      <alignment vertical="center" wrapText="1"/>
    </xf>
    <xf numFmtId="0" fontId="17" fillId="7" borderId="4" xfId="0" applyFont="1" applyFill="1" applyBorder="1" applyProtection="1"/>
    <xf numFmtId="0" fontId="17" fillId="3" borderId="4" xfId="0" applyFont="1" applyFill="1" applyBorder="1" applyProtection="1"/>
    <xf numFmtId="0" fontId="17" fillId="4" borderId="4" xfId="0" applyFont="1" applyFill="1" applyBorder="1" applyProtection="1"/>
    <xf numFmtId="0" fontId="9" fillId="7" borderId="4" xfId="0" applyFont="1" applyFill="1" applyBorder="1" applyAlignment="1" applyProtection="1">
      <alignment vertical="center"/>
    </xf>
    <xf numFmtId="0" fontId="0" fillId="4" borderId="4" xfId="0" applyFill="1" applyBorder="1" applyProtection="1"/>
    <xf numFmtId="0" fontId="48" fillId="5" borderId="1" xfId="0" applyFont="1" applyFill="1" applyBorder="1" applyAlignment="1" applyProtection="1">
      <alignment vertical="center" wrapText="1"/>
    </xf>
    <xf numFmtId="0" fontId="8" fillId="7" borderId="16" xfId="0" applyFont="1" applyFill="1" applyBorder="1" applyAlignment="1" applyProtection="1">
      <alignment vertical="center"/>
    </xf>
    <xf numFmtId="0" fontId="8" fillId="7" borderId="5" xfId="0" applyFont="1" applyFill="1" applyBorder="1" applyAlignment="1" applyProtection="1">
      <alignment vertical="center"/>
    </xf>
    <xf numFmtId="0" fontId="9" fillId="7" borderId="7" xfId="0" applyFont="1" applyFill="1" applyBorder="1" applyAlignment="1" applyProtection="1">
      <alignment horizontal="left" vertical="top"/>
    </xf>
    <xf numFmtId="0" fontId="9" fillId="7" borderId="14" xfId="0" applyFont="1" applyFill="1" applyBorder="1" applyAlignment="1" applyProtection="1">
      <alignment vertical="center" wrapText="1"/>
    </xf>
    <xf numFmtId="0" fontId="8" fillId="7" borderId="0" xfId="0" applyFont="1" applyFill="1" applyBorder="1" applyAlignment="1" applyProtection="1">
      <alignment horizontal="left" vertical="top"/>
    </xf>
    <xf numFmtId="0" fontId="15" fillId="7" borderId="0" xfId="0" quotePrefix="1" applyFont="1" applyFill="1" applyBorder="1" applyAlignment="1" applyProtection="1">
      <alignment horizontal="left" vertical="top"/>
    </xf>
    <xf numFmtId="0" fontId="8" fillId="7" borderId="0" xfId="0" quotePrefix="1" applyFont="1" applyFill="1" applyBorder="1" applyAlignment="1" applyProtection="1">
      <alignment horizontal="left" vertical="top"/>
    </xf>
    <xf numFmtId="0" fontId="7" fillId="7" borderId="7" xfId="0" applyFont="1" applyFill="1" applyBorder="1" applyAlignment="1" applyProtection="1">
      <alignment vertical="center"/>
    </xf>
    <xf numFmtId="0" fontId="7" fillId="7" borderId="14" xfId="0" applyFont="1" applyFill="1" applyBorder="1" applyAlignment="1" applyProtection="1">
      <alignment vertical="center"/>
    </xf>
    <xf numFmtId="0" fontId="15" fillId="7" borderId="16" xfId="0" quotePrefix="1" applyFont="1" applyFill="1" applyBorder="1" applyAlignment="1" applyProtection="1">
      <alignment vertical="center"/>
    </xf>
    <xf numFmtId="0" fontId="7" fillId="7" borderId="0" xfId="0" applyFont="1" applyFill="1" applyBorder="1" applyAlignment="1" applyProtection="1">
      <alignment vertical="center"/>
    </xf>
    <xf numFmtId="0" fontId="7" fillId="3" borderId="1"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wrapText="1"/>
      <protection locked="0"/>
    </xf>
    <xf numFmtId="0" fontId="7" fillId="2" borderId="9"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xf>
    <xf numFmtId="0" fontId="7" fillId="2" borderId="1" xfId="0" applyFont="1" applyFill="1" applyBorder="1" applyAlignment="1" applyProtection="1">
      <alignment vertical="center" wrapText="1"/>
    </xf>
    <xf numFmtId="0" fontId="7" fillId="2" borderId="9" xfId="0" applyFont="1" applyFill="1" applyBorder="1" applyAlignment="1" applyProtection="1">
      <alignment vertical="center" wrapText="1"/>
      <protection locked="0"/>
    </xf>
    <xf numFmtId="0" fontId="2" fillId="0" borderId="5" xfId="0" applyFont="1" applyFill="1" applyBorder="1" applyAlignment="1" applyProtection="1">
      <alignment vertical="center" wrapText="1"/>
      <protection locked="0"/>
    </xf>
    <xf numFmtId="0" fontId="0" fillId="0" borderId="0" xfId="0" applyFill="1" applyProtection="1">
      <protection locked="0"/>
    </xf>
    <xf numFmtId="0" fontId="7" fillId="0" borderId="16"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7" fillId="0" borderId="1" xfId="0" applyFont="1" applyFill="1" applyBorder="1" applyAlignment="1" applyProtection="1">
      <alignment vertical="center" wrapText="1"/>
      <protection locked="0"/>
    </xf>
    <xf numFmtId="0" fontId="20" fillId="0" borderId="0" xfId="0" applyFont="1" applyFill="1" applyProtection="1">
      <protection locked="0"/>
    </xf>
    <xf numFmtId="0" fontId="2" fillId="0" borderId="1" xfId="0" applyFont="1" applyFill="1" applyBorder="1" applyAlignment="1" applyProtection="1">
      <alignment vertical="center" wrapText="1"/>
      <protection locked="0"/>
    </xf>
    <xf numFmtId="0" fontId="7" fillId="0" borderId="16" xfId="0" applyFont="1" applyFill="1" applyBorder="1" applyAlignment="1" applyProtection="1">
      <alignment vertical="center" wrapText="1"/>
    </xf>
    <xf numFmtId="0" fontId="3"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vertical="center" wrapText="1"/>
      <protection locked="0"/>
    </xf>
    <xf numFmtId="0" fontId="3" fillId="2" borderId="1" xfId="0" applyFont="1" applyFill="1" applyBorder="1" applyAlignment="1" applyProtection="1">
      <alignment horizontal="left" vertical="center"/>
      <protection locked="0"/>
    </xf>
    <xf numFmtId="0" fontId="3" fillId="16" borderId="18" xfId="0" applyFont="1" applyFill="1" applyBorder="1" applyAlignment="1" applyProtection="1">
      <alignment horizontal="left" vertical="top" wrapText="1"/>
    </xf>
    <xf numFmtId="0" fontId="3" fillId="16" borderId="2" xfId="0" applyFont="1" applyFill="1" applyBorder="1" applyAlignment="1" applyProtection="1">
      <alignment vertical="center" wrapText="1"/>
    </xf>
    <xf numFmtId="0" fontId="0" fillId="16" borderId="1" xfId="0" applyFill="1" applyBorder="1" applyProtection="1"/>
    <xf numFmtId="0" fontId="36" fillId="3"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10" fillId="4" borderId="0" xfId="0" applyFont="1" applyFill="1" applyAlignment="1">
      <alignment horizontal="left" vertical="center"/>
    </xf>
    <xf numFmtId="0" fontId="1" fillId="0" borderId="0" xfId="0" applyFont="1" applyFill="1" applyAlignment="1">
      <alignment horizontal="left" vertical="center"/>
    </xf>
    <xf numFmtId="0" fontId="3" fillId="0" borderId="0" xfId="0" quotePrefix="1" applyFont="1" applyFill="1" applyAlignment="1">
      <alignment horizontal="left" vertical="top" wrapText="1"/>
    </xf>
    <xf numFmtId="0" fontId="3" fillId="0" borderId="0" xfId="0" applyFont="1" applyFill="1" applyAlignment="1">
      <alignment horizontal="left" vertical="top"/>
    </xf>
    <xf numFmtId="0" fontId="3"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3" fillId="0" borderId="4" xfId="0" applyFont="1" applyFill="1" applyBorder="1" applyAlignment="1">
      <alignment horizontal="left" vertical="center" wrapText="1"/>
    </xf>
    <xf numFmtId="0" fontId="3" fillId="0" borderId="1" xfId="0" applyFont="1" applyFill="1" applyBorder="1" applyAlignment="1" applyProtection="1">
      <alignment vertical="center" wrapText="1"/>
    </xf>
    <xf numFmtId="0" fontId="32" fillId="9" borderId="0" xfId="0" applyFont="1" applyFill="1"/>
    <xf numFmtId="0" fontId="3" fillId="0" borderId="7" xfId="0" applyFont="1" applyFill="1" applyBorder="1" applyAlignment="1" applyProtection="1">
      <alignment vertical="center" wrapText="1"/>
      <protection locked="0"/>
    </xf>
    <xf numFmtId="0" fontId="3" fillId="0" borderId="2" xfId="0" applyFont="1" applyFill="1" applyBorder="1" applyAlignment="1" applyProtection="1">
      <alignment vertical="center" wrapText="1"/>
    </xf>
    <xf numFmtId="0" fontId="3" fillId="2" borderId="1" xfId="0" applyFont="1" applyFill="1" applyBorder="1" applyAlignment="1" applyProtection="1">
      <alignment horizontal="left" vertical="center" wrapText="1"/>
      <protection locked="0"/>
    </xf>
    <xf numFmtId="0" fontId="7" fillId="3" borderId="2" xfId="0" applyFont="1" applyFill="1" applyBorder="1" applyAlignment="1" applyProtection="1">
      <alignment vertical="center" wrapText="1"/>
    </xf>
    <xf numFmtId="0" fontId="7" fillId="2"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vertical="center" wrapText="1"/>
    </xf>
    <xf numFmtId="0" fontId="37" fillId="0" borderId="9" xfId="2" quotePrefix="1" applyFont="1" applyFill="1" applyBorder="1" applyAlignment="1">
      <alignment horizontal="center" vertical="center" wrapText="1"/>
    </xf>
    <xf numFmtId="0" fontId="7" fillId="0" borderId="18" xfId="0" applyFont="1" applyFill="1" applyBorder="1" applyAlignment="1" applyProtection="1">
      <alignment vertical="center" wrapText="1"/>
    </xf>
    <xf numFmtId="0" fontId="7" fillId="8" borderId="1"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7" fillId="15" borderId="1" xfId="0" applyFont="1" applyFill="1" applyBorder="1" applyAlignment="1">
      <alignment horizontal="center" vertical="center" wrapText="1"/>
    </xf>
    <xf numFmtId="0" fontId="7" fillId="8" borderId="0" xfId="0" applyFont="1" applyFill="1" applyBorder="1" applyAlignment="1">
      <alignment horizontal="center"/>
    </xf>
    <xf numFmtId="0" fontId="7" fillId="3"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2" borderId="1" xfId="0" applyFont="1" applyFill="1" applyBorder="1" applyAlignment="1" applyProtection="1">
      <alignment horizontal="left"/>
    </xf>
    <xf numFmtId="0" fontId="7" fillId="2" borderId="0" xfId="0" applyFont="1" applyFill="1" applyBorder="1" applyAlignment="1" applyProtection="1">
      <alignment horizontal="left"/>
    </xf>
    <xf numFmtId="0" fontId="7" fillId="2" borderId="2" xfId="0" applyFont="1" applyFill="1" applyBorder="1" applyAlignment="1" applyProtection="1">
      <alignment horizontal="left" wrapText="1"/>
      <protection locked="0"/>
    </xf>
    <xf numFmtId="0" fontId="7" fillId="2" borderId="2" xfId="0" applyFont="1" applyFill="1" applyBorder="1" applyAlignment="1" applyProtection="1">
      <alignment vertical="center" wrapText="1"/>
      <protection locked="0"/>
    </xf>
    <xf numFmtId="0" fontId="3" fillId="0" borderId="1" xfId="0" applyFont="1" applyFill="1" applyBorder="1" applyAlignment="1" applyProtection="1">
      <alignment vertical="center" wrapText="1"/>
    </xf>
    <xf numFmtId="0" fontId="7" fillId="2" borderId="9"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xf>
    <xf numFmtId="0" fontId="2" fillId="0" borderId="7" xfId="0" applyFont="1" applyFill="1" applyBorder="1" applyAlignment="1" applyProtection="1">
      <alignment vertical="center" wrapText="1"/>
    </xf>
    <xf numFmtId="0" fontId="7" fillId="0" borderId="2" xfId="0" applyFont="1" applyFill="1" applyBorder="1" applyAlignment="1" applyProtection="1">
      <alignment vertical="center"/>
    </xf>
    <xf numFmtId="0" fontId="7" fillId="2" borderId="1" xfId="0" applyFont="1" applyFill="1" applyBorder="1" applyAlignment="1" applyProtection="1">
      <alignment horizontal="left" vertical="center" wrapText="1"/>
      <protection locked="0"/>
    </xf>
    <xf numFmtId="0" fontId="7" fillId="3"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0" borderId="4" xfId="0" applyFont="1" applyBorder="1" applyAlignment="1" applyProtection="1">
      <alignment vertical="center" wrapText="1"/>
    </xf>
    <xf numFmtId="0" fontId="7"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2" borderId="2" xfId="0" applyFont="1" applyFill="1" applyBorder="1" applyAlignment="1" applyProtection="1">
      <alignment vertical="center" wrapText="1"/>
      <protection locked="0"/>
    </xf>
    <xf numFmtId="0" fontId="7"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0" borderId="4" xfId="0" applyFont="1" applyBorder="1" applyAlignment="1" applyProtection="1">
      <alignment vertical="center" wrapText="1"/>
    </xf>
    <xf numFmtId="0" fontId="7" fillId="0" borderId="3" xfId="0" applyFont="1" applyBorder="1" applyAlignment="1" applyProtection="1">
      <alignment horizontal="left" vertical="center" wrapText="1"/>
    </xf>
    <xf numFmtId="0" fontId="7" fillId="2" borderId="1" xfId="0" applyFont="1" applyFill="1" applyBorder="1" applyAlignment="1" applyProtection="1">
      <alignment horizontal="left" vertical="center" wrapText="1"/>
      <protection locked="0"/>
    </xf>
    <xf numFmtId="3" fontId="7" fillId="2" borderId="10"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vertical="center" wrapText="1"/>
      <protection locked="0"/>
    </xf>
    <xf numFmtId="0" fontId="3" fillId="2" borderId="9" xfId="0" applyFont="1" applyFill="1" applyBorder="1" applyAlignment="1" applyProtection="1">
      <alignment horizontal="left" vertical="center"/>
      <protection locked="0"/>
    </xf>
    <xf numFmtId="0" fontId="3"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3" borderId="1" xfId="0" applyFont="1" applyFill="1" applyBorder="1" applyAlignment="1">
      <alignment vertical="center" wrapText="1"/>
    </xf>
    <xf numFmtId="0" fontId="3" fillId="2" borderId="1" xfId="0" applyFont="1" applyFill="1" applyBorder="1" applyAlignment="1" applyProtection="1">
      <alignment horizontal="left" vertical="center" wrapText="1"/>
      <protection locked="0"/>
    </xf>
    <xf numFmtId="0" fontId="3" fillId="3" borderId="2"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7" fillId="3" borderId="3" xfId="0" applyFont="1" applyFill="1" applyBorder="1" applyAlignment="1" applyProtection="1">
      <alignment horizontal="left" vertical="center" wrapText="1"/>
    </xf>
    <xf numFmtId="0" fontId="7" fillId="5"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xf>
    <xf numFmtId="0" fontId="7" fillId="0" borderId="2" xfId="0" applyFont="1" applyBorder="1" applyAlignment="1" applyProtection="1">
      <alignment vertical="center" wrapText="1"/>
    </xf>
    <xf numFmtId="0" fontId="7" fillId="0" borderId="1" xfId="0" applyFont="1" applyBorder="1" applyAlignment="1" applyProtection="1">
      <alignment horizontal="left" vertical="center" wrapText="1"/>
    </xf>
    <xf numFmtId="0" fontId="7" fillId="2" borderId="1" xfId="0" applyFont="1" applyFill="1" applyBorder="1" applyAlignment="1" applyProtection="1">
      <alignment horizontal="left" vertical="center" wrapText="1"/>
      <protection locked="0"/>
    </xf>
    <xf numFmtId="0" fontId="3" fillId="5" borderId="1" xfId="0" applyFont="1" applyFill="1" applyBorder="1" applyAlignment="1">
      <alignment vertical="center" wrapText="1"/>
    </xf>
    <xf numFmtId="0" fontId="7" fillId="5" borderId="2" xfId="0" applyFont="1" applyFill="1" applyBorder="1" applyAlignment="1">
      <alignment vertical="center" wrapText="1"/>
    </xf>
    <xf numFmtId="0" fontId="3" fillId="2" borderId="1" xfId="0" applyFont="1" applyFill="1" applyBorder="1" applyAlignment="1" applyProtection="1">
      <alignment vertical="center" wrapText="1"/>
      <protection locked="0"/>
    </xf>
    <xf numFmtId="0" fontId="7" fillId="0" borderId="1"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wrapText="1"/>
      <protection locked="0"/>
    </xf>
    <xf numFmtId="0" fontId="36" fillId="3" borderId="9"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0"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9"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3" fillId="3" borderId="10" xfId="0" applyFont="1" applyFill="1" applyBorder="1" applyAlignment="1">
      <alignment horizontal="left" vertical="center" wrapText="1"/>
    </xf>
    <xf numFmtId="0" fontId="36" fillId="3" borderId="7" xfId="0" applyFont="1" applyFill="1" applyBorder="1" applyAlignment="1">
      <alignment horizontal="center" vertical="center" wrapText="1"/>
    </xf>
    <xf numFmtId="0" fontId="36" fillId="3" borderId="16"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3" borderId="8" xfId="0" applyFont="1" applyFill="1" applyBorder="1" applyAlignment="1">
      <alignment horizontal="left" vertical="top" wrapText="1"/>
    </xf>
    <xf numFmtId="0" fontId="7" fillId="3" borderId="11" xfId="0" applyFont="1" applyFill="1" applyBorder="1" applyAlignment="1">
      <alignment horizontal="left" vertical="top" wrapText="1"/>
    </xf>
    <xf numFmtId="0" fontId="36" fillId="3" borderId="7" xfId="0" applyFont="1" applyFill="1" applyBorder="1" applyAlignment="1">
      <alignment horizontal="left" vertical="top" wrapText="1"/>
    </xf>
    <xf numFmtId="0" fontId="36" fillId="3" borderId="5" xfId="0" applyFont="1" applyFill="1" applyBorder="1" applyAlignment="1">
      <alignment horizontal="left" vertical="top" wrapText="1"/>
    </xf>
    <xf numFmtId="0" fontId="7" fillId="3" borderId="9"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3" fillId="3" borderId="1" xfId="0" applyFont="1" applyFill="1" applyBorder="1" applyAlignment="1">
      <alignment vertical="center" wrapText="1"/>
    </xf>
    <xf numFmtId="0" fontId="27" fillId="6" borderId="1" xfId="0" applyFont="1" applyFill="1" applyBorder="1" applyAlignment="1">
      <alignment horizontal="center" vertical="center" wrapText="1"/>
    </xf>
    <xf numFmtId="0" fontId="36" fillId="3" borderId="14" xfId="0" applyFont="1" applyFill="1" applyBorder="1" applyAlignment="1">
      <alignment vertical="center" wrapText="1"/>
    </xf>
    <xf numFmtId="0" fontId="36" fillId="3" borderId="0" xfId="0" applyFont="1" applyFill="1" applyBorder="1" applyAlignment="1">
      <alignment vertical="center" wrapText="1"/>
    </xf>
    <xf numFmtId="0" fontId="36" fillId="3" borderId="6" xfId="0" applyFont="1" applyFill="1" applyBorder="1" applyAlignment="1">
      <alignment vertical="center" wrapText="1"/>
    </xf>
    <xf numFmtId="0" fontId="37" fillId="3" borderId="1" xfId="2" applyFont="1" applyFill="1" applyBorder="1" applyAlignment="1">
      <alignment horizontal="center" vertical="center" wrapText="1"/>
    </xf>
    <xf numFmtId="0" fontId="36" fillId="3" borderId="1" xfId="0" applyFont="1" applyFill="1" applyBorder="1" applyAlignment="1">
      <alignment vertical="center" wrapText="1"/>
    </xf>
    <xf numFmtId="0" fontId="7" fillId="0" borderId="9"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3" borderId="9" xfId="0" applyFont="1" applyFill="1" applyBorder="1" applyAlignment="1">
      <alignment vertical="center" wrapText="1"/>
    </xf>
    <xf numFmtId="0" fontId="7" fillId="3" borderId="12" xfId="0" applyFont="1" applyFill="1" applyBorder="1" applyAlignment="1">
      <alignment vertical="center" wrapText="1"/>
    </xf>
    <xf numFmtId="0" fontId="3" fillId="3" borderId="0"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27" fillId="6" borderId="2" xfId="0" applyFont="1" applyFill="1" applyBorder="1" applyAlignment="1">
      <alignment horizontal="center" vertical="center" wrapText="1"/>
    </xf>
    <xf numFmtId="0" fontId="27" fillId="6" borderId="3" xfId="0" applyFont="1" applyFill="1" applyBorder="1" applyAlignment="1">
      <alignment horizontal="center" vertical="center" wrapText="1"/>
    </xf>
    <xf numFmtId="0" fontId="27" fillId="6" borderId="4" xfId="0" applyFont="1" applyFill="1" applyBorder="1" applyAlignment="1">
      <alignment horizontal="center" vertical="center" wrapText="1"/>
    </xf>
    <xf numFmtId="0" fontId="36" fillId="3" borderId="10" xfId="0" applyFont="1" applyFill="1" applyBorder="1" applyAlignment="1">
      <alignment vertical="center" wrapText="1"/>
    </xf>
    <xf numFmtId="0" fontId="36"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0" xfId="0" applyFont="1" applyFill="1" applyBorder="1" applyAlignment="1">
      <alignment vertical="center" wrapText="1"/>
    </xf>
    <xf numFmtId="0" fontId="3" fillId="0" borderId="1" xfId="0" applyFont="1" applyFill="1" applyBorder="1" applyAlignment="1">
      <alignment vertical="center" wrapText="1"/>
    </xf>
    <xf numFmtId="0" fontId="37" fillId="0" borderId="0" xfId="2" applyFont="1" applyFill="1" applyBorder="1" applyAlignment="1">
      <alignment horizontal="center" vertical="center" wrapText="1"/>
    </xf>
    <xf numFmtId="0" fontId="36" fillId="0" borderId="1" xfId="0" applyFont="1" applyFill="1" applyBorder="1" applyAlignment="1">
      <alignment vertical="center" wrapText="1"/>
    </xf>
    <xf numFmtId="0" fontId="3" fillId="0" borderId="0" xfId="0" applyFont="1" applyFill="1" applyBorder="1" applyAlignment="1">
      <alignment vertical="center" wrapText="1"/>
    </xf>
    <xf numFmtId="0" fontId="3" fillId="0" borderId="9" xfId="0" applyFont="1" applyFill="1" applyBorder="1" applyAlignment="1">
      <alignment horizontal="center" vertical="center" wrapText="1"/>
    </xf>
    <xf numFmtId="0" fontId="3" fillId="0" borderId="9" xfId="0" applyFont="1" applyFill="1" applyBorder="1" applyAlignment="1">
      <alignment vertical="center" wrapText="1"/>
    </xf>
    <xf numFmtId="0" fontId="34" fillId="0" borderId="9" xfId="0" applyFont="1" applyFill="1" applyBorder="1" applyAlignment="1">
      <alignment horizontal="left" vertical="top" wrapText="1"/>
    </xf>
    <xf numFmtId="0" fontId="34" fillId="0" borderId="12" xfId="0" applyFont="1" applyFill="1" applyBorder="1" applyAlignment="1">
      <alignment horizontal="left" vertical="top" wrapText="1"/>
    </xf>
    <xf numFmtId="0" fontId="34" fillId="0" borderId="10" xfId="0" applyFont="1" applyFill="1" applyBorder="1" applyAlignment="1">
      <alignment horizontal="left" vertical="top" wrapText="1"/>
    </xf>
    <xf numFmtId="0" fontId="7" fillId="0" borderId="1" xfId="0" applyFont="1" applyFill="1" applyBorder="1" applyAlignment="1">
      <alignment horizontal="center" vertical="center" wrapText="1"/>
    </xf>
    <xf numFmtId="0" fontId="7" fillId="0" borderId="9" xfId="0" applyFont="1" applyFill="1" applyBorder="1" applyAlignment="1">
      <alignment vertical="center" wrapText="1"/>
    </xf>
    <xf numFmtId="0" fontId="7" fillId="0" borderId="12" xfId="0" applyFont="1" applyFill="1" applyBorder="1" applyAlignment="1">
      <alignment vertical="center" wrapText="1"/>
    </xf>
    <xf numFmtId="0" fontId="7" fillId="0" borderId="10" xfId="0" applyFont="1" applyFill="1" applyBorder="1" applyAlignment="1">
      <alignment vertical="center" wrapText="1"/>
    </xf>
    <xf numFmtId="0" fontId="28" fillId="4" borderId="1" xfId="0" applyFont="1" applyFill="1" applyBorder="1" applyAlignment="1">
      <alignment horizontal="left" vertical="center" wrapText="1"/>
    </xf>
    <xf numFmtId="0" fontId="27" fillId="6" borderId="9" xfId="0" applyFont="1" applyFill="1" applyBorder="1" applyAlignment="1">
      <alignment horizontal="center" vertical="center" wrapText="1"/>
    </xf>
    <xf numFmtId="0" fontId="36" fillId="0" borderId="9" xfId="0" applyFont="1" applyFill="1" applyBorder="1" applyAlignment="1">
      <alignment horizontal="center" vertical="center" wrapText="1"/>
    </xf>
    <xf numFmtId="0" fontId="36" fillId="0" borderId="10" xfId="0" applyFont="1" applyFill="1" applyBorder="1" applyAlignment="1">
      <alignment horizontal="center" vertical="center" wrapText="1"/>
    </xf>
    <xf numFmtId="0" fontId="37" fillId="3" borderId="9" xfId="2" applyFont="1" applyFill="1" applyBorder="1" applyAlignment="1">
      <alignment horizontal="center" vertical="center" wrapText="1"/>
    </xf>
    <xf numFmtId="0" fontId="37" fillId="3" borderId="12" xfId="2" applyFont="1" applyFill="1" applyBorder="1" applyAlignment="1">
      <alignment horizontal="center" vertical="center" wrapText="1"/>
    </xf>
    <xf numFmtId="0" fontId="37" fillId="3" borderId="10" xfId="2" applyFont="1" applyFill="1" applyBorder="1" applyAlignment="1">
      <alignment horizontal="center" vertical="center" wrapText="1"/>
    </xf>
    <xf numFmtId="0" fontId="7" fillId="3" borderId="12" xfId="0" applyFont="1" applyFill="1" applyBorder="1" applyAlignment="1">
      <alignment horizontal="left" vertical="center" wrapText="1"/>
    </xf>
    <xf numFmtId="0" fontId="20" fillId="3" borderId="14" xfId="0" applyFont="1" applyFill="1" applyBorder="1" applyAlignment="1">
      <alignment horizontal="left" vertical="top" wrapText="1"/>
    </xf>
    <xf numFmtId="0" fontId="20" fillId="3" borderId="0" xfId="0" applyFont="1" applyFill="1" applyBorder="1" applyAlignment="1">
      <alignment horizontal="left" vertical="top" wrapText="1"/>
    </xf>
    <xf numFmtId="0" fontId="34" fillId="3" borderId="9" xfId="0" applyFont="1" applyFill="1" applyBorder="1" applyAlignment="1">
      <alignment horizontal="left" vertical="top" wrapText="1"/>
    </xf>
    <xf numFmtId="0" fontId="34" fillId="3" borderId="10" xfId="0" applyFont="1" applyFill="1" applyBorder="1" applyAlignment="1">
      <alignment horizontal="left" vertical="top" wrapText="1"/>
    </xf>
    <xf numFmtId="0" fontId="20" fillId="0" borderId="9" xfId="0" applyFont="1" applyFill="1" applyBorder="1" applyAlignment="1">
      <alignment horizontal="left" vertical="top" wrapText="1"/>
    </xf>
    <xf numFmtId="0" fontId="20" fillId="0" borderId="10" xfId="0" applyFont="1" applyFill="1" applyBorder="1" applyAlignment="1">
      <alignment horizontal="left" vertical="top" wrapText="1"/>
    </xf>
    <xf numFmtId="0" fontId="37" fillId="0" borderId="1" xfId="2" applyFont="1" applyFill="1" applyBorder="1" applyAlignment="1">
      <alignment horizontal="center" vertical="center" wrapText="1"/>
    </xf>
    <xf numFmtId="0" fontId="27" fillId="6" borderId="5" xfId="0" applyFont="1" applyFill="1" applyBorder="1" applyAlignment="1">
      <alignment horizontal="center" vertical="center" wrapText="1"/>
    </xf>
    <xf numFmtId="0" fontId="27" fillId="6" borderId="6" xfId="0" applyFont="1" applyFill="1" applyBorder="1" applyAlignment="1">
      <alignment horizontal="center" vertical="center" wrapText="1"/>
    </xf>
    <xf numFmtId="0" fontId="27" fillId="6" borderId="11" xfId="0" applyFont="1" applyFill="1" applyBorder="1" applyAlignment="1">
      <alignment horizontal="center" vertical="center" wrapText="1"/>
    </xf>
    <xf numFmtId="0" fontId="7" fillId="3" borderId="1" xfId="0" applyFont="1" applyFill="1" applyBorder="1" applyAlignment="1">
      <alignment vertical="center" wrapText="1"/>
    </xf>
    <xf numFmtId="0" fontId="37" fillId="3" borderId="1" xfId="2" quotePrefix="1"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36" fillId="0" borderId="7" xfId="0" applyFont="1" applyFill="1" applyBorder="1" applyAlignment="1">
      <alignment horizontal="left" vertical="top" wrapText="1"/>
    </xf>
    <xf numFmtId="0" fontId="36" fillId="0" borderId="5"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11" xfId="0" applyFont="1" applyFill="1" applyBorder="1" applyAlignment="1">
      <alignment horizontal="left" vertical="top" wrapText="1"/>
    </xf>
    <xf numFmtId="0" fontId="3" fillId="0" borderId="0" xfId="0" quotePrefix="1" applyFont="1" applyFill="1" applyAlignment="1">
      <alignment horizontal="left" vertical="top" wrapText="1"/>
    </xf>
    <xf numFmtId="0" fontId="3" fillId="2" borderId="1" xfId="0" applyFont="1" applyFill="1" applyBorder="1" applyAlignment="1" applyProtection="1">
      <alignment horizontal="left" vertical="center" wrapText="1"/>
      <protection locked="0"/>
    </xf>
    <xf numFmtId="0" fontId="2" fillId="0" borderId="1" xfId="0" quotePrefix="1" applyFont="1" applyBorder="1" applyAlignment="1">
      <alignment horizontal="left" vertical="center" wrapText="1"/>
    </xf>
    <xf numFmtId="0" fontId="3" fillId="0" borderId="0" xfId="0" applyFont="1" applyFill="1" applyAlignment="1">
      <alignment horizontal="left" vertical="top"/>
    </xf>
    <xf numFmtId="0" fontId="3" fillId="0" borderId="0" xfId="0" quotePrefix="1" applyFont="1" applyAlignment="1">
      <alignment horizontal="left" vertical="center" wrapText="1" indent="2"/>
    </xf>
    <xf numFmtId="0" fontId="3" fillId="0" borderId="0" xfId="0" applyFont="1" applyAlignment="1">
      <alignment horizontal="left" vertical="center" wrapText="1" indent="2"/>
    </xf>
    <xf numFmtId="0" fontId="3" fillId="3" borderId="2" xfId="0" applyFont="1" applyFill="1" applyBorder="1" applyAlignment="1" applyProtection="1">
      <alignment horizontal="left" vertical="center" wrapText="1"/>
    </xf>
    <xf numFmtId="0" fontId="3" fillId="3" borderId="4"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7" fillId="3" borderId="2" xfId="0" applyFont="1" applyFill="1" applyBorder="1" applyAlignment="1" applyProtection="1">
      <alignment horizontal="left" vertical="center" wrapText="1"/>
    </xf>
    <xf numFmtId="0" fontId="7" fillId="3" borderId="4"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left" vertical="center" wrapText="1"/>
      <protection locked="0"/>
    </xf>
    <xf numFmtId="0" fontId="11" fillId="6" borderId="2"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4" xfId="0" applyFont="1" applyFill="1" applyBorder="1" applyAlignment="1" applyProtection="1">
      <alignment horizontal="left" vertical="center" wrapText="1"/>
    </xf>
    <xf numFmtId="0" fontId="7" fillId="3" borderId="2" xfId="0" applyFont="1" applyFill="1" applyBorder="1" applyAlignment="1" applyProtection="1">
      <alignment horizontal="left" vertical="center" wrapText="1"/>
      <protection locked="0"/>
    </xf>
    <xf numFmtId="0" fontId="7" fillId="3" borderId="4"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xf>
    <xf numFmtId="0" fontId="3" fillId="0" borderId="4"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wrapText="1"/>
    </xf>
    <xf numFmtId="0" fontId="3" fillId="3" borderId="2" xfId="0" applyFont="1" applyFill="1" applyBorder="1" applyAlignment="1" applyProtection="1">
      <alignment horizontal="left" vertical="center" wrapText="1"/>
      <protection locked="0"/>
    </xf>
    <xf numFmtId="0" fontId="3" fillId="3" borderId="4" xfId="0" applyFont="1" applyFill="1" applyBorder="1" applyAlignment="1" applyProtection="1">
      <alignment horizontal="left" vertical="center" wrapText="1"/>
      <protection locked="0"/>
    </xf>
    <xf numFmtId="0" fontId="3" fillId="2" borderId="2" xfId="0" applyFont="1" applyFill="1" applyBorder="1" applyAlignment="1" applyProtection="1">
      <alignment vertical="center" wrapText="1"/>
      <protection locked="0"/>
    </xf>
    <xf numFmtId="0" fontId="3" fillId="2" borderId="4" xfId="0" applyFont="1" applyFill="1" applyBorder="1" applyAlignment="1" applyProtection="1">
      <alignment vertical="center" wrapText="1"/>
      <protection locked="0"/>
    </xf>
    <xf numFmtId="0" fontId="3" fillId="3" borderId="2"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3" fillId="2" borderId="7"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7" fillId="5" borderId="2" xfId="0" applyFont="1" applyFill="1" applyBorder="1" applyAlignment="1" applyProtection="1">
      <alignment horizontal="left" vertical="center" wrapText="1"/>
    </xf>
    <xf numFmtId="0" fontId="7" fillId="5" borderId="4" xfId="0" applyFont="1" applyFill="1" applyBorder="1" applyAlignment="1" applyProtection="1">
      <alignment horizontal="left" vertical="center" wrapText="1"/>
    </xf>
    <xf numFmtId="49" fontId="3" fillId="2" borderId="2"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wrapText="1"/>
    </xf>
    <xf numFmtId="0" fontId="7" fillId="2" borderId="4"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1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4" xfId="0" applyFont="1" applyFill="1" applyBorder="1" applyAlignment="1" applyProtection="1">
      <alignment horizontal="left" vertical="center" wrapText="1"/>
      <protection locked="0"/>
    </xf>
    <xf numFmtId="0" fontId="7" fillId="2" borderId="2" xfId="0" applyFont="1" applyFill="1" applyBorder="1" applyAlignment="1" applyProtection="1">
      <alignment vertical="center" wrapText="1"/>
      <protection locked="0"/>
    </xf>
    <xf numFmtId="0" fontId="7" fillId="2" borderId="4" xfId="0" applyFont="1" applyFill="1" applyBorder="1" applyAlignment="1" applyProtection="1">
      <alignment vertical="center" wrapText="1"/>
      <protection locked="0"/>
    </xf>
    <xf numFmtId="164" fontId="3" fillId="2" borderId="2" xfId="0" applyNumberFormat="1" applyFont="1" applyFill="1" applyBorder="1" applyAlignment="1" applyProtection="1">
      <alignment horizontal="left" vertical="center" wrapText="1"/>
      <protection locked="0"/>
    </xf>
    <xf numFmtId="164" fontId="3" fillId="2" borderId="4" xfId="0" applyNumberFormat="1" applyFont="1" applyFill="1" applyBorder="1" applyAlignment="1" applyProtection="1">
      <alignment horizontal="left" vertical="center" wrapText="1"/>
      <protection locked="0"/>
    </xf>
    <xf numFmtId="0" fontId="8" fillId="0" borderId="9" xfId="0" applyFont="1" applyBorder="1" applyAlignment="1">
      <alignment horizontal="left" vertical="top" wrapText="1"/>
    </xf>
    <xf numFmtId="0" fontId="8" fillId="0" borderId="12" xfId="0" applyFont="1" applyBorder="1" applyAlignment="1">
      <alignment horizontal="left" vertical="top" wrapText="1"/>
    </xf>
    <xf numFmtId="0" fontId="7" fillId="0" borderId="9" xfId="0" applyFont="1" applyFill="1" applyBorder="1" applyAlignment="1" applyProtection="1">
      <alignment horizontal="left" vertical="top" wrapText="1"/>
    </xf>
    <xf numFmtId="0" fontId="7" fillId="0" borderId="12" xfId="0" applyFont="1" applyFill="1" applyBorder="1" applyAlignment="1" applyProtection="1">
      <alignment horizontal="left" vertical="top" wrapText="1"/>
    </xf>
    <xf numFmtId="0" fontId="7" fillId="0" borderId="10" xfId="0" applyFont="1" applyFill="1" applyBorder="1" applyAlignment="1" applyProtection="1">
      <alignment horizontal="left" vertical="top" wrapText="1"/>
    </xf>
    <xf numFmtId="0" fontId="7" fillId="0" borderId="9" xfId="0" applyFont="1" applyBorder="1" applyAlignment="1" applyProtection="1">
      <alignment horizontal="left" vertical="top" wrapText="1"/>
    </xf>
    <xf numFmtId="0" fontId="7" fillId="0" borderId="12" xfId="0" applyFont="1" applyBorder="1" applyAlignment="1" applyProtection="1">
      <alignment horizontal="left" vertical="top" wrapText="1"/>
    </xf>
    <xf numFmtId="0" fontId="7" fillId="0" borderId="10" xfId="0" applyFont="1" applyBorder="1" applyAlignment="1" applyProtection="1">
      <alignment horizontal="left" vertical="top" wrapText="1"/>
    </xf>
    <xf numFmtId="0" fontId="3" fillId="3"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3" fillId="2" borderId="1"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wrapText="1"/>
    </xf>
    <xf numFmtId="0" fontId="3" fillId="2" borderId="5" xfId="0" applyFont="1" applyFill="1" applyBorder="1" applyAlignment="1" applyProtection="1">
      <alignment horizontal="left" vertical="center" wrapText="1"/>
    </xf>
    <xf numFmtId="0" fontId="3" fillId="2" borderId="11" xfId="0" applyFont="1" applyFill="1" applyBorder="1" applyAlignment="1" applyProtection="1">
      <alignment horizontal="left" vertical="center" wrapText="1"/>
    </xf>
    <xf numFmtId="0" fontId="7" fillId="3" borderId="9" xfId="0" applyFont="1" applyFill="1" applyBorder="1" applyAlignment="1" applyProtection="1">
      <alignment horizontal="left" vertical="top" wrapText="1"/>
    </xf>
    <xf numFmtId="0" fontId="7" fillId="3" borderId="12" xfId="0" applyFont="1" applyFill="1" applyBorder="1" applyAlignment="1" applyProtection="1">
      <alignment horizontal="left" vertical="top" wrapText="1"/>
    </xf>
    <xf numFmtId="0" fontId="7" fillId="3" borderId="10" xfId="0" applyFont="1" applyFill="1" applyBorder="1" applyAlignment="1" applyProtection="1">
      <alignment horizontal="left" vertical="top" wrapText="1"/>
    </xf>
    <xf numFmtId="0" fontId="7" fillId="0" borderId="2"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7" fillId="0" borderId="4" xfId="0" applyFont="1" applyFill="1" applyBorder="1" applyAlignment="1" applyProtection="1">
      <alignment horizontal="left" vertical="center" wrapText="1"/>
    </xf>
    <xf numFmtId="0" fontId="7" fillId="2" borderId="3" xfId="0" applyFont="1" applyFill="1" applyBorder="1" applyAlignment="1" applyProtection="1">
      <alignment horizontal="left" vertical="center" wrapText="1"/>
      <protection locked="0"/>
    </xf>
    <xf numFmtId="0" fontId="7" fillId="3" borderId="3" xfId="0" applyFont="1" applyFill="1" applyBorder="1" applyAlignment="1" applyProtection="1">
      <alignment horizontal="left" vertical="center" wrapText="1"/>
    </xf>
    <xf numFmtId="0" fontId="7" fillId="7" borderId="2"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20" fillId="3" borderId="2" xfId="0" applyFont="1" applyFill="1" applyBorder="1" applyAlignment="1" applyProtection="1">
      <alignment horizontal="left"/>
      <protection locked="0"/>
    </xf>
    <xf numFmtId="0" fontId="20" fillId="3" borderId="4" xfId="0" applyFont="1" applyFill="1" applyBorder="1" applyAlignment="1" applyProtection="1">
      <alignment horizontal="left"/>
      <protection locked="0"/>
    </xf>
    <xf numFmtId="0" fontId="7" fillId="3" borderId="3" xfId="0" applyFont="1" applyFill="1" applyBorder="1" applyAlignment="1" applyProtection="1">
      <alignment horizontal="left" vertical="center" wrapText="1"/>
      <protection locked="0"/>
    </xf>
    <xf numFmtId="0" fontId="7" fillId="2" borderId="3" xfId="0" applyFont="1" applyFill="1" applyBorder="1" applyAlignment="1" applyProtection="1">
      <alignment vertical="center" wrapText="1"/>
      <protection locked="0"/>
    </xf>
    <xf numFmtId="0" fontId="7" fillId="7" borderId="9" xfId="0" applyFont="1" applyFill="1" applyBorder="1" applyAlignment="1" applyProtection="1">
      <alignment horizontal="center" vertical="center" wrapText="1"/>
    </xf>
    <xf numFmtId="0" fontId="7" fillId="7" borderId="10" xfId="0"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0" fontId="7" fillId="3" borderId="7" xfId="0" applyFont="1" applyFill="1" applyBorder="1" applyAlignment="1" applyProtection="1">
      <alignment horizontal="left" vertical="center" wrapText="1"/>
    </xf>
    <xf numFmtId="0" fontId="7" fillId="3" borderId="8" xfId="0" applyFont="1" applyFill="1" applyBorder="1" applyAlignment="1" applyProtection="1">
      <alignment horizontal="left" vertical="center" wrapText="1"/>
    </xf>
    <xf numFmtId="0" fontId="7" fillId="3" borderId="16" xfId="0" applyFont="1" applyFill="1" applyBorder="1" applyAlignment="1" applyProtection="1">
      <alignment horizontal="left" vertical="center" wrapText="1"/>
    </xf>
    <xf numFmtId="0" fontId="7" fillId="3" borderId="17" xfId="0" applyFont="1" applyFill="1" applyBorder="1" applyAlignment="1" applyProtection="1">
      <alignment horizontal="left" vertical="center" wrapText="1"/>
    </xf>
    <xf numFmtId="0" fontId="7" fillId="3" borderId="5" xfId="0" applyFont="1" applyFill="1" applyBorder="1" applyAlignment="1" applyProtection="1">
      <alignment horizontal="left" vertical="center" wrapText="1"/>
    </xf>
    <xf numFmtId="0" fontId="7" fillId="3" borderId="11" xfId="0" applyFont="1" applyFill="1" applyBorder="1" applyAlignment="1" applyProtection="1">
      <alignment horizontal="left" vertical="center" wrapText="1"/>
    </xf>
    <xf numFmtId="0" fontId="7" fillId="3" borderId="2" xfId="0" applyFont="1" applyFill="1" applyBorder="1" applyAlignment="1" applyProtection="1">
      <alignment horizontal="left" vertical="top" wrapText="1"/>
    </xf>
    <xf numFmtId="0" fontId="7" fillId="3" borderId="3" xfId="0" applyFont="1" applyFill="1" applyBorder="1" applyAlignment="1" applyProtection="1">
      <alignment horizontal="left" vertical="top" wrapText="1"/>
    </xf>
    <xf numFmtId="0" fontId="7" fillId="3" borderId="4" xfId="0" applyFont="1" applyFill="1" applyBorder="1" applyAlignment="1" applyProtection="1">
      <alignment horizontal="left" vertical="top" wrapText="1"/>
    </xf>
    <xf numFmtId="0" fontId="7" fillId="5" borderId="3" xfId="0" applyFont="1" applyFill="1" applyBorder="1" applyAlignment="1" applyProtection="1">
      <alignment horizontal="left" vertical="center" wrapText="1"/>
    </xf>
    <xf numFmtId="0" fontId="7" fillId="10" borderId="2" xfId="0" applyFont="1" applyFill="1" applyBorder="1" applyAlignment="1" applyProtection="1">
      <alignment horizontal="left" vertical="center" wrapText="1"/>
      <protection locked="0"/>
    </xf>
    <xf numFmtId="0" fontId="7" fillId="10" borderId="3" xfId="0" applyFont="1" applyFill="1" applyBorder="1" applyAlignment="1" applyProtection="1">
      <alignment horizontal="left" vertical="center" wrapText="1"/>
      <protection locked="0"/>
    </xf>
    <xf numFmtId="0" fontId="7" fillId="10" borderId="4" xfId="0" applyFont="1" applyFill="1" applyBorder="1" applyAlignment="1" applyProtection="1">
      <alignment horizontal="left" vertical="center" wrapText="1"/>
      <protection locked="0"/>
    </xf>
    <xf numFmtId="0" fontId="7" fillId="2" borderId="20" xfId="0" applyFont="1" applyFill="1" applyBorder="1" applyAlignment="1" applyProtection="1">
      <alignment horizontal="left" vertical="center" wrapText="1"/>
      <protection locked="0"/>
    </xf>
    <xf numFmtId="0" fontId="7" fillId="2" borderId="21" xfId="0" applyFont="1" applyFill="1" applyBorder="1" applyAlignment="1" applyProtection="1">
      <alignment horizontal="left" vertical="center" wrapText="1"/>
      <protection locked="0"/>
    </xf>
    <xf numFmtId="0" fontId="7" fillId="2" borderId="22" xfId="0" applyFont="1" applyFill="1" applyBorder="1" applyAlignment="1" applyProtection="1">
      <alignment horizontal="left" vertical="center" wrapText="1"/>
      <protection locked="0"/>
    </xf>
    <xf numFmtId="0" fontId="15" fillId="7" borderId="9" xfId="0" applyFont="1" applyFill="1" applyBorder="1" applyAlignment="1" applyProtection="1">
      <alignment horizontal="center" vertical="center" wrapText="1"/>
    </xf>
    <xf numFmtId="0" fontId="15" fillId="7" borderId="10" xfId="0" applyFont="1" applyFill="1" applyBorder="1" applyAlignment="1" applyProtection="1">
      <alignment horizontal="center" vertical="center" wrapText="1"/>
    </xf>
    <xf numFmtId="0" fontId="15" fillId="7" borderId="1" xfId="0" applyFont="1" applyFill="1" applyBorder="1" applyAlignment="1" applyProtection="1">
      <alignment horizontal="center" vertical="center" wrapText="1"/>
    </xf>
    <xf numFmtId="0" fontId="15" fillId="7" borderId="2" xfId="0" applyFont="1" applyFill="1" applyBorder="1" applyAlignment="1" applyProtection="1">
      <alignment horizontal="center" vertical="center" wrapText="1"/>
    </xf>
    <xf numFmtId="0" fontId="22" fillId="5" borderId="1" xfId="0" applyFont="1" applyFill="1" applyBorder="1" applyAlignment="1" applyProtection="1">
      <alignment horizontal="left" vertical="top" wrapText="1"/>
    </xf>
    <xf numFmtId="0" fontId="7" fillId="5" borderId="1" xfId="0" applyFont="1" applyFill="1" applyBorder="1" applyAlignment="1" applyProtection="1">
      <alignment horizontal="left" vertical="center" wrapText="1"/>
    </xf>
    <xf numFmtId="0" fontId="7" fillId="0" borderId="2" xfId="0" quotePrefix="1" applyFont="1" applyBorder="1" applyAlignment="1" applyProtection="1">
      <alignment horizontal="left" vertical="center" wrapText="1"/>
    </xf>
    <xf numFmtId="0" fontId="7" fillId="0" borderId="3" xfId="0" quotePrefix="1" applyFont="1" applyBorder="1" applyAlignment="1" applyProtection="1">
      <alignment horizontal="left" vertical="center" wrapText="1"/>
    </xf>
    <xf numFmtId="0" fontId="7" fillId="0" borderId="4" xfId="0" quotePrefix="1" applyFont="1" applyBorder="1" applyAlignment="1" applyProtection="1">
      <alignment horizontal="left" vertical="center" wrapText="1"/>
    </xf>
    <xf numFmtId="6" fontId="7" fillId="3" borderId="2" xfId="0" applyNumberFormat="1" applyFont="1" applyFill="1" applyBorder="1" applyAlignment="1" applyProtection="1">
      <alignment horizontal="left" vertical="center" wrapText="1"/>
      <protection locked="0"/>
    </xf>
    <xf numFmtId="6" fontId="7" fillId="3" borderId="3" xfId="0" applyNumberFormat="1" applyFont="1" applyFill="1" applyBorder="1" applyAlignment="1" applyProtection="1">
      <alignment horizontal="left" vertical="center" wrapText="1"/>
      <protection locked="0"/>
    </xf>
    <xf numFmtId="6" fontId="7" fillId="3" borderId="4" xfId="0" applyNumberFormat="1" applyFont="1" applyFill="1" applyBorder="1" applyAlignment="1" applyProtection="1">
      <alignment horizontal="left" vertical="center" wrapText="1"/>
      <protection locked="0"/>
    </xf>
    <xf numFmtId="0" fontId="7" fillId="2"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xf>
    <xf numFmtId="164" fontId="7" fillId="3" borderId="2" xfId="0" applyNumberFormat="1" applyFont="1" applyFill="1" applyBorder="1" applyAlignment="1" applyProtection="1">
      <alignment horizontal="left" vertical="center" wrapText="1"/>
      <protection locked="0"/>
    </xf>
    <xf numFmtId="164" fontId="7" fillId="3" borderId="3" xfId="0" applyNumberFormat="1" applyFont="1" applyFill="1" applyBorder="1" applyAlignment="1" applyProtection="1">
      <alignment horizontal="left" vertical="center" wrapText="1"/>
      <protection locked="0"/>
    </xf>
    <xf numFmtId="164" fontId="7" fillId="3" borderId="4" xfId="0" applyNumberFormat="1" applyFont="1" applyFill="1" applyBorder="1" applyAlignment="1" applyProtection="1">
      <alignment horizontal="left" vertical="center" wrapText="1"/>
      <protection locked="0"/>
    </xf>
    <xf numFmtId="0" fontId="8" fillId="5" borderId="1" xfId="0" applyFont="1" applyFill="1" applyBorder="1" applyAlignment="1" applyProtection="1">
      <alignment horizontal="left" vertical="center" wrapText="1"/>
    </xf>
    <xf numFmtId="164" fontId="7" fillId="2" borderId="2" xfId="0" applyNumberFormat="1" applyFont="1" applyFill="1" applyBorder="1" applyAlignment="1" applyProtection="1">
      <alignment horizontal="left" vertical="center" wrapText="1"/>
      <protection locked="0"/>
    </xf>
    <xf numFmtId="164" fontId="7" fillId="2" borderId="3" xfId="0" applyNumberFormat="1" applyFont="1" applyFill="1" applyBorder="1" applyAlignment="1" applyProtection="1">
      <alignment horizontal="left" vertical="center" wrapText="1"/>
      <protection locked="0"/>
    </xf>
    <xf numFmtId="164" fontId="7" fillId="2" borderId="4" xfId="0" applyNumberFormat="1"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wrapText="1"/>
      <protection locked="0"/>
    </xf>
    <xf numFmtId="0" fontId="3" fillId="3" borderId="3" xfId="0" applyFont="1" applyFill="1" applyBorder="1" applyAlignment="1" applyProtection="1">
      <alignment horizontal="left" vertical="center" wrapText="1"/>
      <protection locked="0"/>
    </xf>
    <xf numFmtId="0" fontId="7" fillId="3" borderId="2"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7" fillId="0" borderId="2" xfId="0" applyFont="1" applyBorder="1" applyAlignment="1" applyProtection="1">
      <alignment vertical="center" wrapText="1"/>
    </xf>
    <xf numFmtId="0" fontId="7" fillId="0" borderId="3" xfId="0" applyFont="1" applyBorder="1" applyAlignment="1" applyProtection="1">
      <alignment vertical="center" wrapText="1"/>
    </xf>
    <xf numFmtId="0" fontId="7" fillId="0" borderId="4" xfId="0" applyFont="1" applyBorder="1" applyAlignment="1" applyProtection="1">
      <alignment vertical="center" wrapText="1"/>
    </xf>
    <xf numFmtId="0" fontId="3" fillId="3" borderId="3"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7" fillId="0" borderId="2" xfId="0" applyFont="1" applyBorder="1" applyAlignment="1" applyProtection="1">
      <alignment horizontal="left" vertical="center" wrapText="1"/>
    </xf>
    <xf numFmtId="0" fontId="7" fillId="0" borderId="3" xfId="0" applyFont="1" applyBorder="1" applyAlignment="1" applyProtection="1">
      <alignment horizontal="left" vertical="center" wrapText="1"/>
    </xf>
    <xf numFmtId="0" fontId="7" fillId="0" borderId="4" xfId="0" applyFont="1" applyBorder="1" applyAlignment="1" applyProtection="1">
      <alignment horizontal="left" vertical="center" wrapText="1"/>
    </xf>
    <xf numFmtId="0" fontId="7" fillId="0" borderId="1" xfId="0" applyFont="1" applyFill="1" applyBorder="1" applyAlignment="1" applyProtection="1">
      <alignment horizontal="center" vertical="center" wrapText="1"/>
    </xf>
    <xf numFmtId="0" fontId="7" fillId="0" borderId="2" xfId="0" applyFont="1" applyBorder="1" applyAlignment="1" applyProtection="1">
      <alignment horizontal="left" wrapText="1"/>
    </xf>
    <xf numFmtId="0" fontId="7" fillId="0" borderId="3" xfId="0" applyFont="1" applyBorder="1" applyAlignment="1" applyProtection="1">
      <alignment horizontal="left" wrapText="1"/>
    </xf>
    <xf numFmtId="0" fontId="7" fillId="0" borderId="4" xfId="0" applyFont="1" applyBorder="1" applyAlignment="1" applyProtection="1">
      <alignment horizontal="left" wrapText="1"/>
    </xf>
    <xf numFmtId="0" fontId="7" fillId="0" borderId="2"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2" borderId="3" xfId="0" applyFont="1" applyFill="1" applyBorder="1" applyAlignment="1" applyProtection="1">
      <alignment horizontal="left" vertical="center" wrapText="1"/>
    </xf>
    <xf numFmtId="0" fontId="7" fillId="0" borderId="1" xfId="0" applyFont="1" applyBorder="1" applyAlignment="1" applyProtection="1">
      <alignment horizontal="left" vertical="center" wrapText="1"/>
    </xf>
    <xf numFmtId="0" fontId="11" fillId="6" borderId="3" xfId="0" applyFont="1" applyFill="1" applyBorder="1" applyAlignment="1" applyProtection="1">
      <alignment horizontal="left" vertical="center" wrapText="1"/>
    </xf>
    <xf numFmtId="0" fontId="3" fillId="2" borderId="6"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3" fontId="7" fillId="2" borderId="2" xfId="0" applyNumberFormat="1"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6" fontId="7" fillId="2" borderId="1" xfId="0" applyNumberFormat="1" applyFont="1" applyFill="1" applyBorder="1" applyAlignment="1" applyProtection="1">
      <alignment horizontal="left" vertical="center" wrapText="1"/>
      <protection locked="0"/>
    </xf>
    <xf numFmtId="0" fontId="3" fillId="7" borderId="10"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11"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2" borderId="21" xfId="0" applyFont="1" applyFill="1" applyBorder="1" applyAlignment="1" applyProtection="1">
      <alignment horizontal="left" vertical="center" wrapText="1"/>
    </xf>
    <xf numFmtId="0" fontId="7" fillId="2" borderId="22" xfId="0" applyFont="1" applyFill="1" applyBorder="1" applyAlignment="1" applyProtection="1">
      <alignment horizontal="left" vertical="center" wrapText="1"/>
    </xf>
    <xf numFmtId="0" fontId="3" fillId="5" borderId="1" xfId="0" applyFont="1" applyFill="1" applyBorder="1" applyAlignment="1" applyProtection="1">
      <alignment horizontal="left" vertical="top" wrapText="1"/>
    </xf>
    <xf numFmtId="0" fontId="2" fillId="0" borderId="9" xfId="0" applyFont="1" applyFill="1" applyBorder="1" applyAlignment="1" applyProtection="1">
      <alignment horizontal="left" vertical="top" wrapText="1"/>
    </xf>
    <xf numFmtId="0" fontId="2" fillId="0" borderId="12" xfId="0" applyFont="1" applyFill="1" applyBorder="1" applyAlignment="1" applyProtection="1">
      <alignment horizontal="left" vertical="top" wrapText="1"/>
    </xf>
    <xf numFmtId="0" fontId="2" fillId="0" borderId="10" xfId="0" applyFont="1" applyFill="1" applyBorder="1" applyAlignment="1" applyProtection="1">
      <alignment horizontal="left" vertical="top" wrapText="1"/>
    </xf>
    <xf numFmtId="0" fontId="7" fillId="2" borderId="1" xfId="0" applyFont="1" applyFill="1" applyBorder="1" applyAlignment="1" applyProtection="1">
      <alignment horizontal="center" vertical="center" wrapText="1"/>
    </xf>
    <xf numFmtId="0" fontId="3" fillId="2" borderId="3" xfId="0" applyFont="1" applyFill="1" applyBorder="1" applyAlignment="1" applyProtection="1">
      <alignment horizontal="left" vertical="center" wrapText="1"/>
    </xf>
    <xf numFmtId="0" fontId="7" fillId="0" borderId="9" xfId="0" applyFont="1" applyBorder="1" applyAlignment="1" applyProtection="1">
      <alignment horizontal="left" vertical="center" wrapText="1"/>
    </xf>
    <xf numFmtId="0" fontId="7" fillId="0" borderId="10" xfId="0" applyFont="1" applyBorder="1" applyAlignment="1" applyProtection="1">
      <alignment horizontal="left" vertical="center" wrapText="1"/>
    </xf>
    <xf numFmtId="0" fontId="7" fillId="7" borderId="9" xfId="0" applyFont="1" applyFill="1" applyBorder="1" applyAlignment="1" applyProtection="1">
      <alignment horizontal="left" vertical="center" wrapText="1"/>
    </xf>
    <xf numFmtId="0" fontId="7" fillId="7" borderId="10" xfId="0" applyFont="1" applyFill="1" applyBorder="1" applyAlignment="1" applyProtection="1">
      <alignment horizontal="left" vertical="center" wrapText="1"/>
    </xf>
    <xf numFmtId="0" fontId="7" fillId="5" borderId="9" xfId="0" applyFont="1" applyFill="1" applyBorder="1" applyAlignment="1" applyProtection="1">
      <alignment horizontal="left" vertical="top" wrapText="1"/>
    </xf>
    <xf numFmtId="0" fontId="7" fillId="5" borderId="12" xfId="0" applyFont="1" applyFill="1" applyBorder="1" applyAlignment="1" applyProtection="1">
      <alignment horizontal="left" vertical="top" wrapText="1"/>
    </xf>
    <xf numFmtId="0" fontId="7" fillId="5" borderId="10" xfId="0" applyFont="1" applyFill="1" applyBorder="1" applyAlignment="1" applyProtection="1">
      <alignment horizontal="left" vertical="top" wrapText="1"/>
    </xf>
    <xf numFmtId="0" fontId="8" fillId="0" borderId="9" xfId="0" applyFont="1" applyBorder="1" applyAlignment="1" applyProtection="1">
      <alignment horizontal="left" vertical="top" wrapText="1"/>
    </xf>
    <xf numFmtId="0" fontId="8" fillId="0" borderId="12" xfId="0" applyFont="1" applyBorder="1" applyAlignment="1" applyProtection="1">
      <alignment horizontal="left" vertical="top" wrapText="1"/>
    </xf>
    <xf numFmtId="0" fontId="7" fillId="7" borderId="8" xfId="0" applyFont="1" applyFill="1" applyBorder="1" applyAlignment="1" applyProtection="1">
      <alignment horizontal="left" vertical="center" wrapText="1"/>
    </xf>
    <xf numFmtId="0" fontId="7" fillId="7" borderId="17" xfId="0" applyFont="1" applyFill="1" applyBorder="1" applyAlignment="1" applyProtection="1">
      <alignment horizontal="left" vertical="center" wrapText="1"/>
    </xf>
    <xf numFmtId="0" fontId="7" fillId="7" borderId="11" xfId="0" applyFont="1" applyFill="1" applyBorder="1" applyAlignment="1" applyProtection="1">
      <alignment horizontal="left" vertical="center"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1" xfId="0" applyFont="1" applyFill="1" applyBorder="1" applyAlignment="1" applyProtection="1">
      <alignment horizontal="left" vertical="center" wrapText="1"/>
    </xf>
    <xf numFmtId="0" fontId="7" fillId="3" borderId="1" xfId="0" applyFont="1" applyFill="1" applyBorder="1" applyAlignment="1" applyProtection="1">
      <alignment horizontal="left" vertical="center" wrapText="1"/>
      <protection locked="0"/>
    </xf>
    <xf numFmtId="6" fontId="7" fillId="2" borderId="1" xfId="0" applyNumberFormat="1" applyFont="1" applyFill="1" applyBorder="1" applyAlignment="1" applyProtection="1">
      <alignment horizontal="left" vertical="center" wrapText="1"/>
    </xf>
    <xf numFmtId="6" fontId="7" fillId="3" borderId="1" xfId="0" applyNumberFormat="1" applyFont="1" applyFill="1" applyBorder="1" applyAlignment="1" applyProtection="1">
      <alignment horizontal="left" vertical="center" wrapText="1"/>
      <protection locked="0"/>
    </xf>
    <xf numFmtId="164" fontId="7" fillId="3" borderId="1" xfId="0" applyNumberFormat="1" applyFont="1" applyFill="1" applyBorder="1" applyAlignment="1" applyProtection="1">
      <alignment horizontal="left" vertical="center" wrapText="1"/>
    </xf>
    <xf numFmtId="164" fontId="7" fillId="2" borderId="1" xfId="0" applyNumberFormat="1" applyFont="1" applyFill="1" applyBorder="1" applyAlignment="1" applyProtection="1">
      <alignment horizontal="left" vertical="center" wrapText="1"/>
      <protection locked="0"/>
    </xf>
    <xf numFmtId="0" fontId="7" fillId="3" borderId="1" xfId="0" applyFont="1" applyFill="1" applyBorder="1" applyAlignment="1" applyProtection="1">
      <alignment horizontal="left" wrapText="1"/>
    </xf>
    <xf numFmtId="0" fontId="11" fillId="6" borderId="1" xfId="0" applyFont="1" applyFill="1" applyBorder="1" applyAlignment="1" applyProtection="1">
      <alignment horizontal="center" vertical="center" wrapText="1"/>
    </xf>
    <xf numFmtId="0" fontId="13" fillId="4" borderId="6" xfId="0" applyFont="1" applyFill="1" applyBorder="1" applyAlignment="1" applyProtection="1">
      <alignment horizontal="center" vertical="center" wrapText="1"/>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1" xfId="0" applyFont="1" applyFill="1" applyBorder="1" applyAlignment="1">
      <alignment horizontal="left" vertical="center" wrapText="1"/>
    </xf>
    <xf numFmtId="0" fontId="3" fillId="7" borderId="2" xfId="0" applyFont="1" applyFill="1" applyBorder="1" applyAlignment="1">
      <alignment horizontal="left" vertical="center" wrapText="1"/>
    </xf>
    <xf numFmtId="0" fontId="3" fillId="7" borderId="4"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3" borderId="1" xfId="0" applyFont="1" applyFill="1" applyBorder="1" applyAlignment="1" applyProtection="1">
      <alignment horizontal="left" vertical="center" wrapText="1"/>
      <protection locked="0"/>
    </xf>
    <xf numFmtId="6" fontId="7" fillId="3" borderId="1" xfId="0" applyNumberFormat="1" applyFont="1" applyFill="1" applyBorder="1" applyAlignment="1" applyProtection="1">
      <alignment horizontal="left" vertical="center" wrapText="1"/>
    </xf>
    <xf numFmtId="0" fontId="3" fillId="2" borderId="2" xfId="0" applyFont="1" applyFill="1" applyBorder="1" applyAlignment="1">
      <alignment horizontal="left" vertical="center" wrapText="1"/>
    </xf>
    <xf numFmtId="0" fontId="3" fillId="2" borderId="4" xfId="0" applyFont="1" applyFill="1" applyBorder="1" applyAlignment="1">
      <alignment horizontal="left" vertical="center" wrapText="1"/>
    </xf>
    <xf numFmtId="6" fontId="3" fillId="3" borderId="1" xfId="0" applyNumberFormat="1"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5" borderId="1" xfId="0" applyFont="1" applyFill="1" applyBorder="1" applyAlignment="1">
      <alignment vertical="center" wrapText="1"/>
    </xf>
    <xf numFmtId="0" fontId="3" fillId="0" borderId="1" xfId="0" applyFont="1" applyFill="1" applyBorder="1" applyAlignment="1" applyProtection="1">
      <alignment vertical="center" wrapText="1"/>
    </xf>
    <xf numFmtId="164" fontId="3" fillId="3" borderId="1" xfId="0" applyNumberFormat="1" applyFont="1" applyFill="1" applyBorder="1" applyAlignment="1">
      <alignment vertical="center" wrapText="1"/>
    </xf>
    <xf numFmtId="0" fontId="3" fillId="5" borderId="1" xfId="0" applyFont="1" applyFill="1" applyBorder="1" applyAlignment="1">
      <alignment horizontal="left" vertical="top" wrapText="1"/>
    </xf>
    <xf numFmtId="0" fontId="3" fillId="5" borderId="2" xfId="0" applyFont="1" applyFill="1" applyBorder="1" applyAlignment="1">
      <alignment vertical="center" wrapText="1"/>
    </xf>
    <xf numFmtId="0" fontId="3" fillId="5" borderId="4" xfId="0" applyFont="1" applyFill="1" applyBorder="1" applyAlignment="1">
      <alignment vertical="center" wrapText="1"/>
    </xf>
    <xf numFmtId="0" fontId="3" fillId="5" borderId="7" xfId="0" applyFont="1" applyFill="1" applyBorder="1" applyAlignment="1">
      <alignment vertical="center" wrapText="1"/>
    </xf>
    <xf numFmtId="0" fontId="3" fillId="5" borderId="8" xfId="0" applyFont="1" applyFill="1" applyBorder="1" applyAlignment="1">
      <alignment vertical="center" wrapText="1"/>
    </xf>
    <xf numFmtId="0" fontId="3" fillId="3" borderId="2" xfId="0" applyFont="1" applyFill="1" applyBorder="1" applyAlignment="1">
      <alignment vertical="center" wrapText="1"/>
    </xf>
    <xf numFmtId="0" fontId="3" fillId="3" borderId="4" xfId="0" applyFont="1" applyFill="1" applyBorder="1" applyAlignment="1">
      <alignment vertical="center" wrapText="1"/>
    </xf>
    <xf numFmtId="0" fontId="7" fillId="5" borderId="2" xfId="0" applyFont="1" applyFill="1" applyBorder="1" applyAlignment="1">
      <alignment vertical="center" wrapText="1"/>
    </xf>
    <xf numFmtId="0" fontId="7" fillId="5" borderId="4" xfId="0" applyFont="1" applyFill="1" applyBorder="1" applyAlignment="1">
      <alignment vertical="center" wrapText="1"/>
    </xf>
    <xf numFmtId="164" fontId="3" fillId="2" borderId="2" xfId="0" applyNumberFormat="1" applyFont="1" applyFill="1" applyBorder="1" applyAlignment="1" applyProtection="1">
      <alignment vertical="center" wrapText="1"/>
      <protection locked="0"/>
    </xf>
    <xf numFmtId="164" fontId="3" fillId="2" borderId="4" xfId="0" applyNumberFormat="1" applyFont="1" applyFill="1" applyBorder="1" applyAlignment="1" applyProtection="1">
      <alignment vertical="center" wrapText="1"/>
      <protection locked="0"/>
    </xf>
    <xf numFmtId="0" fontId="3" fillId="3" borderId="2" xfId="0" applyFont="1" applyFill="1" applyBorder="1" applyAlignment="1" applyProtection="1">
      <alignment vertical="center" wrapText="1"/>
      <protection locked="0"/>
    </xf>
    <xf numFmtId="0" fontId="3" fillId="3" borderId="4" xfId="0" applyFont="1"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0" fontId="3" fillId="2" borderId="1" xfId="0" applyFont="1" applyFill="1" applyBorder="1" applyAlignment="1" applyProtection="1">
      <alignment vertical="center" wrapText="1"/>
      <protection locked="0"/>
    </xf>
    <xf numFmtId="0" fontId="2" fillId="0" borderId="9"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0" xfId="0" applyFont="1" applyFill="1" applyBorder="1" applyAlignment="1">
      <alignment horizontal="left" vertical="top" wrapText="1"/>
    </xf>
    <xf numFmtId="0" fontId="3" fillId="5" borderId="2" xfId="0" applyFont="1" applyFill="1" applyBorder="1" applyAlignment="1">
      <alignment horizontal="left" vertical="center" wrapText="1"/>
    </xf>
    <xf numFmtId="0" fontId="3" fillId="5" borderId="4"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5" borderId="2" xfId="0" applyFont="1" applyFill="1" applyBorder="1" applyAlignment="1">
      <alignment horizontal="left" vertical="center" wrapText="1"/>
    </xf>
    <xf numFmtId="0" fontId="7" fillId="5" borderId="4" xfId="0" applyFont="1" applyFill="1" applyBorder="1" applyAlignment="1">
      <alignment horizontal="left" vertical="center" wrapText="1"/>
    </xf>
    <xf numFmtId="0" fontId="7" fillId="3" borderId="2" xfId="0" applyFont="1" applyFill="1" applyBorder="1" applyAlignment="1" applyProtection="1">
      <alignment vertical="center" wrapText="1"/>
      <protection locked="0"/>
    </xf>
    <xf numFmtId="0" fontId="7" fillId="3" borderId="4" xfId="0" applyFont="1" applyFill="1" applyBorder="1" applyAlignment="1" applyProtection="1">
      <alignment vertical="center" wrapText="1"/>
      <protection locked="0"/>
    </xf>
    <xf numFmtId="0" fontId="11" fillId="6" borderId="2" xfId="0" applyFont="1" applyFill="1" applyBorder="1" applyAlignment="1">
      <alignment horizontal="left" vertical="center" wrapText="1"/>
    </xf>
    <xf numFmtId="0" fontId="11" fillId="6" borderId="4" xfId="0" applyFont="1" applyFill="1" applyBorder="1" applyAlignment="1">
      <alignment horizontal="left" vertical="center" wrapText="1"/>
    </xf>
    <xf numFmtId="0" fontId="7" fillId="16" borderId="2" xfId="0" applyFont="1" applyFill="1" applyBorder="1" applyAlignment="1" applyProtection="1">
      <alignment horizontal="left" vertical="center" wrapText="1"/>
      <protection locked="0"/>
    </xf>
    <xf numFmtId="0" fontId="7" fillId="16" borderId="4" xfId="0" applyFont="1" applyFill="1" applyBorder="1" applyAlignment="1" applyProtection="1">
      <alignment horizontal="left" vertical="center" wrapText="1"/>
      <protection locked="0"/>
    </xf>
    <xf numFmtId="0" fontId="7" fillId="0" borderId="9" xfId="0" applyFont="1" applyFill="1" applyBorder="1" applyAlignment="1">
      <alignment horizontal="left" vertical="top" wrapText="1"/>
    </xf>
    <xf numFmtId="0" fontId="7" fillId="0" borderId="12" xfId="0" applyFont="1" applyFill="1" applyBorder="1" applyAlignment="1">
      <alignment horizontal="left" vertical="top" wrapText="1"/>
    </xf>
    <xf numFmtId="0" fontId="7" fillId="0" borderId="10" xfId="0" applyFont="1" applyFill="1" applyBorder="1" applyAlignment="1">
      <alignment horizontal="left" vertical="top" wrapText="1"/>
    </xf>
    <xf numFmtId="0" fontId="3" fillId="3" borderId="1" xfId="0" applyFont="1" applyFill="1" applyBorder="1" applyAlignment="1">
      <alignment horizontal="left" vertical="center"/>
    </xf>
    <xf numFmtId="0" fontId="3" fillId="2" borderId="1" xfId="0" applyFont="1" applyFill="1" applyBorder="1" applyAlignment="1" applyProtection="1">
      <alignment horizontal="left" vertical="center"/>
      <protection locked="0"/>
    </xf>
    <xf numFmtId="0" fontId="3" fillId="5" borderId="1" xfId="0" applyFont="1" applyFill="1" applyBorder="1" applyAlignment="1">
      <alignment horizontal="left" vertical="center"/>
    </xf>
    <xf numFmtId="0" fontId="3" fillId="3" borderId="1" xfId="0" applyFont="1" applyFill="1" applyBorder="1" applyAlignment="1">
      <alignment horizontal="center" vertical="center"/>
    </xf>
    <xf numFmtId="0" fontId="3" fillId="2" borderId="2" xfId="0" applyFont="1" applyFill="1" applyBorder="1" applyAlignment="1" applyProtection="1">
      <alignment horizontal="left" vertical="center"/>
      <protection locked="0"/>
    </xf>
    <xf numFmtId="0" fontId="3" fillId="2" borderId="4" xfId="0" applyFont="1" applyFill="1" applyBorder="1" applyAlignment="1" applyProtection="1">
      <alignment horizontal="left" vertical="center"/>
      <protection locked="0"/>
    </xf>
    <xf numFmtId="0" fontId="3" fillId="3" borderId="1" xfId="0" applyFont="1" applyFill="1" applyBorder="1" applyAlignment="1" applyProtection="1">
      <alignment horizontal="left" vertical="center"/>
      <protection locked="0"/>
    </xf>
    <xf numFmtId="164" fontId="3" fillId="2" borderId="1" xfId="0" applyNumberFormat="1" applyFont="1" applyFill="1" applyBorder="1" applyAlignment="1" applyProtection="1">
      <alignment horizontal="left" vertical="center"/>
      <protection locked="0"/>
    </xf>
    <xf numFmtId="0" fontId="3" fillId="2" borderId="1" xfId="0" applyFont="1" applyFill="1" applyBorder="1" applyAlignment="1" applyProtection="1">
      <alignment horizontal="left" vertical="top"/>
      <protection locked="0"/>
    </xf>
    <xf numFmtId="0" fontId="1" fillId="7" borderId="2" xfId="0" applyFont="1" applyFill="1" applyBorder="1" applyAlignment="1" applyProtection="1">
      <alignment horizontal="left" vertical="center"/>
    </xf>
    <xf numFmtId="0" fontId="1" fillId="7" borderId="4" xfId="0" applyFont="1" applyFill="1" applyBorder="1" applyAlignment="1" applyProtection="1">
      <alignment horizontal="left" vertical="center"/>
    </xf>
    <xf numFmtId="0" fontId="8" fillId="7" borderId="5" xfId="0" applyFont="1" applyFill="1" applyBorder="1" applyAlignment="1" applyProtection="1">
      <alignment horizontal="left" vertical="top" wrapText="1"/>
    </xf>
    <xf numFmtId="0" fontId="8" fillId="7" borderId="11" xfId="0" applyFont="1" applyFill="1" applyBorder="1" applyAlignment="1" applyProtection="1">
      <alignment horizontal="left" vertical="top" wrapText="1"/>
    </xf>
    <xf numFmtId="0" fontId="3" fillId="2" borderId="9" xfId="0" applyFont="1" applyFill="1" applyBorder="1" applyAlignment="1" applyProtection="1">
      <alignment horizontal="left" vertical="center"/>
      <protection locked="0"/>
    </xf>
    <xf numFmtId="0" fontId="3" fillId="2" borderId="10" xfId="0" applyFont="1" applyFill="1" applyBorder="1" applyAlignment="1" applyProtection="1">
      <alignment horizontal="left" vertical="center"/>
      <protection locked="0"/>
    </xf>
  </cellXfs>
  <cellStyles count="3">
    <cellStyle name="Hyperlink" xfId="2" builtinId="8"/>
    <cellStyle name="Normal" xfId="0" builtinId="0"/>
    <cellStyle name="Percent" xfId="1" builtinId="5"/>
  </cellStyles>
  <dxfs count="11483">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solid">
          <bgColor theme="0" tint="-0.24994659260841701"/>
        </patternFill>
      </fill>
    </dxf>
    <dxf>
      <fill>
        <patternFill patternType="none">
          <bgColor auto="1"/>
        </patternFill>
      </fill>
    </dxf>
    <dxf>
      <fill>
        <patternFill patternType="solid">
          <bgColor theme="0" tint="-0.24994659260841701"/>
        </patternFill>
      </fill>
    </dxf>
    <dxf>
      <fill>
        <patternFill patternType="solid">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solid">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theme="0" tint="-0.24994659260841701"/>
        </patternFill>
      </fill>
    </dxf>
    <dxf>
      <fill>
        <patternFill>
          <bgColor rgb="FFFFFF99"/>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patternType="none">
          <bgColor auto="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2499465926084170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00CCFF"/>
      <color rgb="FFCCFFCC"/>
      <color rgb="FFF4F48A"/>
      <color rgb="FFF0F08E"/>
      <color rgb="FFF3F38D"/>
      <color rgb="FFE2E0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F115"/>
  <sheetViews>
    <sheetView showGridLines="0" zoomScale="75" zoomScaleNormal="75" workbookViewId="0">
      <selection activeCell="B22" sqref="B22:B23"/>
    </sheetView>
  </sheetViews>
  <sheetFormatPr defaultColWidth="9.140625" defaultRowHeight="14.25" x14ac:dyDescent="0.2"/>
  <cols>
    <col min="1" max="1" width="6.140625" style="91" bestFit="1" customWidth="1"/>
    <col min="2" max="2" width="54.28515625" style="91" customWidth="1"/>
    <col min="3" max="3" width="12.28515625" style="91" bestFit="1" customWidth="1"/>
    <col min="4" max="4" width="21.7109375" style="91" hidden="1" customWidth="1"/>
    <col min="5" max="5" width="23.140625" style="91" bestFit="1" customWidth="1"/>
    <col min="6" max="6" width="61.28515625" style="91" customWidth="1"/>
    <col min="7" max="16384" width="9.140625" style="91"/>
  </cols>
  <sheetData>
    <row r="1" spans="1:6" ht="36.75" customHeight="1" x14ac:dyDescent="0.2">
      <c r="A1" s="724" t="s">
        <v>1182</v>
      </c>
      <c r="B1" s="724"/>
      <c r="C1" s="724"/>
      <c r="D1" s="724"/>
      <c r="E1" s="724"/>
      <c r="F1" s="724"/>
    </row>
    <row r="2" spans="1:6" s="10" customFormat="1" ht="30" customHeight="1" x14ac:dyDescent="0.2">
      <c r="A2" s="222" t="s">
        <v>562</v>
      </c>
      <c r="B2" s="223" t="s">
        <v>478</v>
      </c>
      <c r="C2" s="222" t="s">
        <v>479</v>
      </c>
      <c r="D2" s="222" t="s">
        <v>563</v>
      </c>
      <c r="E2" s="222" t="s">
        <v>480</v>
      </c>
      <c r="F2" s="223" t="s">
        <v>481</v>
      </c>
    </row>
    <row r="3" spans="1:6" ht="15" x14ac:dyDescent="0.2">
      <c r="A3" s="689" t="s">
        <v>482</v>
      </c>
      <c r="B3" s="689"/>
      <c r="C3" s="689"/>
      <c r="D3" s="689"/>
      <c r="E3" s="689"/>
      <c r="F3" s="689"/>
    </row>
    <row r="4" spans="1:6" s="10" customFormat="1" ht="9" customHeight="1" x14ac:dyDescent="0.2">
      <c r="A4" s="665">
        <v>1</v>
      </c>
      <c r="B4" s="690" t="s">
        <v>483</v>
      </c>
      <c r="C4" s="679" t="s">
        <v>51</v>
      </c>
      <c r="D4" s="483"/>
      <c r="E4" s="693" t="s">
        <v>548</v>
      </c>
      <c r="F4" s="694" t="s">
        <v>683</v>
      </c>
    </row>
    <row r="5" spans="1:6" s="10" customFormat="1" ht="9" customHeight="1" x14ac:dyDescent="0.2">
      <c r="A5" s="666"/>
      <c r="B5" s="691"/>
      <c r="C5" s="679"/>
      <c r="D5" s="484"/>
      <c r="E5" s="693"/>
      <c r="F5" s="694"/>
    </row>
    <row r="6" spans="1:6" s="10" customFormat="1" ht="9" customHeight="1" x14ac:dyDescent="0.2">
      <c r="A6" s="667"/>
      <c r="B6" s="692"/>
      <c r="C6" s="679"/>
      <c r="D6" s="485"/>
      <c r="E6" s="693"/>
      <c r="F6" s="694"/>
    </row>
    <row r="7" spans="1:6" s="45" customFormat="1" ht="25.5" x14ac:dyDescent="0.2">
      <c r="A7" s="486">
        <f>A4+1</f>
        <v>2</v>
      </c>
      <c r="B7" s="478" t="s">
        <v>677</v>
      </c>
      <c r="C7" s="486" t="s">
        <v>51</v>
      </c>
      <c r="D7" s="487"/>
      <c r="E7" s="488" t="s">
        <v>678</v>
      </c>
      <c r="F7" s="478" t="s">
        <v>682</v>
      </c>
    </row>
    <row r="8" spans="1:6" s="45" customFormat="1" ht="12.75" x14ac:dyDescent="0.2">
      <c r="A8" s="486">
        <f>A7+1</f>
        <v>3</v>
      </c>
      <c r="B8" s="478" t="s">
        <v>679</v>
      </c>
      <c r="C8" s="486" t="s">
        <v>51</v>
      </c>
      <c r="D8" s="487"/>
      <c r="E8" s="488" t="s">
        <v>679</v>
      </c>
      <c r="F8" s="478" t="s">
        <v>681</v>
      </c>
    </row>
    <row r="9" spans="1:6" s="10" customFormat="1" ht="6.6" customHeight="1" x14ac:dyDescent="0.2">
      <c r="A9" s="665">
        <f>A8+1</f>
        <v>4</v>
      </c>
      <c r="B9" s="690" t="s">
        <v>692</v>
      </c>
      <c r="C9" s="668" t="s">
        <v>51</v>
      </c>
      <c r="D9" s="489"/>
      <c r="E9" s="693" t="s">
        <v>692</v>
      </c>
      <c r="F9" s="694" t="s">
        <v>680</v>
      </c>
    </row>
    <row r="10" spans="1:6" s="10" customFormat="1" ht="6.6" customHeight="1" x14ac:dyDescent="0.2">
      <c r="A10" s="666"/>
      <c r="B10" s="691"/>
      <c r="C10" s="669"/>
      <c r="D10" s="490"/>
      <c r="E10" s="693"/>
      <c r="F10" s="694"/>
    </row>
    <row r="11" spans="1:6" s="10" customFormat="1" ht="6.6" customHeight="1" x14ac:dyDescent="0.2">
      <c r="A11" s="666"/>
      <c r="B11" s="691"/>
      <c r="C11" s="669"/>
      <c r="D11" s="490"/>
      <c r="E11" s="693"/>
      <c r="F11" s="694"/>
    </row>
    <row r="12" spans="1:6" s="10" customFormat="1" ht="6.6" customHeight="1" x14ac:dyDescent="0.2">
      <c r="A12" s="667"/>
      <c r="B12" s="692"/>
      <c r="C12" s="670"/>
      <c r="D12" s="491"/>
      <c r="E12" s="693"/>
      <c r="F12" s="694"/>
    </row>
    <row r="13" spans="1:6" s="10" customFormat="1" ht="25.5" x14ac:dyDescent="0.2">
      <c r="A13" s="492">
        <f>A9+1</f>
        <v>5</v>
      </c>
      <c r="B13" s="493" t="s">
        <v>921</v>
      </c>
      <c r="C13" s="494" t="s">
        <v>51</v>
      </c>
      <c r="D13" s="492"/>
      <c r="E13" s="488" t="s">
        <v>922</v>
      </c>
      <c r="F13" s="493" t="s">
        <v>923</v>
      </c>
    </row>
    <row r="14" spans="1:6" s="10" customFormat="1" ht="12.75" x14ac:dyDescent="0.2">
      <c r="A14" s="678">
        <f>A13+1</f>
        <v>6</v>
      </c>
      <c r="B14" s="694" t="s">
        <v>484</v>
      </c>
      <c r="C14" s="679" t="s">
        <v>51</v>
      </c>
      <c r="D14" s="678"/>
      <c r="E14" s="693" t="s">
        <v>549</v>
      </c>
      <c r="F14" s="694" t="s">
        <v>485</v>
      </c>
    </row>
    <row r="15" spans="1:6" s="10" customFormat="1" ht="12.75" x14ac:dyDescent="0.2">
      <c r="A15" s="678"/>
      <c r="B15" s="694"/>
      <c r="C15" s="679"/>
      <c r="D15" s="678"/>
      <c r="E15" s="693"/>
      <c r="F15" s="694"/>
    </row>
    <row r="16" spans="1:6" s="10" customFormat="1" ht="25.5" x14ac:dyDescent="0.2">
      <c r="A16" s="495">
        <f>A14+1</f>
        <v>7</v>
      </c>
      <c r="B16" s="474" t="s">
        <v>488</v>
      </c>
      <c r="C16" s="494" t="s">
        <v>489</v>
      </c>
      <c r="D16" s="492"/>
      <c r="E16" s="496" t="s">
        <v>551</v>
      </c>
      <c r="F16" s="493" t="s">
        <v>490</v>
      </c>
    </row>
    <row r="17" spans="1:6" s="10" customFormat="1" ht="12.75" x14ac:dyDescent="0.2">
      <c r="A17" s="665">
        <f>A16+1</f>
        <v>8</v>
      </c>
      <c r="B17" s="698" t="s">
        <v>486</v>
      </c>
      <c r="C17" s="700" t="s">
        <v>51</v>
      </c>
      <c r="D17" s="665"/>
      <c r="E17" s="693" t="s">
        <v>550</v>
      </c>
      <c r="F17" s="694" t="s">
        <v>487</v>
      </c>
    </row>
    <row r="18" spans="1:6" s="10" customFormat="1" ht="12.75" x14ac:dyDescent="0.2">
      <c r="A18" s="667"/>
      <c r="B18" s="699"/>
      <c r="C18" s="700"/>
      <c r="D18" s="666"/>
      <c r="E18" s="693"/>
      <c r="F18" s="694"/>
    </row>
    <row r="19" spans="1:6" s="10" customFormat="1" ht="12.75" x14ac:dyDescent="0.2">
      <c r="A19" s="491">
        <f>A17+1</f>
        <v>9</v>
      </c>
      <c r="B19" s="478" t="s">
        <v>700</v>
      </c>
      <c r="C19" s="494" t="s">
        <v>51</v>
      </c>
      <c r="D19" s="492"/>
      <c r="E19" s="496" t="s">
        <v>701</v>
      </c>
      <c r="F19" s="493" t="s">
        <v>702</v>
      </c>
    </row>
    <row r="20" spans="1:6" s="10" customFormat="1" ht="12.75" x14ac:dyDescent="0.2">
      <c r="A20" s="678">
        <f>A19+1</f>
        <v>10</v>
      </c>
      <c r="B20" s="705" t="s">
        <v>492</v>
      </c>
      <c r="C20" s="670" t="s">
        <v>51</v>
      </c>
      <c r="D20" s="484"/>
      <c r="E20" s="693" t="s">
        <v>553</v>
      </c>
      <c r="F20" s="694" t="s">
        <v>493</v>
      </c>
    </row>
    <row r="21" spans="1:6" s="10" customFormat="1" ht="12.75" x14ac:dyDescent="0.2">
      <c r="A21" s="678"/>
      <c r="B21" s="694"/>
      <c r="C21" s="679"/>
      <c r="D21" s="484"/>
      <c r="E21" s="693"/>
      <c r="F21" s="694"/>
    </row>
    <row r="22" spans="1:6" s="10" customFormat="1" ht="12.75" x14ac:dyDescent="0.2">
      <c r="A22" s="678">
        <f>A20+1</f>
        <v>11</v>
      </c>
      <c r="B22" s="694" t="s">
        <v>564</v>
      </c>
      <c r="C22" s="679" t="s">
        <v>489</v>
      </c>
      <c r="D22" s="489"/>
      <c r="E22" s="701" t="s">
        <v>602</v>
      </c>
      <c r="F22" s="694" t="s">
        <v>494</v>
      </c>
    </row>
    <row r="23" spans="1:6" s="10" customFormat="1" ht="12.75" x14ac:dyDescent="0.2">
      <c r="A23" s="678"/>
      <c r="B23" s="694"/>
      <c r="C23" s="679"/>
      <c r="D23" s="491"/>
      <c r="E23" s="701"/>
      <c r="F23" s="694"/>
    </row>
    <row r="24" spans="1:6" ht="15" x14ac:dyDescent="0.2">
      <c r="A24" s="702" t="s">
        <v>495</v>
      </c>
      <c r="B24" s="703"/>
      <c r="C24" s="703"/>
      <c r="D24" s="703"/>
      <c r="E24" s="703"/>
      <c r="F24" s="704"/>
    </row>
    <row r="25" spans="1:6" ht="9" customHeight="1" x14ac:dyDescent="0.2">
      <c r="A25" s="706">
        <f>A22+1</f>
        <v>12</v>
      </c>
      <c r="B25" s="717" t="s">
        <v>576</v>
      </c>
      <c r="C25" s="708" t="s">
        <v>51</v>
      </c>
      <c r="D25" s="506"/>
      <c r="E25" s="712" t="s">
        <v>554</v>
      </c>
      <c r="F25" s="713" t="s">
        <v>496</v>
      </c>
    </row>
    <row r="26" spans="1:6" ht="9" customHeight="1" x14ac:dyDescent="0.2">
      <c r="A26" s="706"/>
      <c r="B26" s="718"/>
      <c r="C26" s="708"/>
      <c r="D26" s="507"/>
      <c r="E26" s="712"/>
      <c r="F26" s="713"/>
    </row>
    <row r="27" spans="1:6" ht="9" customHeight="1" x14ac:dyDescent="0.2">
      <c r="A27" s="706"/>
      <c r="B27" s="718"/>
      <c r="C27" s="708"/>
      <c r="D27" s="507"/>
      <c r="E27" s="712"/>
      <c r="F27" s="713"/>
    </row>
    <row r="28" spans="1:6" ht="9" customHeight="1" x14ac:dyDescent="0.2">
      <c r="A28" s="706"/>
      <c r="B28" s="719"/>
      <c r="C28" s="708"/>
      <c r="D28" s="508"/>
      <c r="E28" s="712"/>
      <c r="F28" s="713"/>
    </row>
    <row r="29" spans="1:6" x14ac:dyDescent="0.2">
      <c r="A29" s="509">
        <f>A25+1</f>
        <v>13</v>
      </c>
      <c r="B29" s="476" t="s">
        <v>497</v>
      </c>
      <c r="C29" s="369" t="s">
        <v>51</v>
      </c>
      <c r="D29" s="369"/>
      <c r="E29" s="510" t="s">
        <v>555</v>
      </c>
      <c r="F29" s="476" t="s">
        <v>498</v>
      </c>
    </row>
    <row r="30" spans="1:6" ht="7.5" customHeight="1" x14ac:dyDescent="0.2">
      <c r="A30" s="706">
        <f>A29+1</f>
        <v>14</v>
      </c>
      <c r="B30" s="714" t="s">
        <v>499</v>
      </c>
      <c r="C30" s="708" t="s">
        <v>51</v>
      </c>
      <c r="D30" s="506"/>
      <c r="E30" s="712" t="s">
        <v>556</v>
      </c>
      <c r="F30" s="711" t="s">
        <v>500</v>
      </c>
    </row>
    <row r="31" spans="1:6" ht="7.5" customHeight="1" x14ac:dyDescent="0.2">
      <c r="A31" s="706"/>
      <c r="B31" s="714"/>
      <c r="C31" s="708"/>
      <c r="D31" s="511"/>
      <c r="E31" s="712"/>
      <c r="F31" s="711"/>
    </row>
    <row r="32" spans="1:6" ht="7.5" customHeight="1" x14ac:dyDescent="0.2">
      <c r="A32" s="706"/>
      <c r="B32" s="714"/>
      <c r="C32" s="715"/>
      <c r="D32" s="508"/>
      <c r="E32" s="712"/>
      <c r="F32" s="716"/>
    </row>
    <row r="33" spans="1:6" x14ac:dyDescent="0.2">
      <c r="A33" s="509">
        <f>A30+1</f>
        <v>15</v>
      </c>
      <c r="B33" s="476" t="s">
        <v>501</v>
      </c>
      <c r="C33" s="369" t="s">
        <v>489</v>
      </c>
      <c r="D33" s="509"/>
      <c r="E33" s="512" t="s">
        <v>602</v>
      </c>
      <c r="F33" s="476" t="s">
        <v>502</v>
      </c>
    </row>
    <row r="34" spans="1:6" ht="25.5" x14ac:dyDescent="0.2">
      <c r="A34" s="706">
        <f>A33+1</f>
        <v>16</v>
      </c>
      <c r="B34" s="513" t="s">
        <v>565</v>
      </c>
      <c r="C34" s="707" t="s">
        <v>51</v>
      </c>
      <c r="D34" s="706"/>
      <c r="E34" s="709" t="s">
        <v>602</v>
      </c>
      <c r="F34" s="710" t="s">
        <v>503</v>
      </c>
    </row>
    <row r="35" spans="1:6" x14ac:dyDescent="0.2">
      <c r="A35" s="706"/>
      <c r="B35" s="514" t="s">
        <v>566</v>
      </c>
      <c r="C35" s="708"/>
      <c r="D35" s="706"/>
      <c r="E35" s="709"/>
      <c r="F35" s="711"/>
    </row>
    <row r="36" spans="1:6" x14ac:dyDescent="0.2">
      <c r="A36" s="706"/>
      <c r="B36" s="514" t="s">
        <v>607</v>
      </c>
      <c r="C36" s="708"/>
      <c r="D36" s="706"/>
      <c r="E36" s="709"/>
      <c r="F36" s="711"/>
    </row>
    <row r="37" spans="1:6" x14ac:dyDescent="0.2">
      <c r="A37" s="706"/>
      <c r="B37" s="514" t="s">
        <v>567</v>
      </c>
      <c r="C37" s="708"/>
      <c r="D37" s="706"/>
      <c r="E37" s="709"/>
      <c r="F37" s="711"/>
    </row>
    <row r="38" spans="1:6" x14ac:dyDescent="0.2">
      <c r="A38" s="706"/>
      <c r="B38" s="514" t="s">
        <v>568</v>
      </c>
      <c r="C38" s="708"/>
      <c r="D38" s="706"/>
      <c r="E38" s="709"/>
      <c r="F38" s="711"/>
    </row>
    <row r="39" spans="1:6" x14ac:dyDescent="0.2">
      <c r="A39" s="706"/>
      <c r="B39" s="514" t="s">
        <v>569</v>
      </c>
      <c r="C39" s="708"/>
      <c r="D39" s="706"/>
      <c r="E39" s="709"/>
      <c r="F39" s="711"/>
    </row>
    <row r="40" spans="1:6" x14ac:dyDescent="0.2">
      <c r="A40" s="706"/>
      <c r="B40" s="514" t="s">
        <v>570</v>
      </c>
      <c r="C40" s="708"/>
      <c r="D40" s="706"/>
      <c r="E40" s="709"/>
      <c r="F40" s="711"/>
    </row>
    <row r="41" spans="1:6" x14ac:dyDescent="0.2">
      <c r="A41" s="706"/>
      <c r="B41" s="514" t="s">
        <v>571</v>
      </c>
      <c r="C41" s="708"/>
      <c r="D41" s="706"/>
      <c r="E41" s="709"/>
      <c r="F41" s="711"/>
    </row>
    <row r="42" spans="1:6" x14ac:dyDescent="0.2">
      <c r="A42" s="706"/>
      <c r="B42" s="514" t="s">
        <v>572</v>
      </c>
      <c r="C42" s="708"/>
      <c r="D42" s="706"/>
      <c r="E42" s="709"/>
      <c r="F42" s="711"/>
    </row>
    <row r="43" spans="1:6" s="10" customFormat="1" ht="27" customHeight="1" x14ac:dyDescent="0.2">
      <c r="A43" s="509">
        <f>A34+1</f>
        <v>17</v>
      </c>
      <c r="B43" s="515" t="s">
        <v>573</v>
      </c>
      <c r="C43" s="369" t="s">
        <v>489</v>
      </c>
      <c r="D43" s="369"/>
      <c r="E43" s="369" t="s">
        <v>602</v>
      </c>
      <c r="F43" s="479" t="s">
        <v>503</v>
      </c>
    </row>
    <row r="44" spans="1:6" s="10" customFormat="1" ht="12.75" x14ac:dyDescent="0.2">
      <c r="A44" s="706">
        <f>A43+1</f>
        <v>18</v>
      </c>
      <c r="B44" s="516" t="s">
        <v>575</v>
      </c>
      <c r="C44" s="708" t="s">
        <v>51</v>
      </c>
      <c r="D44" s="506"/>
      <c r="E44" s="517" t="s">
        <v>557</v>
      </c>
      <c r="F44" s="721" t="s">
        <v>686</v>
      </c>
    </row>
    <row r="45" spans="1:6" s="10" customFormat="1" ht="12.75" x14ac:dyDescent="0.2">
      <c r="A45" s="706"/>
      <c r="B45" s="518" t="s">
        <v>574</v>
      </c>
      <c r="C45" s="708"/>
      <c r="D45" s="511"/>
      <c r="E45" s="519" t="s">
        <v>558</v>
      </c>
      <c r="F45" s="722"/>
    </row>
    <row r="46" spans="1:6" s="10" customFormat="1" ht="12.75" x14ac:dyDescent="0.2">
      <c r="A46" s="706"/>
      <c r="B46" s="518" t="s">
        <v>610</v>
      </c>
      <c r="C46" s="708"/>
      <c r="D46" s="507"/>
      <c r="E46" s="520" t="s">
        <v>559</v>
      </c>
      <c r="F46" s="722"/>
    </row>
    <row r="47" spans="1:6" s="10" customFormat="1" ht="12.75" x14ac:dyDescent="0.2">
      <c r="A47" s="706"/>
      <c r="B47" s="518" t="s">
        <v>611</v>
      </c>
      <c r="C47" s="708"/>
      <c r="D47" s="507"/>
      <c r="E47" s="520" t="s">
        <v>266</v>
      </c>
      <c r="F47" s="722"/>
    </row>
    <row r="48" spans="1:6" s="10" customFormat="1" ht="12.75" x14ac:dyDescent="0.2">
      <c r="A48" s="706"/>
      <c r="B48" s="518" t="s">
        <v>608</v>
      </c>
      <c r="C48" s="708"/>
      <c r="D48" s="507"/>
      <c r="F48" s="722"/>
    </row>
    <row r="49" spans="1:6" s="10" customFormat="1" ht="12.75" x14ac:dyDescent="0.2">
      <c r="A49" s="706"/>
      <c r="B49" s="518" t="s">
        <v>603</v>
      </c>
      <c r="C49" s="708"/>
      <c r="D49" s="507"/>
      <c r="E49" s="520"/>
      <c r="F49" s="722"/>
    </row>
    <row r="50" spans="1:6" s="10" customFormat="1" ht="12.75" x14ac:dyDescent="0.2">
      <c r="A50" s="706"/>
      <c r="B50" s="521"/>
      <c r="C50" s="708"/>
      <c r="D50" s="508"/>
      <c r="E50" s="521"/>
      <c r="F50" s="723"/>
    </row>
    <row r="51" spans="1:6" s="10" customFormat="1" ht="12.75" x14ac:dyDescent="0.2">
      <c r="A51" s="509">
        <f>A44+1</f>
        <v>19</v>
      </c>
      <c r="B51" s="476" t="s">
        <v>505</v>
      </c>
      <c r="C51" s="369" t="s">
        <v>489</v>
      </c>
      <c r="D51" s="509"/>
      <c r="E51" s="522" t="s">
        <v>505</v>
      </c>
      <c r="F51" s="476" t="s">
        <v>506</v>
      </c>
    </row>
    <row r="52" spans="1:6" s="10" customFormat="1" ht="9" customHeight="1" x14ac:dyDescent="0.2">
      <c r="A52" s="706">
        <f>A51+1</f>
        <v>20</v>
      </c>
      <c r="B52" s="711" t="s">
        <v>507</v>
      </c>
      <c r="C52" s="708" t="s">
        <v>51</v>
      </c>
      <c r="D52" s="523"/>
      <c r="E52" s="695" t="s">
        <v>1183</v>
      </c>
      <c r="F52" s="711" t="s">
        <v>508</v>
      </c>
    </row>
    <row r="53" spans="1:6" s="10" customFormat="1" ht="9" customHeight="1" x14ac:dyDescent="0.2">
      <c r="A53" s="706"/>
      <c r="B53" s="711"/>
      <c r="C53" s="708"/>
      <c r="D53" s="523"/>
      <c r="E53" s="696"/>
      <c r="F53" s="711"/>
    </row>
    <row r="54" spans="1:6" s="10" customFormat="1" ht="9" customHeight="1" x14ac:dyDescent="0.2">
      <c r="A54" s="706"/>
      <c r="B54" s="711"/>
      <c r="C54" s="708"/>
      <c r="D54" s="524"/>
      <c r="E54" s="696"/>
      <c r="F54" s="711"/>
    </row>
    <row r="55" spans="1:6" s="10" customFormat="1" ht="9" customHeight="1" x14ac:dyDescent="0.2">
      <c r="A55" s="706"/>
      <c r="B55" s="711"/>
      <c r="C55" s="708"/>
      <c r="D55" s="525"/>
      <c r="E55" s="697"/>
      <c r="F55" s="711"/>
    </row>
    <row r="56" spans="1:6" s="10" customFormat="1" ht="12.75" x14ac:dyDescent="0.2">
      <c r="A56" s="706">
        <f>A52+1</f>
        <v>21</v>
      </c>
      <c r="B56" s="713" t="s">
        <v>509</v>
      </c>
      <c r="C56" s="708" t="s">
        <v>51</v>
      </c>
      <c r="D56" s="708"/>
      <c r="E56" s="720" t="s">
        <v>1183</v>
      </c>
      <c r="F56" s="713" t="s">
        <v>510</v>
      </c>
    </row>
    <row r="57" spans="1:6" s="10" customFormat="1" ht="12.75" x14ac:dyDescent="0.2">
      <c r="A57" s="706"/>
      <c r="B57" s="713"/>
      <c r="C57" s="708"/>
      <c r="D57" s="708"/>
      <c r="E57" s="720"/>
      <c r="F57" s="713"/>
    </row>
    <row r="58" spans="1:6" ht="18.75" customHeight="1" x14ac:dyDescent="0.2">
      <c r="A58" s="706">
        <f>A56+1</f>
        <v>22</v>
      </c>
      <c r="B58" s="717" t="s">
        <v>604</v>
      </c>
      <c r="C58" s="708" t="s">
        <v>489</v>
      </c>
      <c r="D58" s="726"/>
      <c r="E58" s="720" t="s">
        <v>602</v>
      </c>
      <c r="F58" s="713" t="s">
        <v>511</v>
      </c>
    </row>
    <row r="59" spans="1:6" ht="18.75" customHeight="1" x14ac:dyDescent="0.2">
      <c r="A59" s="706"/>
      <c r="B59" s="719"/>
      <c r="C59" s="708"/>
      <c r="D59" s="727"/>
      <c r="E59" s="720"/>
      <c r="F59" s="713"/>
    </row>
    <row r="60" spans="1:6" x14ac:dyDescent="0.2">
      <c r="A60" s="706">
        <f>A58+1</f>
        <v>23</v>
      </c>
      <c r="B60" s="711" t="s">
        <v>512</v>
      </c>
      <c r="C60" s="708" t="s">
        <v>51</v>
      </c>
      <c r="D60" s="511"/>
      <c r="E60" s="708" t="s">
        <v>1184</v>
      </c>
      <c r="F60" s="713" t="s">
        <v>513</v>
      </c>
    </row>
    <row r="61" spans="1:6" x14ac:dyDescent="0.2">
      <c r="A61" s="706"/>
      <c r="B61" s="711"/>
      <c r="C61" s="708"/>
      <c r="D61" s="507"/>
      <c r="E61" s="708"/>
      <c r="F61" s="713"/>
    </row>
    <row r="62" spans="1:6" x14ac:dyDescent="0.2">
      <c r="A62" s="706"/>
      <c r="B62" s="711"/>
      <c r="C62" s="708"/>
      <c r="D62" s="508"/>
      <c r="E62" s="708"/>
      <c r="F62" s="713"/>
    </row>
    <row r="63" spans="1:6" x14ac:dyDescent="0.2">
      <c r="A63" s="706">
        <f>A60+1</f>
        <v>24</v>
      </c>
      <c r="B63" s="736" t="s">
        <v>598</v>
      </c>
      <c r="C63" s="708" t="s">
        <v>51</v>
      </c>
      <c r="D63" s="506"/>
      <c r="E63" s="738" t="s">
        <v>552</v>
      </c>
      <c r="F63" s="711" t="s">
        <v>491</v>
      </c>
    </row>
    <row r="64" spans="1:6" x14ac:dyDescent="0.2">
      <c r="A64" s="706"/>
      <c r="B64" s="737"/>
      <c r="C64" s="708"/>
      <c r="D64" s="511"/>
      <c r="E64" s="738"/>
      <c r="F64" s="711"/>
    </row>
    <row r="65" spans="1:6" ht="25.5" x14ac:dyDescent="0.2">
      <c r="A65" s="706">
        <f>A63+1</f>
        <v>25</v>
      </c>
      <c r="B65" s="744" t="s">
        <v>1223</v>
      </c>
      <c r="C65" s="695" t="s">
        <v>51</v>
      </c>
      <c r="D65" s="746"/>
      <c r="E65" s="610" t="s">
        <v>684</v>
      </c>
      <c r="F65" s="748" t="s">
        <v>1224</v>
      </c>
    </row>
    <row r="66" spans="1:6" x14ac:dyDescent="0.2">
      <c r="A66" s="706"/>
      <c r="B66" s="745"/>
      <c r="C66" s="697"/>
      <c r="D66" s="747"/>
      <c r="E66" s="594" t="s">
        <v>602</v>
      </c>
      <c r="F66" s="749"/>
    </row>
    <row r="67" spans="1:6" ht="15" x14ac:dyDescent="0.2">
      <c r="A67" s="702" t="s">
        <v>514</v>
      </c>
      <c r="B67" s="703"/>
      <c r="C67" s="703"/>
      <c r="D67" s="703"/>
      <c r="E67" s="703"/>
      <c r="F67" s="704"/>
    </row>
    <row r="68" spans="1:6" x14ac:dyDescent="0.2">
      <c r="A68" s="665">
        <f>A65+1</f>
        <v>26</v>
      </c>
      <c r="B68" s="734" t="s">
        <v>577</v>
      </c>
      <c r="C68" s="668" t="s">
        <v>489</v>
      </c>
      <c r="D68" s="483"/>
      <c r="E68" s="701" t="s">
        <v>602</v>
      </c>
      <c r="F68" s="694" t="s">
        <v>515</v>
      </c>
    </row>
    <row r="69" spans="1:6" ht="15.75" customHeight="1" x14ac:dyDescent="0.2">
      <c r="A69" s="667"/>
      <c r="B69" s="735"/>
      <c r="C69" s="670"/>
      <c r="D69" s="485"/>
      <c r="E69" s="701"/>
      <c r="F69" s="694"/>
    </row>
    <row r="70" spans="1:6" x14ac:dyDescent="0.2">
      <c r="A70" s="492">
        <f>A68+1</f>
        <v>27</v>
      </c>
      <c r="B70" s="475" t="s">
        <v>516</v>
      </c>
      <c r="C70" s="494" t="s">
        <v>51</v>
      </c>
      <c r="D70" s="484"/>
      <c r="E70" s="499" t="s">
        <v>560</v>
      </c>
      <c r="F70" s="480" t="s">
        <v>517</v>
      </c>
    </row>
    <row r="71" spans="1:6" ht="70.5" x14ac:dyDescent="0.2">
      <c r="A71" s="492">
        <f t="shared" ref="A71:A76" si="0">A70+1</f>
        <v>28</v>
      </c>
      <c r="B71" s="481" t="s">
        <v>578</v>
      </c>
      <c r="C71" s="494" t="s">
        <v>489</v>
      </c>
      <c r="D71" s="492"/>
      <c r="E71" s="496" t="s">
        <v>561</v>
      </c>
      <c r="F71" s="475" t="s">
        <v>518</v>
      </c>
    </row>
    <row r="72" spans="1:6" x14ac:dyDescent="0.2">
      <c r="A72" s="492">
        <f t="shared" si="0"/>
        <v>29</v>
      </c>
      <c r="B72" s="493" t="s">
        <v>519</v>
      </c>
      <c r="C72" s="494" t="s">
        <v>489</v>
      </c>
      <c r="D72" s="494"/>
      <c r="E72" s="496" t="s">
        <v>558</v>
      </c>
      <c r="F72" s="478" t="s">
        <v>686</v>
      </c>
    </row>
    <row r="73" spans="1:6" x14ac:dyDescent="0.2">
      <c r="A73" s="492">
        <f t="shared" si="0"/>
        <v>30</v>
      </c>
      <c r="B73" s="475" t="s">
        <v>520</v>
      </c>
      <c r="C73" s="494" t="s">
        <v>489</v>
      </c>
      <c r="D73" s="492"/>
      <c r="E73" s="494" t="s">
        <v>602</v>
      </c>
      <c r="F73" s="475" t="s">
        <v>521</v>
      </c>
    </row>
    <row r="74" spans="1:6" x14ac:dyDescent="0.2">
      <c r="A74" s="491">
        <f t="shared" si="0"/>
        <v>31</v>
      </c>
      <c r="B74" s="478" t="s">
        <v>703</v>
      </c>
      <c r="C74" s="494" t="s">
        <v>489</v>
      </c>
      <c r="D74" s="492"/>
      <c r="E74" s="488" t="s">
        <v>705</v>
      </c>
      <c r="F74" s="475" t="s">
        <v>706</v>
      </c>
    </row>
    <row r="75" spans="1:6" x14ac:dyDescent="0.2">
      <c r="A75" s="491">
        <f t="shared" si="0"/>
        <v>32</v>
      </c>
      <c r="B75" s="478" t="s">
        <v>704</v>
      </c>
      <c r="C75" s="494" t="s">
        <v>489</v>
      </c>
      <c r="D75" s="492"/>
      <c r="E75" s="488" t="s">
        <v>704</v>
      </c>
      <c r="F75" s="475" t="s">
        <v>707</v>
      </c>
    </row>
    <row r="76" spans="1:6" s="10" customFormat="1" ht="12.75" x14ac:dyDescent="0.2">
      <c r="A76" s="491">
        <f t="shared" si="0"/>
        <v>33</v>
      </c>
      <c r="B76" s="478" t="s">
        <v>696</v>
      </c>
      <c r="C76" s="494" t="s">
        <v>489</v>
      </c>
      <c r="D76" s="492"/>
      <c r="E76" s="496" t="s">
        <v>696</v>
      </c>
      <c r="F76" s="493" t="s">
        <v>697</v>
      </c>
    </row>
    <row r="77" spans="1:6" ht="15" x14ac:dyDescent="0.2">
      <c r="A77" s="689" t="s">
        <v>522</v>
      </c>
      <c r="B77" s="725"/>
      <c r="C77" s="689"/>
      <c r="D77" s="689"/>
      <c r="E77" s="689"/>
      <c r="F77" s="689"/>
    </row>
    <row r="78" spans="1:6" ht="25.5" x14ac:dyDescent="0.2">
      <c r="A78" s="665">
        <f>A76+1</f>
        <v>34</v>
      </c>
      <c r="B78" s="480" t="s">
        <v>583</v>
      </c>
      <c r="C78" s="668" t="s">
        <v>489</v>
      </c>
      <c r="D78" s="665"/>
      <c r="E78" s="668" t="s">
        <v>602</v>
      </c>
      <c r="F78" s="671" t="s">
        <v>503</v>
      </c>
    </row>
    <row r="79" spans="1:6" x14ac:dyDescent="0.2">
      <c r="A79" s="666"/>
      <c r="B79" s="500" t="s">
        <v>584</v>
      </c>
      <c r="C79" s="669"/>
      <c r="D79" s="666"/>
      <c r="E79" s="669"/>
      <c r="F79" s="672"/>
    </row>
    <row r="80" spans="1:6" x14ac:dyDescent="0.2">
      <c r="A80" s="666"/>
      <c r="B80" s="500" t="s">
        <v>585</v>
      </c>
      <c r="C80" s="669"/>
      <c r="D80" s="666"/>
      <c r="E80" s="669"/>
      <c r="F80" s="672"/>
    </row>
    <row r="81" spans="1:6" x14ac:dyDescent="0.2">
      <c r="A81" s="666"/>
      <c r="B81" s="501" t="s">
        <v>605</v>
      </c>
      <c r="C81" s="669"/>
      <c r="D81" s="666"/>
      <c r="E81" s="669"/>
      <c r="F81" s="672"/>
    </row>
    <row r="82" spans="1:6" x14ac:dyDescent="0.2">
      <c r="A82" s="666"/>
      <c r="B82" s="500" t="s">
        <v>606</v>
      </c>
      <c r="C82" s="669"/>
      <c r="D82" s="666"/>
      <c r="E82" s="669"/>
      <c r="F82" s="672"/>
    </row>
    <row r="83" spans="1:6" x14ac:dyDescent="0.2">
      <c r="A83" s="667"/>
      <c r="B83" s="502" t="s">
        <v>609</v>
      </c>
      <c r="C83" s="670"/>
      <c r="D83" s="667"/>
      <c r="E83" s="670"/>
      <c r="F83" s="673"/>
    </row>
    <row r="84" spans="1:6" x14ac:dyDescent="0.2">
      <c r="A84" s="492">
        <f>A78+1</f>
        <v>35</v>
      </c>
      <c r="B84" s="503" t="s">
        <v>523</v>
      </c>
      <c r="C84" s="494" t="s">
        <v>51</v>
      </c>
      <c r="D84" s="492"/>
      <c r="E84" s="496" t="s">
        <v>594</v>
      </c>
      <c r="F84" s="475" t="s">
        <v>524</v>
      </c>
    </row>
    <row r="85" spans="1:6" ht="24" x14ac:dyDescent="0.2">
      <c r="A85" s="486">
        <f>A84+1</f>
        <v>36</v>
      </c>
      <c r="B85" s="475" t="s">
        <v>618</v>
      </c>
      <c r="C85" s="494" t="s">
        <v>489</v>
      </c>
      <c r="D85" s="494"/>
      <c r="E85" s="496" t="s">
        <v>596</v>
      </c>
      <c r="F85" s="475" t="s">
        <v>525</v>
      </c>
    </row>
    <row r="86" spans="1:6" ht="25.5" x14ac:dyDescent="0.2">
      <c r="A86" s="492">
        <f t="shared" ref="A86:A92" si="1">A85+1</f>
        <v>37</v>
      </c>
      <c r="B86" s="475" t="s">
        <v>526</v>
      </c>
      <c r="C86" s="494" t="s">
        <v>51</v>
      </c>
      <c r="D86" s="492"/>
      <c r="E86" s="499" t="s">
        <v>597</v>
      </c>
      <c r="F86" s="475" t="s">
        <v>527</v>
      </c>
    </row>
    <row r="87" spans="1:6" ht="25.5" x14ac:dyDescent="0.2">
      <c r="A87" s="665">
        <f>A86+1</f>
        <v>38</v>
      </c>
      <c r="B87" s="686" t="s">
        <v>1225</v>
      </c>
      <c r="C87" s="684" t="s">
        <v>51</v>
      </c>
      <c r="D87" s="682"/>
      <c r="E87" s="504" t="s">
        <v>684</v>
      </c>
      <c r="F87" s="680" t="s">
        <v>687</v>
      </c>
    </row>
    <row r="88" spans="1:6" x14ac:dyDescent="0.2">
      <c r="A88" s="667"/>
      <c r="B88" s="687"/>
      <c r="C88" s="685"/>
      <c r="D88" s="683"/>
      <c r="E88" s="497" t="s">
        <v>602</v>
      </c>
      <c r="F88" s="681"/>
    </row>
    <row r="89" spans="1:6" x14ac:dyDescent="0.2">
      <c r="A89" s="492">
        <f>A87+1</f>
        <v>39</v>
      </c>
      <c r="B89" s="475" t="s">
        <v>529</v>
      </c>
      <c r="C89" s="494" t="s">
        <v>489</v>
      </c>
      <c r="D89" s="492"/>
      <c r="E89" s="497" t="s">
        <v>602</v>
      </c>
      <c r="F89" s="475" t="s">
        <v>530</v>
      </c>
    </row>
    <row r="90" spans="1:6" ht="25.5" x14ac:dyDescent="0.2">
      <c r="A90" s="492">
        <f t="shared" si="1"/>
        <v>40</v>
      </c>
      <c r="B90" s="475" t="s">
        <v>531</v>
      </c>
      <c r="C90" s="494" t="s">
        <v>489</v>
      </c>
      <c r="D90" s="492"/>
      <c r="E90" s="494" t="s">
        <v>602</v>
      </c>
      <c r="F90" s="493" t="s">
        <v>532</v>
      </c>
    </row>
    <row r="91" spans="1:6" ht="24" customHeight="1" x14ac:dyDescent="0.2">
      <c r="A91" s="492">
        <f t="shared" si="1"/>
        <v>41</v>
      </c>
      <c r="B91" s="475" t="s">
        <v>586</v>
      </c>
      <c r="C91" s="494" t="s">
        <v>528</v>
      </c>
      <c r="D91" s="492"/>
      <c r="E91" s="494" t="s">
        <v>602</v>
      </c>
      <c r="F91" s="475" t="s">
        <v>533</v>
      </c>
    </row>
    <row r="92" spans="1:6" x14ac:dyDescent="0.2">
      <c r="A92" s="665">
        <f t="shared" si="1"/>
        <v>42</v>
      </c>
      <c r="B92" s="732" t="s">
        <v>589</v>
      </c>
      <c r="C92" s="679" t="s">
        <v>528</v>
      </c>
      <c r="D92" s="489"/>
      <c r="E92" s="679" t="s">
        <v>602</v>
      </c>
      <c r="F92" s="688" t="s">
        <v>534</v>
      </c>
    </row>
    <row r="93" spans="1:6" x14ac:dyDescent="0.2">
      <c r="A93" s="667"/>
      <c r="B93" s="733"/>
      <c r="C93" s="679"/>
      <c r="D93" s="491"/>
      <c r="E93" s="679"/>
      <c r="F93" s="688"/>
    </row>
    <row r="94" spans="1:6" ht="25.5" x14ac:dyDescent="0.2">
      <c r="A94" s="492">
        <f>A92+1</f>
        <v>43</v>
      </c>
      <c r="B94" s="475" t="s">
        <v>587</v>
      </c>
      <c r="C94" s="494" t="s">
        <v>528</v>
      </c>
      <c r="D94" s="492"/>
      <c r="E94" s="494" t="s">
        <v>602</v>
      </c>
      <c r="F94" s="475" t="s">
        <v>535</v>
      </c>
    </row>
    <row r="95" spans="1:6" x14ac:dyDescent="0.2">
      <c r="A95" s="492">
        <f>A94+1</f>
        <v>44</v>
      </c>
      <c r="B95" s="475" t="s">
        <v>536</v>
      </c>
      <c r="C95" s="494" t="s">
        <v>489</v>
      </c>
      <c r="D95" s="492"/>
      <c r="E95" s="494" t="s">
        <v>602</v>
      </c>
      <c r="F95" s="475" t="s">
        <v>537</v>
      </c>
    </row>
    <row r="96" spans="1:6" x14ac:dyDescent="0.2">
      <c r="A96" s="492">
        <f>A95+1</f>
        <v>45</v>
      </c>
      <c r="B96" s="475" t="s">
        <v>538</v>
      </c>
      <c r="C96" s="494" t="s">
        <v>51</v>
      </c>
      <c r="D96" s="492"/>
      <c r="E96" s="496" t="s">
        <v>538</v>
      </c>
      <c r="F96" s="475" t="s">
        <v>539</v>
      </c>
    </row>
    <row r="97" spans="1:6" ht="24" x14ac:dyDescent="0.2">
      <c r="A97" s="492">
        <f>A96+1</f>
        <v>46</v>
      </c>
      <c r="B97" s="475" t="s">
        <v>592</v>
      </c>
      <c r="C97" s="494" t="s">
        <v>51</v>
      </c>
      <c r="D97" s="492"/>
      <c r="E97" s="488" t="s">
        <v>735</v>
      </c>
      <c r="F97" s="475" t="s">
        <v>540</v>
      </c>
    </row>
    <row r="98" spans="1:6" ht="54" customHeight="1" x14ac:dyDescent="0.2">
      <c r="A98" s="492">
        <f>A97+1</f>
        <v>47</v>
      </c>
      <c r="B98" s="505" t="s">
        <v>588</v>
      </c>
      <c r="C98" s="494" t="s">
        <v>489</v>
      </c>
      <c r="D98" s="492"/>
      <c r="E98" s="494" t="s">
        <v>602</v>
      </c>
      <c r="F98" s="493" t="s">
        <v>541</v>
      </c>
    </row>
    <row r="99" spans="1:6" ht="15" x14ac:dyDescent="0.2">
      <c r="A99" s="689" t="s">
        <v>542</v>
      </c>
      <c r="B99" s="725"/>
      <c r="C99" s="689"/>
      <c r="D99" s="689"/>
      <c r="E99" s="689"/>
      <c r="F99" s="689"/>
    </row>
    <row r="100" spans="1:6" x14ac:dyDescent="0.2">
      <c r="A100" s="674">
        <f>A98+1</f>
        <v>48</v>
      </c>
      <c r="B100" s="480" t="s">
        <v>543</v>
      </c>
      <c r="C100" s="677" t="s">
        <v>51</v>
      </c>
      <c r="D100" s="678"/>
      <c r="E100" s="679" t="s">
        <v>504</v>
      </c>
      <c r="F100" s="679" t="s">
        <v>544</v>
      </c>
    </row>
    <row r="101" spans="1:6" x14ac:dyDescent="0.2">
      <c r="A101" s="675"/>
      <c r="B101" s="500" t="s">
        <v>579</v>
      </c>
      <c r="C101" s="677"/>
      <c r="D101" s="678"/>
      <c r="E101" s="679"/>
      <c r="F101" s="679"/>
    </row>
    <row r="102" spans="1:6" x14ac:dyDescent="0.2">
      <c r="A102" s="675"/>
      <c r="B102" s="500" t="s">
        <v>580</v>
      </c>
      <c r="C102" s="677"/>
      <c r="D102" s="678"/>
      <c r="E102" s="679"/>
      <c r="F102" s="679"/>
    </row>
    <row r="103" spans="1:6" x14ac:dyDescent="0.2">
      <c r="A103" s="675"/>
      <c r="B103" s="500" t="s">
        <v>1226</v>
      </c>
      <c r="C103" s="677"/>
      <c r="D103" s="678"/>
      <c r="E103" s="679"/>
      <c r="F103" s="679"/>
    </row>
    <row r="104" spans="1:6" x14ac:dyDescent="0.2">
      <c r="A104" s="675"/>
      <c r="B104" s="500" t="s">
        <v>1227</v>
      </c>
      <c r="C104" s="677"/>
      <c r="D104" s="678"/>
      <c r="E104" s="679"/>
      <c r="F104" s="679"/>
    </row>
    <row r="105" spans="1:6" x14ac:dyDescent="0.2">
      <c r="A105" s="675"/>
      <c r="B105" s="500" t="s">
        <v>1228</v>
      </c>
      <c r="C105" s="677"/>
      <c r="D105" s="678"/>
      <c r="E105" s="679"/>
      <c r="F105" s="679"/>
    </row>
    <row r="106" spans="1:6" x14ac:dyDescent="0.2">
      <c r="A106" s="675"/>
      <c r="B106" s="500" t="s">
        <v>1229</v>
      </c>
      <c r="C106" s="677"/>
      <c r="D106" s="678"/>
      <c r="E106" s="679"/>
      <c r="F106" s="679"/>
    </row>
    <row r="107" spans="1:6" x14ac:dyDescent="0.2">
      <c r="A107" s="675"/>
      <c r="B107" s="500" t="s">
        <v>1230</v>
      </c>
      <c r="C107" s="677"/>
      <c r="D107" s="678"/>
      <c r="E107" s="679"/>
      <c r="F107" s="679"/>
    </row>
    <row r="108" spans="1:6" x14ac:dyDescent="0.2">
      <c r="A108" s="676"/>
      <c r="B108" s="502" t="s">
        <v>1231</v>
      </c>
      <c r="C108" s="677"/>
      <c r="D108" s="593"/>
      <c r="E108" s="679"/>
      <c r="F108" s="679"/>
    </row>
    <row r="109" spans="1:6" ht="15" customHeight="1" x14ac:dyDescent="0.2">
      <c r="A109" s="739" t="s">
        <v>545</v>
      </c>
      <c r="B109" s="740"/>
      <c r="C109" s="740"/>
      <c r="D109" s="740"/>
      <c r="E109" s="740"/>
      <c r="F109" s="741"/>
    </row>
    <row r="110" spans="1:6" x14ac:dyDescent="0.2">
      <c r="A110" s="492">
        <f>A100+1</f>
        <v>49</v>
      </c>
      <c r="B110" s="475" t="s">
        <v>546</v>
      </c>
      <c r="C110" s="494" t="s">
        <v>51</v>
      </c>
      <c r="D110" s="492"/>
      <c r="E110" s="494" t="s">
        <v>602</v>
      </c>
      <c r="F110" s="475" t="s">
        <v>547</v>
      </c>
    </row>
    <row r="111" spans="1:6" x14ac:dyDescent="0.2">
      <c r="A111" s="678">
        <f>A110+1</f>
        <v>50</v>
      </c>
      <c r="B111" s="742" t="s">
        <v>685</v>
      </c>
      <c r="C111" s="679" t="s">
        <v>51</v>
      </c>
      <c r="D111" s="484"/>
      <c r="E111" s="743" t="s">
        <v>685</v>
      </c>
      <c r="F111" s="742" t="s">
        <v>688</v>
      </c>
    </row>
    <row r="112" spans="1:6" x14ac:dyDescent="0.2">
      <c r="A112" s="678"/>
      <c r="B112" s="698"/>
      <c r="C112" s="679"/>
      <c r="D112" s="498"/>
      <c r="E112" s="693"/>
      <c r="F112" s="742"/>
    </row>
    <row r="113" spans="1:6" x14ac:dyDescent="0.2">
      <c r="A113" s="665">
        <f>A111+1</f>
        <v>51</v>
      </c>
      <c r="B113" s="474" t="s">
        <v>679</v>
      </c>
      <c r="C113" s="668" t="s">
        <v>489</v>
      </c>
      <c r="D113" s="665"/>
      <c r="E113" s="728" t="s">
        <v>679</v>
      </c>
      <c r="F113" s="686" t="s">
        <v>681</v>
      </c>
    </row>
    <row r="114" spans="1:6" x14ac:dyDescent="0.2">
      <c r="A114" s="666"/>
      <c r="B114" s="501" t="s">
        <v>581</v>
      </c>
      <c r="C114" s="669"/>
      <c r="D114" s="666"/>
      <c r="E114" s="729"/>
      <c r="F114" s="731"/>
    </row>
    <row r="115" spans="1:6" x14ac:dyDescent="0.2">
      <c r="A115" s="667"/>
      <c r="B115" s="502" t="s">
        <v>582</v>
      </c>
      <c r="C115" s="670"/>
      <c r="D115" s="667"/>
      <c r="E115" s="730"/>
      <c r="F115" s="687"/>
    </row>
  </sheetData>
  <sheetProtection algorithmName="SHA-512" hashValue="ZThM042wC+CbE9M7mBESimb9npGA9jnZY5D97qcqqg4Z2YExGpthvLJisvsJ1SixYlz75izd7ZC/jx4lC5VsPA==" saltValue="K75EP/TX96yiAYEQ4MxanQ==" spinCount="100000" sheet="1" objects="1" scenarios="1"/>
  <mergeCells count="124">
    <mergeCell ref="A113:A115"/>
    <mergeCell ref="C113:C115"/>
    <mergeCell ref="D113:D115"/>
    <mergeCell ref="E113:E115"/>
    <mergeCell ref="F113:F115"/>
    <mergeCell ref="B92:B93"/>
    <mergeCell ref="B58:B59"/>
    <mergeCell ref="B68:B69"/>
    <mergeCell ref="B63:B64"/>
    <mergeCell ref="E63:E64"/>
    <mergeCell ref="A109:F109"/>
    <mergeCell ref="A111:A112"/>
    <mergeCell ref="B111:B112"/>
    <mergeCell ref="C111:C112"/>
    <mergeCell ref="E111:E112"/>
    <mergeCell ref="F111:F112"/>
    <mergeCell ref="A99:F99"/>
    <mergeCell ref="A92:A93"/>
    <mergeCell ref="C92:C93"/>
    <mergeCell ref="A65:A66"/>
    <mergeCell ref="B65:B66"/>
    <mergeCell ref="C65:C66"/>
    <mergeCell ref="D65:D66"/>
    <mergeCell ref="F65:F66"/>
    <mergeCell ref="A1:F1"/>
    <mergeCell ref="A77:F77"/>
    <mergeCell ref="A63:A64"/>
    <mergeCell ref="C63:C64"/>
    <mergeCell ref="F63:F64"/>
    <mergeCell ref="A67:F67"/>
    <mergeCell ref="A68:A69"/>
    <mergeCell ref="C68:C69"/>
    <mergeCell ref="E68:E69"/>
    <mergeCell ref="F68:F69"/>
    <mergeCell ref="A58:A59"/>
    <mergeCell ref="C58:C59"/>
    <mergeCell ref="D58:D59"/>
    <mergeCell ref="E58:E59"/>
    <mergeCell ref="F58:F59"/>
    <mergeCell ref="A60:A62"/>
    <mergeCell ref="B60:B62"/>
    <mergeCell ref="C60:C62"/>
    <mergeCell ref="E60:E62"/>
    <mergeCell ref="F60:F62"/>
    <mergeCell ref="A56:A57"/>
    <mergeCell ref="B56:B57"/>
    <mergeCell ref="C56:C57"/>
    <mergeCell ref="D56:D57"/>
    <mergeCell ref="E56:E57"/>
    <mergeCell ref="F56:F57"/>
    <mergeCell ref="A44:A50"/>
    <mergeCell ref="C44:C50"/>
    <mergeCell ref="F44:F50"/>
    <mergeCell ref="A52:A55"/>
    <mergeCell ref="B52:B55"/>
    <mergeCell ref="C52:C55"/>
    <mergeCell ref="F52:F55"/>
    <mergeCell ref="A34:A42"/>
    <mergeCell ref="C34:C42"/>
    <mergeCell ref="D34:D42"/>
    <mergeCell ref="E34:E42"/>
    <mergeCell ref="F34:F42"/>
    <mergeCell ref="A25:A28"/>
    <mergeCell ref="C25:C28"/>
    <mergeCell ref="E25:E28"/>
    <mergeCell ref="F25:F28"/>
    <mergeCell ref="A30:A32"/>
    <mergeCell ref="B30:B32"/>
    <mergeCell ref="C30:C32"/>
    <mergeCell ref="E30:E32"/>
    <mergeCell ref="F30:F32"/>
    <mergeCell ref="B25:B28"/>
    <mergeCell ref="A22:A23"/>
    <mergeCell ref="B22:B23"/>
    <mergeCell ref="C22:C23"/>
    <mergeCell ref="E22:E23"/>
    <mergeCell ref="F22:F23"/>
    <mergeCell ref="A24:F24"/>
    <mergeCell ref="A20:A21"/>
    <mergeCell ref="B20:B21"/>
    <mergeCell ref="C20:C21"/>
    <mergeCell ref="E20:E21"/>
    <mergeCell ref="F20:F21"/>
    <mergeCell ref="A3:F3"/>
    <mergeCell ref="A4:A6"/>
    <mergeCell ref="B4:B6"/>
    <mergeCell ref="C4:C6"/>
    <mergeCell ref="E4:E6"/>
    <mergeCell ref="F4:F6"/>
    <mergeCell ref="E52:E55"/>
    <mergeCell ref="F14:F15"/>
    <mergeCell ref="A17:A18"/>
    <mergeCell ref="B17:B18"/>
    <mergeCell ref="C17:C18"/>
    <mergeCell ref="D17:D18"/>
    <mergeCell ref="E17:E18"/>
    <mergeCell ref="F17:F18"/>
    <mergeCell ref="A9:A12"/>
    <mergeCell ref="B9:B12"/>
    <mergeCell ref="C9:C12"/>
    <mergeCell ref="E9:E12"/>
    <mergeCell ref="F9:F12"/>
    <mergeCell ref="A14:A15"/>
    <mergeCell ref="B14:B15"/>
    <mergeCell ref="C14:C15"/>
    <mergeCell ref="D14:D15"/>
    <mergeCell ref="E14:E15"/>
    <mergeCell ref="A78:A83"/>
    <mergeCell ref="C78:C83"/>
    <mergeCell ref="D78:D83"/>
    <mergeCell ref="E78:E83"/>
    <mergeCell ref="F78:F83"/>
    <mergeCell ref="A100:A108"/>
    <mergeCell ref="C100:C108"/>
    <mergeCell ref="D100:D107"/>
    <mergeCell ref="E100:E108"/>
    <mergeCell ref="F100:F108"/>
    <mergeCell ref="F87:F88"/>
    <mergeCell ref="D87:D88"/>
    <mergeCell ref="C87:C88"/>
    <mergeCell ref="B87:B88"/>
    <mergeCell ref="A87:A88"/>
    <mergeCell ref="E92:E93"/>
    <mergeCell ref="F92:F93"/>
  </mergeCells>
  <hyperlinks>
    <hyperlink ref="E4:E6" location="'Company Info'!A1" display="Comp. Info"/>
    <hyperlink ref="E9:E12" location="'Company Classes'!A1" display="Company Classes"/>
    <hyperlink ref="E14:E15" location="'NH-RH Eff Date'!A1" display="NH-RH Eff Date"/>
    <hyperlink ref="E17:E18" location="'Eff-Term Date'!A1" display="Eff-Term Date"/>
    <hyperlink ref="E16" location="'Classwise OE'!A1" display="Classwise OE"/>
    <hyperlink ref="E20:E21" location="'Pay Sched'!A1" display="Pay Sched"/>
    <hyperlink ref="E25:E28" location="'Ben Type Builder'!A1" display="Ben Type Builder"/>
    <hyperlink ref="E29" location="'Ben Providers'!A1" display="Ben Providers"/>
    <hyperlink ref="E30:E32" location="'HT Labels'!A1" display="HT Labels"/>
    <hyperlink ref="E44" location="Health!A1" display="Health"/>
    <hyperlink ref="E45" location="Life!A1" display="Life"/>
    <hyperlink ref="E46" location="Flex!A1" display="Flex"/>
    <hyperlink ref="E51" location="'Credit Pool'!A1" display="Credit Pool"/>
    <hyperlink ref="E63:E64" location="'EE Data Screens'!A1" display="EE Data Screens"/>
    <hyperlink ref="E70" location="QEs!A1" display="QEs"/>
    <hyperlink ref="E71" location="'Event Builder'!A1" display="Event Builder"/>
    <hyperlink ref="E72" location="Life!A1" display="Life"/>
    <hyperlink ref="E84" location="'Confirm Statement'!A1" display="Confirm Statement"/>
    <hyperlink ref="E85" location="'Total Comp Statement'!A1" display="Total Comp Statement"/>
    <hyperlink ref="E86" location="'EE Popup'!A1" display="EE Popup"/>
    <hyperlink ref="E7" location="'System Settings'!A1" display="Company Contact Info"/>
    <hyperlink ref="E8" location="'System Settings'!A1" display="System Settings"/>
    <hyperlink ref="E47" location="'User Defined'!A1" display="User Defined"/>
    <hyperlink ref="E87" location="'Site Branding &amp; Configuration'!A1" display="'Site Branding &amp; Configuration'!A1"/>
    <hyperlink ref="E111:E112" location="'Dashboard Configuration'!A1" display="'Dashboard Configuration'!A1"/>
    <hyperlink ref="E76" location="'EIN Classes Mapping'!A1" display="EIN Classes Mapping"/>
    <hyperlink ref="E19" location="'Dep Audit'!A1" display="Dep Audit"/>
    <hyperlink ref="E74" location="'Measure &amp; Stability'!A1" display="'Measure &amp; Stability'!A1"/>
    <hyperlink ref="E75" location="'ACA Customization'!A1" display="'ACA Customization'!A1"/>
    <hyperlink ref="E96" location="Security!A1" display="Security!A1"/>
    <hyperlink ref="E97" location="'Upload Images'!A1" display="'Upload Images'!A1"/>
    <hyperlink ref="E13" location="'Comp Module Mapping'!A1" display="'Comp Module Mapping'!A1"/>
    <hyperlink ref="E65" location="'Site Branding &amp; Configuration'!A1" display="'Site Branding &amp; Configuration'!A1"/>
  </hyperlinks>
  <printOptions horizontalCentered="1"/>
  <pageMargins left="0.2" right="0.2" top="0.4" bottom="0.4" header="0.3" footer="0.3"/>
  <pageSetup scale="71" orientation="landscape"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00"/>
  </sheetPr>
  <dimension ref="A1:AE129"/>
  <sheetViews>
    <sheetView showGridLines="0" zoomScale="75" zoomScaleNormal="75" workbookViewId="0">
      <pane xSplit="1" ySplit="5" topLeftCell="B6" activePane="bottomRight" state="frozen"/>
      <selection pane="topRight" activeCell="B1" sqref="B1"/>
      <selection pane="bottomLeft" activeCell="A6" sqref="A6"/>
      <selection pane="bottomRight" activeCell="B3" sqref="B3:C3"/>
    </sheetView>
  </sheetViews>
  <sheetFormatPr defaultRowHeight="15" x14ac:dyDescent="0.25"/>
  <cols>
    <col min="1" max="1" width="50.42578125" customWidth="1"/>
    <col min="2" max="2" width="4.42578125" customWidth="1"/>
    <col min="3" max="3" width="43.28515625" customWidth="1"/>
    <col min="4" max="4" width="4.42578125" customWidth="1"/>
    <col min="5" max="5" width="43.28515625" customWidth="1"/>
    <col min="6" max="6" width="4.42578125" customWidth="1"/>
    <col min="7" max="7" width="43.28515625" customWidth="1"/>
    <col min="8" max="8" width="4.42578125" customWidth="1"/>
    <col min="9" max="9" width="43.28515625" customWidth="1"/>
    <col min="10" max="10" width="4.42578125" customWidth="1"/>
    <col min="11" max="11" width="43.28515625" customWidth="1"/>
    <col min="12" max="12" width="4.42578125" customWidth="1"/>
    <col min="13" max="13" width="43.28515625" customWidth="1"/>
    <col min="14" max="14" width="4.42578125" customWidth="1"/>
    <col min="15" max="15" width="43.28515625" customWidth="1"/>
    <col min="16" max="16" width="4.42578125" customWidth="1"/>
    <col min="17" max="17" width="43.28515625" customWidth="1"/>
    <col min="18" max="18" width="4.42578125" customWidth="1"/>
    <col min="19" max="19" width="43.28515625" customWidth="1"/>
    <col min="20" max="20" width="4.42578125" customWidth="1"/>
    <col min="21" max="21" width="43.28515625" customWidth="1"/>
    <col min="22" max="22" width="4.42578125" customWidth="1"/>
    <col min="23" max="23" width="43.28515625" customWidth="1"/>
    <col min="24" max="24" width="4.42578125" customWidth="1"/>
    <col min="25" max="25" width="43.28515625" customWidth="1"/>
    <col min="26" max="26" width="4.42578125" customWidth="1"/>
    <col min="27" max="27" width="43.28515625" customWidth="1"/>
    <col min="28" max="28" width="4.42578125" customWidth="1"/>
    <col min="29" max="29" width="43.28515625" customWidth="1"/>
    <col min="30" max="30" width="4.42578125" customWidth="1"/>
    <col min="31" max="31" width="43.28515625" customWidth="1"/>
  </cols>
  <sheetData>
    <row r="1" spans="1:31" s="3" customFormat="1" ht="21" x14ac:dyDescent="0.35">
      <c r="A1" s="106" t="s">
        <v>462</v>
      </c>
      <c r="B1" s="90"/>
      <c r="C1" s="213"/>
      <c r="D1" s="90"/>
      <c r="E1" s="213"/>
      <c r="F1" s="90"/>
      <c r="G1" s="213"/>
      <c r="H1" s="90"/>
      <c r="I1" s="213"/>
      <c r="J1" s="90"/>
      <c r="K1" s="213"/>
      <c r="L1" s="90"/>
      <c r="M1" s="213"/>
      <c r="N1" s="90"/>
      <c r="O1" s="213"/>
      <c r="P1" s="90"/>
      <c r="Q1" s="213"/>
      <c r="R1" s="90"/>
      <c r="S1" s="213"/>
      <c r="T1" s="90"/>
      <c r="U1" s="213"/>
      <c r="V1" s="90"/>
      <c r="W1" s="213"/>
      <c r="X1" s="90"/>
      <c r="Y1" s="213"/>
      <c r="Z1" s="90"/>
      <c r="AA1" s="213"/>
      <c r="AB1" s="90"/>
      <c r="AC1" s="213"/>
      <c r="AD1" s="90"/>
      <c r="AE1" s="213"/>
    </row>
    <row r="2" spans="1:31" s="3" customFormat="1" ht="21" x14ac:dyDescent="0.35">
      <c r="A2" s="214"/>
      <c r="B2" s="219" t="s">
        <v>464</v>
      </c>
      <c r="C2" s="100"/>
      <c r="D2" s="219" t="s">
        <v>474</v>
      </c>
      <c r="E2" s="100"/>
      <c r="F2" s="219" t="s">
        <v>475</v>
      </c>
      <c r="G2" s="100"/>
      <c r="H2" s="219" t="s">
        <v>476</v>
      </c>
      <c r="I2" s="100"/>
      <c r="J2" s="219" t="s">
        <v>1293</v>
      </c>
      <c r="K2" s="100"/>
      <c r="L2" s="219" t="s">
        <v>1294</v>
      </c>
      <c r="M2" s="100"/>
      <c r="N2" s="219" t="s">
        <v>1295</v>
      </c>
      <c r="O2" s="100"/>
      <c r="P2" s="219" t="s">
        <v>1296</v>
      </c>
      <c r="Q2" s="100"/>
      <c r="R2" s="219" t="s">
        <v>1297</v>
      </c>
      <c r="S2" s="100"/>
      <c r="T2" s="219" t="s">
        <v>1298</v>
      </c>
      <c r="U2" s="100"/>
      <c r="V2" s="219" t="s">
        <v>1299</v>
      </c>
      <c r="W2" s="100"/>
      <c r="X2" s="219" t="s">
        <v>1300</v>
      </c>
      <c r="Y2" s="100"/>
      <c r="Z2" s="219" t="s">
        <v>1301</v>
      </c>
      <c r="AA2" s="100"/>
      <c r="AB2" s="219" t="s">
        <v>1302</v>
      </c>
      <c r="AC2" s="100"/>
      <c r="AD2" s="219" t="s">
        <v>1303</v>
      </c>
      <c r="AE2" s="100"/>
    </row>
    <row r="3" spans="1:31" s="3" customFormat="1" ht="15" customHeight="1" x14ac:dyDescent="0.35">
      <c r="A3" s="305" t="s">
        <v>857</v>
      </c>
      <c r="B3" s="758" t="s">
        <v>0</v>
      </c>
      <c r="C3" s="759"/>
      <c r="D3" s="758" t="str">
        <f>IF(B3="No","No","")</f>
        <v>No</v>
      </c>
      <c r="E3" s="759"/>
      <c r="F3" s="758" t="str">
        <f>IF(D3="No","No","")</f>
        <v>No</v>
      </c>
      <c r="G3" s="759"/>
      <c r="H3" s="758" t="str">
        <f>IF(F3="No","No","")</f>
        <v>No</v>
      </c>
      <c r="I3" s="759"/>
      <c r="J3" s="758" t="str">
        <f>IF(H3="No","No","")</f>
        <v>No</v>
      </c>
      <c r="K3" s="759"/>
      <c r="L3" s="758" t="str">
        <f>IF(J3="No","No","")</f>
        <v>No</v>
      </c>
      <c r="M3" s="759"/>
      <c r="N3" s="758" t="str">
        <f>IF(L3="No","No","")</f>
        <v>No</v>
      </c>
      <c r="O3" s="759"/>
      <c r="P3" s="758" t="str">
        <f>IF(N3="No","No","")</f>
        <v>No</v>
      </c>
      <c r="Q3" s="759"/>
      <c r="R3" s="758" t="str">
        <f>IF(P3="No","No","")</f>
        <v>No</v>
      </c>
      <c r="S3" s="759"/>
      <c r="T3" s="758" t="str">
        <f>IF(R3="No","No","")</f>
        <v>No</v>
      </c>
      <c r="U3" s="759"/>
      <c r="V3" s="758" t="str">
        <f>IF(T3="No","No","")</f>
        <v>No</v>
      </c>
      <c r="W3" s="759"/>
      <c r="X3" s="758" t="str">
        <f>IF(V3="No","No","")</f>
        <v>No</v>
      </c>
      <c r="Y3" s="759"/>
      <c r="Z3" s="758" t="str">
        <f>IF(X3="No","No","")</f>
        <v>No</v>
      </c>
      <c r="AA3" s="759"/>
      <c r="AB3" s="758" t="str">
        <f>IF(Z3="No","No","")</f>
        <v>No</v>
      </c>
      <c r="AC3" s="759"/>
      <c r="AD3" s="758" t="str">
        <f>IF(AB3="No","No","")</f>
        <v>No</v>
      </c>
      <c r="AE3" s="759"/>
    </row>
    <row r="4" spans="1:31" x14ac:dyDescent="0.25">
      <c r="A4" s="47" t="s">
        <v>451</v>
      </c>
      <c r="B4" s="215"/>
      <c r="C4" s="213"/>
      <c r="D4" s="215"/>
      <c r="E4" s="213"/>
      <c r="F4" s="215"/>
      <c r="G4" s="213"/>
      <c r="H4" s="215"/>
      <c r="I4" s="213"/>
      <c r="J4" s="215"/>
      <c r="K4" s="213"/>
      <c r="L4" s="215"/>
      <c r="M4" s="213"/>
      <c r="N4" s="215"/>
      <c r="O4" s="213"/>
      <c r="P4" s="215"/>
      <c r="Q4" s="213"/>
      <c r="R4" s="215"/>
      <c r="S4" s="213"/>
      <c r="T4" s="215"/>
      <c r="U4" s="213"/>
      <c r="V4" s="215"/>
      <c r="W4" s="213"/>
      <c r="X4" s="215"/>
      <c r="Y4" s="213"/>
      <c r="Z4" s="215"/>
      <c r="AA4" s="213"/>
      <c r="AB4" s="215"/>
      <c r="AC4" s="213"/>
      <c r="AD4" s="215"/>
      <c r="AE4" s="213"/>
    </row>
    <row r="5" spans="1:31" x14ac:dyDescent="0.25">
      <c r="A5" s="205" t="s">
        <v>452</v>
      </c>
      <c r="B5" s="984"/>
      <c r="C5" s="984"/>
      <c r="D5" s="984"/>
      <c r="E5" s="984"/>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row>
    <row r="6" spans="1:31" x14ac:dyDescent="0.25">
      <c r="A6" s="228" t="s">
        <v>614</v>
      </c>
      <c r="B6" s="984"/>
      <c r="C6" s="984"/>
      <c r="D6" s="984"/>
      <c r="E6" s="984"/>
      <c r="F6" s="984"/>
      <c r="G6" s="984"/>
      <c r="H6" s="984"/>
      <c r="I6" s="984"/>
      <c r="J6" s="984"/>
      <c r="K6" s="984"/>
      <c r="L6" s="984"/>
      <c r="M6" s="984"/>
      <c r="N6" s="984"/>
      <c r="O6" s="984"/>
      <c r="P6" s="984"/>
      <c r="Q6" s="984"/>
      <c r="R6" s="984"/>
      <c r="S6" s="984"/>
      <c r="T6" s="984"/>
      <c r="U6" s="984"/>
      <c r="V6" s="984"/>
      <c r="W6" s="984"/>
      <c r="X6" s="984"/>
      <c r="Y6" s="984"/>
      <c r="Z6" s="984"/>
      <c r="AA6" s="984"/>
      <c r="AB6" s="984"/>
      <c r="AC6" s="984"/>
      <c r="AD6" s="984"/>
      <c r="AE6" s="984"/>
    </row>
    <row r="7" spans="1:31" x14ac:dyDescent="0.25">
      <c r="A7" s="205" t="s">
        <v>453</v>
      </c>
      <c r="B7" s="990"/>
      <c r="C7" s="990"/>
      <c r="D7" s="990"/>
      <c r="E7" s="990"/>
      <c r="F7" s="990"/>
      <c r="G7" s="990"/>
      <c r="H7" s="990"/>
      <c r="I7" s="990"/>
      <c r="J7" s="990"/>
      <c r="K7" s="990"/>
      <c r="L7" s="990"/>
      <c r="M7" s="990"/>
      <c r="N7" s="990"/>
      <c r="O7" s="990"/>
      <c r="P7" s="990"/>
      <c r="Q7" s="990"/>
      <c r="R7" s="990"/>
      <c r="S7" s="990"/>
      <c r="T7" s="990"/>
      <c r="U7" s="990"/>
      <c r="V7" s="990"/>
      <c r="W7" s="990"/>
      <c r="X7" s="990"/>
      <c r="Y7" s="990"/>
      <c r="Z7" s="990"/>
      <c r="AA7" s="990"/>
      <c r="AB7" s="990"/>
      <c r="AC7" s="990"/>
      <c r="AD7" s="990"/>
      <c r="AE7" s="990"/>
    </row>
    <row r="8" spans="1:31" ht="24.75" x14ac:dyDescent="0.25">
      <c r="A8" s="19" t="s">
        <v>463</v>
      </c>
      <c r="B8" s="990"/>
      <c r="C8" s="990"/>
      <c r="D8" s="990"/>
      <c r="E8" s="990"/>
      <c r="F8" s="990"/>
      <c r="G8" s="990"/>
      <c r="H8" s="990"/>
      <c r="I8" s="990"/>
      <c r="J8" s="990"/>
      <c r="K8" s="990"/>
      <c r="L8" s="990"/>
      <c r="M8" s="990"/>
      <c r="N8" s="990"/>
      <c r="O8" s="990"/>
      <c r="P8" s="990"/>
      <c r="Q8" s="990"/>
      <c r="R8" s="990"/>
      <c r="S8" s="990"/>
      <c r="T8" s="990"/>
      <c r="U8" s="990"/>
      <c r="V8" s="990"/>
      <c r="W8" s="990"/>
      <c r="X8" s="990"/>
      <c r="Y8" s="990"/>
      <c r="Z8" s="990"/>
      <c r="AA8" s="990"/>
      <c r="AB8" s="990"/>
      <c r="AC8" s="990"/>
      <c r="AD8" s="990"/>
      <c r="AE8" s="990"/>
    </row>
    <row r="9" spans="1:31" x14ac:dyDescent="0.25">
      <c r="A9" s="104" t="s">
        <v>615</v>
      </c>
      <c r="B9" s="991"/>
      <c r="C9" s="991"/>
      <c r="D9" s="991"/>
      <c r="E9" s="991"/>
      <c r="F9" s="991"/>
      <c r="G9" s="991"/>
      <c r="H9" s="991"/>
      <c r="I9" s="991"/>
      <c r="J9" s="991"/>
      <c r="K9" s="991"/>
      <c r="L9" s="991"/>
      <c r="M9" s="991"/>
      <c r="N9" s="991"/>
      <c r="O9" s="991"/>
      <c r="P9" s="991"/>
      <c r="Q9" s="991"/>
      <c r="R9" s="991"/>
      <c r="S9" s="991"/>
      <c r="T9" s="991"/>
      <c r="U9" s="991"/>
      <c r="V9" s="991"/>
      <c r="W9" s="991"/>
      <c r="X9" s="991"/>
      <c r="Y9" s="991"/>
      <c r="Z9" s="991"/>
      <c r="AA9" s="991"/>
      <c r="AB9" s="991"/>
      <c r="AC9" s="991"/>
      <c r="AD9" s="991"/>
      <c r="AE9" s="991"/>
    </row>
    <row r="10" spans="1:31" ht="48.75" x14ac:dyDescent="0.25">
      <c r="A10" s="326" t="s">
        <v>841</v>
      </c>
      <c r="B10" s="924">
        <v>1</v>
      </c>
      <c r="C10" s="924"/>
      <c r="D10" s="924">
        <v>1</v>
      </c>
      <c r="E10" s="924"/>
      <c r="F10" s="924">
        <v>1</v>
      </c>
      <c r="G10" s="924"/>
      <c r="H10" s="924">
        <v>1</v>
      </c>
      <c r="I10" s="924"/>
      <c r="J10" s="924">
        <v>1</v>
      </c>
      <c r="K10" s="924"/>
      <c r="L10" s="924">
        <v>1</v>
      </c>
      <c r="M10" s="924"/>
      <c r="N10" s="924">
        <v>1</v>
      </c>
      <c r="O10" s="924"/>
      <c r="P10" s="924">
        <v>1</v>
      </c>
      <c r="Q10" s="924"/>
      <c r="R10" s="924">
        <v>1</v>
      </c>
      <c r="S10" s="924"/>
      <c r="T10" s="924">
        <v>1</v>
      </c>
      <c r="U10" s="924"/>
      <c r="V10" s="924">
        <v>1</v>
      </c>
      <c r="W10" s="924"/>
      <c r="X10" s="924">
        <v>1</v>
      </c>
      <c r="Y10" s="924"/>
      <c r="Z10" s="924">
        <v>1</v>
      </c>
      <c r="AA10" s="924"/>
      <c r="AB10" s="924">
        <v>1</v>
      </c>
      <c r="AC10" s="924"/>
      <c r="AD10" s="924">
        <v>1</v>
      </c>
      <c r="AE10" s="924"/>
    </row>
    <row r="11" spans="1:31" ht="37.9" customHeight="1" x14ac:dyDescent="0.25">
      <c r="A11" s="255" t="s">
        <v>1292</v>
      </c>
      <c r="B11" s="984"/>
      <c r="C11" s="984"/>
      <c r="D11" s="984"/>
      <c r="E11" s="984"/>
      <c r="F11" s="984"/>
      <c r="G11" s="984"/>
      <c r="H11" s="984"/>
      <c r="I11" s="984"/>
      <c r="J11" s="984"/>
      <c r="K11" s="984"/>
      <c r="L11" s="984"/>
      <c r="M11" s="984"/>
      <c r="N11" s="984"/>
      <c r="O11" s="984"/>
      <c r="P11" s="984"/>
      <c r="Q11" s="984"/>
      <c r="R11" s="984"/>
      <c r="S11" s="984"/>
      <c r="T11" s="984"/>
      <c r="U11" s="984"/>
      <c r="V11" s="984"/>
      <c r="W11" s="984"/>
      <c r="X11" s="984"/>
      <c r="Y11" s="984"/>
      <c r="Z11" s="984"/>
      <c r="AA11" s="984"/>
      <c r="AB11" s="984"/>
      <c r="AC11" s="984"/>
      <c r="AD11" s="984"/>
      <c r="AE11" s="984"/>
    </row>
    <row r="12" spans="1:31" ht="60" x14ac:dyDescent="0.25">
      <c r="A12" s="327" t="s">
        <v>1179</v>
      </c>
      <c r="B12" s="984"/>
      <c r="C12" s="984"/>
      <c r="D12" s="987"/>
      <c r="E12" s="988"/>
      <c r="F12" s="987"/>
      <c r="G12" s="988"/>
      <c r="H12" s="987"/>
      <c r="I12" s="988"/>
      <c r="J12" s="987"/>
      <c r="K12" s="988"/>
      <c r="L12" s="987"/>
      <c r="M12" s="988"/>
      <c r="N12" s="987"/>
      <c r="O12" s="988"/>
      <c r="P12" s="987"/>
      <c r="Q12" s="988"/>
      <c r="R12" s="987"/>
      <c r="S12" s="988"/>
      <c r="T12" s="987"/>
      <c r="U12" s="988"/>
      <c r="V12" s="987"/>
      <c r="W12" s="988"/>
      <c r="X12" s="987"/>
      <c r="Y12" s="988"/>
      <c r="Z12" s="987"/>
      <c r="AA12" s="988"/>
      <c r="AB12" s="987"/>
      <c r="AC12" s="988"/>
      <c r="AD12" s="987"/>
      <c r="AE12" s="988"/>
    </row>
    <row r="13" spans="1:31" x14ac:dyDescent="0.25">
      <c r="A13" s="104" t="s">
        <v>616</v>
      </c>
      <c r="B13" s="984"/>
      <c r="C13" s="984"/>
      <c r="D13" s="984"/>
      <c r="E13" s="984"/>
      <c r="F13" s="984"/>
      <c r="G13" s="984"/>
      <c r="H13" s="984"/>
      <c r="I13" s="984"/>
      <c r="J13" s="984"/>
      <c r="K13" s="984"/>
      <c r="L13" s="984"/>
      <c r="M13" s="984"/>
      <c r="N13" s="984"/>
      <c r="O13" s="984"/>
      <c r="P13" s="984"/>
      <c r="Q13" s="984"/>
      <c r="R13" s="984"/>
      <c r="S13" s="984"/>
      <c r="T13" s="984"/>
      <c r="U13" s="984"/>
      <c r="V13" s="984"/>
      <c r="W13" s="984"/>
      <c r="X13" s="984"/>
      <c r="Y13" s="984"/>
      <c r="Z13" s="984"/>
      <c r="AA13" s="984"/>
      <c r="AB13" s="984"/>
      <c r="AC13" s="984"/>
      <c r="AD13" s="984"/>
      <c r="AE13" s="984"/>
    </row>
    <row r="14" spans="1:31" ht="24.75" x14ac:dyDescent="0.25">
      <c r="A14" s="19" t="s">
        <v>852</v>
      </c>
      <c r="B14" s="989"/>
      <c r="C14" s="989"/>
      <c r="D14" s="989"/>
      <c r="E14" s="989"/>
      <c r="F14" s="989"/>
      <c r="G14" s="989"/>
      <c r="H14" s="989"/>
      <c r="I14" s="989"/>
      <c r="J14" s="989"/>
      <c r="K14" s="989"/>
      <c r="L14" s="989"/>
      <c r="M14" s="989"/>
      <c r="N14" s="989"/>
      <c r="O14" s="989"/>
      <c r="P14" s="989"/>
      <c r="Q14" s="989"/>
      <c r="R14" s="989"/>
      <c r="S14" s="989"/>
      <c r="T14" s="989"/>
      <c r="U14" s="989"/>
      <c r="V14" s="989"/>
      <c r="W14" s="989"/>
      <c r="X14" s="989"/>
      <c r="Y14" s="989"/>
      <c r="Z14" s="989"/>
      <c r="AA14" s="989"/>
      <c r="AB14" s="989"/>
      <c r="AC14" s="989"/>
      <c r="AD14" s="989"/>
      <c r="AE14" s="989"/>
    </row>
    <row r="15" spans="1:31" ht="24.75" x14ac:dyDescent="0.25">
      <c r="A15" s="326" t="s">
        <v>851</v>
      </c>
      <c r="B15" s="989"/>
      <c r="C15" s="989"/>
      <c r="D15" s="989"/>
      <c r="E15" s="989"/>
      <c r="F15" s="989"/>
      <c r="G15" s="989"/>
      <c r="H15" s="989"/>
      <c r="I15" s="989"/>
      <c r="J15" s="989"/>
      <c r="K15" s="989"/>
      <c r="L15" s="989"/>
      <c r="M15" s="989"/>
      <c r="N15" s="989"/>
      <c r="O15" s="989"/>
      <c r="P15" s="989"/>
      <c r="Q15" s="989"/>
      <c r="R15" s="989"/>
      <c r="S15" s="989"/>
      <c r="T15" s="989"/>
      <c r="U15" s="989"/>
      <c r="V15" s="989"/>
      <c r="W15" s="989"/>
      <c r="X15" s="989"/>
      <c r="Y15" s="989"/>
      <c r="Z15" s="989"/>
      <c r="AA15" s="989"/>
      <c r="AB15" s="989"/>
      <c r="AC15" s="989"/>
      <c r="AD15" s="989"/>
      <c r="AE15" s="989"/>
    </row>
    <row r="16" spans="1:31" ht="48.75" x14ac:dyDescent="0.25">
      <c r="A16" s="104" t="s">
        <v>465</v>
      </c>
      <c r="B16" s="984" t="s">
        <v>48</v>
      </c>
      <c r="C16" s="984"/>
      <c r="D16" s="984" t="s">
        <v>48</v>
      </c>
      <c r="E16" s="984"/>
      <c r="F16" s="984" t="s">
        <v>48</v>
      </c>
      <c r="G16" s="984"/>
      <c r="H16" s="984" t="s">
        <v>48</v>
      </c>
      <c r="I16" s="984"/>
      <c r="J16" s="984" t="s">
        <v>48</v>
      </c>
      <c r="K16" s="984"/>
      <c r="L16" s="984" t="s">
        <v>48</v>
      </c>
      <c r="M16" s="984"/>
      <c r="N16" s="984" t="s">
        <v>48</v>
      </c>
      <c r="O16" s="984"/>
      <c r="P16" s="984" t="s">
        <v>48</v>
      </c>
      <c r="Q16" s="984"/>
      <c r="R16" s="984" t="s">
        <v>48</v>
      </c>
      <c r="S16" s="984"/>
      <c r="T16" s="984" t="s">
        <v>48</v>
      </c>
      <c r="U16" s="984"/>
      <c r="V16" s="984" t="s">
        <v>48</v>
      </c>
      <c r="W16" s="984"/>
      <c r="X16" s="984" t="s">
        <v>48</v>
      </c>
      <c r="Y16" s="984"/>
      <c r="Z16" s="984" t="s">
        <v>48</v>
      </c>
      <c r="AA16" s="984"/>
      <c r="AB16" s="984" t="s">
        <v>48</v>
      </c>
      <c r="AC16" s="984"/>
      <c r="AD16" s="984" t="s">
        <v>48</v>
      </c>
      <c r="AE16" s="984"/>
    </row>
    <row r="17" spans="1:31" ht="48.75" x14ac:dyDescent="0.25">
      <c r="A17" s="146" t="s">
        <v>718</v>
      </c>
      <c r="B17" s="989" t="s">
        <v>49</v>
      </c>
      <c r="C17" s="989"/>
      <c r="D17" s="989" t="s">
        <v>49</v>
      </c>
      <c r="E17" s="989"/>
      <c r="F17" s="989" t="s">
        <v>49</v>
      </c>
      <c r="G17" s="989"/>
      <c r="H17" s="989" t="s">
        <v>49</v>
      </c>
      <c r="I17" s="989"/>
      <c r="J17" s="989" t="s">
        <v>49</v>
      </c>
      <c r="K17" s="989"/>
      <c r="L17" s="989" t="s">
        <v>49</v>
      </c>
      <c r="M17" s="989"/>
      <c r="N17" s="989" t="s">
        <v>49</v>
      </c>
      <c r="O17" s="989"/>
      <c r="P17" s="989" t="s">
        <v>49</v>
      </c>
      <c r="Q17" s="989"/>
      <c r="R17" s="989" t="s">
        <v>49</v>
      </c>
      <c r="S17" s="989"/>
      <c r="T17" s="989" t="s">
        <v>49</v>
      </c>
      <c r="U17" s="989"/>
      <c r="V17" s="989" t="s">
        <v>49</v>
      </c>
      <c r="W17" s="989"/>
      <c r="X17" s="989" t="s">
        <v>49</v>
      </c>
      <c r="Y17" s="989"/>
      <c r="Z17" s="989" t="s">
        <v>49</v>
      </c>
      <c r="AA17" s="989"/>
      <c r="AB17" s="989" t="s">
        <v>49</v>
      </c>
      <c r="AC17" s="989"/>
      <c r="AD17" s="989" t="s">
        <v>49</v>
      </c>
      <c r="AE17" s="989"/>
    </row>
    <row r="18" spans="1:31" ht="48.75" x14ac:dyDescent="0.25">
      <c r="A18" s="146" t="s">
        <v>791</v>
      </c>
      <c r="B18" s="984" t="str">
        <f>IF(B17="Select Waiting Period Option","0",IF(B17="First of month following date of change","0",""))</f>
        <v>0</v>
      </c>
      <c r="C18" s="984"/>
      <c r="D18" s="984" t="str">
        <f>IF(D17="Select Waiting Period Option","0",IF(D17="First of month following date of change","0",""))</f>
        <v>0</v>
      </c>
      <c r="E18" s="984"/>
      <c r="F18" s="984" t="str">
        <f>IF(F17="Select Waiting Period Option","0",IF(F17="First of month following date of change","0",""))</f>
        <v>0</v>
      </c>
      <c r="G18" s="984"/>
      <c r="H18" s="984" t="str">
        <f>IF(H17="Select Waiting Period Option","0",IF(H17="First of month following date of change","0",""))</f>
        <v>0</v>
      </c>
      <c r="I18" s="984"/>
      <c r="J18" s="984" t="str">
        <f>IF(J17="Select Waiting Period Option","0",IF(J17="First of month following date of change","0",""))</f>
        <v>0</v>
      </c>
      <c r="K18" s="984"/>
      <c r="L18" s="984" t="str">
        <f>IF(L17="Select Waiting Period Option","0",IF(L17="First of month following date of change","0",""))</f>
        <v>0</v>
      </c>
      <c r="M18" s="984"/>
      <c r="N18" s="984" t="str">
        <f>IF(N17="Select Waiting Period Option","0",IF(N17="First of month following date of change","0",""))</f>
        <v>0</v>
      </c>
      <c r="O18" s="984"/>
      <c r="P18" s="984" t="str">
        <f>IF(P17="Select Waiting Period Option","0",IF(P17="First of month following date of change","0",""))</f>
        <v>0</v>
      </c>
      <c r="Q18" s="984"/>
      <c r="R18" s="984" t="str">
        <f>IF(R17="Select Waiting Period Option","0",IF(R17="First of month following date of change","0",""))</f>
        <v>0</v>
      </c>
      <c r="S18" s="984"/>
      <c r="T18" s="984" t="str">
        <f>IF(T17="Select Waiting Period Option","0",IF(T17="First of month following date of change","0",""))</f>
        <v>0</v>
      </c>
      <c r="U18" s="984"/>
      <c r="V18" s="984" t="str">
        <f>IF(V17="Select Waiting Period Option","0",IF(V17="First of month following date of change","0",""))</f>
        <v>0</v>
      </c>
      <c r="W18" s="984"/>
      <c r="X18" s="984" t="str">
        <f>IF(X17="Select Waiting Period Option","0",IF(X17="First of month following date of change","0",""))</f>
        <v>0</v>
      </c>
      <c r="Y18" s="984"/>
      <c r="Z18" s="984" t="str">
        <f>IF(Z17="Select Waiting Period Option","0",IF(Z17="First of month following date of change","0",""))</f>
        <v>0</v>
      </c>
      <c r="AA18" s="984"/>
      <c r="AB18" s="984" t="str">
        <f>IF(AB17="Select Waiting Period Option","0",IF(AB17="First of month following date of change","0",""))</f>
        <v>0</v>
      </c>
      <c r="AC18" s="984"/>
      <c r="AD18" s="984" t="str">
        <f>IF(AD17="Select Waiting Period Option","0",IF(AD17="First of month following date of change","0",""))</f>
        <v>0</v>
      </c>
      <c r="AE18" s="984"/>
    </row>
    <row r="19" spans="1:31" ht="36.75" x14ac:dyDescent="0.25">
      <c r="A19" s="104" t="s">
        <v>466</v>
      </c>
      <c r="B19" s="984" t="s">
        <v>467</v>
      </c>
      <c r="C19" s="984"/>
      <c r="D19" s="984" t="s">
        <v>467</v>
      </c>
      <c r="E19" s="984"/>
      <c r="F19" s="984" t="s">
        <v>467</v>
      </c>
      <c r="G19" s="984"/>
      <c r="H19" s="984" t="s">
        <v>467</v>
      </c>
      <c r="I19" s="984"/>
      <c r="J19" s="984" t="s">
        <v>467</v>
      </c>
      <c r="K19" s="984"/>
      <c r="L19" s="984" t="s">
        <v>467</v>
      </c>
      <c r="M19" s="984"/>
      <c r="N19" s="984" t="s">
        <v>467</v>
      </c>
      <c r="O19" s="984"/>
      <c r="P19" s="984" t="s">
        <v>467</v>
      </c>
      <c r="Q19" s="984"/>
      <c r="R19" s="984" t="s">
        <v>467</v>
      </c>
      <c r="S19" s="984"/>
      <c r="T19" s="984" t="s">
        <v>467</v>
      </c>
      <c r="U19" s="984"/>
      <c r="V19" s="984" t="s">
        <v>467</v>
      </c>
      <c r="W19" s="984"/>
      <c r="X19" s="984" t="s">
        <v>467</v>
      </c>
      <c r="Y19" s="984"/>
      <c r="Z19" s="984" t="s">
        <v>467</v>
      </c>
      <c r="AA19" s="984"/>
      <c r="AB19" s="984" t="s">
        <v>467</v>
      </c>
      <c r="AC19" s="984"/>
      <c r="AD19" s="984" t="s">
        <v>467</v>
      </c>
      <c r="AE19" s="984"/>
    </row>
    <row r="20" spans="1:31" ht="48.75" x14ac:dyDescent="0.25">
      <c r="A20" s="146" t="s">
        <v>719</v>
      </c>
      <c r="B20" s="989" t="s">
        <v>49</v>
      </c>
      <c r="C20" s="989"/>
      <c r="D20" s="989" t="s">
        <v>49</v>
      </c>
      <c r="E20" s="989"/>
      <c r="F20" s="989" t="s">
        <v>49</v>
      </c>
      <c r="G20" s="989"/>
      <c r="H20" s="989" t="s">
        <v>49</v>
      </c>
      <c r="I20" s="989"/>
      <c r="J20" s="989" t="s">
        <v>49</v>
      </c>
      <c r="K20" s="989"/>
      <c r="L20" s="989" t="s">
        <v>49</v>
      </c>
      <c r="M20" s="989"/>
      <c r="N20" s="989" t="s">
        <v>49</v>
      </c>
      <c r="O20" s="989"/>
      <c r="P20" s="989" t="s">
        <v>49</v>
      </c>
      <c r="Q20" s="989"/>
      <c r="R20" s="989" t="s">
        <v>49</v>
      </c>
      <c r="S20" s="989"/>
      <c r="T20" s="989" t="s">
        <v>49</v>
      </c>
      <c r="U20" s="989"/>
      <c r="V20" s="989" t="s">
        <v>49</v>
      </c>
      <c r="W20" s="989"/>
      <c r="X20" s="989" t="s">
        <v>49</v>
      </c>
      <c r="Y20" s="989"/>
      <c r="Z20" s="989" t="s">
        <v>49</v>
      </c>
      <c r="AA20" s="989"/>
      <c r="AB20" s="989" t="s">
        <v>49</v>
      </c>
      <c r="AC20" s="989"/>
      <c r="AD20" s="989" t="s">
        <v>49</v>
      </c>
      <c r="AE20" s="989"/>
    </row>
    <row r="21" spans="1:31" ht="48.75" x14ac:dyDescent="0.25">
      <c r="A21" s="146" t="s">
        <v>791</v>
      </c>
      <c r="B21" s="984" t="str">
        <f>IF(B20="Select Waiting Period Option","0",IF(B20="First of month following date of change","0",""))</f>
        <v>0</v>
      </c>
      <c r="C21" s="984"/>
      <c r="D21" s="984" t="str">
        <f>IF(D20="Select Waiting Period Option","0",IF(D20="First of month following date of change","0",""))</f>
        <v>0</v>
      </c>
      <c r="E21" s="984"/>
      <c r="F21" s="984" t="str">
        <f>IF(F20="Select Waiting Period Option","0",IF(F20="First of month following date of change","0",""))</f>
        <v>0</v>
      </c>
      <c r="G21" s="984"/>
      <c r="H21" s="984" t="str">
        <f>IF(H20="Select Waiting Period Option","0",IF(H20="First of month following date of change","0",""))</f>
        <v>0</v>
      </c>
      <c r="I21" s="984"/>
      <c r="J21" s="984" t="str">
        <f>IF(J20="Select Waiting Period Option","0",IF(J20="First of month following date of change","0",""))</f>
        <v>0</v>
      </c>
      <c r="K21" s="984"/>
      <c r="L21" s="984" t="str">
        <f>IF(L20="Select Waiting Period Option","0",IF(L20="First of month following date of change","0",""))</f>
        <v>0</v>
      </c>
      <c r="M21" s="984"/>
      <c r="N21" s="984" t="str">
        <f>IF(N20="Select Waiting Period Option","0",IF(N20="First of month following date of change","0",""))</f>
        <v>0</v>
      </c>
      <c r="O21" s="984"/>
      <c r="P21" s="984" t="str">
        <f>IF(P20="Select Waiting Period Option","0",IF(P20="First of month following date of change","0",""))</f>
        <v>0</v>
      </c>
      <c r="Q21" s="984"/>
      <c r="R21" s="984" t="str">
        <f>IF(R20="Select Waiting Period Option","0",IF(R20="First of month following date of change","0",""))</f>
        <v>0</v>
      </c>
      <c r="S21" s="984"/>
      <c r="T21" s="984" t="str">
        <f>IF(T20="Select Waiting Period Option","0",IF(T20="First of month following date of change","0",""))</f>
        <v>0</v>
      </c>
      <c r="U21" s="984"/>
      <c r="V21" s="984" t="str">
        <f>IF(V20="Select Waiting Period Option","0",IF(V20="First of month following date of change","0",""))</f>
        <v>0</v>
      </c>
      <c r="W21" s="984"/>
      <c r="X21" s="984" t="str">
        <f>IF(X20="Select Waiting Period Option","0",IF(X20="First of month following date of change","0",""))</f>
        <v>0</v>
      </c>
      <c r="Y21" s="984"/>
      <c r="Z21" s="984" t="str">
        <f>IF(Z20="Select Waiting Period Option","0",IF(Z20="First of month following date of change","0",""))</f>
        <v>0</v>
      </c>
      <c r="AA21" s="984"/>
      <c r="AB21" s="984" t="str">
        <f>IF(AB20="Select Waiting Period Option","0",IF(AB20="First of month following date of change","0",""))</f>
        <v>0</v>
      </c>
      <c r="AC21" s="984"/>
      <c r="AD21" s="984" t="str">
        <f>IF(AD20="Select Waiting Period Option","0",IF(AD20="First of month following date of change","0",""))</f>
        <v>0</v>
      </c>
      <c r="AE21" s="984"/>
    </row>
    <row r="22" spans="1:31" x14ac:dyDescent="0.25">
      <c r="A22" s="26" t="s">
        <v>454</v>
      </c>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row>
    <row r="23" spans="1:31" x14ac:dyDescent="0.25">
      <c r="A23" s="206" t="s">
        <v>455</v>
      </c>
      <c r="B23" s="984"/>
      <c r="C23" s="984"/>
      <c r="D23" s="984"/>
      <c r="E23" s="984"/>
      <c r="F23" s="984"/>
      <c r="G23" s="984"/>
      <c r="H23" s="984"/>
      <c r="I23" s="984"/>
      <c r="J23" s="984"/>
      <c r="K23" s="984"/>
      <c r="L23" s="984"/>
      <c r="M23" s="984"/>
      <c r="N23" s="984"/>
      <c r="O23" s="984"/>
      <c r="P23" s="984"/>
      <c r="Q23" s="984"/>
      <c r="R23" s="984"/>
      <c r="S23" s="984"/>
      <c r="T23" s="984"/>
      <c r="U23" s="984"/>
      <c r="V23" s="984"/>
      <c r="W23" s="984"/>
      <c r="X23" s="984"/>
      <c r="Y23" s="984"/>
      <c r="Z23" s="984"/>
      <c r="AA23" s="984"/>
      <c r="AB23" s="984"/>
      <c r="AC23" s="984"/>
      <c r="AD23" s="984"/>
      <c r="AE23" s="984"/>
    </row>
    <row r="24" spans="1:31" x14ac:dyDescent="0.25">
      <c r="A24" s="205" t="s">
        <v>456</v>
      </c>
      <c r="B24" s="984"/>
      <c r="C24" s="984"/>
      <c r="D24" s="984"/>
      <c r="E24" s="984"/>
      <c r="F24" s="984"/>
      <c r="G24" s="984"/>
      <c r="H24" s="984"/>
      <c r="I24" s="984"/>
      <c r="J24" s="984"/>
      <c r="K24" s="984"/>
      <c r="L24" s="984"/>
      <c r="M24" s="984"/>
      <c r="N24" s="984"/>
      <c r="O24" s="984"/>
      <c r="P24" s="984"/>
      <c r="Q24" s="984"/>
      <c r="R24" s="984"/>
      <c r="S24" s="984"/>
      <c r="T24" s="984"/>
      <c r="U24" s="984"/>
      <c r="V24" s="984"/>
      <c r="W24" s="984"/>
      <c r="X24" s="984"/>
      <c r="Y24" s="984"/>
      <c r="Z24" s="984"/>
      <c r="AA24" s="984"/>
      <c r="AB24" s="984"/>
      <c r="AC24" s="984"/>
      <c r="AD24" s="984"/>
      <c r="AE24" s="984"/>
    </row>
    <row r="25" spans="1:31" ht="48.75" x14ac:dyDescent="0.25">
      <c r="A25" s="328" t="s">
        <v>850</v>
      </c>
      <c r="B25" s="989"/>
      <c r="C25" s="989"/>
      <c r="D25" s="989"/>
      <c r="E25" s="989"/>
      <c r="F25" s="989"/>
      <c r="G25" s="989"/>
      <c r="H25" s="989"/>
      <c r="I25" s="989"/>
      <c r="J25" s="989"/>
      <c r="K25" s="989"/>
      <c r="L25" s="989"/>
      <c r="M25" s="989"/>
      <c r="N25" s="989"/>
      <c r="O25" s="989"/>
      <c r="P25" s="989"/>
      <c r="Q25" s="989"/>
      <c r="R25" s="989"/>
      <c r="S25" s="989"/>
      <c r="T25" s="989"/>
      <c r="U25" s="989"/>
      <c r="V25" s="989"/>
      <c r="W25" s="989"/>
      <c r="X25" s="989"/>
      <c r="Y25" s="989"/>
      <c r="Z25" s="989"/>
      <c r="AA25" s="989"/>
      <c r="AB25" s="989"/>
      <c r="AC25" s="989"/>
      <c r="AD25" s="989"/>
      <c r="AE25" s="989"/>
    </row>
    <row r="26" spans="1:31" ht="36.75" x14ac:dyDescent="0.25">
      <c r="A26" s="19" t="s">
        <v>849</v>
      </c>
      <c r="B26" s="989"/>
      <c r="C26" s="989"/>
      <c r="D26" s="989"/>
      <c r="E26" s="989"/>
      <c r="F26" s="989"/>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row>
    <row r="27" spans="1:31" ht="48.75" x14ac:dyDescent="0.25">
      <c r="A27" s="19" t="s">
        <v>1178</v>
      </c>
      <c r="B27" s="989"/>
      <c r="C27" s="989"/>
      <c r="D27" s="989"/>
      <c r="E27" s="989"/>
      <c r="F27" s="989"/>
      <c r="G27" s="989"/>
      <c r="H27" s="989"/>
      <c r="I27" s="989"/>
      <c r="J27" s="989"/>
      <c r="K27" s="989"/>
      <c r="L27" s="989"/>
      <c r="M27" s="989"/>
      <c r="N27" s="989"/>
      <c r="O27" s="989"/>
      <c r="P27" s="989"/>
      <c r="Q27" s="989"/>
      <c r="R27" s="989"/>
      <c r="S27" s="989"/>
      <c r="T27" s="989"/>
      <c r="U27" s="989"/>
      <c r="V27" s="989"/>
      <c r="W27" s="989"/>
      <c r="X27" s="989"/>
      <c r="Y27" s="989"/>
      <c r="Z27" s="989"/>
      <c r="AA27" s="989"/>
      <c r="AB27" s="989"/>
      <c r="AC27" s="989"/>
      <c r="AD27" s="989"/>
      <c r="AE27" s="989"/>
    </row>
    <row r="28" spans="1:31" ht="60.75" x14ac:dyDescent="0.25">
      <c r="A28" s="19" t="s">
        <v>848</v>
      </c>
      <c r="B28" s="989"/>
      <c r="C28" s="989"/>
      <c r="D28" s="989"/>
      <c r="E28" s="989"/>
      <c r="F28" s="989"/>
      <c r="G28" s="989"/>
      <c r="H28" s="989"/>
      <c r="I28" s="989"/>
      <c r="J28" s="989"/>
      <c r="K28" s="989"/>
      <c r="L28" s="989"/>
      <c r="M28" s="989"/>
      <c r="N28" s="989"/>
      <c r="O28" s="989"/>
      <c r="P28" s="989"/>
      <c r="Q28" s="989"/>
      <c r="R28" s="989"/>
      <c r="S28" s="989"/>
      <c r="T28" s="989"/>
      <c r="U28" s="989"/>
      <c r="V28" s="989"/>
      <c r="W28" s="989"/>
      <c r="X28" s="989"/>
      <c r="Y28" s="989"/>
      <c r="Z28" s="989"/>
      <c r="AA28" s="989"/>
      <c r="AB28" s="989"/>
      <c r="AC28" s="989"/>
      <c r="AD28" s="989"/>
      <c r="AE28" s="989"/>
    </row>
    <row r="29" spans="1:31" ht="48.75" x14ac:dyDescent="0.25">
      <c r="A29" s="19" t="s">
        <v>847</v>
      </c>
      <c r="B29" s="989"/>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989"/>
      <c r="AA29" s="989"/>
      <c r="AB29" s="989"/>
      <c r="AC29" s="989"/>
      <c r="AD29" s="989"/>
      <c r="AE29" s="989"/>
    </row>
    <row r="30" spans="1:31" ht="60" x14ac:dyDescent="0.25">
      <c r="A30" s="19" t="s">
        <v>846</v>
      </c>
      <c r="B30" s="989"/>
      <c r="C30" s="989"/>
      <c r="D30" s="989"/>
      <c r="E30" s="989"/>
      <c r="F30" s="989"/>
      <c r="G30" s="989"/>
      <c r="H30" s="989"/>
      <c r="I30" s="989"/>
      <c r="J30" s="989"/>
      <c r="K30" s="989"/>
      <c r="L30" s="989"/>
      <c r="M30" s="989"/>
      <c r="N30" s="989"/>
      <c r="O30" s="989"/>
      <c r="P30" s="989"/>
      <c r="Q30" s="989"/>
      <c r="R30" s="989"/>
      <c r="S30" s="989"/>
      <c r="T30" s="989"/>
      <c r="U30" s="989"/>
      <c r="V30" s="989"/>
      <c r="W30" s="989"/>
      <c r="X30" s="989"/>
      <c r="Y30" s="989"/>
      <c r="Z30" s="989"/>
      <c r="AA30" s="989"/>
      <c r="AB30" s="989"/>
      <c r="AC30" s="989"/>
      <c r="AD30" s="989"/>
      <c r="AE30" s="989"/>
    </row>
    <row r="31" spans="1:31" ht="36.75" x14ac:dyDescent="0.25">
      <c r="A31" s="104" t="s">
        <v>845</v>
      </c>
      <c r="B31" s="984"/>
      <c r="C31" s="984"/>
      <c r="D31" s="984"/>
      <c r="E31" s="984"/>
      <c r="F31" s="984"/>
      <c r="G31" s="984"/>
      <c r="H31" s="984"/>
      <c r="I31" s="984"/>
      <c r="J31" s="984"/>
      <c r="K31" s="984"/>
      <c r="L31" s="984"/>
      <c r="M31" s="984"/>
      <c r="N31" s="984"/>
      <c r="O31" s="984"/>
      <c r="P31" s="984"/>
      <c r="Q31" s="984"/>
      <c r="R31" s="984"/>
      <c r="S31" s="984"/>
      <c r="T31" s="984"/>
      <c r="U31" s="984"/>
      <c r="V31" s="984"/>
      <c r="W31" s="984"/>
      <c r="X31" s="984"/>
      <c r="Y31" s="984"/>
      <c r="Z31" s="984"/>
      <c r="AA31" s="984"/>
      <c r="AB31" s="984"/>
      <c r="AC31" s="984"/>
      <c r="AD31" s="984"/>
      <c r="AE31" s="984"/>
    </row>
    <row r="32" spans="1:31" ht="48.75" x14ac:dyDescent="0.25">
      <c r="A32" s="264" t="s">
        <v>844</v>
      </c>
      <c r="B32" s="987"/>
      <c r="C32" s="988"/>
      <c r="D32" s="987"/>
      <c r="E32" s="988"/>
      <c r="F32" s="987"/>
      <c r="G32" s="988"/>
      <c r="H32" s="987"/>
      <c r="I32" s="988"/>
      <c r="J32" s="987"/>
      <c r="K32" s="988"/>
      <c r="L32" s="987"/>
      <c r="M32" s="988"/>
      <c r="N32" s="987"/>
      <c r="O32" s="988"/>
      <c r="P32" s="987"/>
      <c r="Q32" s="988"/>
      <c r="R32" s="987"/>
      <c r="S32" s="988"/>
      <c r="T32" s="987"/>
      <c r="U32" s="988"/>
      <c r="V32" s="987"/>
      <c r="W32" s="988"/>
      <c r="X32" s="987"/>
      <c r="Y32" s="988"/>
      <c r="Z32" s="987"/>
      <c r="AA32" s="988"/>
      <c r="AB32" s="987"/>
      <c r="AC32" s="988"/>
      <c r="AD32" s="987"/>
      <c r="AE32" s="988"/>
    </row>
    <row r="33" spans="1:31" ht="60.75" x14ac:dyDescent="0.25">
      <c r="A33" s="19" t="s">
        <v>843</v>
      </c>
      <c r="B33" s="984"/>
      <c r="C33" s="984"/>
      <c r="D33" s="984"/>
      <c r="E33" s="984"/>
      <c r="F33" s="984"/>
      <c r="G33" s="984"/>
      <c r="H33" s="984"/>
      <c r="I33" s="984"/>
      <c r="J33" s="984"/>
      <c r="K33" s="984"/>
      <c r="L33" s="984"/>
      <c r="M33" s="984"/>
      <c r="N33" s="984"/>
      <c r="O33" s="984"/>
      <c r="P33" s="984"/>
      <c r="Q33" s="984"/>
      <c r="R33" s="984"/>
      <c r="S33" s="984"/>
      <c r="T33" s="984"/>
      <c r="U33" s="984"/>
      <c r="V33" s="984"/>
      <c r="W33" s="984"/>
      <c r="X33" s="984"/>
      <c r="Y33" s="984"/>
      <c r="Z33" s="984"/>
      <c r="AA33" s="984"/>
      <c r="AB33" s="984"/>
      <c r="AC33" s="984"/>
      <c r="AD33" s="984"/>
      <c r="AE33" s="984"/>
    </row>
    <row r="34" spans="1:31" ht="48.75" x14ac:dyDescent="0.25">
      <c r="A34" s="19" t="s">
        <v>842</v>
      </c>
      <c r="B34" s="984"/>
      <c r="C34" s="984"/>
      <c r="D34" s="984"/>
      <c r="E34" s="984"/>
      <c r="F34" s="984"/>
      <c r="G34" s="984"/>
      <c r="H34" s="984"/>
      <c r="I34" s="984"/>
      <c r="J34" s="984"/>
      <c r="K34" s="984"/>
      <c r="L34" s="984"/>
      <c r="M34" s="984"/>
      <c r="N34" s="984"/>
      <c r="O34" s="984"/>
      <c r="P34" s="984"/>
      <c r="Q34" s="984"/>
      <c r="R34" s="984"/>
      <c r="S34" s="984"/>
      <c r="T34" s="984"/>
      <c r="U34" s="984"/>
      <c r="V34" s="984"/>
      <c r="W34" s="984"/>
      <c r="X34" s="984"/>
      <c r="Y34" s="984"/>
      <c r="Z34" s="984"/>
      <c r="AA34" s="984"/>
      <c r="AB34" s="984"/>
      <c r="AC34" s="984"/>
      <c r="AD34" s="984"/>
      <c r="AE34" s="984"/>
    </row>
    <row r="35" spans="1:31" x14ac:dyDescent="0.25">
      <c r="A35" s="216" t="s">
        <v>457</v>
      </c>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row>
    <row r="36" spans="1:31" x14ac:dyDescent="0.25">
      <c r="A36" s="217" t="s">
        <v>458</v>
      </c>
      <c r="B36" s="218"/>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row>
    <row r="37" spans="1:31" x14ac:dyDescent="0.25">
      <c r="A37" s="205" t="s">
        <v>459</v>
      </c>
      <c r="B37" s="984"/>
      <c r="C37" s="984"/>
      <c r="D37" s="984"/>
      <c r="E37" s="984"/>
      <c r="F37" s="984"/>
      <c r="G37" s="984"/>
      <c r="H37" s="984"/>
      <c r="I37" s="984"/>
      <c r="J37" s="984"/>
      <c r="K37" s="984"/>
      <c r="L37" s="984"/>
      <c r="M37" s="984"/>
      <c r="N37" s="984"/>
      <c r="O37" s="984"/>
      <c r="P37" s="984"/>
      <c r="Q37" s="984"/>
      <c r="R37" s="984"/>
      <c r="S37" s="984"/>
      <c r="T37" s="984"/>
      <c r="U37" s="984"/>
      <c r="V37" s="984"/>
      <c r="W37" s="984"/>
      <c r="X37" s="984"/>
      <c r="Y37" s="984"/>
      <c r="Z37" s="984"/>
      <c r="AA37" s="984"/>
      <c r="AB37" s="984"/>
      <c r="AC37" s="984"/>
      <c r="AD37" s="984"/>
      <c r="AE37" s="984"/>
    </row>
    <row r="38" spans="1:31" x14ac:dyDescent="0.25">
      <c r="A38" s="207" t="s">
        <v>460</v>
      </c>
      <c r="B38" s="208"/>
      <c r="C38" s="208"/>
      <c r="D38" s="208"/>
      <c r="E38" s="208"/>
      <c r="F38" s="304"/>
      <c r="G38" s="304"/>
      <c r="H38" s="304"/>
      <c r="I38" s="304"/>
      <c r="J38" s="304"/>
      <c r="K38" s="304"/>
      <c r="L38" s="304"/>
      <c r="M38" s="304"/>
      <c r="N38" s="304"/>
      <c r="O38" s="304"/>
      <c r="P38" s="304"/>
      <c r="Q38" s="304"/>
      <c r="R38" s="304"/>
      <c r="S38" s="304"/>
      <c r="T38" s="304"/>
      <c r="U38" s="304"/>
      <c r="V38" s="304"/>
      <c r="W38" s="304"/>
      <c r="X38" s="304"/>
      <c r="Y38" s="304"/>
      <c r="Z38" s="304"/>
      <c r="AA38" s="304"/>
      <c r="AB38" s="304"/>
      <c r="AC38" s="304"/>
      <c r="AD38" s="304"/>
      <c r="AE38" s="304"/>
    </row>
    <row r="39" spans="1:31" x14ac:dyDescent="0.25">
      <c r="A39" s="34" t="s">
        <v>1181</v>
      </c>
      <c r="B39" s="984"/>
      <c r="C39" s="984"/>
      <c r="D39" s="984"/>
      <c r="E39" s="984"/>
      <c r="F39" s="984"/>
      <c r="G39" s="984"/>
      <c r="H39" s="984"/>
      <c r="I39" s="984"/>
      <c r="J39" s="984"/>
      <c r="K39" s="984"/>
      <c r="L39" s="984"/>
      <c r="M39" s="984"/>
      <c r="N39" s="984"/>
      <c r="O39" s="984"/>
      <c r="P39" s="984"/>
      <c r="Q39" s="984"/>
      <c r="R39" s="984"/>
      <c r="S39" s="984"/>
      <c r="T39" s="984"/>
      <c r="U39" s="984"/>
      <c r="V39" s="984"/>
      <c r="W39" s="984"/>
      <c r="X39" s="984"/>
      <c r="Y39" s="984"/>
      <c r="Z39" s="984"/>
      <c r="AA39" s="984"/>
      <c r="AB39" s="984"/>
      <c r="AC39" s="984"/>
      <c r="AD39" s="984"/>
      <c r="AE39" s="984"/>
    </row>
    <row r="40" spans="1:31" ht="48.75" x14ac:dyDescent="0.25">
      <c r="A40" s="34" t="s">
        <v>976</v>
      </c>
      <c r="B40" s="984"/>
      <c r="C40" s="984"/>
      <c r="D40" s="984"/>
      <c r="E40" s="984"/>
      <c r="F40" s="984"/>
      <c r="G40" s="984"/>
      <c r="H40" s="984"/>
      <c r="I40" s="984"/>
      <c r="J40" s="984"/>
      <c r="K40" s="984"/>
      <c r="L40" s="984"/>
      <c r="M40" s="984"/>
      <c r="N40" s="984"/>
      <c r="O40" s="984"/>
      <c r="P40" s="984"/>
      <c r="Q40" s="984"/>
      <c r="R40" s="984"/>
      <c r="S40" s="984"/>
      <c r="T40" s="984"/>
      <c r="U40" s="984"/>
      <c r="V40" s="984"/>
      <c r="W40" s="984"/>
      <c r="X40" s="984"/>
      <c r="Y40" s="984"/>
      <c r="Z40" s="984"/>
      <c r="AA40" s="984"/>
      <c r="AB40" s="984"/>
      <c r="AC40" s="984"/>
      <c r="AD40" s="984"/>
      <c r="AE40" s="984"/>
    </row>
    <row r="41" spans="1:31" ht="48.75" x14ac:dyDescent="0.25">
      <c r="A41" s="34" t="s">
        <v>1059</v>
      </c>
      <c r="B41" s="984"/>
      <c r="C41" s="984"/>
      <c r="D41" s="984"/>
      <c r="E41" s="984"/>
      <c r="F41" s="984"/>
      <c r="G41" s="984"/>
      <c r="H41" s="984"/>
      <c r="I41" s="984"/>
      <c r="J41" s="984"/>
      <c r="K41" s="984"/>
      <c r="L41" s="984"/>
      <c r="M41" s="984"/>
      <c r="N41" s="984"/>
      <c r="O41" s="984"/>
      <c r="P41" s="984"/>
      <c r="Q41" s="984"/>
      <c r="R41" s="984"/>
      <c r="S41" s="984"/>
      <c r="T41" s="984"/>
      <c r="U41" s="984"/>
      <c r="V41" s="984"/>
      <c r="W41" s="984"/>
      <c r="X41" s="984"/>
      <c r="Y41" s="984"/>
      <c r="Z41" s="984"/>
      <c r="AA41" s="984"/>
      <c r="AB41" s="984"/>
      <c r="AC41" s="984"/>
      <c r="AD41" s="984"/>
      <c r="AE41" s="984"/>
    </row>
    <row r="42" spans="1:31" ht="24.75" x14ac:dyDescent="0.25">
      <c r="A42" s="143" t="s">
        <v>358</v>
      </c>
      <c r="B42" s="986"/>
      <c r="C42" s="986"/>
      <c r="D42" s="986"/>
      <c r="E42" s="986"/>
      <c r="F42" s="986"/>
      <c r="G42" s="986"/>
      <c r="H42" s="986"/>
      <c r="I42" s="986"/>
      <c r="J42" s="986"/>
      <c r="K42" s="986"/>
      <c r="L42" s="986"/>
      <c r="M42" s="986"/>
      <c r="N42" s="986"/>
      <c r="O42" s="986"/>
      <c r="P42" s="986"/>
      <c r="Q42" s="986"/>
      <c r="R42" s="986"/>
      <c r="S42" s="986"/>
      <c r="T42" s="986"/>
      <c r="U42" s="986"/>
      <c r="V42" s="986"/>
      <c r="W42" s="986"/>
      <c r="X42" s="986"/>
      <c r="Y42" s="986"/>
      <c r="Z42" s="986"/>
      <c r="AA42" s="986"/>
      <c r="AB42" s="986"/>
      <c r="AC42" s="986"/>
      <c r="AD42" s="986"/>
      <c r="AE42" s="986"/>
    </row>
    <row r="43" spans="1:31" ht="24.75" x14ac:dyDescent="0.25">
      <c r="A43" s="143" t="s">
        <v>359</v>
      </c>
      <c r="B43" s="986"/>
      <c r="C43" s="986"/>
      <c r="D43" s="986"/>
      <c r="E43" s="986"/>
      <c r="F43" s="986"/>
      <c r="G43" s="986"/>
      <c r="H43" s="986"/>
      <c r="I43" s="986"/>
      <c r="J43" s="986"/>
      <c r="K43" s="986"/>
      <c r="L43" s="986"/>
      <c r="M43" s="986"/>
      <c r="N43" s="986"/>
      <c r="O43" s="986"/>
      <c r="P43" s="986"/>
      <c r="Q43" s="986"/>
      <c r="R43" s="986"/>
      <c r="S43" s="986"/>
      <c r="T43" s="986"/>
      <c r="U43" s="986"/>
      <c r="V43" s="986"/>
      <c r="W43" s="986"/>
      <c r="X43" s="986"/>
      <c r="Y43" s="986"/>
      <c r="Z43" s="986"/>
      <c r="AA43" s="986"/>
      <c r="AB43" s="986"/>
      <c r="AC43" s="986"/>
      <c r="AD43" s="986"/>
      <c r="AE43" s="986"/>
    </row>
    <row r="44" spans="1:31" ht="15" customHeight="1" x14ac:dyDescent="0.25">
      <c r="A44" s="798" t="s">
        <v>1304</v>
      </c>
      <c r="B44" s="231" t="s">
        <v>0</v>
      </c>
      <c r="C44" s="233" t="s">
        <v>45</v>
      </c>
      <c r="D44" s="344" t="s">
        <v>0</v>
      </c>
      <c r="E44" s="342" t="s">
        <v>45</v>
      </c>
      <c r="F44" s="344" t="s">
        <v>0</v>
      </c>
      <c r="G44" s="342" t="s">
        <v>45</v>
      </c>
      <c r="H44" s="344" t="s">
        <v>0</v>
      </c>
      <c r="I44" s="342" t="s">
        <v>45</v>
      </c>
      <c r="J44" s="344" t="s">
        <v>0</v>
      </c>
      <c r="K44" s="601" t="s">
        <v>45</v>
      </c>
      <c r="L44" s="344" t="s">
        <v>0</v>
      </c>
      <c r="M44" s="601" t="s">
        <v>45</v>
      </c>
      <c r="N44" s="344" t="s">
        <v>0</v>
      </c>
      <c r="O44" s="601" t="s">
        <v>45</v>
      </c>
      <c r="P44" s="344" t="s">
        <v>0</v>
      </c>
      <c r="Q44" s="601" t="s">
        <v>45</v>
      </c>
      <c r="R44" s="344" t="s">
        <v>0</v>
      </c>
      <c r="S44" s="601" t="s">
        <v>45</v>
      </c>
      <c r="T44" s="344" t="s">
        <v>0</v>
      </c>
      <c r="U44" s="601" t="s">
        <v>45</v>
      </c>
      <c r="V44" s="344" t="s">
        <v>0</v>
      </c>
      <c r="W44" s="601" t="s">
        <v>45</v>
      </c>
      <c r="X44" s="344" t="s">
        <v>0</v>
      </c>
      <c r="Y44" s="601" t="s">
        <v>45</v>
      </c>
      <c r="Z44" s="344" t="s">
        <v>0</v>
      </c>
      <c r="AA44" s="601" t="s">
        <v>45</v>
      </c>
      <c r="AB44" s="344" t="s">
        <v>0</v>
      </c>
      <c r="AC44" s="601" t="s">
        <v>45</v>
      </c>
      <c r="AD44" s="344" t="s">
        <v>0</v>
      </c>
      <c r="AE44" s="601" t="s">
        <v>45</v>
      </c>
    </row>
    <row r="45" spans="1:31" x14ac:dyDescent="0.25">
      <c r="A45" s="799"/>
      <c r="B45" s="599"/>
      <c r="C45" s="233" t="s">
        <v>154</v>
      </c>
      <c r="D45" s="599"/>
      <c r="E45" s="342" t="s">
        <v>154</v>
      </c>
      <c r="F45" s="599"/>
      <c r="G45" s="342" t="s">
        <v>154</v>
      </c>
      <c r="H45" s="599"/>
      <c r="I45" s="342" t="s">
        <v>154</v>
      </c>
      <c r="J45" s="599"/>
      <c r="K45" s="601" t="s">
        <v>154</v>
      </c>
      <c r="L45" s="599"/>
      <c r="M45" s="601" t="s">
        <v>154</v>
      </c>
      <c r="N45" s="599"/>
      <c r="O45" s="601" t="s">
        <v>154</v>
      </c>
      <c r="P45" s="599"/>
      <c r="Q45" s="601" t="s">
        <v>154</v>
      </c>
      <c r="R45" s="599"/>
      <c r="S45" s="601" t="s">
        <v>154</v>
      </c>
      <c r="T45" s="599"/>
      <c r="U45" s="601" t="s">
        <v>154</v>
      </c>
      <c r="V45" s="599"/>
      <c r="W45" s="601" t="s">
        <v>154</v>
      </c>
      <c r="X45" s="599"/>
      <c r="Y45" s="601" t="s">
        <v>154</v>
      </c>
      <c r="Z45" s="599"/>
      <c r="AA45" s="601" t="s">
        <v>154</v>
      </c>
      <c r="AB45" s="599"/>
      <c r="AC45" s="601" t="s">
        <v>154</v>
      </c>
      <c r="AD45" s="599"/>
      <c r="AE45" s="601" t="s">
        <v>154</v>
      </c>
    </row>
    <row r="46" spans="1:31" x14ac:dyDescent="0.25">
      <c r="A46" s="799"/>
      <c r="B46" s="599"/>
      <c r="C46" s="601" t="s">
        <v>197</v>
      </c>
      <c r="D46" s="599"/>
      <c r="E46" s="601" t="s">
        <v>197</v>
      </c>
      <c r="F46" s="599"/>
      <c r="G46" s="601" t="s">
        <v>197</v>
      </c>
      <c r="H46" s="599"/>
      <c r="I46" s="601" t="s">
        <v>197</v>
      </c>
      <c r="J46" s="599"/>
      <c r="K46" s="601" t="s">
        <v>197</v>
      </c>
      <c r="L46" s="599"/>
      <c r="M46" s="601" t="s">
        <v>197</v>
      </c>
      <c r="N46" s="599"/>
      <c r="O46" s="601" t="s">
        <v>197</v>
      </c>
      <c r="P46" s="599"/>
      <c r="Q46" s="601" t="s">
        <v>197</v>
      </c>
      <c r="R46" s="599"/>
      <c r="S46" s="601" t="s">
        <v>197</v>
      </c>
      <c r="T46" s="599"/>
      <c r="U46" s="601" t="s">
        <v>197</v>
      </c>
      <c r="V46" s="599"/>
      <c r="W46" s="601" t="s">
        <v>197</v>
      </c>
      <c r="X46" s="599"/>
      <c r="Y46" s="601" t="s">
        <v>197</v>
      </c>
      <c r="Z46" s="599"/>
      <c r="AA46" s="601" t="s">
        <v>197</v>
      </c>
      <c r="AB46" s="599"/>
      <c r="AC46" s="601" t="s">
        <v>197</v>
      </c>
      <c r="AD46" s="599"/>
      <c r="AE46" s="601" t="s">
        <v>197</v>
      </c>
    </row>
    <row r="47" spans="1:31" x14ac:dyDescent="0.25">
      <c r="A47" s="799"/>
      <c r="B47" s="599"/>
      <c r="C47" s="601" t="s">
        <v>204</v>
      </c>
      <c r="D47" s="599"/>
      <c r="E47" s="601" t="s">
        <v>204</v>
      </c>
      <c r="F47" s="599"/>
      <c r="G47" s="601" t="s">
        <v>204</v>
      </c>
      <c r="H47" s="599"/>
      <c r="I47" s="601" t="s">
        <v>204</v>
      </c>
      <c r="J47" s="599"/>
      <c r="K47" s="601" t="s">
        <v>204</v>
      </c>
      <c r="L47" s="599"/>
      <c r="M47" s="601" t="s">
        <v>204</v>
      </c>
      <c r="N47" s="599"/>
      <c r="O47" s="601" t="s">
        <v>204</v>
      </c>
      <c r="P47" s="599"/>
      <c r="Q47" s="601" t="s">
        <v>204</v>
      </c>
      <c r="R47" s="599"/>
      <c r="S47" s="601" t="s">
        <v>204</v>
      </c>
      <c r="T47" s="599"/>
      <c r="U47" s="601" t="s">
        <v>204</v>
      </c>
      <c r="V47" s="599"/>
      <c r="W47" s="601" t="s">
        <v>204</v>
      </c>
      <c r="X47" s="599"/>
      <c r="Y47" s="601" t="s">
        <v>204</v>
      </c>
      <c r="Z47" s="599"/>
      <c r="AA47" s="601" t="s">
        <v>204</v>
      </c>
      <c r="AB47" s="599"/>
      <c r="AC47" s="601" t="s">
        <v>204</v>
      </c>
      <c r="AD47" s="599"/>
      <c r="AE47" s="601" t="s">
        <v>204</v>
      </c>
    </row>
    <row r="48" spans="1:31" x14ac:dyDescent="0.25">
      <c r="A48" s="799"/>
      <c r="B48" s="261"/>
      <c r="C48" s="262" t="s">
        <v>199</v>
      </c>
      <c r="D48" s="341"/>
      <c r="E48" s="342" t="s">
        <v>199</v>
      </c>
      <c r="F48" s="341"/>
      <c r="G48" s="342" t="s">
        <v>199</v>
      </c>
      <c r="H48" s="341"/>
      <c r="I48" s="342" t="s">
        <v>199</v>
      </c>
      <c r="J48" s="599"/>
      <c r="K48" s="601" t="s">
        <v>199</v>
      </c>
      <c r="L48" s="599"/>
      <c r="M48" s="601" t="s">
        <v>199</v>
      </c>
      <c r="N48" s="599"/>
      <c r="O48" s="601" t="s">
        <v>199</v>
      </c>
      <c r="P48" s="599"/>
      <c r="Q48" s="601" t="s">
        <v>199</v>
      </c>
      <c r="R48" s="599"/>
      <c r="S48" s="601" t="s">
        <v>199</v>
      </c>
      <c r="T48" s="599"/>
      <c r="U48" s="601" t="s">
        <v>199</v>
      </c>
      <c r="V48" s="599"/>
      <c r="W48" s="601" t="s">
        <v>199</v>
      </c>
      <c r="X48" s="599"/>
      <c r="Y48" s="601" t="s">
        <v>199</v>
      </c>
      <c r="Z48" s="599"/>
      <c r="AA48" s="601" t="s">
        <v>199</v>
      </c>
      <c r="AB48" s="599"/>
      <c r="AC48" s="601" t="s">
        <v>199</v>
      </c>
      <c r="AD48" s="599"/>
      <c r="AE48" s="601" t="s">
        <v>199</v>
      </c>
    </row>
    <row r="49" spans="1:31" x14ac:dyDescent="0.25">
      <c r="A49" s="799"/>
      <c r="B49" s="263" t="s">
        <v>0</v>
      </c>
      <c r="C49" s="262" t="s">
        <v>205</v>
      </c>
      <c r="D49" s="344" t="s">
        <v>0</v>
      </c>
      <c r="E49" s="342" t="s">
        <v>205</v>
      </c>
      <c r="F49" s="344" t="s">
        <v>0</v>
      </c>
      <c r="G49" s="342" t="s">
        <v>205</v>
      </c>
      <c r="H49" s="344" t="s">
        <v>0</v>
      </c>
      <c r="I49" s="342" t="s">
        <v>205</v>
      </c>
      <c r="J49" s="344" t="s">
        <v>0</v>
      </c>
      <c r="K49" s="601" t="s">
        <v>205</v>
      </c>
      <c r="L49" s="344" t="s">
        <v>0</v>
      </c>
      <c r="M49" s="601" t="s">
        <v>205</v>
      </c>
      <c r="N49" s="344" t="s">
        <v>0</v>
      </c>
      <c r="O49" s="601" t="s">
        <v>205</v>
      </c>
      <c r="P49" s="344" t="s">
        <v>0</v>
      </c>
      <c r="Q49" s="601" t="s">
        <v>205</v>
      </c>
      <c r="R49" s="344" t="s">
        <v>0</v>
      </c>
      <c r="S49" s="601" t="s">
        <v>205</v>
      </c>
      <c r="T49" s="344" t="s">
        <v>0</v>
      </c>
      <c r="U49" s="601" t="s">
        <v>205</v>
      </c>
      <c r="V49" s="344" t="s">
        <v>0</v>
      </c>
      <c r="W49" s="601" t="s">
        <v>205</v>
      </c>
      <c r="X49" s="344" t="s">
        <v>0</v>
      </c>
      <c r="Y49" s="601" t="s">
        <v>205</v>
      </c>
      <c r="Z49" s="344" t="s">
        <v>0</v>
      </c>
      <c r="AA49" s="601" t="s">
        <v>205</v>
      </c>
      <c r="AB49" s="344" t="s">
        <v>0</v>
      </c>
      <c r="AC49" s="601" t="s">
        <v>205</v>
      </c>
      <c r="AD49" s="344" t="s">
        <v>0</v>
      </c>
      <c r="AE49" s="601" t="s">
        <v>205</v>
      </c>
    </row>
    <row r="50" spans="1:31" x14ac:dyDescent="0.25">
      <c r="A50" s="799"/>
      <c r="B50" s="231" t="s">
        <v>0</v>
      </c>
      <c r="C50" s="233" t="s">
        <v>198</v>
      </c>
      <c r="D50" s="344" t="s">
        <v>0</v>
      </c>
      <c r="E50" s="342" t="s">
        <v>198</v>
      </c>
      <c r="F50" s="344" t="s">
        <v>0</v>
      </c>
      <c r="G50" s="342" t="s">
        <v>198</v>
      </c>
      <c r="H50" s="344" t="s">
        <v>0</v>
      </c>
      <c r="I50" s="342" t="s">
        <v>198</v>
      </c>
      <c r="J50" s="344" t="s">
        <v>0</v>
      </c>
      <c r="K50" s="601" t="s">
        <v>198</v>
      </c>
      <c r="L50" s="344" t="s">
        <v>0</v>
      </c>
      <c r="M50" s="601" t="s">
        <v>198</v>
      </c>
      <c r="N50" s="344" t="s">
        <v>0</v>
      </c>
      <c r="O50" s="601" t="s">
        <v>198</v>
      </c>
      <c r="P50" s="344" t="s">
        <v>0</v>
      </c>
      <c r="Q50" s="601" t="s">
        <v>198</v>
      </c>
      <c r="R50" s="344" t="s">
        <v>0</v>
      </c>
      <c r="S50" s="601" t="s">
        <v>198</v>
      </c>
      <c r="T50" s="344" t="s">
        <v>0</v>
      </c>
      <c r="U50" s="601" t="s">
        <v>198</v>
      </c>
      <c r="V50" s="344" t="s">
        <v>0</v>
      </c>
      <c r="W50" s="601" t="s">
        <v>198</v>
      </c>
      <c r="X50" s="344" t="s">
        <v>0</v>
      </c>
      <c r="Y50" s="601" t="s">
        <v>198</v>
      </c>
      <c r="Z50" s="344" t="s">
        <v>0</v>
      </c>
      <c r="AA50" s="601" t="s">
        <v>198</v>
      </c>
      <c r="AB50" s="344" t="s">
        <v>0</v>
      </c>
      <c r="AC50" s="601" t="s">
        <v>198</v>
      </c>
      <c r="AD50" s="344" t="s">
        <v>0</v>
      </c>
      <c r="AE50" s="601" t="s">
        <v>198</v>
      </c>
    </row>
    <row r="51" spans="1:31" x14ac:dyDescent="0.25">
      <c r="A51" s="799"/>
      <c r="B51" s="231" t="s">
        <v>0</v>
      </c>
      <c r="C51" s="233" t="s">
        <v>200</v>
      </c>
      <c r="D51" s="344" t="s">
        <v>0</v>
      </c>
      <c r="E51" s="342" t="s">
        <v>200</v>
      </c>
      <c r="F51" s="344" t="s">
        <v>0</v>
      </c>
      <c r="G51" s="342" t="s">
        <v>200</v>
      </c>
      <c r="H51" s="344" t="s">
        <v>0</v>
      </c>
      <c r="I51" s="342" t="s">
        <v>200</v>
      </c>
      <c r="J51" s="344" t="s">
        <v>0</v>
      </c>
      <c r="K51" s="601" t="s">
        <v>200</v>
      </c>
      <c r="L51" s="344" t="s">
        <v>0</v>
      </c>
      <c r="M51" s="601" t="s">
        <v>200</v>
      </c>
      <c r="N51" s="344" t="s">
        <v>0</v>
      </c>
      <c r="O51" s="601" t="s">
        <v>200</v>
      </c>
      <c r="P51" s="344" t="s">
        <v>0</v>
      </c>
      <c r="Q51" s="601" t="s">
        <v>200</v>
      </c>
      <c r="R51" s="344" t="s">
        <v>0</v>
      </c>
      <c r="S51" s="601" t="s">
        <v>200</v>
      </c>
      <c r="T51" s="344" t="s">
        <v>0</v>
      </c>
      <c r="U51" s="601" t="s">
        <v>200</v>
      </c>
      <c r="V51" s="344" t="s">
        <v>0</v>
      </c>
      <c r="W51" s="601" t="s">
        <v>200</v>
      </c>
      <c r="X51" s="344" t="s">
        <v>0</v>
      </c>
      <c r="Y51" s="601" t="s">
        <v>200</v>
      </c>
      <c r="Z51" s="344" t="s">
        <v>0</v>
      </c>
      <c r="AA51" s="601" t="s">
        <v>200</v>
      </c>
      <c r="AB51" s="344" t="s">
        <v>0</v>
      </c>
      <c r="AC51" s="601" t="s">
        <v>200</v>
      </c>
      <c r="AD51" s="344" t="s">
        <v>0</v>
      </c>
      <c r="AE51" s="601" t="s">
        <v>200</v>
      </c>
    </row>
    <row r="52" spans="1:31" x14ac:dyDescent="0.25">
      <c r="A52" s="799"/>
      <c r="B52" s="599"/>
      <c r="C52" s="262" t="s">
        <v>203</v>
      </c>
      <c r="D52" s="599"/>
      <c r="E52" s="342" t="s">
        <v>203</v>
      </c>
      <c r="F52" s="599"/>
      <c r="G52" s="342" t="s">
        <v>203</v>
      </c>
      <c r="H52" s="599"/>
      <c r="I52" s="342" t="s">
        <v>203</v>
      </c>
      <c r="J52" s="599"/>
      <c r="K52" s="601" t="s">
        <v>203</v>
      </c>
      <c r="L52" s="599"/>
      <c r="M52" s="601" t="s">
        <v>203</v>
      </c>
      <c r="N52" s="599"/>
      <c r="O52" s="601" t="s">
        <v>203</v>
      </c>
      <c r="P52" s="599"/>
      <c r="Q52" s="601" t="s">
        <v>203</v>
      </c>
      <c r="R52" s="599"/>
      <c r="S52" s="601" t="s">
        <v>203</v>
      </c>
      <c r="T52" s="599"/>
      <c r="U52" s="601" t="s">
        <v>203</v>
      </c>
      <c r="V52" s="599"/>
      <c r="W52" s="601" t="s">
        <v>203</v>
      </c>
      <c r="X52" s="599"/>
      <c r="Y52" s="601" t="s">
        <v>203</v>
      </c>
      <c r="Z52" s="599"/>
      <c r="AA52" s="601" t="s">
        <v>203</v>
      </c>
      <c r="AB52" s="599"/>
      <c r="AC52" s="601" t="s">
        <v>203</v>
      </c>
      <c r="AD52" s="599"/>
      <c r="AE52" s="601" t="s">
        <v>203</v>
      </c>
    </row>
    <row r="53" spans="1:31" x14ac:dyDescent="0.25">
      <c r="A53" s="799"/>
      <c r="B53" s="232"/>
      <c r="C53" s="233" t="s">
        <v>201</v>
      </c>
      <c r="D53" s="341"/>
      <c r="E53" s="342" t="s">
        <v>201</v>
      </c>
      <c r="F53" s="341"/>
      <c r="G53" s="342" t="s">
        <v>201</v>
      </c>
      <c r="H53" s="341"/>
      <c r="I53" s="342" t="s">
        <v>201</v>
      </c>
      <c r="J53" s="599"/>
      <c r="K53" s="601" t="s">
        <v>201</v>
      </c>
      <c r="L53" s="599"/>
      <c r="M53" s="601" t="s">
        <v>201</v>
      </c>
      <c r="N53" s="599"/>
      <c r="O53" s="601" t="s">
        <v>201</v>
      </c>
      <c r="P53" s="599"/>
      <c r="Q53" s="601" t="s">
        <v>201</v>
      </c>
      <c r="R53" s="599"/>
      <c r="S53" s="601" t="s">
        <v>201</v>
      </c>
      <c r="T53" s="599"/>
      <c r="U53" s="601" t="s">
        <v>201</v>
      </c>
      <c r="V53" s="599"/>
      <c r="W53" s="601" t="s">
        <v>201</v>
      </c>
      <c r="X53" s="599"/>
      <c r="Y53" s="601" t="s">
        <v>201</v>
      </c>
      <c r="Z53" s="599"/>
      <c r="AA53" s="601" t="s">
        <v>201</v>
      </c>
      <c r="AB53" s="599"/>
      <c r="AC53" s="601" t="s">
        <v>201</v>
      </c>
      <c r="AD53" s="599"/>
      <c r="AE53" s="601" t="s">
        <v>201</v>
      </c>
    </row>
    <row r="54" spans="1:31" x14ac:dyDescent="0.25">
      <c r="A54" s="799"/>
      <c r="B54" s="232"/>
      <c r="C54" s="233" t="s">
        <v>202</v>
      </c>
      <c r="D54" s="341"/>
      <c r="E54" s="342" t="s">
        <v>202</v>
      </c>
      <c r="F54" s="341"/>
      <c r="G54" s="342" t="s">
        <v>202</v>
      </c>
      <c r="H54" s="341"/>
      <c r="I54" s="342" t="s">
        <v>202</v>
      </c>
      <c r="J54" s="599"/>
      <c r="K54" s="601" t="s">
        <v>202</v>
      </c>
      <c r="L54" s="599"/>
      <c r="M54" s="601" t="s">
        <v>202</v>
      </c>
      <c r="N54" s="599"/>
      <c r="O54" s="601" t="s">
        <v>202</v>
      </c>
      <c r="P54" s="599"/>
      <c r="Q54" s="601" t="s">
        <v>202</v>
      </c>
      <c r="R54" s="599"/>
      <c r="S54" s="601" t="s">
        <v>202</v>
      </c>
      <c r="T54" s="599"/>
      <c r="U54" s="601" t="s">
        <v>202</v>
      </c>
      <c r="V54" s="599"/>
      <c r="W54" s="601" t="s">
        <v>202</v>
      </c>
      <c r="X54" s="599"/>
      <c r="Y54" s="601" t="s">
        <v>202</v>
      </c>
      <c r="Z54" s="599"/>
      <c r="AA54" s="601" t="s">
        <v>202</v>
      </c>
      <c r="AB54" s="599"/>
      <c r="AC54" s="601" t="s">
        <v>202</v>
      </c>
      <c r="AD54" s="599"/>
      <c r="AE54" s="601" t="s">
        <v>202</v>
      </c>
    </row>
    <row r="55" spans="1:31" x14ac:dyDescent="0.25">
      <c r="A55" s="206" t="s">
        <v>46</v>
      </c>
      <c r="B55" s="984"/>
      <c r="C55" s="984"/>
      <c r="D55" s="984"/>
      <c r="E55" s="984"/>
      <c r="F55" s="984"/>
      <c r="G55" s="984"/>
      <c r="H55" s="984"/>
      <c r="I55" s="984"/>
      <c r="J55" s="984"/>
      <c r="K55" s="984"/>
      <c r="L55" s="984"/>
      <c r="M55" s="984"/>
      <c r="N55" s="984"/>
      <c r="O55" s="984"/>
      <c r="P55" s="984"/>
      <c r="Q55" s="984"/>
      <c r="R55" s="984"/>
      <c r="S55" s="984"/>
      <c r="T55" s="984"/>
      <c r="U55" s="984"/>
      <c r="V55" s="984"/>
      <c r="W55" s="984"/>
      <c r="X55" s="984"/>
      <c r="Y55" s="984"/>
      <c r="Z55" s="984"/>
      <c r="AA55" s="984"/>
      <c r="AB55" s="984"/>
      <c r="AC55" s="984"/>
      <c r="AD55" s="984"/>
      <c r="AE55" s="984"/>
    </row>
    <row r="56" spans="1:31" ht="24.75" x14ac:dyDescent="0.25">
      <c r="A56" s="2" t="s">
        <v>790</v>
      </c>
      <c r="B56" s="985" t="s">
        <v>0</v>
      </c>
      <c r="C56" s="985"/>
      <c r="D56" s="985" t="s">
        <v>0</v>
      </c>
      <c r="E56" s="985"/>
      <c r="F56" s="985" t="s">
        <v>0</v>
      </c>
      <c r="G56" s="985"/>
      <c r="H56" s="985" t="s">
        <v>0</v>
      </c>
      <c r="I56" s="985"/>
      <c r="J56" s="985" t="s">
        <v>0</v>
      </c>
      <c r="K56" s="985"/>
      <c r="L56" s="985" t="s">
        <v>0</v>
      </c>
      <c r="M56" s="985"/>
      <c r="N56" s="985" t="s">
        <v>0</v>
      </c>
      <c r="O56" s="985"/>
      <c r="P56" s="985" t="s">
        <v>0</v>
      </c>
      <c r="Q56" s="985"/>
      <c r="R56" s="985" t="s">
        <v>0</v>
      </c>
      <c r="S56" s="985"/>
      <c r="T56" s="985" t="s">
        <v>0</v>
      </c>
      <c r="U56" s="985"/>
      <c r="V56" s="985" t="s">
        <v>0</v>
      </c>
      <c r="W56" s="985"/>
      <c r="X56" s="985" t="s">
        <v>0</v>
      </c>
      <c r="Y56" s="985"/>
      <c r="Z56" s="985" t="s">
        <v>0</v>
      </c>
      <c r="AA56" s="985"/>
      <c r="AB56" s="985" t="s">
        <v>0</v>
      </c>
      <c r="AC56" s="985"/>
      <c r="AD56" s="985" t="s">
        <v>0</v>
      </c>
      <c r="AE56" s="985"/>
    </row>
    <row r="57" spans="1:31" ht="24.75" x14ac:dyDescent="0.25">
      <c r="A57" s="103" t="s">
        <v>378</v>
      </c>
      <c r="B57" s="983"/>
      <c r="C57" s="983"/>
      <c r="D57" s="983"/>
      <c r="E57" s="983"/>
      <c r="F57" s="983"/>
      <c r="G57" s="983"/>
      <c r="H57" s="983"/>
      <c r="I57" s="983"/>
      <c r="J57" s="983"/>
      <c r="K57" s="983"/>
      <c r="L57" s="983"/>
      <c r="M57" s="983"/>
      <c r="N57" s="983"/>
      <c r="O57" s="983"/>
      <c r="P57" s="983"/>
      <c r="Q57" s="983"/>
      <c r="R57" s="983"/>
      <c r="S57" s="983"/>
      <c r="T57" s="983"/>
      <c r="U57" s="983"/>
      <c r="V57" s="983"/>
      <c r="W57" s="983"/>
      <c r="X57" s="983"/>
      <c r="Y57" s="983"/>
      <c r="Z57" s="983"/>
      <c r="AA57" s="983"/>
      <c r="AB57" s="983"/>
      <c r="AC57" s="983"/>
      <c r="AD57" s="983"/>
      <c r="AE57" s="983"/>
    </row>
    <row r="58" spans="1:31" ht="24.75" customHeight="1" x14ac:dyDescent="0.25">
      <c r="A58" s="2" t="s">
        <v>470</v>
      </c>
      <c r="B58" s="944" t="s">
        <v>47</v>
      </c>
      <c r="C58" s="945"/>
      <c r="D58" s="944" t="s">
        <v>47</v>
      </c>
      <c r="E58" s="945"/>
      <c r="F58" s="944" t="s">
        <v>47</v>
      </c>
      <c r="G58" s="945"/>
      <c r="H58" s="944" t="s">
        <v>47</v>
      </c>
      <c r="I58" s="945"/>
      <c r="J58" s="944" t="s">
        <v>47</v>
      </c>
      <c r="K58" s="945"/>
      <c r="L58" s="944" t="s">
        <v>47</v>
      </c>
      <c r="M58" s="945"/>
      <c r="N58" s="944" t="s">
        <v>47</v>
      </c>
      <c r="O58" s="945"/>
      <c r="P58" s="944" t="s">
        <v>47</v>
      </c>
      <c r="Q58" s="945"/>
      <c r="R58" s="944" t="s">
        <v>47</v>
      </c>
      <c r="S58" s="945"/>
      <c r="T58" s="944" t="s">
        <v>47</v>
      </c>
      <c r="U58" s="945"/>
      <c r="V58" s="944" t="s">
        <v>47</v>
      </c>
      <c r="W58" s="945"/>
      <c r="X58" s="944" t="s">
        <v>47</v>
      </c>
      <c r="Y58" s="945"/>
      <c r="Z58" s="944" t="s">
        <v>47</v>
      </c>
      <c r="AA58" s="945"/>
      <c r="AB58" s="944" t="s">
        <v>47</v>
      </c>
      <c r="AC58" s="945"/>
      <c r="AD58" s="944" t="s">
        <v>47</v>
      </c>
      <c r="AE58" s="945"/>
    </row>
    <row r="59" spans="1:31" x14ac:dyDescent="0.25">
      <c r="A59" s="26" t="s">
        <v>461</v>
      </c>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row>
    <row r="60" spans="1:31" ht="61.5" x14ac:dyDescent="0.25">
      <c r="A60" s="19" t="s">
        <v>471</v>
      </c>
      <c r="B60" s="758"/>
      <c r="C60" s="759"/>
      <c r="D60" s="758"/>
      <c r="E60" s="759"/>
      <c r="F60" s="758"/>
      <c r="G60" s="759"/>
      <c r="H60" s="758"/>
      <c r="I60" s="759"/>
      <c r="J60" s="758"/>
      <c r="K60" s="759"/>
      <c r="L60" s="758"/>
      <c r="M60" s="759"/>
      <c r="N60" s="758"/>
      <c r="O60" s="759"/>
      <c r="P60" s="758"/>
      <c r="Q60" s="759"/>
      <c r="R60" s="758"/>
      <c r="S60" s="759"/>
      <c r="T60" s="758"/>
      <c r="U60" s="759"/>
      <c r="V60" s="758"/>
      <c r="W60" s="759"/>
      <c r="X60" s="758"/>
      <c r="Y60" s="759"/>
      <c r="Z60" s="758"/>
      <c r="AA60" s="759"/>
      <c r="AB60" s="758"/>
      <c r="AC60" s="759"/>
      <c r="AD60" s="758"/>
      <c r="AE60" s="759"/>
    </row>
    <row r="62" spans="1:31" hidden="1" x14ac:dyDescent="0.25">
      <c r="A62" s="210" t="s">
        <v>240</v>
      </c>
    </row>
    <row r="63" spans="1:31" hidden="1" x14ac:dyDescent="0.25">
      <c r="A63" s="209" t="s">
        <v>48</v>
      </c>
    </row>
    <row r="64" spans="1:31" hidden="1" x14ac:dyDescent="0.25">
      <c r="A64" s="209" t="s">
        <v>322</v>
      </c>
    </row>
    <row r="65" spans="1:1" hidden="1" x14ac:dyDescent="0.25">
      <c r="A65" s="209" t="s">
        <v>323</v>
      </c>
    </row>
    <row r="66" spans="1:1" hidden="1" x14ac:dyDescent="0.25">
      <c r="A66" s="209" t="s">
        <v>96</v>
      </c>
    </row>
    <row r="67" spans="1:1" hidden="1" x14ac:dyDescent="0.25">
      <c r="A67" s="209" t="s">
        <v>123</v>
      </c>
    </row>
    <row r="68" spans="1:1" hidden="1" x14ac:dyDescent="0.25">
      <c r="A68" s="209" t="s">
        <v>95</v>
      </c>
    </row>
    <row r="69" spans="1:1" hidden="1" x14ac:dyDescent="0.25">
      <c r="A69" s="209" t="s">
        <v>93</v>
      </c>
    </row>
    <row r="70" spans="1:1" hidden="1" x14ac:dyDescent="0.25">
      <c r="A70" s="209" t="s">
        <v>94</v>
      </c>
    </row>
    <row r="71" spans="1:1" hidden="1" x14ac:dyDescent="0.25">
      <c r="A71" s="209" t="s">
        <v>780</v>
      </c>
    </row>
    <row r="72" spans="1:1" hidden="1" x14ac:dyDescent="0.25">
      <c r="A72" s="209"/>
    </row>
    <row r="73" spans="1:1" hidden="1" x14ac:dyDescent="0.25">
      <c r="A73" s="211" t="s">
        <v>100</v>
      </c>
    </row>
    <row r="74" spans="1:1" hidden="1" x14ac:dyDescent="0.25">
      <c r="A74" s="209" t="s">
        <v>49</v>
      </c>
    </row>
    <row r="75" spans="1:1" hidden="1" x14ac:dyDescent="0.25">
      <c r="A75" s="209" t="s">
        <v>98</v>
      </c>
    </row>
    <row r="76" spans="1:1" hidden="1" x14ac:dyDescent="0.25">
      <c r="A76" s="209" t="s">
        <v>781</v>
      </c>
    </row>
    <row r="77" spans="1:1" hidden="1" x14ac:dyDescent="0.25">
      <c r="A77" s="209" t="s">
        <v>55</v>
      </c>
    </row>
    <row r="78" spans="1:1" hidden="1" x14ac:dyDescent="0.25">
      <c r="A78" s="209" t="s">
        <v>109</v>
      </c>
    </row>
    <row r="79" spans="1:1" hidden="1" x14ac:dyDescent="0.25">
      <c r="A79" s="209" t="s">
        <v>694</v>
      </c>
    </row>
    <row r="80" spans="1:1" hidden="1" x14ac:dyDescent="0.25">
      <c r="A80" s="209" t="s">
        <v>330</v>
      </c>
    </row>
    <row r="81" spans="1:1" hidden="1" x14ac:dyDescent="0.25">
      <c r="A81" s="209" t="s">
        <v>331</v>
      </c>
    </row>
    <row r="82" spans="1:1" hidden="1" x14ac:dyDescent="0.25">
      <c r="A82" s="209" t="s">
        <v>332</v>
      </c>
    </row>
    <row r="83" spans="1:1" hidden="1" x14ac:dyDescent="0.25">
      <c r="A83" s="209" t="s">
        <v>50</v>
      </c>
    </row>
    <row r="84" spans="1:1" hidden="1" x14ac:dyDescent="0.25">
      <c r="A84" s="209" t="s">
        <v>99</v>
      </c>
    </row>
    <row r="85" spans="1:1" hidden="1" x14ac:dyDescent="0.25"/>
    <row r="86" spans="1:1" hidden="1" x14ac:dyDescent="0.25">
      <c r="A86" s="211" t="s">
        <v>324</v>
      </c>
    </row>
    <row r="87" spans="1:1" hidden="1" x14ac:dyDescent="0.25">
      <c r="A87" s="209" t="s">
        <v>467</v>
      </c>
    </row>
    <row r="88" spans="1:1" hidden="1" x14ac:dyDescent="0.25">
      <c r="A88" s="209" t="s">
        <v>326</v>
      </c>
    </row>
    <row r="89" spans="1:1" hidden="1" x14ac:dyDescent="0.25">
      <c r="A89" s="209" t="s">
        <v>323</v>
      </c>
    </row>
    <row r="90" spans="1:1" hidden="1" x14ac:dyDescent="0.25">
      <c r="A90" s="209" t="s">
        <v>96</v>
      </c>
    </row>
    <row r="91" spans="1:1" hidden="1" x14ac:dyDescent="0.25">
      <c r="A91" s="209" t="s">
        <v>123</v>
      </c>
    </row>
    <row r="92" spans="1:1" hidden="1" x14ac:dyDescent="0.25">
      <c r="A92" s="209" t="s">
        <v>95</v>
      </c>
    </row>
    <row r="93" spans="1:1" hidden="1" x14ac:dyDescent="0.25">
      <c r="A93" s="209" t="s">
        <v>93</v>
      </c>
    </row>
    <row r="94" spans="1:1" hidden="1" x14ac:dyDescent="0.25">
      <c r="A94" s="209" t="s">
        <v>94</v>
      </c>
    </row>
    <row r="95" spans="1:1" hidden="1" x14ac:dyDescent="0.25">
      <c r="A95" s="209" t="s">
        <v>325</v>
      </c>
    </row>
    <row r="96" spans="1:1" hidden="1" x14ac:dyDescent="0.25">
      <c r="A96" s="209" t="s">
        <v>92</v>
      </c>
    </row>
    <row r="97" spans="1:1" hidden="1" x14ac:dyDescent="0.25">
      <c r="A97" s="209" t="s">
        <v>327</v>
      </c>
    </row>
    <row r="98" spans="1:1" hidden="1" x14ac:dyDescent="0.25">
      <c r="A98" s="209"/>
    </row>
    <row r="99" spans="1:1" hidden="1" x14ac:dyDescent="0.25">
      <c r="A99" s="211" t="s">
        <v>468</v>
      </c>
    </row>
    <row r="100" spans="1:1" s="212" customFormat="1" hidden="1" x14ac:dyDescent="0.25">
      <c r="A100" s="209" t="s">
        <v>49</v>
      </c>
    </row>
    <row r="101" spans="1:1" hidden="1" x14ac:dyDescent="0.25">
      <c r="A101" s="209" t="s">
        <v>98</v>
      </c>
    </row>
    <row r="102" spans="1:1" hidden="1" x14ac:dyDescent="0.25">
      <c r="A102" s="209" t="s">
        <v>54</v>
      </c>
    </row>
    <row r="103" spans="1:1" hidden="1" x14ac:dyDescent="0.25">
      <c r="A103" s="209" t="s">
        <v>55</v>
      </c>
    </row>
    <row r="104" spans="1:1" hidden="1" x14ac:dyDescent="0.25">
      <c r="A104" s="209" t="s">
        <v>109</v>
      </c>
    </row>
    <row r="105" spans="1:1" hidden="1" x14ac:dyDescent="0.25">
      <c r="A105" s="209" t="s">
        <v>694</v>
      </c>
    </row>
    <row r="106" spans="1:1" hidden="1" x14ac:dyDescent="0.25">
      <c r="A106" s="209" t="s">
        <v>58</v>
      </c>
    </row>
    <row r="107" spans="1:1" hidden="1" x14ac:dyDescent="0.25">
      <c r="A107" s="209" t="s">
        <v>331</v>
      </c>
    </row>
    <row r="108" spans="1:1" hidden="1" x14ac:dyDescent="0.25">
      <c r="A108" s="209" t="s">
        <v>332</v>
      </c>
    </row>
    <row r="109" spans="1:1" hidden="1" x14ac:dyDescent="0.25">
      <c r="A109" s="209" t="s">
        <v>50</v>
      </c>
    </row>
    <row r="110" spans="1:1" hidden="1" x14ac:dyDescent="0.25">
      <c r="A110" s="209" t="s">
        <v>99</v>
      </c>
    </row>
    <row r="111" spans="1:1" hidden="1" x14ac:dyDescent="0.25"/>
    <row r="112" spans="1:1" hidden="1" x14ac:dyDescent="0.25">
      <c r="A112" s="210" t="s">
        <v>469</v>
      </c>
    </row>
    <row r="113" spans="1:1" hidden="1" x14ac:dyDescent="0.25">
      <c r="A113" s="107" t="s">
        <v>283</v>
      </c>
    </row>
    <row r="114" spans="1:1" hidden="1" x14ac:dyDescent="0.25">
      <c r="A114" s="107" t="s">
        <v>225</v>
      </c>
    </row>
    <row r="115" spans="1:1" hidden="1" x14ac:dyDescent="0.25">
      <c r="A115" s="107" t="s">
        <v>472</v>
      </c>
    </row>
    <row r="116" spans="1:1" hidden="1" x14ac:dyDescent="0.25">
      <c r="A116" s="107" t="s">
        <v>782</v>
      </c>
    </row>
    <row r="117" spans="1:1" hidden="1" x14ac:dyDescent="0.25">
      <c r="A117" s="107" t="s">
        <v>783</v>
      </c>
    </row>
    <row r="118" spans="1:1" hidden="1" x14ac:dyDescent="0.25">
      <c r="A118" s="107" t="s">
        <v>473</v>
      </c>
    </row>
    <row r="119" spans="1:1" hidden="1" x14ac:dyDescent="0.25">
      <c r="A119" s="107" t="s">
        <v>784</v>
      </c>
    </row>
    <row r="120" spans="1:1" hidden="1" x14ac:dyDescent="0.25"/>
    <row r="121" spans="1:1" hidden="1" x14ac:dyDescent="0.25">
      <c r="A121" s="210" t="s">
        <v>785</v>
      </c>
    </row>
    <row r="122" spans="1:1" hidden="1" x14ac:dyDescent="0.25">
      <c r="A122" s="212" t="s">
        <v>786</v>
      </c>
    </row>
    <row r="123" spans="1:1" hidden="1" x14ac:dyDescent="0.25">
      <c r="A123" t="s">
        <v>787</v>
      </c>
    </row>
    <row r="124" spans="1:1" hidden="1" x14ac:dyDescent="0.25"/>
    <row r="125" spans="1:1" hidden="1" x14ac:dyDescent="0.25">
      <c r="A125" s="108" t="s">
        <v>779</v>
      </c>
    </row>
    <row r="126" spans="1:1" hidden="1" x14ac:dyDescent="0.25">
      <c r="A126" s="107" t="s">
        <v>0</v>
      </c>
    </row>
    <row r="127" spans="1:1" hidden="1" x14ac:dyDescent="0.25">
      <c r="A127" s="107" t="s">
        <v>770</v>
      </c>
    </row>
    <row r="128" spans="1:1" hidden="1" x14ac:dyDescent="0.25">
      <c r="A128" s="107" t="s">
        <v>771</v>
      </c>
    </row>
    <row r="129" hidden="1" x14ac:dyDescent="0.25"/>
  </sheetData>
  <mergeCells count="616">
    <mergeCell ref="B39:C39"/>
    <mergeCell ref="D39:E39"/>
    <mergeCell ref="F39:G39"/>
    <mergeCell ref="H39:I39"/>
    <mergeCell ref="B60:C60"/>
    <mergeCell ref="D60:E60"/>
    <mergeCell ref="F60:G60"/>
    <mergeCell ref="H60:I60"/>
    <mergeCell ref="B34:C34"/>
    <mergeCell ref="B58:C58"/>
    <mergeCell ref="B55:C55"/>
    <mergeCell ref="B56:C56"/>
    <mergeCell ref="B57:C57"/>
    <mergeCell ref="D37:E37"/>
    <mergeCell ref="F37:G37"/>
    <mergeCell ref="H37:I37"/>
    <mergeCell ref="D40:E40"/>
    <mergeCell ref="F40:G40"/>
    <mergeCell ref="H40:I40"/>
    <mergeCell ref="D55:E55"/>
    <mergeCell ref="F55:G55"/>
    <mergeCell ref="H55:I55"/>
    <mergeCell ref="D58:E58"/>
    <mergeCell ref="F58:G58"/>
    <mergeCell ref="H58:I58"/>
    <mergeCell ref="H56:I56"/>
    <mergeCell ref="H42:I42"/>
    <mergeCell ref="D56:E56"/>
    <mergeCell ref="D27:E27"/>
    <mergeCell ref="F27:G27"/>
    <mergeCell ref="H27:I27"/>
    <mergeCell ref="D28:E28"/>
    <mergeCell ref="F28:G28"/>
    <mergeCell ref="H28:I28"/>
    <mergeCell ref="F42:G42"/>
    <mergeCell ref="D31:E31"/>
    <mergeCell ref="F31:G31"/>
    <mergeCell ref="H31:I31"/>
    <mergeCell ref="D29:E29"/>
    <mergeCell ref="F29:G29"/>
    <mergeCell ref="H29:I29"/>
    <mergeCell ref="D30:E30"/>
    <mergeCell ref="F30:G30"/>
    <mergeCell ref="H30:I30"/>
    <mergeCell ref="F56:G56"/>
    <mergeCell ref="H32:I32"/>
    <mergeCell ref="F32:G32"/>
    <mergeCell ref="D32:E32"/>
    <mergeCell ref="F24:G24"/>
    <mergeCell ref="H24:I24"/>
    <mergeCell ref="D26:E26"/>
    <mergeCell ref="F26:G26"/>
    <mergeCell ref="H26:I26"/>
    <mergeCell ref="D24:E24"/>
    <mergeCell ref="D25:E25"/>
    <mergeCell ref="F25:G25"/>
    <mergeCell ref="H25:I25"/>
    <mergeCell ref="B21:C21"/>
    <mergeCell ref="B23:C23"/>
    <mergeCell ref="B24:C24"/>
    <mergeCell ref="B26:C26"/>
    <mergeCell ref="B32:C32"/>
    <mergeCell ref="B29:C29"/>
    <mergeCell ref="B30:C30"/>
    <mergeCell ref="B31:C31"/>
    <mergeCell ref="B33:C33"/>
    <mergeCell ref="B25:C25"/>
    <mergeCell ref="B18:C18"/>
    <mergeCell ref="B10:C10"/>
    <mergeCell ref="B5:C5"/>
    <mergeCell ref="B6:C6"/>
    <mergeCell ref="B7:C7"/>
    <mergeCell ref="B14:C14"/>
    <mergeCell ref="A44:A54"/>
    <mergeCell ref="B43:C43"/>
    <mergeCell ref="B42:C42"/>
    <mergeCell ref="B41:C41"/>
    <mergeCell ref="B40:C40"/>
    <mergeCell ref="B37:C37"/>
    <mergeCell ref="B27:C27"/>
    <mergeCell ref="B28:C28"/>
    <mergeCell ref="B15:C15"/>
    <mergeCell ref="B16:C16"/>
    <mergeCell ref="B17:C17"/>
    <mergeCell ref="B8:C8"/>
    <mergeCell ref="B9:C9"/>
    <mergeCell ref="B11:C11"/>
    <mergeCell ref="B12:C12"/>
    <mergeCell ref="B13:C13"/>
    <mergeCell ref="B19:C19"/>
    <mergeCell ref="B20:C20"/>
    <mergeCell ref="H8:I8"/>
    <mergeCell ref="D9:E9"/>
    <mergeCell ref="F9:G9"/>
    <mergeCell ref="H9:I9"/>
    <mergeCell ref="D10:E10"/>
    <mergeCell ref="F10:G10"/>
    <mergeCell ref="H10:I10"/>
    <mergeCell ref="H5:I5"/>
    <mergeCell ref="D6:E6"/>
    <mergeCell ref="F6:G6"/>
    <mergeCell ref="H6:I6"/>
    <mergeCell ref="D7:E7"/>
    <mergeCell ref="F7:G7"/>
    <mergeCell ref="H7:I7"/>
    <mergeCell ref="D5:E5"/>
    <mergeCell ref="F5:G5"/>
    <mergeCell ref="D8:E8"/>
    <mergeCell ref="F8:G8"/>
    <mergeCell ref="H14:I14"/>
    <mergeCell ref="D15:E15"/>
    <mergeCell ref="F15:G15"/>
    <mergeCell ref="H15:I15"/>
    <mergeCell ref="D16:E16"/>
    <mergeCell ref="F16:G16"/>
    <mergeCell ref="H16:I16"/>
    <mergeCell ref="H11:I11"/>
    <mergeCell ref="D12:E12"/>
    <mergeCell ref="F12:G12"/>
    <mergeCell ref="H12:I12"/>
    <mergeCell ref="D13:E13"/>
    <mergeCell ref="F13:G13"/>
    <mergeCell ref="H13:I13"/>
    <mergeCell ref="D11:E11"/>
    <mergeCell ref="F11:G11"/>
    <mergeCell ref="D14:E14"/>
    <mergeCell ref="F14:G14"/>
    <mergeCell ref="D23:E23"/>
    <mergeCell ref="F23:G23"/>
    <mergeCell ref="H23:I23"/>
    <mergeCell ref="H17:I17"/>
    <mergeCell ref="D18:E18"/>
    <mergeCell ref="F18:G18"/>
    <mergeCell ref="H18:I18"/>
    <mergeCell ref="D19:E19"/>
    <mergeCell ref="F19:G19"/>
    <mergeCell ref="H19:I19"/>
    <mergeCell ref="D17:E17"/>
    <mergeCell ref="F17:G17"/>
    <mergeCell ref="D20:E20"/>
    <mergeCell ref="F20:G20"/>
    <mergeCell ref="B3:C3"/>
    <mergeCell ref="D3:E3"/>
    <mergeCell ref="F3:G3"/>
    <mergeCell ref="H3:I3"/>
    <mergeCell ref="D57:E57"/>
    <mergeCell ref="F57:G57"/>
    <mergeCell ref="H57:I57"/>
    <mergeCell ref="D33:E33"/>
    <mergeCell ref="F33:G33"/>
    <mergeCell ref="H33:I33"/>
    <mergeCell ref="D34:E34"/>
    <mergeCell ref="F34:G34"/>
    <mergeCell ref="H34:I34"/>
    <mergeCell ref="D43:E43"/>
    <mergeCell ref="F43:G43"/>
    <mergeCell ref="H43:I43"/>
    <mergeCell ref="D41:E41"/>
    <mergeCell ref="F41:G41"/>
    <mergeCell ref="H41:I41"/>
    <mergeCell ref="D42:E42"/>
    <mergeCell ref="H20:I20"/>
    <mergeCell ref="D21:E21"/>
    <mergeCell ref="F21:G21"/>
    <mergeCell ref="H21:I21"/>
    <mergeCell ref="AB3:AC3"/>
    <mergeCell ref="AD3:AE3"/>
    <mergeCell ref="J5:K5"/>
    <mergeCell ref="L5:M5"/>
    <mergeCell ref="N5:O5"/>
    <mergeCell ref="P5:Q5"/>
    <mergeCell ref="R5:S5"/>
    <mergeCell ref="T5:U5"/>
    <mergeCell ref="V5:W5"/>
    <mergeCell ref="X5:Y5"/>
    <mergeCell ref="Z5:AA5"/>
    <mergeCell ref="AB5:AC5"/>
    <mergeCell ref="AD5:AE5"/>
    <mergeCell ref="J3:K3"/>
    <mergeCell ref="L3:M3"/>
    <mergeCell ref="N3:O3"/>
    <mergeCell ref="P3:Q3"/>
    <mergeCell ref="R3:S3"/>
    <mergeCell ref="T3:U3"/>
    <mergeCell ref="V3:W3"/>
    <mergeCell ref="X3:Y3"/>
    <mergeCell ref="Z3:AA3"/>
    <mergeCell ref="AB6:AC6"/>
    <mergeCell ref="AD6:AE6"/>
    <mergeCell ref="J7:K7"/>
    <mergeCell ref="L7:M7"/>
    <mergeCell ref="N7:O7"/>
    <mergeCell ref="P7:Q7"/>
    <mergeCell ref="R7:S7"/>
    <mergeCell ref="T7:U7"/>
    <mergeCell ref="V7:W7"/>
    <mergeCell ref="X7:Y7"/>
    <mergeCell ref="Z7:AA7"/>
    <mergeCell ref="AB7:AC7"/>
    <mergeCell ref="AD7:AE7"/>
    <mergeCell ref="J6:K6"/>
    <mergeCell ref="L6:M6"/>
    <mergeCell ref="N6:O6"/>
    <mergeCell ref="P6:Q6"/>
    <mergeCell ref="R6:S6"/>
    <mergeCell ref="T6:U6"/>
    <mergeCell ref="V6:W6"/>
    <mergeCell ref="X6:Y6"/>
    <mergeCell ref="Z6:AA6"/>
    <mergeCell ref="AB8:AC8"/>
    <mergeCell ref="AD8:AE8"/>
    <mergeCell ref="J9:K9"/>
    <mergeCell ref="L9:M9"/>
    <mergeCell ref="N9:O9"/>
    <mergeCell ref="P9:Q9"/>
    <mergeCell ref="R9:S9"/>
    <mergeCell ref="T9:U9"/>
    <mergeCell ref="V9:W9"/>
    <mergeCell ref="X9:Y9"/>
    <mergeCell ref="Z9:AA9"/>
    <mergeCell ref="AB9:AC9"/>
    <mergeCell ref="AD9:AE9"/>
    <mergeCell ref="J8:K8"/>
    <mergeCell ref="L8:M8"/>
    <mergeCell ref="N8:O8"/>
    <mergeCell ref="P8:Q8"/>
    <mergeCell ref="R8:S8"/>
    <mergeCell ref="T8:U8"/>
    <mergeCell ref="V8:W8"/>
    <mergeCell ref="X8:Y8"/>
    <mergeCell ref="Z8:AA8"/>
    <mergeCell ref="AB10:AC10"/>
    <mergeCell ref="AD10:AE10"/>
    <mergeCell ref="J11:K11"/>
    <mergeCell ref="L11:M11"/>
    <mergeCell ref="N11:O11"/>
    <mergeCell ref="P11:Q11"/>
    <mergeCell ref="R11:S11"/>
    <mergeCell ref="T11:U11"/>
    <mergeCell ref="V11:W11"/>
    <mergeCell ref="X11:Y11"/>
    <mergeCell ref="Z11:AA11"/>
    <mergeCell ref="AB11:AC11"/>
    <mergeCell ref="AD11:AE11"/>
    <mergeCell ref="J10:K10"/>
    <mergeCell ref="L10:M10"/>
    <mergeCell ref="N10:O10"/>
    <mergeCell ref="P10:Q10"/>
    <mergeCell ref="R10:S10"/>
    <mergeCell ref="T10:U10"/>
    <mergeCell ref="V10:W10"/>
    <mergeCell ref="X10:Y10"/>
    <mergeCell ref="Z10:AA10"/>
    <mergeCell ref="AB12:AC12"/>
    <mergeCell ref="AD12:AE12"/>
    <mergeCell ref="J13:K13"/>
    <mergeCell ref="L13:M13"/>
    <mergeCell ref="N13:O13"/>
    <mergeCell ref="P13:Q13"/>
    <mergeCell ref="R13:S13"/>
    <mergeCell ref="T13:U13"/>
    <mergeCell ref="V13:W13"/>
    <mergeCell ref="X13:Y13"/>
    <mergeCell ref="Z13:AA13"/>
    <mergeCell ref="AB13:AC13"/>
    <mergeCell ref="AD13:AE13"/>
    <mergeCell ref="J12:K12"/>
    <mergeCell ref="L12:M12"/>
    <mergeCell ref="N12:O12"/>
    <mergeCell ref="P12:Q12"/>
    <mergeCell ref="R12:S12"/>
    <mergeCell ref="T12:U12"/>
    <mergeCell ref="V12:W12"/>
    <mergeCell ref="X12:Y12"/>
    <mergeCell ref="Z12:AA12"/>
    <mergeCell ref="AB14:AC14"/>
    <mergeCell ref="AD14:AE14"/>
    <mergeCell ref="J15:K15"/>
    <mergeCell ref="L15:M15"/>
    <mergeCell ref="N15:O15"/>
    <mergeCell ref="P15:Q15"/>
    <mergeCell ref="R15:S15"/>
    <mergeCell ref="T15:U15"/>
    <mergeCell ref="V15:W15"/>
    <mergeCell ref="X15:Y15"/>
    <mergeCell ref="Z15:AA15"/>
    <mergeCell ref="AB15:AC15"/>
    <mergeCell ref="AD15:AE15"/>
    <mergeCell ref="J14:K14"/>
    <mergeCell ref="L14:M14"/>
    <mergeCell ref="N14:O14"/>
    <mergeCell ref="P14:Q14"/>
    <mergeCell ref="R14:S14"/>
    <mergeCell ref="T14:U14"/>
    <mergeCell ref="V14:W14"/>
    <mergeCell ref="X14:Y14"/>
    <mergeCell ref="Z14:AA14"/>
    <mergeCell ref="AB16:AC16"/>
    <mergeCell ref="AD16:AE16"/>
    <mergeCell ref="J17:K17"/>
    <mergeCell ref="L17:M17"/>
    <mergeCell ref="N17:O17"/>
    <mergeCell ref="P17:Q17"/>
    <mergeCell ref="R17:S17"/>
    <mergeCell ref="T17:U17"/>
    <mergeCell ref="V17:W17"/>
    <mergeCell ref="X17:Y17"/>
    <mergeCell ref="Z17:AA17"/>
    <mergeCell ref="AB17:AC17"/>
    <mergeCell ref="AD17:AE17"/>
    <mergeCell ref="J16:K16"/>
    <mergeCell ref="L16:M16"/>
    <mergeCell ref="N16:O16"/>
    <mergeCell ref="P16:Q16"/>
    <mergeCell ref="R16:S16"/>
    <mergeCell ref="T16:U16"/>
    <mergeCell ref="V16:W16"/>
    <mergeCell ref="X16:Y16"/>
    <mergeCell ref="Z16:AA16"/>
    <mergeCell ref="AB18:AC18"/>
    <mergeCell ref="AD18:AE18"/>
    <mergeCell ref="J19:K19"/>
    <mergeCell ref="L19:M19"/>
    <mergeCell ref="N19:O19"/>
    <mergeCell ref="P19:Q19"/>
    <mergeCell ref="R19:S19"/>
    <mergeCell ref="T19:U19"/>
    <mergeCell ref="V19:W19"/>
    <mergeCell ref="X19:Y19"/>
    <mergeCell ref="Z19:AA19"/>
    <mergeCell ref="AB19:AC19"/>
    <mergeCell ref="AD19:AE19"/>
    <mergeCell ref="J18:K18"/>
    <mergeCell ref="L18:M18"/>
    <mergeCell ref="N18:O18"/>
    <mergeCell ref="P18:Q18"/>
    <mergeCell ref="R18:S18"/>
    <mergeCell ref="T18:U18"/>
    <mergeCell ref="V18:W18"/>
    <mergeCell ref="X18:Y18"/>
    <mergeCell ref="Z18:AA18"/>
    <mergeCell ref="AB20:AC20"/>
    <mergeCell ref="AD20:AE20"/>
    <mergeCell ref="J21:K21"/>
    <mergeCell ref="L21:M21"/>
    <mergeCell ref="N21:O21"/>
    <mergeCell ref="P21:Q21"/>
    <mergeCell ref="R21:S21"/>
    <mergeCell ref="T21:U21"/>
    <mergeCell ref="V21:W21"/>
    <mergeCell ref="X21:Y21"/>
    <mergeCell ref="Z21:AA21"/>
    <mergeCell ref="AB21:AC21"/>
    <mergeCell ref="AD21:AE21"/>
    <mergeCell ref="J20:K20"/>
    <mergeCell ref="L20:M20"/>
    <mergeCell ref="N20:O20"/>
    <mergeCell ref="P20:Q20"/>
    <mergeCell ref="R20:S20"/>
    <mergeCell ref="T20:U20"/>
    <mergeCell ref="V20:W20"/>
    <mergeCell ref="X20:Y20"/>
    <mergeCell ref="Z20:AA20"/>
    <mergeCell ref="AB23:AC23"/>
    <mergeCell ref="AD23:AE23"/>
    <mergeCell ref="J24:K24"/>
    <mergeCell ref="L24:M24"/>
    <mergeCell ref="N24:O24"/>
    <mergeCell ref="P24:Q24"/>
    <mergeCell ref="R24:S24"/>
    <mergeCell ref="T24:U24"/>
    <mergeCell ref="V24:W24"/>
    <mergeCell ref="X24:Y24"/>
    <mergeCell ref="Z24:AA24"/>
    <mergeCell ref="AB24:AC24"/>
    <mergeCell ref="AD24:AE24"/>
    <mergeCell ref="J23:K23"/>
    <mergeCell ref="L23:M23"/>
    <mergeCell ref="N23:O23"/>
    <mergeCell ref="P23:Q23"/>
    <mergeCell ref="R23:S23"/>
    <mergeCell ref="T23:U23"/>
    <mergeCell ref="V23:W23"/>
    <mergeCell ref="X23:Y23"/>
    <mergeCell ref="Z23:AA23"/>
    <mergeCell ref="AB25:AC25"/>
    <mergeCell ref="AD25:AE25"/>
    <mergeCell ref="J26:K26"/>
    <mergeCell ref="L26:M26"/>
    <mergeCell ref="N26:O26"/>
    <mergeCell ref="P26:Q26"/>
    <mergeCell ref="R26:S26"/>
    <mergeCell ref="T26:U26"/>
    <mergeCell ref="V26:W26"/>
    <mergeCell ref="X26:Y26"/>
    <mergeCell ref="Z26:AA26"/>
    <mergeCell ref="AB26:AC26"/>
    <mergeCell ref="AD26:AE26"/>
    <mergeCell ref="J25:K25"/>
    <mergeCell ref="L25:M25"/>
    <mergeCell ref="N25:O25"/>
    <mergeCell ref="P25:Q25"/>
    <mergeCell ref="R25:S25"/>
    <mergeCell ref="T25:U25"/>
    <mergeCell ref="V25:W25"/>
    <mergeCell ref="X25:Y25"/>
    <mergeCell ref="Z25:AA25"/>
    <mergeCell ref="AB27:AC27"/>
    <mergeCell ref="AD27:AE27"/>
    <mergeCell ref="J28:K28"/>
    <mergeCell ref="L28:M28"/>
    <mergeCell ref="N28:O28"/>
    <mergeCell ref="P28:Q28"/>
    <mergeCell ref="R28:S28"/>
    <mergeCell ref="T28:U28"/>
    <mergeCell ref="V28:W28"/>
    <mergeCell ref="X28:Y28"/>
    <mergeCell ref="Z28:AA28"/>
    <mergeCell ref="AB28:AC28"/>
    <mergeCell ref="AD28:AE28"/>
    <mergeCell ref="J27:K27"/>
    <mergeCell ref="L27:M27"/>
    <mergeCell ref="N27:O27"/>
    <mergeCell ref="P27:Q27"/>
    <mergeCell ref="R27:S27"/>
    <mergeCell ref="T27:U27"/>
    <mergeCell ref="V27:W27"/>
    <mergeCell ref="X27:Y27"/>
    <mergeCell ref="Z27:AA27"/>
    <mergeCell ref="AB29:AC29"/>
    <mergeCell ref="AD29:AE29"/>
    <mergeCell ref="J30:K30"/>
    <mergeCell ref="L30:M30"/>
    <mergeCell ref="N30:O30"/>
    <mergeCell ref="P30:Q30"/>
    <mergeCell ref="R30:S30"/>
    <mergeCell ref="T30:U30"/>
    <mergeCell ref="V30:W30"/>
    <mergeCell ref="X30:Y30"/>
    <mergeCell ref="Z30:AA30"/>
    <mergeCell ref="AB30:AC30"/>
    <mergeCell ref="AD30:AE30"/>
    <mergeCell ref="J29:K29"/>
    <mergeCell ref="L29:M29"/>
    <mergeCell ref="N29:O29"/>
    <mergeCell ref="P29:Q29"/>
    <mergeCell ref="R29:S29"/>
    <mergeCell ref="T29:U29"/>
    <mergeCell ref="V29:W29"/>
    <mergeCell ref="X29:Y29"/>
    <mergeCell ref="Z29:AA29"/>
    <mergeCell ref="AB31:AC31"/>
    <mergeCell ref="AD31:AE31"/>
    <mergeCell ref="J32:K32"/>
    <mergeCell ref="L32:M32"/>
    <mergeCell ref="N32:O32"/>
    <mergeCell ref="P32:Q32"/>
    <mergeCell ref="R32:S32"/>
    <mergeCell ref="T32:U32"/>
    <mergeCell ref="V32:W32"/>
    <mergeCell ref="X32:Y32"/>
    <mergeCell ref="Z32:AA32"/>
    <mergeCell ref="AB32:AC32"/>
    <mergeCell ref="AD32:AE32"/>
    <mergeCell ref="J31:K31"/>
    <mergeCell ref="L31:M31"/>
    <mergeCell ref="N31:O31"/>
    <mergeCell ref="P31:Q31"/>
    <mergeCell ref="R31:S31"/>
    <mergeCell ref="T31:U31"/>
    <mergeCell ref="V31:W31"/>
    <mergeCell ref="X31:Y31"/>
    <mergeCell ref="Z31:AA31"/>
    <mergeCell ref="AB33:AC33"/>
    <mergeCell ref="AD33:AE33"/>
    <mergeCell ref="J34:K34"/>
    <mergeCell ref="L34:M34"/>
    <mergeCell ref="N34:O34"/>
    <mergeCell ref="P34:Q34"/>
    <mergeCell ref="R34:S34"/>
    <mergeCell ref="T34:U34"/>
    <mergeCell ref="V34:W34"/>
    <mergeCell ref="X34:Y34"/>
    <mergeCell ref="Z34:AA34"/>
    <mergeCell ref="AB34:AC34"/>
    <mergeCell ref="AD34:AE34"/>
    <mergeCell ref="J33:K33"/>
    <mergeCell ref="L33:M33"/>
    <mergeCell ref="N33:O33"/>
    <mergeCell ref="P33:Q33"/>
    <mergeCell ref="R33:S33"/>
    <mergeCell ref="T33:U33"/>
    <mergeCell ref="V33:W33"/>
    <mergeCell ref="X33:Y33"/>
    <mergeCell ref="Z33:AA33"/>
    <mergeCell ref="AB37:AC37"/>
    <mergeCell ref="AD37:AE37"/>
    <mergeCell ref="J39:K39"/>
    <mergeCell ref="L39:M39"/>
    <mergeCell ref="N39:O39"/>
    <mergeCell ref="P39:Q39"/>
    <mergeCell ref="R39:S39"/>
    <mergeCell ref="T39:U39"/>
    <mergeCell ref="V39:W39"/>
    <mergeCell ref="X39:Y39"/>
    <mergeCell ref="Z39:AA39"/>
    <mergeCell ref="AB39:AC39"/>
    <mergeCell ref="AD39:AE39"/>
    <mergeCell ref="J37:K37"/>
    <mergeCell ref="L37:M37"/>
    <mergeCell ref="N37:O37"/>
    <mergeCell ref="P37:Q37"/>
    <mergeCell ref="R37:S37"/>
    <mergeCell ref="T37:U37"/>
    <mergeCell ref="V37:W37"/>
    <mergeCell ref="X37:Y37"/>
    <mergeCell ref="Z37:AA37"/>
    <mergeCell ref="AB40:AC40"/>
    <mergeCell ref="AD40:AE40"/>
    <mergeCell ref="J41:K41"/>
    <mergeCell ref="L41:M41"/>
    <mergeCell ref="N41:O41"/>
    <mergeCell ref="P41:Q41"/>
    <mergeCell ref="R41:S41"/>
    <mergeCell ref="T41:U41"/>
    <mergeCell ref="V41:W41"/>
    <mergeCell ref="X41:Y41"/>
    <mergeCell ref="Z41:AA41"/>
    <mergeCell ref="AB41:AC41"/>
    <mergeCell ref="AD41:AE41"/>
    <mergeCell ref="J40:K40"/>
    <mergeCell ref="L40:M40"/>
    <mergeCell ref="N40:O40"/>
    <mergeCell ref="P40:Q40"/>
    <mergeCell ref="R40:S40"/>
    <mergeCell ref="T40:U40"/>
    <mergeCell ref="V40:W40"/>
    <mergeCell ref="X40:Y40"/>
    <mergeCell ref="Z40:AA40"/>
    <mergeCell ref="AB42:AC42"/>
    <mergeCell ref="AD42:AE42"/>
    <mergeCell ref="J43:K43"/>
    <mergeCell ref="L43:M43"/>
    <mergeCell ref="N43:O43"/>
    <mergeCell ref="P43:Q43"/>
    <mergeCell ref="R43:S43"/>
    <mergeCell ref="T43:U43"/>
    <mergeCell ref="V43:W43"/>
    <mergeCell ref="X43:Y43"/>
    <mergeCell ref="Z43:AA43"/>
    <mergeCell ref="AB43:AC43"/>
    <mergeCell ref="AD43:AE43"/>
    <mergeCell ref="J42:K42"/>
    <mergeCell ref="L42:M42"/>
    <mergeCell ref="N42:O42"/>
    <mergeCell ref="P42:Q42"/>
    <mergeCell ref="R42:S42"/>
    <mergeCell ref="T42:U42"/>
    <mergeCell ref="V42:W42"/>
    <mergeCell ref="X42:Y42"/>
    <mergeCell ref="Z42:AA42"/>
    <mergeCell ref="AB55:AC55"/>
    <mergeCell ref="AD55:AE55"/>
    <mergeCell ref="J56:K56"/>
    <mergeCell ref="L56:M56"/>
    <mergeCell ref="N56:O56"/>
    <mergeCell ref="P56:Q56"/>
    <mergeCell ref="R56:S56"/>
    <mergeCell ref="T56:U56"/>
    <mergeCell ref="V56:W56"/>
    <mergeCell ref="X56:Y56"/>
    <mergeCell ref="Z56:AA56"/>
    <mergeCell ref="AB56:AC56"/>
    <mergeCell ref="AD56:AE56"/>
    <mergeCell ref="J55:K55"/>
    <mergeCell ref="L55:M55"/>
    <mergeCell ref="N55:O55"/>
    <mergeCell ref="P55:Q55"/>
    <mergeCell ref="R55:S55"/>
    <mergeCell ref="T55:U55"/>
    <mergeCell ref="V55:W55"/>
    <mergeCell ref="X55:Y55"/>
    <mergeCell ref="Z55:AA55"/>
    <mergeCell ref="AB57:AC57"/>
    <mergeCell ref="AD57:AE57"/>
    <mergeCell ref="J58:K58"/>
    <mergeCell ref="L58:M58"/>
    <mergeCell ref="N58:O58"/>
    <mergeCell ref="P58:Q58"/>
    <mergeCell ref="R58:S58"/>
    <mergeCell ref="T58:U58"/>
    <mergeCell ref="V58:W58"/>
    <mergeCell ref="X58:Y58"/>
    <mergeCell ref="Z58:AA58"/>
    <mergeCell ref="AB58:AC58"/>
    <mergeCell ref="AD58:AE58"/>
    <mergeCell ref="J57:K57"/>
    <mergeCell ref="L57:M57"/>
    <mergeCell ref="N57:O57"/>
    <mergeCell ref="P57:Q57"/>
    <mergeCell ref="R57:S57"/>
    <mergeCell ref="T57:U57"/>
    <mergeCell ref="V57:W57"/>
    <mergeCell ref="X57:Y57"/>
    <mergeCell ref="Z57:AA57"/>
    <mergeCell ref="AB60:AC60"/>
    <mergeCell ref="AD60:AE60"/>
    <mergeCell ref="J60:K60"/>
    <mergeCell ref="L60:M60"/>
    <mergeCell ref="N60:O60"/>
    <mergeCell ref="P60:Q60"/>
    <mergeCell ref="R60:S60"/>
    <mergeCell ref="T60:U60"/>
    <mergeCell ref="V60:W60"/>
    <mergeCell ref="X60:Y60"/>
    <mergeCell ref="Z60:AA60"/>
  </mergeCells>
  <conditionalFormatting sqref="B10">
    <cfRule type="expression" dxfId="215" priority="332">
      <formula>B$9="Yes, Round down to nearest"</formula>
    </cfRule>
    <cfRule type="expression" dxfId="214" priority="333">
      <formula>B$9="Yes, Round up to nearest"</formula>
    </cfRule>
  </conditionalFormatting>
  <conditionalFormatting sqref="B14:B15">
    <cfRule type="expression" dxfId="213" priority="331">
      <formula>B$13="Yes"</formula>
    </cfRule>
  </conditionalFormatting>
  <conditionalFormatting sqref="B17">
    <cfRule type="expression" dxfId="212" priority="330">
      <formula>B$16="Use Waiting Period"</formula>
    </cfRule>
  </conditionalFormatting>
  <conditionalFormatting sqref="B18">
    <cfRule type="expression" dxfId="211" priority="328">
      <formula>B$17="first of month following date of change"</formula>
    </cfRule>
    <cfRule type="expression" dxfId="210" priority="329">
      <formula>B$17="select waiting period option"</formula>
    </cfRule>
  </conditionalFormatting>
  <conditionalFormatting sqref="B20">
    <cfRule type="expression" dxfId="209" priority="325">
      <formula>B$19="use waiting period"</formula>
    </cfRule>
  </conditionalFormatting>
  <conditionalFormatting sqref="B56 H56">
    <cfRule type="expression" dxfId="208" priority="323">
      <formula>B$77="No"</formula>
    </cfRule>
  </conditionalFormatting>
  <conditionalFormatting sqref="B57:C58">
    <cfRule type="expression" dxfId="207" priority="322">
      <formula>B$56="Yes"</formula>
    </cfRule>
  </conditionalFormatting>
  <conditionalFormatting sqref="B26:C26">
    <cfRule type="expression" dxfId="206" priority="234">
      <formula>B$25="Flat"</formula>
    </cfRule>
  </conditionalFormatting>
  <conditionalFormatting sqref="B27:C27">
    <cfRule type="expression" dxfId="205" priority="311">
      <formula>B$25="Tier"</formula>
    </cfRule>
  </conditionalFormatting>
  <conditionalFormatting sqref="B28:C28">
    <cfRule type="expression" dxfId="204" priority="305">
      <formula>B$24="flat amount + % salary + % premium"</formula>
    </cfRule>
    <cfRule type="expression" dxfId="203" priority="306">
      <formula>B$24="flat amount + % salary + % premium"</formula>
    </cfRule>
    <cfRule type="expression" dxfId="202" priority="307">
      <formula>B$24="% Salary + % Premium"</formula>
    </cfRule>
    <cfRule type="expression" dxfId="201" priority="308">
      <formula>B$24="flat amount + % Salary"</formula>
    </cfRule>
    <cfRule type="expression" dxfId="200" priority="309">
      <formula>B$24="flat amount + % Salary"</formula>
    </cfRule>
    <cfRule type="expression" dxfId="199" priority="310">
      <formula>B$24="Percentage of Salary"</formula>
    </cfRule>
  </conditionalFormatting>
  <conditionalFormatting sqref="B29:C30">
    <cfRule type="expression" dxfId="198" priority="299">
      <formula>B$24="flat amount + % Salary + % premium"</formula>
    </cfRule>
    <cfRule type="expression" dxfId="197" priority="300">
      <formula>B$24="flat amount + % Salary + % premium"</formula>
    </cfRule>
    <cfRule type="expression" dxfId="196" priority="301">
      <formula>B$24="% Salary + % Premium"</formula>
    </cfRule>
    <cfRule type="expression" dxfId="195" priority="302">
      <formula>B$24="flat amount + % premium"</formula>
    </cfRule>
    <cfRule type="expression" dxfId="194" priority="303">
      <formula>B$24="flat amount + % premium"</formula>
    </cfRule>
    <cfRule type="expression" dxfId="193" priority="304">
      <formula>B$24="% of premium"</formula>
    </cfRule>
  </conditionalFormatting>
  <conditionalFormatting sqref="B31:C31">
    <cfRule type="expression" dxfId="192" priority="297">
      <formula>B$24="flat amount"</formula>
    </cfRule>
  </conditionalFormatting>
  <conditionalFormatting sqref="B32:C32">
    <cfRule type="expression" dxfId="191" priority="240">
      <formula>B$24="Flat Amount"</formula>
    </cfRule>
    <cfRule type="expression" dxfId="190" priority="294">
      <formula>B$31="% Salary + % premium"</formula>
    </cfRule>
    <cfRule type="expression" dxfId="189" priority="295">
      <formula>B$31="% of Premium"</formula>
    </cfRule>
    <cfRule type="expression" dxfId="188" priority="296">
      <formula>B$31="Percentage of Salary"</formula>
    </cfRule>
  </conditionalFormatting>
  <conditionalFormatting sqref="B33:C33">
    <cfRule type="expression" dxfId="187" priority="291">
      <formula>B$31="flat amount + % premium"</formula>
    </cfRule>
    <cfRule type="expression" dxfId="186" priority="292">
      <formula>B$31="% of premium"</formula>
    </cfRule>
    <cfRule type="expression" dxfId="185" priority="293">
      <formula>B$31="flat amount"</formula>
    </cfRule>
  </conditionalFormatting>
  <conditionalFormatting sqref="B34:C34">
    <cfRule type="expression" dxfId="184" priority="288">
      <formula>B$31="flat amount + % salary"</formula>
    </cfRule>
    <cfRule type="expression" dxfId="183" priority="289">
      <formula>B$31="percentage of salary"</formula>
    </cfRule>
    <cfRule type="expression" dxfId="182" priority="290">
      <formula>B$31="Flat Amount"</formula>
    </cfRule>
  </conditionalFormatting>
  <conditionalFormatting sqref="D14:D15">
    <cfRule type="expression" dxfId="181" priority="285">
      <formula>D$13="Yes"</formula>
    </cfRule>
  </conditionalFormatting>
  <conditionalFormatting sqref="D20">
    <cfRule type="expression" dxfId="180" priority="279">
      <formula>D$19="use waiting period"</formula>
    </cfRule>
  </conditionalFormatting>
  <conditionalFormatting sqref="D56">
    <cfRule type="expression" dxfId="179" priority="277">
      <formula>D$77="No"</formula>
    </cfRule>
  </conditionalFormatting>
  <conditionalFormatting sqref="D57:E58">
    <cfRule type="expression" dxfId="178" priority="276">
      <formula>D$56="Yes"</formula>
    </cfRule>
  </conditionalFormatting>
  <conditionalFormatting sqref="B48:B51 B53:B54 D53:D54 H45:H54">
    <cfRule type="expression" dxfId="177" priority="243">
      <formula>B$60="Yes"</formula>
    </cfRule>
  </conditionalFormatting>
  <conditionalFormatting sqref="B45:B46">
    <cfRule type="expression" dxfId="176" priority="242">
      <formula>B$60="Yes"</formula>
    </cfRule>
  </conditionalFormatting>
  <conditionalFormatting sqref="B52">
    <cfRule type="expression" dxfId="175" priority="190">
      <formula>B$60="Yes"</formula>
    </cfRule>
  </conditionalFormatting>
  <conditionalFormatting sqref="B47">
    <cfRule type="expression" dxfId="174" priority="193">
      <formula>B$60="Yes"</formula>
    </cfRule>
  </conditionalFormatting>
  <conditionalFormatting sqref="B12:C12">
    <cfRule type="expression" dxfId="173" priority="15">
      <formula>B$11="No"</formula>
    </cfRule>
    <cfRule type="expression" dxfId="172" priority="185">
      <formula>B$11="Yes"</formula>
    </cfRule>
  </conditionalFormatting>
  <conditionalFormatting sqref="D12:E12">
    <cfRule type="expression" dxfId="171" priority="14">
      <formula>$D$11="No"</formula>
    </cfRule>
    <cfRule type="expression" dxfId="170" priority="184">
      <formula>D$11="Yes"</formula>
    </cfRule>
  </conditionalFormatting>
  <conditionalFormatting sqref="D17">
    <cfRule type="expression" dxfId="169" priority="183">
      <formula>D$16="Use Waiting Period"</formula>
    </cfRule>
  </conditionalFormatting>
  <conditionalFormatting sqref="B25:C25">
    <cfRule type="expression" dxfId="168" priority="179">
      <formula>B$24="Flat Amount + % Salary + % Premium"</formula>
    </cfRule>
    <cfRule type="expression" dxfId="167" priority="180">
      <formula>B$24="Flat Amount + % Salary"</formula>
    </cfRule>
    <cfRule type="expression" dxfId="166" priority="181">
      <formula>B$24="Flat Amount + % Premium"</formula>
    </cfRule>
    <cfRule type="expression" dxfId="165" priority="182">
      <formula>B$24="Flat Amount"</formula>
    </cfRule>
  </conditionalFormatting>
  <conditionalFormatting sqref="D25:E25">
    <cfRule type="expression" dxfId="164" priority="175">
      <formula>D$24="Flat Amount + % Salary + % Premium"</formula>
    </cfRule>
    <cfRule type="expression" dxfId="163" priority="176">
      <formula>D$24="Flat Amount + % Salary"</formula>
    </cfRule>
    <cfRule type="expression" dxfId="162" priority="177">
      <formula>D$24="Flat Amount + % Premium"</formula>
    </cfRule>
    <cfRule type="expression" dxfId="161" priority="178">
      <formula>D$24="Flat Amount"</formula>
    </cfRule>
  </conditionalFormatting>
  <conditionalFormatting sqref="D28:E28">
    <cfRule type="expression" dxfId="160" priority="158">
      <formula>D$24="flat amount + % salary + % premium"</formula>
    </cfRule>
    <cfRule type="expression" dxfId="159" priority="159">
      <formula>D$24="flat amount + % salary + % premium"</formula>
    </cfRule>
    <cfRule type="expression" dxfId="158" priority="160">
      <formula>D$24="% Salary + % Premium"</formula>
    </cfRule>
    <cfRule type="expression" dxfId="157" priority="161">
      <formula>D$24="flat amount + % Salary"</formula>
    </cfRule>
    <cfRule type="expression" dxfId="156" priority="162">
      <formula>D$24="flat amount + % Salary"</formula>
    </cfRule>
    <cfRule type="expression" dxfId="155" priority="163">
      <formula>D$24="Percentage of Salary"</formula>
    </cfRule>
  </conditionalFormatting>
  <conditionalFormatting sqref="D29:E30">
    <cfRule type="expression" dxfId="154" priority="152">
      <formula>D$24="flat amount + % Salary + % premium"</formula>
    </cfRule>
    <cfRule type="expression" dxfId="153" priority="153">
      <formula>D$24="flat amount + % Salary + % premium"</formula>
    </cfRule>
    <cfRule type="expression" dxfId="152" priority="154">
      <formula>D$24="% Salary + % Premium"</formula>
    </cfRule>
    <cfRule type="expression" dxfId="151" priority="155">
      <formula>D$24="flat amount + % premium"</formula>
    </cfRule>
    <cfRule type="expression" dxfId="150" priority="156">
      <formula>D$24="flat amount + % premium"</formula>
    </cfRule>
    <cfRule type="expression" dxfId="149" priority="157">
      <formula>D$24="% of premium"</formula>
    </cfRule>
  </conditionalFormatting>
  <conditionalFormatting sqref="D26:E26">
    <cfRule type="expression" dxfId="148" priority="145">
      <formula>D$25="Flat"</formula>
    </cfRule>
  </conditionalFormatting>
  <conditionalFormatting sqref="D27:E27">
    <cfRule type="expression" dxfId="147" priority="146">
      <formula>D$25="Tier"</formula>
    </cfRule>
  </conditionalFormatting>
  <conditionalFormatting sqref="D31:E31">
    <cfRule type="expression" dxfId="146" priority="144">
      <formula>D$24="flat amount"</formula>
    </cfRule>
  </conditionalFormatting>
  <conditionalFormatting sqref="B33:C34">
    <cfRule type="expression" dxfId="145" priority="143">
      <formula>B$24="Flat Amount"</formula>
    </cfRule>
  </conditionalFormatting>
  <conditionalFormatting sqref="D32:E32">
    <cfRule type="expression" dxfId="144" priority="133">
      <formula>D$24="Flat Amount"</formula>
    </cfRule>
    <cfRule type="expression" dxfId="143" priority="140">
      <formula>D$31="% Salary + % premium"</formula>
    </cfRule>
    <cfRule type="expression" dxfId="142" priority="141">
      <formula>D$31="% of Premium"</formula>
    </cfRule>
    <cfRule type="expression" dxfId="141" priority="142">
      <formula>D$31="Percentage of Salary"</formula>
    </cfRule>
  </conditionalFormatting>
  <conditionalFormatting sqref="D33:E33">
    <cfRule type="expression" dxfId="140" priority="137">
      <formula>D$31="flat amount + % premium"</formula>
    </cfRule>
    <cfRule type="expression" dxfId="139" priority="138">
      <formula>D$31="% of premium"</formula>
    </cfRule>
    <cfRule type="expression" dxfId="138" priority="139">
      <formula>D$31="flat amount"</formula>
    </cfRule>
  </conditionalFormatting>
  <conditionalFormatting sqref="D34:E34">
    <cfRule type="expression" dxfId="137" priority="134">
      <formula>D$31="flat amount + % salary"</formula>
    </cfRule>
    <cfRule type="expression" dxfId="136" priority="135">
      <formula>D$31="percentage of salary"</formula>
    </cfRule>
    <cfRule type="expression" dxfId="135" priority="136">
      <formula>D$31="Flat Amount"</formula>
    </cfRule>
  </conditionalFormatting>
  <conditionalFormatting sqref="D33:E34">
    <cfRule type="expression" dxfId="134" priority="132">
      <formula>D$24="Flat Amount"</formula>
    </cfRule>
  </conditionalFormatting>
  <conditionalFormatting sqref="D10">
    <cfRule type="expression" dxfId="133" priority="130">
      <formula>D$9="Yes, Round down to nearest"</formula>
    </cfRule>
    <cfRule type="expression" dxfId="132" priority="131">
      <formula>D$9="Yes, Round up to nearest"</formula>
    </cfRule>
  </conditionalFormatting>
  <conditionalFormatting sqref="D18">
    <cfRule type="expression" dxfId="131" priority="128">
      <formula>D$17="first of month following date of change"</formula>
    </cfRule>
    <cfRule type="expression" dxfId="130" priority="129">
      <formula>D$17="select waiting period option"</formula>
    </cfRule>
  </conditionalFormatting>
  <conditionalFormatting sqref="B21">
    <cfRule type="expression" dxfId="129" priority="126">
      <formula>B$17="first of month following date of change"</formula>
    </cfRule>
    <cfRule type="expression" dxfId="128" priority="127">
      <formula>B$17="select waiting period option"</formula>
    </cfRule>
  </conditionalFormatting>
  <conditionalFormatting sqref="D21">
    <cfRule type="expression" dxfId="127" priority="124">
      <formula>D$17="first of month following date of change"</formula>
    </cfRule>
    <cfRule type="expression" dxfId="126" priority="125">
      <formula>D$17="select waiting period option"</formula>
    </cfRule>
  </conditionalFormatting>
  <conditionalFormatting sqref="D48:D51">
    <cfRule type="expression" dxfId="125" priority="123">
      <formula>D$60="Yes"</formula>
    </cfRule>
  </conditionalFormatting>
  <conditionalFormatting sqref="D45:D46">
    <cfRule type="expression" dxfId="124" priority="122">
      <formula>D$60="Yes"</formula>
    </cfRule>
  </conditionalFormatting>
  <conditionalFormatting sqref="D47">
    <cfRule type="expression" dxfId="123" priority="121">
      <formula>D$60="Yes"</formula>
    </cfRule>
  </conditionalFormatting>
  <conditionalFormatting sqref="D52">
    <cfRule type="expression" dxfId="122" priority="120">
      <formula>D$60="Yes"</formula>
    </cfRule>
  </conditionalFormatting>
  <conditionalFormatting sqref="D3:E3">
    <cfRule type="expression" dxfId="121" priority="119">
      <formula>D$3="No"</formula>
    </cfRule>
  </conditionalFormatting>
  <conditionalFormatting sqref="B3:C38 B40:C60">
    <cfRule type="expression" dxfId="120" priority="118">
      <formula>$B$3="No"</formula>
    </cfRule>
  </conditionalFormatting>
  <conditionalFormatting sqref="D3:E38 D40:E60">
    <cfRule type="expression" dxfId="119" priority="117">
      <formula>D$3="No"</formula>
    </cfRule>
  </conditionalFormatting>
  <conditionalFormatting sqref="F14:F15 H14:H15">
    <cfRule type="expression" dxfId="118" priority="116">
      <formula>F$13="Yes"</formula>
    </cfRule>
  </conditionalFormatting>
  <conditionalFormatting sqref="F20 H20">
    <cfRule type="expression" dxfId="117" priority="115">
      <formula>F$19="use waiting period"</formula>
    </cfRule>
  </conditionalFormatting>
  <conditionalFormatting sqref="F56">
    <cfRule type="expression" dxfId="116" priority="114">
      <formula>F$77="No"</formula>
    </cfRule>
  </conditionalFormatting>
  <conditionalFormatting sqref="F57:I58">
    <cfRule type="expression" dxfId="115" priority="113">
      <formula>F$56="Yes"</formula>
    </cfRule>
  </conditionalFormatting>
  <conditionalFormatting sqref="F53:F54">
    <cfRule type="expression" dxfId="114" priority="112">
      <formula>F$60="Yes"</formula>
    </cfRule>
  </conditionalFormatting>
  <conditionalFormatting sqref="F12:I12">
    <cfRule type="expression" dxfId="113" priority="111">
      <formula>F$11="Yes"</formula>
    </cfRule>
  </conditionalFormatting>
  <conditionalFormatting sqref="F17 H17">
    <cfRule type="expression" dxfId="112" priority="110">
      <formula>F$16="Use Waiting Period"</formula>
    </cfRule>
  </conditionalFormatting>
  <conditionalFormatting sqref="F25:I25">
    <cfRule type="expression" dxfId="111" priority="106">
      <formula>F$24="Flat Amount + % Salary + % Premium"</formula>
    </cfRule>
    <cfRule type="expression" dxfId="110" priority="107">
      <formula>F$24="Flat Amount + % Salary"</formula>
    </cfRule>
    <cfRule type="expression" dxfId="109" priority="108">
      <formula>F$24="Flat Amount + % Premium"</formula>
    </cfRule>
    <cfRule type="expression" dxfId="108" priority="109">
      <formula>F$24="Flat Amount"</formula>
    </cfRule>
  </conditionalFormatting>
  <conditionalFormatting sqref="F28:I28">
    <cfRule type="expression" dxfId="107" priority="100">
      <formula>F$24="flat amount + % salary + % premium"</formula>
    </cfRule>
    <cfRule type="expression" dxfId="106" priority="101">
      <formula>F$24="flat amount + % salary + % premium"</formula>
    </cfRule>
    <cfRule type="expression" dxfId="105" priority="102">
      <formula>F$24="% Salary + % Premium"</formula>
    </cfRule>
    <cfRule type="expression" dxfId="104" priority="103">
      <formula>F$24="flat amount + % Salary"</formula>
    </cfRule>
    <cfRule type="expression" dxfId="103" priority="104">
      <formula>F$24="flat amount + % Salary"</formula>
    </cfRule>
    <cfRule type="expression" dxfId="102" priority="105">
      <formula>F$24="Percentage of Salary"</formula>
    </cfRule>
  </conditionalFormatting>
  <conditionalFormatting sqref="F29:I30">
    <cfRule type="expression" dxfId="101" priority="94">
      <formula>F$24="flat amount + % Salary + % premium"</formula>
    </cfRule>
    <cfRule type="expression" dxfId="100" priority="95">
      <formula>F$24="flat amount + % Salary + % premium"</formula>
    </cfRule>
    <cfRule type="expression" dxfId="99" priority="96">
      <formula>F$24="% Salary + % Premium"</formula>
    </cfRule>
    <cfRule type="expression" dxfId="98" priority="97">
      <formula>F$24="flat amount + % premium"</formula>
    </cfRule>
    <cfRule type="expression" dxfId="97" priority="98">
      <formula>F$24="flat amount + % premium"</formula>
    </cfRule>
    <cfRule type="expression" dxfId="96" priority="99">
      <formula>F$24="% of premium"</formula>
    </cfRule>
  </conditionalFormatting>
  <conditionalFormatting sqref="F26:I26">
    <cfRule type="expression" dxfId="95" priority="92">
      <formula>F$25="Flat"</formula>
    </cfRule>
  </conditionalFormatting>
  <conditionalFormatting sqref="F27:I27">
    <cfRule type="expression" dxfId="94" priority="93">
      <formula>F$25="Tier"</formula>
    </cfRule>
  </conditionalFormatting>
  <conditionalFormatting sqref="F31:I31">
    <cfRule type="expression" dxfId="93" priority="91">
      <formula>F$24="flat amount"</formula>
    </cfRule>
  </conditionalFormatting>
  <conditionalFormatting sqref="F32:I32">
    <cfRule type="expression" dxfId="92" priority="81">
      <formula>F$24="Flat Amount"</formula>
    </cfRule>
    <cfRule type="expression" dxfId="91" priority="88">
      <formula>F$31="% Salary + % premium"</formula>
    </cfRule>
    <cfRule type="expression" dxfId="90" priority="89">
      <formula>F$31="% of Premium"</formula>
    </cfRule>
    <cfRule type="expression" dxfId="89" priority="90">
      <formula>F$31="Percentage of Salary"</formula>
    </cfRule>
  </conditionalFormatting>
  <conditionalFormatting sqref="F33:I33">
    <cfRule type="expression" dxfId="88" priority="85">
      <formula>F$31="flat amount + % premium"</formula>
    </cfRule>
    <cfRule type="expression" dxfId="87" priority="86">
      <formula>F$31="% of premium"</formula>
    </cfRule>
    <cfRule type="expression" dxfId="86" priority="87">
      <formula>F$31="flat amount"</formula>
    </cfRule>
  </conditionalFormatting>
  <conditionalFormatting sqref="F34:I34">
    <cfRule type="expression" dxfId="85" priority="82">
      <formula>F$31="flat amount + % salary"</formula>
    </cfRule>
    <cfRule type="expression" dxfId="84" priority="83">
      <formula>F$31="percentage of salary"</formula>
    </cfRule>
    <cfRule type="expression" dxfId="83" priority="84">
      <formula>F$31="Flat Amount"</formula>
    </cfRule>
  </conditionalFormatting>
  <conditionalFormatting sqref="F33:I34">
    <cfRule type="expression" dxfId="82" priority="80">
      <formula>F$24="Flat Amount"</formula>
    </cfRule>
  </conditionalFormatting>
  <conditionalFormatting sqref="F10 H10">
    <cfRule type="expression" dxfId="81" priority="78">
      <formula>F$9="Yes, Round down to nearest"</formula>
    </cfRule>
    <cfRule type="expression" dxfId="80" priority="79">
      <formula>F$9="Yes, Round up to nearest"</formula>
    </cfRule>
  </conditionalFormatting>
  <conditionalFormatting sqref="F18 H18">
    <cfRule type="expression" dxfId="79" priority="76">
      <formula>F$17="first of month following date of change"</formula>
    </cfRule>
    <cfRule type="expression" dxfId="78" priority="77">
      <formula>F$17="select waiting period option"</formula>
    </cfRule>
  </conditionalFormatting>
  <conditionalFormatting sqref="F21 H21">
    <cfRule type="expression" dxfId="77" priority="74">
      <formula>F$17="first of month following date of change"</formula>
    </cfRule>
    <cfRule type="expression" dxfId="76" priority="75">
      <formula>F$17="select waiting period option"</formula>
    </cfRule>
  </conditionalFormatting>
  <conditionalFormatting sqref="F48:F51">
    <cfRule type="expression" dxfId="75" priority="73">
      <formula>F$60="Yes"</formula>
    </cfRule>
  </conditionalFormatting>
  <conditionalFormatting sqref="F45:F46">
    <cfRule type="expression" dxfId="74" priority="72">
      <formula>F$60="Yes"</formula>
    </cfRule>
  </conditionalFormatting>
  <conditionalFormatting sqref="F47">
    <cfRule type="expression" dxfId="73" priority="71">
      <formula>F$60="Yes"</formula>
    </cfRule>
  </conditionalFormatting>
  <conditionalFormatting sqref="F52">
    <cfRule type="expression" dxfId="72" priority="70">
      <formula>F$60="Yes"</formula>
    </cfRule>
  </conditionalFormatting>
  <conditionalFormatting sqref="F3:I3">
    <cfRule type="expression" dxfId="71" priority="69">
      <formula>F$3="No"</formula>
    </cfRule>
  </conditionalFormatting>
  <conditionalFormatting sqref="F3:I38 F40:I60">
    <cfRule type="expression" dxfId="70" priority="68">
      <formula>F$3="No"</formula>
    </cfRule>
  </conditionalFormatting>
  <conditionalFormatting sqref="B39:C39">
    <cfRule type="expression" dxfId="69" priority="67">
      <formula>$B$3="No"</formula>
    </cfRule>
  </conditionalFormatting>
  <conditionalFormatting sqref="D39:E39">
    <cfRule type="expression" dxfId="68" priority="66">
      <formula>D$3="No"</formula>
    </cfRule>
  </conditionalFormatting>
  <conditionalFormatting sqref="F39:I39">
    <cfRule type="expression" dxfId="67" priority="65">
      <formula>F$3="No"</formula>
    </cfRule>
  </conditionalFormatting>
  <conditionalFormatting sqref="B46:B47">
    <cfRule type="expression" dxfId="66" priority="64">
      <formula>B$60="Yes"</formula>
    </cfRule>
  </conditionalFormatting>
  <conditionalFormatting sqref="D46:D47">
    <cfRule type="expression" dxfId="65" priority="63">
      <formula>D$60="Yes"</formula>
    </cfRule>
  </conditionalFormatting>
  <conditionalFormatting sqref="F46:F47">
    <cfRule type="expression" dxfId="64" priority="62">
      <formula>F$60="Yes"</formula>
    </cfRule>
  </conditionalFormatting>
  <conditionalFormatting sqref="J56 L56 N56 P56 R56 T56 V56 X56 Z56 AB56 AD56">
    <cfRule type="expression" dxfId="63" priority="61">
      <formula>J$77="No"</formula>
    </cfRule>
  </conditionalFormatting>
  <conditionalFormatting sqref="J45:J54 L45:L54 N45:N54 P45:P54 R45:R54 T45:T54 V45:V54 X45:X54 Z45:Z54 AB45:AB54 AD45:AD54">
    <cfRule type="expression" dxfId="62" priority="60">
      <formula>J$60="Yes"</formula>
    </cfRule>
  </conditionalFormatting>
  <conditionalFormatting sqref="J14:J15 L14:L15 N14:N15 P14:P15 R14:R15 T14:T15 V14:V15 X14:X15 Z14:Z15 AB14:AB15 AD14:AD15">
    <cfRule type="expression" dxfId="61" priority="59">
      <formula>J$13="Yes"</formula>
    </cfRule>
  </conditionalFormatting>
  <conditionalFormatting sqref="J20 L20 N20 P20 R20 T20 V20 X20 Z20 AB20 AD20">
    <cfRule type="expression" dxfId="60" priority="58">
      <formula>J$19="use waiting period"</formula>
    </cfRule>
  </conditionalFormatting>
  <conditionalFormatting sqref="J57:AE58">
    <cfRule type="expression" dxfId="59" priority="57">
      <formula>J$56="Yes"</formula>
    </cfRule>
  </conditionalFormatting>
  <conditionalFormatting sqref="J12:AE12">
    <cfRule type="expression" dxfId="58" priority="56">
      <formula>J$11="Yes"</formula>
    </cfRule>
  </conditionalFormatting>
  <conditionalFormatting sqref="J17 L17 N17 P17 R17 T17 V17 X17 Z17 AB17 AD17">
    <cfRule type="expression" dxfId="57" priority="55">
      <formula>J$16="Use Waiting Period"</formula>
    </cfRule>
  </conditionalFormatting>
  <conditionalFormatting sqref="J25:AE25">
    <cfRule type="expression" dxfId="56" priority="51">
      <formula>J$24="Flat Amount + % Salary + % Premium"</formula>
    </cfRule>
    <cfRule type="expression" dxfId="55" priority="52">
      <formula>J$24="Flat Amount + % Salary"</formula>
    </cfRule>
    <cfRule type="expression" dxfId="54" priority="53">
      <formula>J$24="Flat Amount + % Premium"</formula>
    </cfRule>
    <cfRule type="expression" dxfId="53" priority="54">
      <formula>J$24="Flat Amount"</formula>
    </cfRule>
  </conditionalFormatting>
  <conditionalFormatting sqref="J28:AE28">
    <cfRule type="expression" dxfId="52" priority="45">
      <formula>J$24="flat amount + % salary + % premium"</formula>
    </cfRule>
    <cfRule type="expression" dxfId="51" priority="46">
      <formula>J$24="flat amount + % salary + % premium"</formula>
    </cfRule>
    <cfRule type="expression" dxfId="50" priority="47">
      <formula>J$24="% Salary + % Premium"</formula>
    </cfRule>
    <cfRule type="expression" dxfId="49" priority="48">
      <formula>J$24="flat amount + % Salary"</formula>
    </cfRule>
    <cfRule type="expression" dxfId="48" priority="49">
      <formula>J$24="flat amount + % Salary"</formula>
    </cfRule>
    <cfRule type="expression" dxfId="47" priority="50">
      <formula>J$24="Percentage of Salary"</formula>
    </cfRule>
  </conditionalFormatting>
  <conditionalFormatting sqref="J29:AE30">
    <cfRule type="expression" dxfId="46" priority="39">
      <formula>J$24="flat amount + % Salary + % premium"</formula>
    </cfRule>
    <cfRule type="expression" dxfId="45" priority="40">
      <formula>J$24="flat amount + % Salary + % premium"</formula>
    </cfRule>
    <cfRule type="expression" dxfId="44" priority="41">
      <formula>J$24="% Salary + % Premium"</formula>
    </cfRule>
    <cfRule type="expression" dxfId="43" priority="42">
      <formula>J$24="flat amount + % premium"</formula>
    </cfRule>
    <cfRule type="expression" dxfId="42" priority="43">
      <formula>J$24="flat amount + % premium"</formula>
    </cfRule>
    <cfRule type="expression" dxfId="41" priority="44">
      <formula>J$24="% of premium"</formula>
    </cfRule>
  </conditionalFormatting>
  <conditionalFormatting sqref="J26:AE26">
    <cfRule type="expression" dxfId="40" priority="37">
      <formula>J$25="Flat"</formula>
    </cfRule>
  </conditionalFormatting>
  <conditionalFormatting sqref="J27:AE27">
    <cfRule type="expression" dxfId="39" priority="38">
      <formula>J$25="Tier"</formula>
    </cfRule>
  </conditionalFormatting>
  <conditionalFormatting sqref="J31:AE31">
    <cfRule type="expression" dxfId="38" priority="36">
      <formula>J$24="flat amount"</formula>
    </cfRule>
  </conditionalFormatting>
  <conditionalFormatting sqref="J32:AE32">
    <cfRule type="expression" dxfId="37" priority="26">
      <formula>J$24="Flat Amount"</formula>
    </cfRule>
    <cfRule type="expression" dxfId="36" priority="33">
      <formula>J$31="% Salary + % premium"</formula>
    </cfRule>
    <cfRule type="expression" dxfId="35" priority="34">
      <formula>J$31="% of Premium"</formula>
    </cfRule>
    <cfRule type="expression" dxfId="34" priority="35">
      <formula>J$31="Percentage of Salary"</formula>
    </cfRule>
  </conditionalFormatting>
  <conditionalFormatting sqref="J33:AE33">
    <cfRule type="expression" dxfId="33" priority="30">
      <formula>J$31="flat amount + % premium"</formula>
    </cfRule>
    <cfRule type="expression" dxfId="32" priority="31">
      <formula>J$31="% of premium"</formula>
    </cfRule>
    <cfRule type="expression" dxfId="31" priority="32">
      <formula>J$31="flat amount"</formula>
    </cfRule>
  </conditionalFormatting>
  <conditionalFormatting sqref="J34:AE34">
    <cfRule type="expression" dxfId="30" priority="27">
      <formula>J$31="flat amount + % salary"</formula>
    </cfRule>
    <cfRule type="expression" dxfId="29" priority="28">
      <formula>J$31="percentage of salary"</formula>
    </cfRule>
    <cfRule type="expression" dxfId="28" priority="29">
      <formula>J$31="Flat Amount"</formula>
    </cfRule>
  </conditionalFormatting>
  <conditionalFormatting sqref="J33:AE34">
    <cfRule type="expression" dxfId="27" priority="25">
      <formula>J$24="Flat Amount"</formula>
    </cfRule>
  </conditionalFormatting>
  <conditionalFormatting sqref="J10 L10 N10 P10 R10 T10 V10 X10 Z10 AB10 AD10">
    <cfRule type="expression" dxfId="26" priority="23">
      <formula>J$9="Yes, Round down to nearest"</formula>
    </cfRule>
    <cfRule type="expression" dxfId="25" priority="24">
      <formula>J$9="Yes, Round up to nearest"</formula>
    </cfRule>
  </conditionalFormatting>
  <conditionalFormatting sqref="J18 L18 N18 P18 R18 T18 V18 X18 Z18 AB18 AD18">
    <cfRule type="expression" dxfId="24" priority="21">
      <formula>J$17="first of month following date of change"</formula>
    </cfRule>
    <cfRule type="expression" dxfId="23" priority="22">
      <formula>J$17="select waiting period option"</formula>
    </cfRule>
  </conditionalFormatting>
  <conditionalFormatting sqref="J21 L21 N21 P21 R21 T21 V21 X21 Z21 AB21 AD21">
    <cfRule type="expression" dxfId="22" priority="19">
      <formula>J$17="first of month following date of change"</formula>
    </cfRule>
    <cfRule type="expression" dxfId="21" priority="20">
      <formula>J$17="select waiting period option"</formula>
    </cfRule>
  </conditionalFormatting>
  <conditionalFormatting sqref="J3:AE3">
    <cfRule type="expression" dxfId="20" priority="18">
      <formula>J$3="No"</formula>
    </cfRule>
  </conditionalFormatting>
  <conditionalFormatting sqref="J3:AE38 J40:AE60">
    <cfRule type="expression" dxfId="19" priority="17">
      <formula>J$3="No"</formula>
    </cfRule>
  </conditionalFormatting>
  <conditionalFormatting sqref="J39:AE39">
    <cfRule type="expression" dxfId="18" priority="16">
      <formula>J$3="No"</formula>
    </cfRule>
  </conditionalFormatting>
  <conditionalFormatting sqref="F12:G12">
    <cfRule type="expression" dxfId="17" priority="13">
      <formula>$F$11="No"</formula>
    </cfRule>
  </conditionalFormatting>
  <conditionalFormatting sqref="H12:I12">
    <cfRule type="expression" dxfId="16" priority="12">
      <formula>$H$11="No"</formula>
    </cfRule>
  </conditionalFormatting>
  <conditionalFormatting sqref="J12:K12">
    <cfRule type="expression" dxfId="15" priority="11">
      <formula>$J$11="No"</formula>
    </cfRule>
  </conditionalFormatting>
  <conditionalFormatting sqref="L12:M12">
    <cfRule type="expression" dxfId="14" priority="10">
      <formula>$L$11="No"</formula>
    </cfRule>
  </conditionalFormatting>
  <conditionalFormatting sqref="N12:O12">
    <cfRule type="expression" dxfId="13" priority="9">
      <formula>$N$11="No"</formula>
    </cfRule>
  </conditionalFormatting>
  <conditionalFormatting sqref="P12:Q12">
    <cfRule type="expression" dxfId="12" priority="8">
      <formula>$P$11="No"</formula>
    </cfRule>
  </conditionalFormatting>
  <conditionalFormatting sqref="R12:S12">
    <cfRule type="expression" dxfId="11" priority="7">
      <formula>$R$11="No"</formula>
    </cfRule>
  </conditionalFormatting>
  <conditionalFormatting sqref="T12:U12">
    <cfRule type="expression" dxfId="10" priority="6">
      <formula>$T$11="No"</formula>
    </cfRule>
  </conditionalFormatting>
  <conditionalFormatting sqref="V12:W12">
    <cfRule type="expression" dxfId="9" priority="5">
      <formula>$V$11="No"</formula>
    </cfRule>
  </conditionalFormatting>
  <conditionalFormatting sqref="X12:Y12">
    <cfRule type="expression" dxfId="8" priority="4">
      <formula>$X$11="No"</formula>
    </cfRule>
  </conditionalFormatting>
  <conditionalFormatting sqref="Z12:AA12">
    <cfRule type="expression" dxfId="7" priority="3">
      <formula>$Z$11+"No"</formula>
    </cfRule>
  </conditionalFormatting>
  <conditionalFormatting sqref="AB12:AC12">
    <cfRule type="expression" dxfId="6" priority="2">
      <formula>$AB$11="No"</formula>
    </cfRule>
  </conditionalFormatting>
  <conditionalFormatting sqref="AD12:AE12">
    <cfRule type="expression" dxfId="5" priority="1">
      <formula>$AD$11="No"</formula>
    </cfRule>
  </conditionalFormatting>
  <dataValidations count="13">
    <dataValidation type="list" allowBlank="1" showInputMessage="1" showErrorMessage="1" sqref="B11 B13 B44:B54 D11 D3:AE3 H13 D13 B56:AE56 D44:D54 F44:F54 F11 H11 F13 H44:H54 J13 L13 N13 P13 R13 T13 V13 X13 Z13 AB13 AD13 J11 L11 N11 P11 R11 T11 V11 X11 Z11 AB11 AD11 J44:J54 L44:L54 N44:N54 P44:P54 R44:R54 T44:T54 V44:V54 X44:X54 Z44:Z54 AB44:AB54 AD44:AD54">
      <formula1>"Yes,No"</formula1>
    </dataValidation>
    <dataValidation type="list" allowBlank="1" showInputMessage="1" showErrorMessage="1" sqref="B58 D58 F58 H58 J58 L58 N58 P58 R58 T58 V58 X58 Z58 AB58 AD58">
      <formula1>"Select Zip Code Rule,Employee zip code CANNOT be in list of provided Zip Table,Employee Zip Code MUST be in list of provided Zip Table"</formula1>
    </dataValidation>
    <dataValidation type="list" allowBlank="1" showInputMessage="1" showErrorMessage="1" sqref="B31:AE31">
      <formula1>"Flat Amount,Percentage of Salary,% of Premium,Flat Amount + % Salary,Flat Amount + % Premium,% Salary + % Premium,Flat Amount + % Salary + % Premium"</formula1>
    </dataValidation>
    <dataValidation type="list" allowBlank="1" showInputMessage="1" showErrorMessage="1" sqref="B9:AE9">
      <formula1>$A$126:$A$128</formula1>
    </dataValidation>
    <dataValidation type="list" allowBlank="1" showInputMessage="1" showErrorMessage="1" sqref="B10:AE10">
      <formula1>"$1,$10,$25,$50,$100,$500,,$1000,$5000,$10000,$25000"</formula1>
    </dataValidation>
    <dataValidation type="list" allowBlank="1" showInputMessage="1" showErrorMessage="1" sqref="B17:AE17">
      <formula1>$A$74:$A$84</formula1>
    </dataValidation>
    <dataValidation type="list" allowBlank="1" showInputMessage="1" showErrorMessage="1" sqref="B19 H19 F19 D19 J19 L19 N19 P19 R19 T19 V19 X19 Z19 AB19 AD19">
      <formula1>$A$87:$A$96</formula1>
    </dataValidation>
    <dataValidation type="list" allowBlank="1" showInputMessage="1" showErrorMessage="1" sqref="B20 H20 F20 D20 J20 L20 N20 P20 R20 T20 V20 X20 Z20 AB20 AD20">
      <formula1>$A$100:$A$110</formula1>
    </dataValidation>
    <dataValidation type="list" allowBlank="1" showInputMessage="1" showErrorMessage="1" sqref="B16 H16 F16 D16 J16 L16 N16 P16 R16 T16 V16 X16 Z16 AB16 AD16">
      <formula1>$A$63:$A$70</formula1>
    </dataValidation>
    <dataValidation type="list" allowBlank="1" showInputMessage="1" showErrorMessage="1" sqref="B24:AE24">
      <formula1>$A$113:$A$119</formula1>
    </dataValidation>
    <dataValidation type="list" allowBlank="1" showInputMessage="1" showErrorMessage="1" sqref="B25:AE25">
      <formula1>$A$122:$A$123</formula1>
    </dataValidation>
    <dataValidation type="list" allowBlank="1" showInputMessage="1" showErrorMessage="1" sqref="B37:AE37">
      <formula1>"Enrollment,Waive,Enrollment or Waive,No condition"</formula1>
    </dataValidation>
    <dataValidation type="list" allowBlank="1" showInputMessage="1" showErrorMessage="1" sqref="B3">
      <formula1>"No,Yes"</formula1>
    </dataValidation>
  </dataValidations>
  <printOptions horizontalCentered="1"/>
  <pageMargins left="0.2" right="0.2" top="0.25" bottom="0.25" header="0.3" footer="0.3"/>
  <pageSetup paperSize="5" scale="70"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1:AP71"/>
  <sheetViews>
    <sheetView showGridLines="0" zoomScale="75" zoomScaleNormal="75" workbookViewId="0">
      <pane ySplit="1" topLeftCell="A5" activePane="bottomLeft" state="frozen"/>
      <selection activeCell="A7" sqref="A7"/>
      <selection pane="bottomLeft" activeCell="B22" sqref="B22"/>
    </sheetView>
  </sheetViews>
  <sheetFormatPr defaultColWidth="9.140625" defaultRowHeight="15" x14ac:dyDescent="0.25"/>
  <cols>
    <col min="1" max="1" width="72.140625" style="115" customWidth="1"/>
    <col min="2" max="2" width="54.42578125" style="115" customWidth="1"/>
    <col min="3" max="16384" width="9.140625" style="115"/>
  </cols>
  <sheetData>
    <row r="1" spans="1:42" s="286" customFormat="1" ht="21" x14ac:dyDescent="0.35">
      <c r="A1" s="109" t="s">
        <v>410</v>
      </c>
      <c r="B1" s="284"/>
      <c r="C1" s="285"/>
      <c r="D1" s="285"/>
      <c r="E1" s="285"/>
      <c r="F1" s="285"/>
      <c r="G1" s="285"/>
      <c r="H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7"/>
      <c r="AL1" s="285"/>
      <c r="AM1" s="287"/>
      <c r="AN1" s="285"/>
      <c r="AO1" s="287"/>
      <c r="AP1" s="285"/>
    </row>
    <row r="2" spans="1:42" ht="24.75" x14ac:dyDescent="0.25">
      <c r="A2" s="163" t="s">
        <v>695</v>
      </c>
      <c r="B2" s="288" t="s">
        <v>0</v>
      </c>
    </row>
    <row r="3" spans="1:42" ht="24.75" x14ac:dyDescent="0.25">
      <c r="A3" s="149" t="s">
        <v>1202</v>
      </c>
      <c r="B3" s="297" t="s">
        <v>51</v>
      </c>
    </row>
    <row r="4" spans="1:42" ht="24.75" x14ac:dyDescent="0.25">
      <c r="A4" s="163" t="s">
        <v>593</v>
      </c>
      <c r="B4" s="288" t="s">
        <v>777</v>
      </c>
    </row>
    <row r="5" spans="1:42" ht="24.75" x14ac:dyDescent="0.25">
      <c r="A5" s="163" t="s">
        <v>698</v>
      </c>
      <c r="B5" s="289" t="s">
        <v>53</v>
      </c>
    </row>
    <row r="6" spans="1:42" ht="24.75" x14ac:dyDescent="0.25">
      <c r="A6" s="160" t="s">
        <v>778</v>
      </c>
      <c r="B6" s="289" t="s">
        <v>0</v>
      </c>
    </row>
    <row r="7" spans="1:42" ht="24.75" x14ac:dyDescent="0.25">
      <c r="A7" s="160" t="s">
        <v>668</v>
      </c>
      <c r="B7" s="289" t="s">
        <v>0</v>
      </c>
    </row>
    <row r="8" spans="1:42" x14ac:dyDescent="0.25">
      <c r="A8" s="290" t="s">
        <v>421</v>
      </c>
      <c r="B8" s="291"/>
    </row>
    <row r="9" spans="1:42" x14ac:dyDescent="0.25">
      <c r="A9" s="292" t="s">
        <v>420</v>
      </c>
      <c r="B9" s="293"/>
    </row>
    <row r="10" spans="1:42" x14ac:dyDescent="0.25">
      <c r="A10" s="538" t="s">
        <v>1011</v>
      </c>
      <c r="B10" s="539"/>
    </row>
    <row r="11" spans="1:42" x14ac:dyDescent="0.25">
      <c r="A11" s="540" t="s">
        <v>1012</v>
      </c>
      <c r="B11" s="539"/>
    </row>
    <row r="12" spans="1:42" x14ac:dyDescent="0.25">
      <c r="A12" s="540" t="s">
        <v>1013</v>
      </c>
      <c r="B12" s="539"/>
    </row>
    <row r="13" spans="1:42" ht="27" customHeight="1" x14ac:dyDescent="0.25">
      <c r="A13" s="994" t="s">
        <v>734</v>
      </c>
      <c r="B13" s="995"/>
    </row>
    <row r="14" spans="1:42" ht="24.75" x14ac:dyDescent="0.25">
      <c r="A14" s="332" t="s">
        <v>806</v>
      </c>
      <c r="B14" s="294" t="s">
        <v>281</v>
      </c>
    </row>
    <row r="15" spans="1:42" ht="24.75" x14ac:dyDescent="0.25">
      <c r="A15" s="149" t="s">
        <v>807</v>
      </c>
      <c r="B15" s="295" t="s">
        <v>281</v>
      </c>
    </row>
    <row r="16" spans="1:42" ht="24.75" x14ac:dyDescent="0.25">
      <c r="A16" s="143" t="s">
        <v>599</v>
      </c>
      <c r="B16" s="295" t="s">
        <v>281</v>
      </c>
    </row>
    <row r="17" spans="1:2" ht="24.75" x14ac:dyDescent="0.25">
      <c r="A17" s="162" t="s">
        <v>669</v>
      </c>
      <c r="B17" s="288" t="s">
        <v>281</v>
      </c>
    </row>
    <row r="18" spans="1:2" ht="24.75" x14ac:dyDescent="0.25">
      <c r="A18" s="162" t="s">
        <v>670</v>
      </c>
      <c r="B18" s="288" t="s">
        <v>281</v>
      </c>
    </row>
    <row r="19" spans="1:2" ht="24.75" x14ac:dyDescent="0.25">
      <c r="A19" s="82" t="s">
        <v>671</v>
      </c>
      <c r="B19" s="281" t="s">
        <v>281</v>
      </c>
    </row>
    <row r="20" spans="1:2" ht="24.75" x14ac:dyDescent="0.25">
      <c r="A20" s="162" t="s">
        <v>672</v>
      </c>
      <c r="B20" s="288" t="s">
        <v>281</v>
      </c>
    </row>
    <row r="21" spans="1:2" ht="24.75" x14ac:dyDescent="0.25">
      <c r="A21" s="162" t="s">
        <v>673</v>
      </c>
      <c r="B21" s="288" t="s">
        <v>281</v>
      </c>
    </row>
    <row r="22" spans="1:2" x14ac:dyDescent="0.25">
      <c r="A22" s="296" t="s">
        <v>295</v>
      </c>
      <c r="B22" s="281" t="s">
        <v>279</v>
      </c>
    </row>
    <row r="23" spans="1:2" ht="24.75" x14ac:dyDescent="0.25">
      <c r="A23" s="283" t="s">
        <v>674</v>
      </c>
      <c r="B23" s="297" t="s">
        <v>279</v>
      </c>
    </row>
    <row r="24" spans="1:2" x14ac:dyDescent="0.25">
      <c r="A24" s="992" t="s">
        <v>733</v>
      </c>
      <c r="B24" s="993"/>
    </row>
    <row r="25" spans="1:2" ht="24.75" x14ac:dyDescent="0.25">
      <c r="A25" s="282" t="s">
        <v>720</v>
      </c>
      <c r="B25" s="296" t="s">
        <v>281</v>
      </c>
    </row>
    <row r="26" spans="1:2" ht="24.75" x14ac:dyDescent="0.25">
      <c r="A26" s="645" t="s">
        <v>721</v>
      </c>
      <c r="B26" s="230" t="s">
        <v>281</v>
      </c>
    </row>
    <row r="27" spans="1:2" ht="24.75" x14ac:dyDescent="0.25">
      <c r="A27" s="645" t="s">
        <v>722</v>
      </c>
      <c r="B27" s="230" t="s">
        <v>281</v>
      </c>
    </row>
    <row r="28" spans="1:2" ht="24.75" x14ac:dyDescent="0.25">
      <c r="A28" s="645" t="s">
        <v>729</v>
      </c>
      <c r="B28" s="230" t="s">
        <v>281</v>
      </c>
    </row>
    <row r="29" spans="1:2" ht="24.75" x14ac:dyDescent="0.25">
      <c r="A29" s="645" t="s">
        <v>730</v>
      </c>
      <c r="B29" s="230" t="s">
        <v>281</v>
      </c>
    </row>
    <row r="30" spans="1:2" ht="24.75" x14ac:dyDescent="0.25">
      <c r="A30" s="645" t="s">
        <v>723</v>
      </c>
      <c r="B30" s="230" t="s">
        <v>281</v>
      </c>
    </row>
    <row r="31" spans="1:2" ht="24.75" x14ac:dyDescent="0.25">
      <c r="A31" s="645" t="s">
        <v>724</v>
      </c>
      <c r="B31" s="230" t="s">
        <v>281</v>
      </c>
    </row>
    <row r="32" spans="1:2" ht="24.75" x14ac:dyDescent="0.25">
      <c r="A32" s="645" t="s">
        <v>725</v>
      </c>
      <c r="B32" s="230" t="s">
        <v>281</v>
      </c>
    </row>
    <row r="33" spans="1:2" ht="24.75" x14ac:dyDescent="0.25">
      <c r="A33" s="645" t="s">
        <v>726</v>
      </c>
      <c r="B33" s="230" t="s">
        <v>281</v>
      </c>
    </row>
    <row r="34" spans="1:2" ht="24.75" x14ac:dyDescent="0.25">
      <c r="A34" s="645" t="s">
        <v>1495</v>
      </c>
      <c r="B34" s="230" t="s">
        <v>281</v>
      </c>
    </row>
    <row r="35" spans="1:2" ht="24.75" x14ac:dyDescent="0.25">
      <c r="A35" s="645" t="s">
        <v>1496</v>
      </c>
      <c r="B35" s="230" t="s">
        <v>281</v>
      </c>
    </row>
    <row r="36" spans="1:2" ht="24.75" x14ac:dyDescent="0.25">
      <c r="A36" s="645" t="s">
        <v>1497</v>
      </c>
      <c r="B36" s="230" t="s">
        <v>281</v>
      </c>
    </row>
    <row r="37" spans="1:2" ht="24.75" x14ac:dyDescent="0.25">
      <c r="A37" s="645" t="s">
        <v>727</v>
      </c>
      <c r="B37" s="230" t="s">
        <v>281</v>
      </c>
    </row>
    <row r="38" spans="1:2" ht="24.75" x14ac:dyDescent="0.25">
      <c r="A38" s="645" t="s">
        <v>728</v>
      </c>
      <c r="B38" s="230" t="s">
        <v>281</v>
      </c>
    </row>
    <row r="39" spans="1:2" ht="24.75" x14ac:dyDescent="0.25">
      <c r="A39" s="588" t="s">
        <v>1498</v>
      </c>
      <c r="B39" s="230" t="s">
        <v>281</v>
      </c>
    </row>
    <row r="40" spans="1:2" ht="24.75" x14ac:dyDescent="0.25">
      <c r="A40" s="588" t="s">
        <v>1499</v>
      </c>
      <c r="B40" s="230" t="s">
        <v>281</v>
      </c>
    </row>
    <row r="41" spans="1:2" ht="24.75" x14ac:dyDescent="0.25">
      <c r="A41" s="588" t="s">
        <v>1500</v>
      </c>
      <c r="B41" s="230" t="s">
        <v>281</v>
      </c>
    </row>
    <row r="42" spans="1:2" ht="24.75" x14ac:dyDescent="0.25">
      <c r="A42" s="588" t="s">
        <v>1203</v>
      </c>
      <c r="B42" s="589" t="s">
        <v>279</v>
      </c>
    </row>
    <row r="43" spans="1:2" ht="24.75" x14ac:dyDescent="0.25">
      <c r="A43" s="588" t="s">
        <v>1203</v>
      </c>
      <c r="B43" s="589" t="s">
        <v>279</v>
      </c>
    </row>
    <row r="44" spans="1:2" ht="24.75" x14ac:dyDescent="0.25">
      <c r="A44" s="588" t="s">
        <v>1203</v>
      </c>
      <c r="B44" s="589" t="s">
        <v>279</v>
      </c>
    </row>
    <row r="45" spans="1:2" ht="24.75" x14ac:dyDescent="0.25">
      <c r="A45" s="162" t="s">
        <v>675</v>
      </c>
      <c r="B45" s="288" t="s">
        <v>281</v>
      </c>
    </row>
    <row r="46" spans="1:2" x14ac:dyDescent="0.25">
      <c r="A46" s="300" t="s">
        <v>409</v>
      </c>
      <c r="B46" s="281" t="s">
        <v>281</v>
      </c>
    </row>
    <row r="47" spans="1:2" ht="24.75" x14ac:dyDescent="0.25">
      <c r="A47" s="162" t="s">
        <v>676</v>
      </c>
      <c r="B47" s="288" t="s">
        <v>281</v>
      </c>
    </row>
    <row r="48" spans="1:2" ht="24.75" x14ac:dyDescent="0.25">
      <c r="A48" s="298" t="s">
        <v>600</v>
      </c>
      <c r="B48" s="288" t="s">
        <v>279</v>
      </c>
    </row>
    <row r="49" spans="1:2" ht="25.5" x14ac:dyDescent="0.25">
      <c r="A49" s="229" t="s">
        <v>601</v>
      </c>
      <c r="B49" s="318" t="s">
        <v>279</v>
      </c>
    </row>
    <row r="50" spans="1:2" ht="25.5" x14ac:dyDescent="0.25">
      <c r="A50" s="229" t="s">
        <v>601</v>
      </c>
      <c r="B50" s="646" t="s">
        <v>279</v>
      </c>
    </row>
    <row r="51" spans="1:2" ht="25.5" x14ac:dyDescent="0.25">
      <c r="A51" s="229" t="s">
        <v>601</v>
      </c>
      <c r="B51" s="646" t="s">
        <v>281</v>
      </c>
    </row>
    <row r="52" spans="1:2" ht="25.5" x14ac:dyDescent="0.25">
      <c r="A52" s="229" t="s">
        <v>601</v>
      </c>
      <c r="B52" s="996" t="s">
        <v>279</v>
      </c>
    </row>
    <row r="53" spans="1:2" x14ac:dyDescent="0.25">
      <c r="A53" s="299" t="s">
        <v>745</v>
      </c>
      <c r="B53" s="997"/>
    </row>
    <row r="54" spans="1:2" ht="24.75" x14ac:dyDescent="0.25">
      <c r="A54" s="147" t="s">
        <v>419</v>
      </c>
      <c r="B54" s="295" t="s">
        <v>279</v>
      </c>
    </row>
    <row r="55" spans="1:2" ht="24.75" x14ac:dyDescent="0.25">
      <c r="A55" s="147" t="s">
        <v>418</v>
      </c>
      <c r="B55" s="295" t="s">
        <v>279</v>
      </c>
    </row>
    <row r="56" spans="1:2" ht="24.75" x14ac:dyDescent="0.25">
      <c r="A56" s="147" t="s">
        <v>699</v>
      </c>
      <c r="B56" s="295" t="s">
        <v>279</v>
      </c>
    </row>
    <row r="57" spans="1:2" ht="24.75" x14ac:dyDescent="0.25">
      <c r="A57" s="147" t="s">
        <v>417</v>
      </c>
      <c r="B57" s="295" t="s">
        <v>279</v>
      </c>
    </row>
    <row r="58" spans="1:2" ht="24.75" x14ac:dyDescent="0.25">
      <c r="A58" s="147" t="s">
        <v>416</v>
      </c>
      <c r="B58" s="295" t="s">
        <v>279</v>
      </c>
    </row>
    <row r="59" spans="1:2" ht="24.75" x14ac:dyDescent="0.25">
      <c r="A59" s="147" t="s">
        <v>415</v>
      </c>
      <c r="B59" s="295" t="s">
        <v>279</v>
      </c>
    </row>
    <row r="60" spans="1:2" ht="24.75" x14ac:dyDescent="0.25">
      <c r="A60" s="147" t="s">
        <v>414</v>
      </c>
      <c r="B60" s="295" t="s">
        <v>279</v>
      </c>
    </row>
    <row r="61" spans="1:2" ht="24.75" x14ac:dyDescent="0.25">
      <c r="A61" s="147" t="s">
        <v>413</v>
      </c>
      <c r="B61" s="295" t="s">
        <v>279</v>
      </c>
    </row>
    <row r="62" spans="1:2" ht="24.75" x14ac:dyDescent="0.25">
      <c r="A62" s="147" t="s">
        <v>412</v>
      </c>
      <c r="B62" s="295" t="s">
        <v>279</v>
      </c>
    </row>
    <row r="63" spans="1:2" ht="24.75" x14ac:dyDescent="0.25">
      <c r="A63" s="147" t="s">
        <v>411</v>
      </c>
      <c r="B63" s="295" t="s">
        <v>279</v>
      </c>
    </row>
    <row r="64" spans="1:2" ht="39" customHeight="1" x14ac:dyDescent="0.25">
      <c r="A64" s="602" t="s">
        <v>1291</v>
      </c>
      <c r="B64" s="230" t="s">
        <v>279</v>
      </c>
    </row>
    <row r="65" spans="1:2" x14ac:dyDescent="0.25">
      <c r="A65" s="121" t="s">
        <v>803</v>
      </c>
      <c r="B65" s="330"/>
    </row>
    <row r="66" spans="1:2" ht="24.75" x14ac:dyDescent="0.25">
      <c r="A66" s="149" t="s">
        <v>804</v>
      </c>
      <c r="B66" s="592"/>
    </row>
    <row r="67" spans="1:2" ht="24.75" x14ac:dyDescent="0.25">
      <c r="A67" s="149" t="s">
        <v>805</v>
      </c>
      <c r="B67" s="592"/>
    </row>
    <row r="68" spans="1:2" ht="24.75" x14ac:dyDescent="0.25">
      <c r="A68" s="329" t="s">
        <v>808</v>
      </c>
      <c r="B68" s="331"/>
    </row>
    <row r="69" spans="1:2" ht="24.75" x14ac:dyDescent="0.25">
      <c r="A69" s="329" t="s">
        <v>809</v>
      </c>
      <c r="B69" s="331"/>
    </row>
    <row r="70" spans="1:2" ht="24.75" x14ac:dyDescent="0.25">
      <c r="A70" s="329" t="s">
        <v>810</v>
      </c>
      <c r="B70" s="331"/>
    </row>
    <row r="71" spans="1:2" ht="24.75" x14ac:dyDescent="0.25">
      <c r="A71" s="329" t="s">
        <v>811</v>
      </c>
      <c r="B71" s="331"/>
    </row>
  </sheetData>
  <sheetProtection algorithmName="SHA-512" hashValue="fRmCKCk3rs16g3su0OnsNTBfjba6YHhHV2IRTFEWwJ9eCVjJh1NQPQFck/Gq+Gq/3q815LWU4J23zo/U4E/oiQ==" saltValue="chlLYH5JPksAiEh2eVan7A==" spinCount="100000" sheet="1" objects="1" scenarios="1"/>
  <mergeCells count="3">
    <mergeCell ref="A24:B24"/>
    <mergeCell ref="A13:B13"/>
    <mergeCell ref="B52:B53"/>
  </mergeCells>
  <conditionalFormatting sqref="B2:B3">
    <cfRule type="expression" dxfId="4" priority="6">
      <formula>$B$2="yes"</formula>
    </cfRule>
  </conditionalFormatting>
  <conditionalFormatting sqref="A2:A3">
    <cfRule type="expression" dxfId="3" priority="5">
      <formula>$B$2="yes"</formula>
    </cfRule>
  </conditionalFormatting>
  <conditionalFormatting sqref="B60">
    <cfRule type="expression" dxfId="2" priority="4">
      <formula>$B$60="on"</formula>
    </cfRule>
  </conditionalFormatting>
  <conditionalFormatting sqref="A60">
    <cfRule type="expression" dxfId="1" priority="3">
      <formula>$B$60="on"</formula>
    </cfRule>
  </conditionalFormatting>
  <dataValidations count="3">
    <dataValidation type="list" allowBlank="1" showInputMessage="1" showErrorMessage="1" sqref="B25:B52 B54:B64 B14:B23">
      <formula1>"On,Off"</formula1>
    </dataValidation>
    <dataValidation type="list" allowBlank="1" showInputMessage="1" showErrorMessage="1" sqref="B6:B7 B2:B3">
      <formula1>"No,Yes"</formula1>
    </dataValidation>
    <dataValidation type="list" allowBlank="1" showInputMessage="1" showErrorMessage="1" sqref="B4">
      <formula1>"EnrollNow,EnrollNowConsolidated,Custom (never used)"</formula1>
    </dataValidation>
  </dataValidations>
  <printOptions horizontalCentered="1"/>
  <pageMargins left="0.2" right="0.2" top="0.25" bottom="0.25" header="0.3" footer="0.3"/>
  <pageSetup scale="75"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AS28"/>
  <sheetViews>
    <sheetView showGridLines="0" zoomScale="75" zoomScaleNormal="75" workbookViewId="0">
      <selection activeCell="B4" sqref="B4"/>
    </sheetView>
  </sheetViews>
  <sheetFormatPr defaultRowHeight="15" x14ac:dyDescent="0.25"/>
  <cols>
    <col min="1" max="1" width="3" bestFit="1" customWidth="1"/>
    <col min="2" max="2" width="30.85546875" customWidth="1"/>
    <col min="3" max="3" width="55.7109375" customWidth="1"/>
    <col min="4" max="4" width="17.28515625" customWidth="1"/>
  </cols>
  <sheetData>
    <row r="1" spans="1:45" s="88" customFormat="1" ht="21" x14ac:dyDescent="0.35">
      <c r="A1" s="89" t="s">
        <v>306</v>
      </c>
      <c r="B1" s="90"/>
      <c r="C1" s="90"/>
      <c r="D1" s="93"/>
      <c r="E1"/>
      <c r="F1"/>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7"/>
      <c r="AO1" s="86"/>
      <c r="AP1" s="87"/>
      <c r="AQ1" s="86"/>
      <c r="AR1" s="87"/>
      <c r="AS1" s="86"/>
    </row>
    <row r="2" spans="1:45" s="88" customFormat="1" ht="21" x14ac:dyDescent="0.35">
      <c r="A2" s="94" t="s">
        <v>307</v>
      </c>
      <c r="B2" s="90"/>
      <c r="C2" s="90"/>
      <c r="D2" s="93"/>
      <c r="E2"/>
      <c r="F2"/>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7"/>
      <c r="AO2" s="86"/>
      <c r="AP2" s="87"/>
      <c r="AQ2" s="86"/>
      <c r="AR2" s="87"/>
      <c r="AS2" s="86"/>
    </row>
    <row r="3" spans="1:45" x14ac:dyDescent="0.25">
      <c r="A3" s="95" t="s">
        <v>302</v>
      </c>
      <c r="B3" s="95" t="s">
        <v>305</v>
      </c>
      <c r="C3" s="95" t="s">
        <v>303</v>
      </c>
      <c r="D3" s="96" t="s">
        <v>304</v>
      </c>
    </row>
    <row r="4" spans="1:45" x14ac:dyDescent="0.25">
      <c r="A4" s="19">
        <v>1</v>
      </c>
      <c r="B4" s="542"/>
      <c r="C4" s="542"/>
      <c r="D4" s="551"/>
    </row>
    <row r="5" spans="1:45" x14ac:dyDescent="0.25">
      <c r="A5" s="19">
        <f>A4+1</f>
        <v>2</v>
      </c>
      <c r="B5" s="542"/>
      <c r="C5" s="542"/>
      <c r="D5" s="551"/>
    </row>
    <row r="6" spans="1:45" x14ac:dyDescent="0.25">
      <c r="A6" s="19">
        <f t="shared" ref="A6:A28" si="0">A5+1</f>
        <v>3</v>
      </c>
      <c r="B6" s="542"/>
      <c r="C6" s="542"/>
      <c r="D6" s="551"/>
    </row>
    <row r="7" spans="1:45" x14ac:dyDescent="0.25">
      <c r="A7" s="19">
        <f t="shared" si="0"/>
        <v>4</v>
      </c>
      <c r="B7" s="542"/>
      <c r="C7" s="542"/>
      <c r="D7" s="551"/>
    </row>
    <row r="8" spans="1:45" x14ac:dyDescent="0.25">
      <c r="A8" s="19">
        <f t="shared" si="0"/>
        <v>5</v>
      </c>
      <c r="B8" s="542"/>
      <c r="C8" s="542"/>
      <c r="D8" s="551"/>
    </row>
    <row r="9" spans="1:45" x14ac:dyDescent="0.25">
      <c r="A9" s="19">
        <f t="shared" si="0"/>
        <v>6</v>
      </c>
      <c r="B9" s="542"/>
      <c r="C9" s="542"/>
      <c r="D9" s="551"/>
    </row>
    <row r="10" spans="1:45" x14ac:dyDescent="0.25">
      <c r="A10" s="19">
        <f t="shared" si="0"/>
        <v>7</v>
      </c>
      <c r="B10" s="542"/>
      <c r="C10" s="542"/>
      <c r="D10" s="551"/>
    </row>
    <row r="11" spans="1:45" x14ac:dyDescent="0.25">
      <c r="A11" s="19">
        <f t="shared" si="0"/>
        <v>8</v>
      </c>
      <c r="B11" s="542"/>
      <c r="C11" s="542"/>
      <c r="D11" s="551"/>
    </row>
    <row r="12" spans="1:45" x14ac:dyDescent="0.25">
      <c r="A12" s="19">
        <f t="shared" si="0"/>
        <v>9</v>
      </c>
      <c r="B12" s="542"/>
      <c r="C12" s="542"/>
      <c r="D12" s="551"/>
    </row>
    <row r="13" spans="1:45" x14ac:dyDescent="0.25">
      <c r="A13" s="19">
        <f t="shared" si="0"/>
        <v>10</v>
      </c>
      <c r="B13" s="542"/>
      <c r="C13" s="542"/>
      <c r="D13" s="551"/>
    </row>
    <row r="14" spans="1:45" x14ac:dyDescent="0.25">
      <c r="A14" s="19">
        <f t="shared" si="0"/>
        <v>11</v>
      </c>
      <c r="B14" s="542"/>
      <c r="C14" s="542"/>
      <c r="D14" s="551"/>
    </row>
    <row r="15" spans="1:45" x14ac:dyDescent="0.25">
      <c r="A15" s="19">
        <f t="shared" si="0"/>
        <v>12</v>
      </c>
      <c r="B15" s="542"/>
      <c r="C15" s="542"/>
      <c r="D15" s="551"/>
    </row>
    <row r="16" spans="1:45" x14ac:dyDescent="0.25">
      <c r="A16" s="19">
        <f t="shared" si="0"/>
        <v>13</v>
      </c>
      <c r="B16" s="542"/>
      <c r="C16" s="542"/>
      <c r="D16" s="551"/>
    </row>
    <row r="17" spans="1:4" x14ac:dyDescent="0.25">
      <c r="A17" s="19">
        <f t="shared" si="0"/>
        <v>14</v>
      </c>
      <c r="B17" s="542"/>
      <c r="C17" s="542"/>
      <c r="D17" s="551"/>
    </row>
    <row r="18" spans="1:4" x14ac:dyDescent="0.25">
      <c r="A18" s="19">
        <f t="shared" si="0"/>
        <v>15</v>
      </c>
      <c r="B18" s="542"/>
      <c r="C18" s="542"/>
      <c r="D18" s="551"/>
    </row>
    <row r="19" spans="1:4" x14ac:dyDescent="0.25">
      <c r="A19" s="19">
        <f t="shared" si="0"/>
        <v>16</v>
      </c>
      <c r="B19" s="542"/>
      <c r="C19" s="542"/>
      <c r="D19" s="551"/>
    </row>
    <row r="20" spans="1:4" x14ac:dyDescent="0.25">
      <c r="A20" s="19">
        <f t="shared" si="0"/>
        <v>17</v>
      </c>
      <c r="B20" s="542"/>
      <c r="C20" s="542"/>
      <c r="D20" s="551"/>
    </row>
    <row r="21" spans="1:4" x14ac:dyDescent="0.25">
      <c r="A21" s="19">
        <f t="shared" si="0"/>
        <v>18</v>
      </c>
      <c r="B21" s="542"/>
      <c r="C21" s="542"/>
      <c r="D21" s="551"/>
    </row>
    <row r="22" spans="1:4" x14ac:dyDescent="0.25">
      <c r="A22" s="19">
        <f t="shared" si="0"/>
        <v>19</v>
      </c>
      <c r="B22" s="542"/>
      <c r="C22" s="542"/>
      <c r="D22" s="551"/>
    </row>
    <row r="23" spans="1:4" x14ac:dyDescent="0.25">
      <c r="A23" s="19">
        <f t="shared" si="0"/>
        <v>20</v>
      </c>
      <c r="B23" s="542"/>
      <c r="C23" s="542"/>
      <c r="D23" s="551"/>
    </row>
    <row r="24" spans="1:4" x14ac:dyDescent="0.25">
      <c r="A24" s="19">
        <f t="shared" si="0"/>
        <v>21</v>
      </c>
      <c r="B24" s="542"/>
      <c r="C24" s="542"/>
      <c r="D24" s="551"/>
    </row>
    <row r="25" spans="1:4" x14ac:dyDescent="0.25">
      <c r="A25" s="19">
        <f t="shared" si="0"/>
        <v>22</v>
      </c>
      <c r="B25" s="542"/>
      <c r="C25" s="542"/>
      <c r="D25" s="551"/>
    </row>
    <row r="26" spans="1:4" x14ac:dyDescent="0.25">
      <c r="A26" s="19">
        <f t="shared" si="0"/>
        <v>23</v>
      </c>
      <c r="B26" s="542"/>
      <c r="C26" s="542"/>
      <c r="D26" s="551"/>
    </row>
    <row r="27" spans="1:4" x14ac:dyDescent="0.25">
      <c r="A27" s="19">
        <f t="shared" si="0"/>
        <v>24</v>
      </c>
      <c r="B27" s="542"/>
      <c r="C27" s="542"/>
      <c r="D27" s="551"/>
    </row>
    <row r="28" spans="1:4" x14ac:dyDescent="0.25">
      <c r="A28" s="19">
        <f t="shared" si="0"/>
        <v>25</v>
      </c>
      <c r="B28" s="542"/>
      <c r="C28" s="542"/>
      <c r="D28" s="551"/>
    </row>
  </sheetData>
  <sheetProtection algorithmName="SHA-512" hashValue="hTtudbXDflxyoVe8S+Cr9wWAZ4TGW4kbafId8KKk0ooBFWBNo3THz1dAxcBQ80Eye4cpo0UHWuoqdL56gjrwtA==" saltValue="VOkt5aq/BE+aVCWJ5eU72w==" spinCount="100000" sheet="1" objects="1" scenarios="1"/>
  <printOptions horizontalCentered="1"/>
  <pageMargins left="0.2" right="0.2" top="0.75" bottom="0.75" header="0.3" footer="0.3"/>
  <pageSetup scale="95"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AM134"/>
  <sheetViews>
    <sheetView showGridLines="0" zoomScaleNormal="100" workbookViewId="0">
      <pane xSplit="1" ySplit="5" topLeftCell="AG6" activePane="bottomRight" state="frozen"/>
      <selection pane="topRight" activeCell="B1" sqref="B1"/>
      <selection pane="bottomLeft" activeCell="A6" sqref="A6"/>
      <selection pane="bottomRight" activeCell="AI5" sqref="AI5"/>
    </sheetView>
  </sheetViews>
  <sheetFormatPr defaultColWidth="9.140625" defaultRowHeight="14.25" outlineLevelCol="2" x14ac:dyDescent="0.2"/>
  <cols>
    <col min="1" max="1" width="73" style="78" customWidth="1"/>
    <col min="2" max="2" width="35.85546875" style="76" customWidth="1"/>
    <col min="3" max="12" width="35.85546875" style="76" customWidth="1" outlineLevel="1"/>
    <col min="13" max="27" width="35.85546875" style="78" customWidth="1" outlineLevel="1"/>
    <col min="28" max="28" width="35.85546875" style="78" customWidth="1"/>
    <col min="29" max="34" width="35.85546875" style="78" customWidth="1" outlineLevel="2"/>
    <col min="35" max="35" width="35.85546875" style="78" customWidth="1"/>
    <col min="36" max="39" width="35.85546875" style="78" customWidth="1" outlineLevel="1"/>
    <col min="40" max="16384" width="9.140625" style="68"/>
  </cols>
  <sheetData>
    <row r="1" spans="1:39" s="66" customFormat="1" ht="20.25" x14ac:dyDescent="0.25">
      <c r="A1" s="64" t="s">
        <v>270</v>
      </c>
      <c r="B1" s="65"/>
      <c r="C1" s="65"/>
      <c r="D1" s="65"/>
      <c r="E1" s="65"/>
      <c r="F1" s="65"/>
      <c r="G1" s="65"/>
      <c r="H1" s="65"/>
      <c r="I1" s="65"/>
      <c r="J1" s="65"/>
      <c r="K1" s="65"/>
      <c r="L1" s="65"/>
      <c r="M1" s="548"/>
      <c r="N1" s="548"/>
      <c r="O1" s="548"/>
      <c r="P1" s="548"/>
      <c r="Q1" s="548"/>
      <c r="R1" s="548"/>
      <c r="S1" s="548"/>
      <c r="T1" s="548"/>
      <c r="U1" s="548"/>
      <c r="V1" s="548"/>
      <c r="W1" s="548"/>
      <c r="X1" s="548"/>
      <c r="Y1" s="548"/>
      <c r="Z1" s="548"/>
      <c r="AA1" s="548"/>
      <c r="AB1" s="548"/>
      <c r="AC1" s="548"/>
      <c r="AD1" s="548"/>
      <c r="AE1" s="548"/>
      <c r="AF1" s="548"/>
      <c r="AG1" s="548"/>
      <c r="AH1" s="548"/>
      <c r="AI1" s="548"/>
      <c r="AJ1" s="549"/>
      <c r="AK1" s="549"/>
      <c r="AL1" s="549"/>
      <c r="AM1" s="549"/>
    </row>
    <row r="2" spans="1:39" s="66" customFormat="1" ht="18" x14ac:dyDescent="0.25">
      <c r="A2" s="189" t="s">
        <v>422</v>
      </c>
      <c r="B2" s="65"/>
      <c r="C2" s="65"/>
      <c r="D2" s="65"/>
      <c r="E2" s="65"/>
      <c r="F2" s="65"/>
      <c r="G2" s="65"/>
      <c r="H2" s="65"/>
      <c r="I2" s="65"/>
      <c r="J2" s="65"/>
      <c r="K2" s="65"/>
      <c r="L2" s="65"/>
      <c r="M2" s="548"/>
      <c r="N2" s="548"/>
      <c r="O2" s="548"/>
      <c r="P2" s="548"/>
      <c r="Q2" s="548"/>
      <c r="R2" s="548"/>
      <c r="S2" s="548"/>
      <c r="T2" s="548"/>
      <c r="U2" s="548"/>
      <c r="V2" s="548"/>
      <c r="W2" s="548"/>
      <c r="X2" s="548"/>
      <c r="Y2" s="548"/>
      <c r="Z2" s="548"/>
      <c r="AA2" s="548"/>
      <c r="AB2" s="548"/>
      <c r="AC2" s="548"/>
      <c r="AD2" s="548"/>
      <c r="AE2" s="548"/>
      <c r="AF2" s="548"/>
      <c r="AG2" s="548"/>
      <c r="AH2" s="548"/>
      <c r="AI2" s="548"/>
      <c r="AJ2" s="549"/>
      <c r="AK2" s="549"/>
      <c r="AL2" s="549"/>
      <c r="AM2" s="549"/>
    </row>
    <row r="3" spans="1:39" x14ac:dyDescent="0.2">
      <c r="A3" s="67" t="s">
        <v>271</v>
      </c>
      <c r="B3" s="67" t="s">
        <v>272</v>
      </c>
      <c r="C3" s="67" t="s">
        <v>272</v>
      </c>
      <c r="D3" s="67" t="s">
        <v>272</v>
      </c>
      <c r="E3" s="67" t="s">
        <v>272</v>
      </c>
      <c r="F3" s="67" t="s">
        <v>272</v>
      </c>
      <c r="G3" s="67" t="s">
        <v>272</v>
      </c>
      <c r="H3" s="67" t="s">
        <v>272</v>
      </c>
      <c r="I3" s="67" t="s">
        <v>272</v>
      </c>
      <c r="J3" s="67" t="s">
        <v>272</v>
      </c>
      <c r="K3" s="67" t="s">
        <v>272</v>
      </c>
      <c r="L3" s="67" t="s">
        <v>272</v>
      </c>
      <c r="M3" s="67" t="s">
        <v>273</v>
      </c>
      <c r="N3" s="67" t="s">
        <v>273</v>
      </c>
      <c r="O3" s="67" t="s">
        <v>273</v>
      </c>
      <c r="P3" s="67" t="s">
        <v>273</v>
      </c>
      <c r="Q3" s="67" t="s">
        <v>273</v>
      </c>
      <c r="R3" s="67" t="s">
        <v>273</v>
      </c>
      <c r="S3" s="67" t="s">
        <v>273</v>
      </c>
      <c r="T3" s="67" t="s">
        <v>273</v>
      </c>
      <c r="U3" s="67" t="s">
        <v>273</v>
      </c>
      <c r="V3" s="67" t="s">
        <v>273</v>
      </c>
      <c r="W3" s="67" t="s">
        <v>273</v>
      </c>
      <c r="X3" s="67" t="s">
        <v>273</v>
      </c>
      <c r="Y3" s="67" t="s">
        <v>273</v>
      </c>
      <c r="Z3" s="67" t="s">
        <v>273</v>
      </c>
      <c r="AA3" s="67" t="s">
        <v>273</v>
      </c>
      <c r="AB3" s="67" t="s">
        <v>274</v>
      </c>
      <c r="AC3" s="67" t="s">
        <v>274</v>
      </c>
      <c r="AD3" s="67" t="s">
        <v>274</v>
      </c>
      <c r="AE3" s="67" t="s">
        <v>274</v>
      </c>
      <c r="AF3" s="67" t="s">
        <v>274</v>
      </c>
      <c r="AG3" s="67" t="s">
        <v>274</v>
      </c>
      <c r="AH3" s="67" t="s">
        <v>274</v>
      </c>
      <c r="AI3" s="67" t="s">
        <v>275</v>
      </c>
      <c r="AJ3" s="67" t="s">
        <v>275</v>
      </c>
      <c r="AK3" s="67" t="s">
        <v>275</v>
      </c>
      <c r="AL3" s="67" t="s">
        <v>275</v>
      </c>
      <c r="AM3" s="67" t="s">
        <v>275</v>
      </c>
    </row>
    <row r="4" spans="1:39" x14ac:dyDescent="0.2">
      <c r="A4" s="305" t="s">
        <v>737</v>
      </c>
      <c r="B4" s="550" t="s">
        <v>51</v>
      </c>
      <c r="C4" s="550" t="s">
        <v>51</v>
      </c>
      <c r="D4" s="550" t="s">
        <v>51</v>
      </c>
      <c r="E4" s="550" t="s">
        <v>51</v>
      </c>
      <c r="F4" s="550" t="s">
        <v>51</v>
      </c>
      <c r="G4" s="550" t="s">
        <v>0</v>
      </c>
      <c r="H4" s="550" t="s">
        <v>0</v>
      </c>
      <c r="I4" s="550" t="str">
        <f>IF(H4="No","No","")</f>
        <v>No</v>
      </c>
      <c r="J4" s="550" t="str">
        <f>IF(I4="No","No","")</f>
        <v>No</v>
      </c>
      <c r="K4" s="550" t="str">
        <f>IF(J4="No","No","")</f>
        <v>No</v>
      </c>
      <c r="L4" s="550" t="str">
        <f>IF(J4="No","No","")</f>
        <v>No</v>
      </c>
      <c r="M4" s="550" t="s">
        <v>51</v>
      </c>
      <c r="N4" s="550" t="s">
        <v>51</v>
      </c>
      <c r="O4" s="550" t="s">
        <v>51</v>
      </c>
      <c r="P4" s="550" t="s">
        <v>51</v>
      </c>
      <c r="Q4" s="550" t="s">
        <v>51</v>
      </c>
      <c r="R4" s="550" t="s">
        <v>51</v>
      </c>
      <c r="S4" s="550" t="s">
        <v>51</v>
      </c>
      <c r="T4" s="550" t="s">
        <v>51</v>
      </c>
      <c r="U4" s="550" t="s">
        <v>51</v>
      </c>
      <c r="V4" s="550" t="s">
        <v>51</v>
      </c>
      <c r="W4" s="550" t="s">
        <v>51</v>
      </c>
      <c r="X4" s="550" t="s">
        <v>0</v>
      </c>
      <c r="Y4" s="550" t="str">
        <f>IF(X4="No","No","")</f>
        <v>No</v>
      </c>
      <c r="Z4" s="550" t="str">
        <f>IF(Y4="No","No","")</f>
        <v>No</v>
      </c>
      <c r="AA4" s="550" t="str">
        <f>IF(Z4="No","No","")</f>
        <v>No</v>
      </c>
      <c r="AB4" s="550" t="s">
        <v>51</v>
      </c>
      <c r="AC4" s="550" t="s">
        <v>51</v>
      </c>
      <c r="AD4" s="550" t="s">
        <v>0</v>
      </c>
      <c r="AE4" s="550" t="str">
        <f>IF(AD4="No","No","")</f>
        <v>No</v>
      </c>
      <c r="AF4" s="550" t="s">
        <v>0</v>
      </c>
      <c r="AG4" s="550" t="str">
        <f>IF(AD4="No","No","")</f>
        <v>No</v>
      </c>
      <c r="AH4" s="550" t="s">
        <v>0</v>
      </c>
      <c r="AI4" s="550" t="s">
        <v>51</v>
      </c>
      <c r="AJ4" s="550" t="s">
        <v>0</v>
      </c>
      <c r="AK4" s="550" t="str">
        <f>IF(AJ4="No","No","")</f>
        <v>No</v>
      </c>
      <c r="AL4" s="550" t="str">
        <f>IF(AK4="No","No","")</f>
        <v>No</v>
      </c>
      <c r="AM4" s="550" t="str">
        <f>IF(AL4="No","No","")</f>
        <v>No</v>
      </c>
    </row>
    <row r="5" spans="1:39" x14ac:dyDescent="0.2">
      <c r="A5" s="69" t="s">
        <v>276</v>
      </c>
      <c r="B5" s="237" t="s">
        <v>2</v>
      </c>
      <c r="C5" s="237" t="s">
        <v>3</v>
      </c>
      <c r="D5" s="237" t="s">
        <v>4</v>
      </c>
      <c r="E5" s="237" t="s">
        <v>1213</v>
      </c>
      <c r="F5" s="237" t="s">
        <v>1215</v>
      </c>
      <c r="G5" s="237"/>
      <c r="H5" s="237"/>
      <c r="I5" s="237"/>
      <c r="J5" s="237"/>
      <c r="K5" s="237"/>
      <c r="L5" s="237"/>
      <c r="M5" s="237" t="s">
        <v>1260</v>
      </c>
      <c r="N5" s="237" t="s">
        <v>15</v>
      </c>
      <c r="O5" s="237" t="s">
        <v>22</v>
      </c>
      <c r="P5" s="237" t="s">
        <v>17</v>
      </c>
      <c r="Q5" s="237" t="s">
        <v>16</v>
      </c>
      <c r="R5" s="237" t="s">
        <v>14</v>
      </c>
      <c r="S5" s="237" t="s">
        <v>13</v>
      </c>
      <c r="T5" s="237" t="s">
        <v>7</v>
      </c>
      <c r="U5" s="237" t="s">
        <v>8</v>
      </c>
      <c r="V5" s="237" t="s">
        <v>10</v>
      </c>
      <c r="W5" s="237"/>
      <c r="X5" s="237"/>
      <c r="Y5" s="237"/>
      <c r="Z5" s="237"/>
      <c r="AA5" s="237"/>
      <c r="AB5" s="237" t="s">
        <v>12</v>
      </c>
      <c r="AC5" s="237" t="s">
        <v>11</v>
      </c>
      <c r="AD5" s="237"/>
      <c r="AE5" s="237"/>
      <c r="AF5" s="237"/>
      <c r="AG5" s="237"/>
      <c r="AH5" s="237"/>
      <c r="AI5" s="237"/>
      <c r="AJ5" s="237"/>
      <c r="AK5" s="237"/>
      <c r="AL5" s="237"/>
      <c r="AM5" s="237"/>
    </row>
    <row r="6" spans="1:39" ht="24.75" x14ac:dyDescent="0.2">
      <c r="A6" s="273" t="s">
        <v>433</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row>
    <row r="7" spans="1:39" ht="24.75" x14ac:dyDescent="0.2">
      <c r="A7" s="273" t="s">
        <v>434</v>
      </c>
      <c r="B7" s="274"/>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row>
    <row r="8" spans="1:39" ht="104.45" customHeight="1" x14ac:dyDescent="0.2">
      <c r="A8" s="71" t="s">
        <v>1232</v>
      </c>
      <c r="B8" s="249" t="s">
        <v>557</v>
      </c>
      <c r="C8" s="249" t="s">
        <v>557</v>
      </c>
      <c r="D8" s="249" t="s">
        <v>557</v>
      </c>
      <c r="E8" s="249" t="s">
        <v>557</v>
      </c>
      <c r="F8" s="249" t="s">
        <v>557</v>
      </c>
      <c r="G8" s="249" t="s">
        <v>557</v>
      </c>
      <c r="H8" s="249" t="s">
        <v>557</v>
      </c>
      <c r="I8" s="249" t="s">
        <v>557</v>
      </c>
      <c r="J8" s="249" t="s">
        <v>557</v>
      </c>
      <c r="K8" s="249" t="s">
        <v>557</v>
      </c>
      <c r="L8" s="249" t="s">
        <v>557</v>
      </c>
      <c r="M8" s="225" t="s">
        <v>558</v>
      </c>
      <c r="N8" s="225" t="s">
        <v>558</v>
      </c>
      <c r="O8" s="225" t="s">
        <v>558</v>
      </c>
      <c r="P8" s="225" t="s">
        <v>558</v>
      </c>
      <c r="Q8" s="225" t="s">
        <v>558</v>
      </c>
      <c r="R8" s="225" t="s">
        <v>558</v>
      </c>
      <c r="S8" s="225" t="s">
        <v>558</v>
      </c>
      <c r="T8" s="225" t="s">
        <v>558</v>
      </c>
      <c r="U8" s="225" t="s">
        <v>558</v>
      </c>
      <c r="V8" s="225" t="s">
        <v>558</v>
      </c>
      <c r="W8" s="225" t="s">
        <v>558</v>
      </c>
      <c r="X8" s="225" t="s">
        <v>558</v>
      </c>
      <c r="Y8" s="225" t="s">
        <v>558</v>
      </c>
      <c r="Z8" s="225" t="s">
        <v>558</v>
      </c>
      <c r="AA8" s="225" t="s">
        <v>558</v>
      </c>
      <c r="AB8" s="225" t="s">
        <v>746</v>
      </c>
      <c r="AC8" s="225" t="s">
        <v>746</v>
      </c>
      <c r="AD8" s="225" t="s">
        <v>746</v>
      </c>
      <c r="AE8" s="225" t="s">
        <v>746</v>
      </c>
      <c r="AF8" s="225" t="s">
        <v>746</v>
      </c>
      <c r="AG8" s="225" t="s">
        <v>746</v>
      </c>
      <c r="AH8" s="225" t="s">
        <v>746</v>
      </c>
      <c r="AI8" s="225" t="s">
        <v>266</v>
      </c>
      <c r="AJ8" s="225" t="s">
        <v>266</v>
      </c>
      <c r="AK8" s="225" t="s">
        <v>266</v>
      </c>
      <c r="AL8" s="225" t="s">
        <v>266</v>
      </c>
      <c r="AM8" s="225" t="s">
        <v>266</v>
      </c>
    </row>
    <row r="9" spans="1:39" ht="120" customHeight="1" x14ac:dyDescent="0.2">
      <c r="A9" s="71" t="s">
        <v>1233</v>
      </c>
      <c r="B9" s="237" t="s">
        <v>557</v>
      </c>
      <c r="C9" s="237" t="s">
        <v>557</v>
      </c>
      <c r="D9" s="237" t="s">
        <v>557</v>
      </c>
      <c r="E9" s="237" t="s">
        <v>1359</v>
      </c>
      <c r="F9" s="237" t="s">
        <v>557</v>
      </c>
      <c r="G9" s="237"/>
      <c r="H9" s="237"/>
      <c r="I9" s="237"/>
      <c r="J9" s="237"/>
      <c r="K9" s="237"/>
      <c r="L9" s="237"/>
      <c r="M9" s="237" t="s">
        <v>1360</v>
      </c>
      <c r="N9" s="237" t="s">
        <v>1360</v>
      </c>
      <c r="O9" s="237" t="s">
        <v>1360</v>
      </c>
      <c r="P9" s="237" t="s">
        <v>1360</v>
      </c>
      <c r="Q9" s="237" t="s">
        <v>1360</v>
      </c>
      <c r="R9" s="237" t="s">
        <v>1360</v>
      </c>
      <c r="S9" s="237" t="s">
        <v>1360</v>
      </c>
      <c r="T9" s="237" t="s">
        <v>1360</v>
      </c>
      <c r="U9" s="237" t="s">
        <v>1360</v>
      </c>
      <c r="V9" s="237" t="s">
        <v>1360</v>
      </c>
      <c r="W9" s="237" t="s">
        <v>1360</v>
      </c>
      <c r="X9" s="237"/>
      <c r="Y9" s="237"/>
      <c r="Z9" s="237"/>
      <c r="AA9" s="237"/>
      <c r="AB9" s="237" t="s">
        <v>1361</v>
      </c>
      <c r="AC9" s="237" t="s">
        <v>1361</v>
      </c>
      <c r="AD9" s="237"/>
      <c r="AE9" s="237"/>
      <c r="AF9" s="237"/>
      <c r="AG9" s="237"/>
      <c r="AH9" s="237"/>
      <c r="AI9" s="237" t="s">
        <v>1359</v>
      </c>
      <c r="AJ9" s="237"/>
      <c r="AK9" s="237"/>
      <c r="AL9" s="237"/>
      <c r="AM9" s="237"/>
    </row>
    <row r="10" spans="1:39" ht="24.75" x14ac:dyDescent="0.2">
      <c r="A10" s="69" t="s">
        <v>435</v>
      </c>
      <c r="B10" s="238">
        <v>43101</v>
      </c>
      <c r="C10" s="238">
        <v>43101</v>
      </c>
      <c r="D10" s="238">
        <v>43101</v>
      </c>
      <c r="E10" s="238">
        <v>43101</v>
      </c>
      <c r="F10" s="238">
        <v>43101</v>
      </c>
      <c r="G10" s="238"/>
      <c r="H10" s="238"/>
      <c r="I10" s="238"/>
      <c r="J10" s="238"/>
      <c r="K10" s="238"/>
      <c r="L10" s="238"/>
      <c r="M10" s="238">
        <v>43101</v>
      </c>
      <c r="N10" s="238">
        <v>43101</v>
      </c>
      <c r="O10" s="238">
        <v>43101</v>
      </c>
      <c r="P10" s="238">
        <v>43101</v>
      </c>
      <c r="Q10" s="238">
        <v>43101</v>
      </c>
      <c r="R10" s="238">
        <v>43101</v>
      </c>
      <c r="S10" s="238">
        <v>43101</v>
      </c>
      <c r="T10" s="238">
        <v>43101</v>
      </c>
      <c r="U10" s="238">
        <v>43101</v>
      </c>
      <c r="V10" s="238">
        <v>43101</v>
      </c>
      <c r="W10" s="238">
        <v>43101</v>
      </c>
      <c r="X10" s="238"/>
      <c r="Y10" s="238"/>
      <c r="Z10" s="238"/>
      <c r="AA10" s="238"/>
      <c r="AB10" s="238" t="s">
        <v>1362</v>
      </c>
      <c r="AC10" s="238">
        <v>43101</v>
      </c>
      <c r="AD10" s="238"/>
      <c r="AE10" s="238"/>
      <c r="AF10" s="238"/>
      <c r="AG10" s="238"/>
      <c r="AH10" s="238"/>
      <c r="AI10" s="238">
        <v>43101</v>
      </c>
      <c r="AJ10" s="238"/>
      <c r="AK10" s="238"/>
      <c r="AL10" s="238"/>
      <c r="AM10" s="238"/>
    </row>
    <row r="11" spans="1:39" ht="24.75" x14ac:dyDescent="0.2">
      <c r="A11" s="273" t="s">
        <v>436</v>
      </c>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row>
    <row r="12" spans="1:39" ht="24.75" x14ac:dyDescent="0.2">
      <c r="A12" s="273" t="s">
        <v>1234</v>
      </c>
      <c r="B12" s="274" t="s">
        <v>0</v>
      </c>
      <c r="C12" s="274" t="s">
        <v>0</v>
      </c>
      <c r="D12" s="274" t="s">
        <v>0</v>
      </c>
      <c r="E12" s="274" t="s">
        <v>0</v>
      </c>
      <c r="F12" s="274" t="s">
        <v>0</v>
      </c>
      <c r="G12" s="274" t="s">
        <v>0</v>
      </c>
      <c r="H12" s="274" t="s">
        <v>0</v>
      </c>
      <c r="I12" s="274" t="s">
        <v>0</v>
      </c>
      <c r="J12" s="274" t="s">
        <v>0</v>
      </c>
      <c r="K12" s="274" t="s">
        <v>0</v>
      </c>
      <c r="L12" s="274" t="s">
        <v>0</v>
      </c>
      <c r="M12" s="274" t="s">
        <v>0</v>
      </c>
      <c r="N12" s="274" t="s">
        <v>0</v>
      </c>
      <c r="O12" s="274" t="s">
        <v>0</v>
      </c>
      <c r="P12" s="274" t="s">
        <v>0</v>
      </c>
      <c r="Q12" s="274" t="s">
        <v>0</v>
      </c>
      <c r="R12" s="274" t="s">
        <v>0</v>
      </c>
      <c r="S12" s="274" t="s">
        <v>0</v>
      </c>
      <c r="T12" s="274" t="s">
        <v>0</v>
      </c>
      <c r="U12" s="274" t="s">
        <v>0</v>
      </c>
      <c r="V12" s="274" t="s">
        <v>0</v>
      </c>
      <c r="W12" s="274" t="s">
        <v>0</v>
      </c>
      <c r="X12" s="274" t="s">
        <v>0</v>
      </c>
      <c r="Y12" s="274" t="s">
        <v>0</v>
      </c>
      <c r="Z12" s="274" t="s">
        <v>0</v>
      </c>
      <c r="AA12" s="274" t="s">
        <v>0</v>
      </c>
      <c r="AB12" s="274" t="s">
        <v>0</v>
      </c>
      <c r="AC12" s="274" t="s">
        <v>0</v>
      </c>
      <c r="AD12" s="274" t="s">
        <v>0</v>
      </c>
      <c r="AE12" s="274" t="s">
        <v>0</v>
      </c>
      <c r="AF12" s="274" t="s">
        <v>0</v>
      </c>
      <c r="AG12" s="274" t="s">
        <v>0</v>
      </c>
      <c r="AH12" s="274" t="s">
        <v>0</v>
      </c>
      <c r="AI12" s="274" t="s">
        <v>0</v>
      </c>
      <c r="AJ12" s="274" t="s">
        <v>0</v>
      </c>
      <c r="AK12" s="274" t="s">
        <v>0</v>
      </c>
      <c r="AL12" s="274" t="s">
        <v>0</v>
      </c>
      <c r="AM12" s="274" t="s">
        <v>0</v>
      </c>
    </row>
    <row r="13" spans="1:39" ht="24.75" x14ac:dyDescent="0.2">
      <c r="A13" s="273" t="s">
        <v>437</v>
      </c>
      <c r="B13" s="274" t="s">
        <v>0</v>
      </c>
      <c r="C13" s="274" t="s">
        <v>0</v>
      </c>
      <c r="D13" s="274" t="s">
        <v>0</v>
      </c>
      <c r="E13" s="274" t="s">
        <v>0</v>
      </c>
      <c r="F13" s="274" t="s">
        <v>0</v>
      </c>
      <c r="G13" s="274" t="s">
        <v>0</v>
      </c>
      <c r="H13" s="274" t="s">
        <v>0</v>
      </c>
      <c r="I13" s="274" t="s">
        <v>0</v>
      </c>
      <c r="J13" s="274" t="s">
        <v>0</v>
      </c>
      <c r="K13" s="274" t="s">
        <v>0</v>
      </c>
      <c r="L13" s="274" t="s">
        <v>0</v>
      </c>
      <c r="M13" s="274" t="s">
        <v>0</v>
      </c>
      <c r="N13" s="274" t="s">
        <v>0</v>
      </c>
      <c r="O13" s="274" t="s">
        <v>0</v>
      </c>
      <c r="P13" s="274" t="s">
        <v>0</v>
      </c>
      <c r="Q13" s="274" t="s">
        <v>0</v>
      </c>
      <c r="R13" s="274" t="s">
        <v>0</v>
      </c>
      <c r="S13" s="274" t="s">
        <v>0</v>
      </c>
      <c r="T13" s="274" t="s">
        <v>0</v>
      </c>
      <c r="U13" s="274" t="s">
        <v>0</v>
      </c>
      <c r="V13" s="274" t="s">
        <v>0</v>
      </c>
      <c r="W13" s="274" t="s">
        <v>0</v>
      </c>
      <c r="X13" s="274" t="s">
        <v>0</v>
      </c>
      <c r="Y13" s="274" t="s">
        <v>0</v>
      </c>
      <c r="Z13" s="274" t="s">
        <v>0</v>
      </c>
      <c r="AA13" s="274" t="s">
        <v>0</v>
      </c>
      <c r="AB13" s="274" t="s">
        <v>0</v>
      </c>
      <c r="AC13" s="274" t="s">
        <v>0</v>
      </c>
      <c r="AD13" s="274" t="s">
        <v>0</v>
      </c>
      <c r="AE13" s="274" t="s">
        <v>0</v>
      </c>
      <c r="AF13" s="274" t="s">
        <v>0</v>
      </c>
      <c r="AG13" s="274" t="s">
        <v>0</v>
      </c>
      <c r="AH13" s="274" t="s">
        <v>0</v>
      </c>
      <c r="AI13" s="274" t="s">
        <v>0</v>
      </c>
      <c r="AJ13" s="274" t="s">
        <v>0</v>
      </c>
      <c r="AK13" s="274" t="s">
        <v>0</v>
      </c>
      <c r="AL13" s="274" t="s">
        <v>0</v>
      </c>
      <c r="AM13" s="274" t="s">
        <v>0</v>
      </c>
    </row>
    <row r="14" spans="1:39" ht="53.45" customHeight="1" x14ac:dyDescent="0.2">
      <c r="A14" s="71" t="s">
        <v>1235</v>
      </c>
      <c r="B14" s="237" t="s">
        <v>0</v>
      </c>
      <c r="C14" s="237" t="s">
        <v>0</v>
      </c>
      <c r="D14" s="237" t="s">
        <v>0</v>
      </c>
      <c r="E14" s="237" t="s">
        <v>0</v>
      </c>
      <c r="F14" s="237" t="s">
        <v>0</v>
      </c>
      <c r="G14" s="237"/>
      <c r="H14" s="237"/>
      <c r="I14" s="237"/>
      <c r="J14" s="237"/>
      <c r="K14" s="237"/>
      <c r="L14" s="237"/>
      <c r="M14" s="274" t="s">
        <v>0</v>
      </c>
      <c r="N14" s="274" t="s">
        <v>0</v>
      </c>
      <c r="O14" s="274" t="s">
        <v>0</v>
      </c>
      <c r="P14" s="274" t="s">
        <v>0</v>
      </c>
      <c r="Q14" s="274" t="s">
        <v>0</v>
      </c>
      <c r="R14" s="274" t="s">
        <v>0</v>
      </c>
      <c r="S14" s="274" t="s">
        <v>0</v>
      </c>
      <c r="T14" s="274" t="s">
        <v>0</v>
      </c>
      <c r="U14" s="274" t="s">
        <v>0</v>
      </c>
      <c r="V14" s="274" t="s">
        <v>0</v>
      </c>
      <c r="W14" s="274" t="s">
        <v>0</v>
      </c>
      <c r="X14" s="274" t="s">
        <v>0</v>
      </c>
      <c r="Y14" s="274" t="s">
        <v>0</v>
      </c>
      <c r="Z14" s="274" t="s">
        <v>0</v>
      </c>
      <c r="AA14" s="274" t="s">
        <v>0</v>
      </c>
      <c r="AB14" s="237" t="s">
        <v>0</v>
      </c>
      <c r="AC14" s="237" t="s">
        <v>0</v>
      </c>
      <c r="AD14" s="237"/>
      <c r="AE14" s="237"/>
      <c r="AF14" s="237"/>
      <c r="AG14" s="237"/>
      <c r="AH14" s="237"/>
      <c r="AI14" s="274" t="s">
        <v>0</v>
      </c>
      <c r="AJ14" s="274" t="s">
        <v>0</v>
      </c>
      <c r="AK14" s="274" t="s">
        <v>0</v>
      </c>
      <c r="AL14" s="274" t="s">
        <v>0</v>
      </c>
      <c r="AM14" s="274" t="s">
        <v>0</v>
      </c>
    </row>
    <row r="15" spans="1:39" ht="48.75" x14ac:dyDescent="0.2">
      <c r="A15" s="74" t="s">
        <v>617</v>
      </c>
      <c r="B15" s="237" t="s">
        <v>0</v>
      </c>
      <c r="C15" s="237" t="s">
        <v>0</v>
      </c>
      <c r="D15" s="237" t="s">
        <v>0</v>
      </c>
      <c r="E15" s="237" t="s">
        <v>0</v>
      </c>
      <c r="F15" s="237" t="s">
        <v>51</v>
      </c>
      <c r="G15" s="237"/>
      <c r="H15" s="237"/>
      <c r="I15" s="237"/>
      <c r="J15" s="237"/>
      <c r="K15" s="237"/>
      <c r="L15" s="237"/>
      <c r="M15" s="237" t="s">
        <v>51</v>
      </c>
      <c r="N15" s="237" t="s">
        <v>0</v>
      </c>
      <c r="O15" s="237" t="s">
        <v>0</v>
      </c>
      <c r="P15" s="237" t="s">
        <v>0</v>
      </c>
      <c r="Q15" s="237" t="s">
        <v>0</v>
      </c>
      <c r="R15" s="237" t="s">
        <v>0</v>
      </c>
      <c r="S15" s="237" t="s">
        <v>0</v>
      </c>
      <c r="T15" s="237" t="s">
        <v>51</v>
      </c>
      <c r="U15" s="237" t="s">
        <v>51</v>
      </c>
      <c r="V15" s="237" t="s">
        <v>0</v>
      </c>
      <c r="W15" s="237" t="s">
        <v>51</v>
      </c>
      <c r="X15" s="237"/>
      <c r="Y15" s="237"/>
      <c r="Z15" s="237"/>
      <c r="AA15" s="237"/>
      <c r="AB15" s="237" t="s">
        <v>0</v>
      </c>
      <c r="AC15" s="237" t="s">
        <v>0</v>
      </c>
      <c r="AD15" s="237"/>
      <c r="AE15" s="237"/>
      <c r="AF15" s="237"/>
      <c r="AG15" s="237"/>
      <c r="AH15" s="237"/>
      <c r="AI15" s="277" t="s">
        <v>0</v>
      </c>
      <c r="AJ15" s="277" t="s">
        <v>0</v>
      </c>
      <c r="AK15" s="277" t="s">
        <v>0</v>
      </c>
      <c r="AL15" s="277" t="s">
        <v>0</v>
      </c>
      <c r="AM15" s="277" t="s">
        <v>0</v>
      </c>
    </row>
    <row r="16" spans="1:39" x14ac:dyDescent="0.2">
      <c r="A16" s="72" t="s">
        <v>277</v>
      </c>
      <c r="B16" s="237" t="s">
        <v>51</v>
      </c>
      <c r="C16" s="237" t="s">
        <v>0</v>
      </c>
      <c r="D16" s="237" t="s">
        <v>0</v>
      </c>
      <c r="E16" s="237" t="s">
        <v>0</v>
      </c>
      <c r="F16" s="237"/>
      <c r="G16" s="237" t="str">
        <f>IF(G15="Yes","No","")</f>
        <v/>
      </c>
      <c r="H16" s="237" t="str">
        <f>IF(H15="Yes","No","")</f>
        <v/>
      </c>
      <c r="I16" s="237" t="str">
        <f>IF(I15="Yes","No","")</f>
        <v/>
      </c>
      <c r="J16" s="237" t="str">
        <f>IF(J15="Yes","No","")</f>
        <v/>
      </c>
      <c r="K16" s="237" t="str">
        <f>IF(K15="Yes","No","")</f>
        <v/>
      </c>
      <c r="L16" s="237" t="str">
        <f t="shared" ref="L16:Z16" si="0">IF(L15="Yes","No","")</f>
        <v/>
      </c>
      <c r="M16" s="237" t="str">
        <f t="shared" si="0"/>
        <v>No</v>
      </c>
      <c r="N16" s="237" t="s">
        <v>0</v>
      </c>
      <c r="O16" s="237" t="s">
        <v>0</v>
      </c>
      <c r="P16" s="237" t="s">
        <v>0</v>
      </c>
      <c r="Q16" s="237" t="s">
        <v>0</v>
      </c>
      <c r="R16" s="237" t="s">
        <v>0</v>
      </c>
      <c r="S16" s="237" t="s">
        <v>0</v>
      </c>
      <c r="T16" s="237" t="str">
        <f t="shared" si="0"/>
        <v>No</v>
      </c>
      <c r="U16" s="237" t="str">
        <f t="shared" si="0"/>
        <v>No</v>
      </c>
      <c r="V16" s="238" t="s">
        <v>0</v>
      </c>
      <c r="W16" s="237" t="str">
        <f t="shared" si="0"/>
        <v>No</v>
      </c>
      <c r="X16" s="237" t="str">
        <f t="shared" si="0"/>
        <v/>
      </c>
      <c r="Y16" s="237" t="str">
        <f t="shared" si="0"/>
        <v/>
      </c>
      <c r="Z16" s="237" t="str">
        <f t="shared" si="0"/>
        <v/>
      </c>
      <c r="AA16" s="237" t="str">
        <f>IF(AA15="Yes","No","")</f>
        <v/>
      </c>
      <c r="AB16" s="237" t="s">
        <v>0</v>
      </c>
      <c r="AC16" s="237" t="s">
        <v>0</v>
      </c>
      <c r="AD16" s="237" t="str">
        <f>IF(AD15="Yes","No","")</f>
        <v/>
      </c>
      <c r="AE16" s="237" t="str">
        <f>IF(AE15="Yes","No","")</f>
        <v/>
      </c>
      <c r="AF16" s="237" t="str">
        <f>IF(AF15="Yes","No","")</f>
        <v/>
      </c>
      <c r="AG16" s="237" t="str">
        <f>IF(AG15="Yes","No","")</f>
        <v/>
      </c>
      <c r="AH16" s="237" t="str">
        <f>IF(AH15="Yes","No","")</f>
        <v/>
      </c>
      <c r="AI16" s="274" t="s">
        <v>0</v>
      </c>
      <c r="AJ16" s="274" t="s">
        <v>0</v>
      </c>
      <c r="AK16" s="274" t="s">
        <v>0</v>
      </c>
      <c r="AL16" s="274" t="s">
        <v>0</v>
      </c>
      <c r="AM16" s="274" t="s">
        <v>0</v>
      </c>
    </row>
    <row r="17" spans="1:39" x14ac:dyDescent="0.2">
      <c r="A17" s="72" t="s">
        <v>710</v>
      </c>
      <c r="B17" s="237" t="s">
        <v>0</v>
      </c>
      <c r="C17" s="237" t="s">
        <v>0</v>
      </c>
      <c r="D17" s="237" t="s">
        <v>0</v>
      </c>
      <c r="E17" s="237" t="s">
        <v>0</v>
      </c>
      <c r="F17" s="237"/>
      <c r="G17" s="237" t="str">
        <f>IF(G15="Yes","No","")</f>
        <v/>
      </c>
      <c r="H17" s="237" t="str">
        <f>IF(H15="Yes","No","")</f>
        <v/>
      </c>
      <c r="I17" s="237" t="str">
        <f>IF(I15="Yes","No","")</f>
        <v/>
      </c>
      <c r="J17" s="237" t="str">
        <f>IF(J15="Yes","No","")</f>
        <v/>
      </c>
      <c r="K17" s="237" t="str">
        <f>IF(K15="Yes","No","")</f>
        <v/>
      </c>
      <c r="L17" s="237" t="str">
        <f t="shared" ref="L17:Z17" si="1">IF(L15="Yes","No","")</f>
        <v/>
      </c>
      <c r="M17" s="237" t="str">
        <f t="shared" si="1"/>
        <v>No</v>
      </c>
      <c r="N17" s="237" t="s">
        <v>0</v>
      </c>
      <c r="O17" s="237" t="s">
        <v>0</v>
      </c>
      <c r="P17" s="237" t="s">
        <v>0</v>
      </c>
      <c r="Q17" s="237" t="s">
        <v>0</v>
      </c>
      <c r="R17" s="237" t="s">
        <v>0</v>
      </c>
      <c r="S17" s="237" t="s">
        <v>0</v>
      </c>
      <c r="T17" s="237" t="str">
        <f t="shared" si="1"/>
        <v>No</v>
      </c>
      <c r="U17" s="237" t="str">
        <f t="shared" si="1"/>
        <v>No</v>
      </c>
      <c r="V17" s="237" t="s">
        <v>0</v>
      </c>
      <c r="W17" s="237" t="str">
        <f t="shared" si="1"/>
        <v>No</v>
      </c>
      <c r="X17" s="237" t="str">
        <f t="shared" si="1"/>
        <v/>
      </c>
      <c r="Y17" s="237" t="str">
        <f t="shared" si="1"/>
        <v/>
      </c>
      <c r="Z17" s="237" t="str">
        <f t="shared" si="1"/>
        <v/>
      </c>
      <c r="AA17" s="237" t="str">
        <f>IF(AA15="Yes","No","")</f>
        <v/>
      </c>
      <c r="AB17" s="237" t="s">
        <v>0</v>
      </c>
      <c r="AC17" s="237" t="s">
        <v>0</v>
      </c>
      <c r="AD17" s="237" t="str">
        <f>IF(AD15="Yes","No","")</f>
        <v/>
      </c>
      <c r="AE17" s="237" t="str">
        <f>IF(AE15="Yes","No","")</f>
        <v/>
      </c>
      <c r="AF17" s="237" t="str">
        <f>IF(AF15="Yes","No","")</f>
        <v/>
      </c>
      <c r="AG17" s="237" t="str">
        <f>IF(AG15="Yes","No","")</f>
        <v/>
      </c>
      <c r="AH17" s="237" t="str">
        <f>IF(AH15="Yes","No","")</f>
        <v/>
      </c>
      <c r="AI17" s="274"/>
      <c r="AJ17" s="274"/>
      <c r="AK17" s="274"/>
      <c r="AL17" s="274"/>
      <c r="AM17" s="274"/>
    </row>
    <row r="18" spans="1:39" ht="135" customHeight="1" x14ac:dyDescent="0.2">
      <c r="A18" s="72" t="s">
        <v>1017</v>
      </c>
      <c r="B18" s="237" t="s">
        <v>1358</v>
      </c>
      <c r="C18" s="237"/>
      <c r="D18" s="237"/>
      <c r="E18" s="237"/>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76"/>
      <c r="AJ18" s="276"/>
      <c r="AK18" s="276"/>
      <c r="AL18" s="276"/>
      <c r="AM18" s="276"/>
    </row>
    <row r="19" spans="1:39" ht="24.75" x14ac:dyDescent="0.2">
      <c r="A19" s="273" t="s">
        <v>438</v>
      </c>
      <c r="B19" s="274"/>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row>
    <row r="20" spans="1:39" ht="24.75" x14ac:dyDescent="0.2">
      <c r="A20" s="273" t="s">
        <v>439</v>
      </c>
      <c r="B20" s="274"/>
      <c r="C20" s="274"/>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row>
    <row r="21" spans="1:39" x14ac:dyDescent="0.2">
      <c r="A21" s="73" t="s">
        <v>278</v>
      </c>
      <c r="B21" s="22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row>
    <row r="22" spans="1:39" ht="24.75" x14ac:dyDescent="0.2">
      <c r="A22" s="273" t="s">
        <v>1236</v>
      </c>
      <c r="B22" s="274" t="s">
        <v>279</v>
      </c>
      <c r="C22" s="274" t="s">
        <v>279</v>
      </c>
      <c r="D22" s="274" t="s">
        <v>279</v>
      </c>
      <c r="E22" s="274" t="s">
        <v>279</v>
      </c>
      <c r="F22" s="274" t="s">
        <v>279</v>
      </c>
      <c r="G22" s="274" t="s">
        <v>279</v>
      </c>
      <c r="H22" s="274" t="s">
        <v>279</v>
      </c>
      <c r="I22" s="274" t="s">
        <v>279</v>
      </c>
      <c r="J22" s="274" t="s">
        <v>279</v>
      </c>
      <c r="K22" s="274" t="s">
        <v>279</v>
      </c>
      <c r="L22" s="274" t="s">
        <v>279</v>
      </c>
      <c r="M22" s="274" t="s">
        <v>279</v>
      </c>
      <c r="N22" s="274" t="s">
        <v>279</v>
      </c>
      <c r="O22" s="274" t="s">
        <v>279</v>
      </c>
      <c r="P22" s="274" t="s">
        <v>279</v>
      </c>
      <c r="Q22" s="274" t="s">
        <v>279</v>
      </c>
      <c r="R22" s="274" t="s">
        <v>279</v>
      </c>
      <c r="S22" s="274" t="s">
        <v>279</v>
      </c>
      <c r="T22" s="274" t="s">
        <v>279</v>
      </c>
      <c r="U22" s="274" t="s">
        <v>279</v>
      </c>
      <c r="V22" s="274" t="s">
        <v>279</v>
      </c>
      <c r="W22" s="274" t="s">
        <v>279</v>
      </c>
      <c r="X22" s="274" t="s">
        <v>279</v>
      </c>
      <c r="Y22" s="274" t="s">
        <v>279</v>
      </c>
      <c r="Z22" s="274" t="s">
        <v>279</v>
      </c>
      <c r="AA22" s="274" t="s">
        <v>279</v>
      </c>
      <c r="AB22" s="274" t="s">
        <v>279</v>
      </c>
      <c r="AC22" s="274" t="s">
        <v>279</v>
      </c>
      <c r="AD22" s="274" t="s">
        <v>279</v>
      </c>
      <c r="AE22" s="274" t="s">
        <v>279</v>
      </c>
      <c r="AF22" s="274" t="s">
        <v>279</v>
      </c>
      <c r="AG22" s="274" t="s">
        <v>279</v>
      </c>
      <c r="AH22" s="274" t="s">
        <v>279</v>
      </c>
      <c r="AI22" s="274" t="s">
        <v>279</v>
      </c>
      <c r="AJ22" s="274" t="s">
        <v>279</v>
      </c>
      <c r="AK22" s="274" t="s">
        <v>279</v>
      </c>
      <c r="AL22" s="274" t="s">
        <v>279</v>
      </c>
      <c r="AM22" s="274" t="s">
        <v>279</v>
      </c>
    </row>
    <row r="23" spans="1:39" ht="24.75" x14ac:dyDescent="0.2">
      <c r="A23" s="273" t="s">
        <v>1237</v>
      </c>
      <c r="B23" s="274" t="s">
        <v>279</v>
      </c>
      <c r="C23" s="274" t="s">
        <v>279</v>
      </c>
      <c r="D23" s="274" t="s">
        <v>279</v>
      </c>
      <c r="E23" s="274" t="s">
        <v>279</v>
      </c>
      <c r="F23" s="274" t="s">
        <v>279</v>
      </c>
      <c r="G23" s="274" t="s">
        <v>279</v>
      </c>
      <c r="H23" s="274" t="s">
        <v>279</v>
      </c>
      <c r="I23" s="274" t="s">
        <v>279</v>
      </c>
      <c r="J23" s="274" t="s">
        <v>279</v>
      </c>
      <c r="K23" s="274" t="s">
        <v>279</v>
      </c>
      <c r="L23" s="274" t="s">
        <v>279</v>
      </c>
      <c r="M23" s="274" t="s">
        <v>279</v>
      </c>
      <c r="N23" s="274" t="s">
        <v>279</v>
      </c>
      <c r="O23" s="274" t="s">
        <v>279</v>
      </c>
      <c r="P23" s="274" t="s">
        <v>279</v>
      </c>
      <c r="Q23" s="274" t="s">
        <v>279</v>
      </c>
      <c r="R23" s="274" t="s">
        <v>279</v>
      </c>
      <c r="S23" s="274" t="s">
        <v>279</v>
      </c>
      <c r="T23" s="274" t="s">
        <v>279</v>
      </c>
      <c r="U23" s="274" t="s">
        <v>279</v>
      </c>
      <c r="V23" s="274" t="s">
        <v>279</v>
      </c>
      <c r="W23" s="274" t="s">
        <v>279</v>
      </c>
      <c r="X23" s="274" t="s">
        <v>279</v>
      </c>
      <c r="Y23" s="274" t="s">
        <v>279</v>
      </c>
      <c r="Z23" s="274" t="s">
        <v>279</v>
      </c>
      <c r="AA23" s="274" t="s">
        <v>279</v>
      </c>
      <c r="AB23" s="274" t="s">
        <v>279</v>
      </c>
      <c r="AC23" s="274" t="s">
        <v>279</v>
      </c>
      <c r="AD23" s="274" t="s">
        <v>279</v>
      </c>
      <c r="AE23" s="274" t="s">
        <v>279</v>
      </c>
      <c r="AF23" s="274" t="s">
        <v>279</v>
      </c>
      <c r="AG23" s="274" t="s">
        <v>279</v>
      </c>
      <c r="AH23" s="274" t="s">
        <v>279</v>
      </c>
      <c r="AI23" s="274" t="s">
        <v>279</v>
      </c>
      <c r="AJ23" s="274" t="s">
        <v>279</v>
      </c>
      <c r="AK23" s="274" t="s">
        <v>279</v>
      </c>
      <c r="AL23" s="274" t="s">
        <v>279</v>
      </c>
      <c r="AM23" s="274" t="s">
        <v>279</v>
      </c>
    </row>
    <row r="24" spans="1:39" ht="24.75" x14ac:dyDescent="0.2">
      <c r="A24" s="273" t="s">
        <v>1238</v>
      </c>
      <c r="B24" s="274" t="s">
        <v>279</v>
      </c>
      <c r="C24" s="274" t="s">
        <v>279</v>
      </c>
      <c r="D24" s="274" t="s">
        <v>279</v>
      </c>
      <c r="E24" s="274" t="s">
        <v>279</v>
      </c>
      <c r="F24" s="274" t="s">
        <v>279</v>
      </c>
      <c r="G24" s="274" t="s">
        <v>279</v>
      </c>
      <c r="H24" s="274" t="s">
        <v>279</v>
      </c>
      <c r="I24" s="274" t="s">
        <v>279</v>
      </c>
      <c r="J24" s="274" t="s">
        <v>279</v>
      </c>
      <c r="K24" s="274" t="s">
        <v>279</v>
      </c>
      <c r="L24" s="274" t="s">
        <v>279</v>
      </c>
      <c r="M24" s="274" t="s">
        <v>279</v>
      </c>
      <c r="N24" s="274" t="s">
        <v>279</v>
      </c>
      <c r="O24" s="274" t="s">
        <v>279</v>
      </c>
      <c r="P24" s="274" t="s">
        <v>279</v>
      </c>
      <c r="Q24" s="274" t="s">
        <v>279</v>
      </c>
      <c r="R24" s="274" t="s">
        <v>279</v>
      </c>
      <c r="S24" s="274" t="s">
        <v>279</v>
      </c>
      <c r="T24" s="274" t="s">
        <v>279</v>
      </c>
      <c r="U24" s="274" t="s">
        <v>279</v>
      </c>
      <c r="V24" s="274" t="s">
        <v>279</v>
      </c>
      <c r="W24" s="274" t="s">
        <v>279</v>
      </c>
      <c r="X24" s="274" t="s">
        <v>279</v>
      </c>
      <c r="Y24" s="274" t="s">
        <v>279</v>
      </c>
      <c r="Z24" s="274" t="s">
        <v>279</v>
      </c>
      <c r="AA24" s="274" t="s">
        <v>279</v>
      </c>
      <c r="AB24" s="308"/>
      <c r="AC24" s="308"/>
      <c r="AD24" s="308"/>
      <c r="AE24" s="308"/>
      <c r="AF24" s="308"/>
      <c r="AG24" s="308"/>
      <c r="AH24" s="308"/>
      <c r="AI24" s="274" t="s">
        <v>279</v>
      </c>
      <c r="AJ24" s="274" t="s">
        <v>279</v>
      </c>
      <c r="AK24" s="274" t="s">
        <v>279</v>
      </c>
      <c r="AL24" s="274" t="s">
        <v>279</v>
      </c>
      <c r="AM24" s="274" t="s">
        <v>279</v>
      </c>
    </row>
    <row r="25" spans="1:39" ht="24.75" x14ac:dyDescent="0.2">
      <c r="A25" s="552" t="s">
        <v>1239</v>
      </c>
      <c r="B25" s="280" t="s">
        <v>281</v>
      </c>
      <c r="C25" s="280" t="s">
        <v>281</v>
      </c>
      <c r="D25" s="280" t="s">
        <v>281</v>
      </c>
      <c r="E25" s="280" t="s">
        <v>281</v>
      </c>
      <c r="F25" s="280" t="s">
        <v>281</v>
      </c>
      <c r="G25" s="280" t="s">
        <v>281</v>
      </c>
      <c r="H25" s="280" t="s">
        <v>281</v>
      </c>
      <c r="I25" s="280" t="s">
        <v>281</v>
      </c>
      <c r="J25" s="280" t="s">
        <v>281</v>
      </c>
      <c r="K25" s="280" t="s">
        <v>281</v>
      </c>
      <c r="L25" s="280" t="s">
        <v>281</v>
      </c>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8"/>
      <c r="AM25" s="308"/>
    </row>
    <row r="26" spans="1:39" ht="24.75" x14ac:dyDescent="0.2">
      <c r="A26" s="74" t="s">
        <v>1190</v>
      </c>
      <c r="B26" s="280" t="s">
        <v>281</v>
      </c>
      <c r="C26" s="280" t="s">
        <v>281</v>
      </c>
      <c r="D26" s="280" t="s">
        <v>281</v>
      </c>
      <c r="E26" s="280" t="s">
        <v>281</v>
      </c>
      <c r="F26" s="280" t="s">
        <v>281</v>
      </c>
      <c r="G26" s="280" t="s">
        <v>281</v>
      </c>
      <c r="H26" s="280" t="s">
        <v>281</v>
      </c>
      <c r="I26" s="280" t="s">
        <v>281</v>
      </c>
      <c r="J26" s="280" t="s">
        <v>281</v>
      </c>
      <c r="K26" s="280" t="s">
        <v>281</v>
      </c>
      <c r="L26" s="280" t="s">
        <v>281</v>
      </c>
      <c r="M26" s="280" t="s">
        <v>281</v>
      </c>
      <c r="N26" s="280" t="s">
        <v>281</v>
      </c>
      <c r="O26" s="280" t="s">
        <v>281</v>
      </c>
      <c r="P26" s="280" t="s">
        <v>281</v>
      </c>
      <c r="Q26" s="280" t="s">
        <v>281</v>
      </c>
      <c r="R26" s="280" t="s">
        <v>281</v>
      </c>
      <c r="S26" s="280" t="s">
        <v>281</v>
      </c>
      <c r="T26" s="280" t="s">
        <v>281</v>
      </c>
      <c r="U26" s="280" t="s">
        <v>281</v>
      </c>
      <c r="V26" s="280" t="s">
        <v>281</v>
      </c>
      <c r="W26" s="280" t="s">
        <v>281</v>
      </c>
      <c r="X26" s="280" t="s">
        <v>281</v>
      </c>
      <c r="Y26" s="280" t="s">
        <v>281</v>
      </c>
      <c r="Z26" s="280" t="s">
        <v>281</v>
      </c>
      <c r="AA26" s="280" t="s">
        <v>281</v>
      </c>
      <c r="AB26" s="590" t="s">
        <v>279</v>
      </c>
      <c r="AC26" s="590" t="s">
        <v>279</v>
      </c>
      <c r="AD26" s="590" t="s">
        <v>279</v>
      </c>
      <c r="AE26" s="590" t="s">
        <v>279</v>
      </c>
      <c r="AF26" s="590" t="s">
        <v>279</v>
      </c>
      <c r="AG26" s="590" t="s">
        <v>279</v>
      </c>
      <c r="AH26" s="590" t="s">
        <v>279</v>
      </c>
      <c r="AI26" s="280" t="s">
        <v>281</v>
      </c>
      <c r="AJ26" s="280" t="s">
        <v>281</v>
      </c>
      <c r="AK26" s="280" t="s">
        <v>281</v>
      </c>
      <c r="AL26" s="280" t="s">
        <v>281</v>
      </c>
      <c r="AM26" s="280" t="s">
        <v>281</v>
      </c>
    </row>
    <row r="27" spans="1:39" ht="24.75" x14ac:dyDescent="0.2">
      <c r="A27" s="273" t="s">
        <v>1240</v>
      </c>
      <c r="B27" s="274" t="s">
        <v>279</v>
      </c>
      <c r="C27" s="274" t="s">
        <v>279</v>
      </c>
      <c r="D27" s="274" t="s">
        <v>279</v>
      </c>
      <c r="E27" s="274" t="s">
        <v>279</v>
      </c>
      <c r="F27" s="274" t="s">
        <v>279</v>
      </c>
      <c r="G27" s="274" t="s">
        <v>279</v>
      </c>
      <c r="H27" s="274" t="s">
        <v>279</v>
      </c>
      <c r="I27" s="274" t="s">
        <v>279</v>
      </c>
      <c r="J27" s="274" t="s">
        <v>279</v>
      </c>
      <c r="K27" s="274" t="s">
        <v>279</v>
      </c>
      <c r="L27" s="274" t="s">
        <v>279</v>
      </c>
      <c r="M27" s="274" t="s">
        <v>279</v>
      </c>
      <c r="N27" s="274" t="s">
        <v>279</v>
      </c>
      <c r="O27" s="274" t="s">
        <v>279</v>
      </c>
      <c r="P27" s="274" t="s">
        <v>279</v>
      </c>
      <c r="Q27" s="274" t="s">
        <v>279</v>
      </c>
      <c r="R27" s="274" t="s">
        <v>279</v>
      </c>
      <c r="S27" s="274" t="s">
        <v>279</v>
      </c>
      <c r="T27" s="274" t="s">
        <v>279</v>
      </c>
      <c r="U27" s="274" t="s">
        <v>279</v>
      </c>
      <c r="V27" s="274" t="s">
        <v>279</v>
      </c>
      <c r="W27" s="274" t="s">
        <v>279</v>
      </c>
      <c r="X27" s="274" t="s">
        <v>279</v>
      </c>
      <c r="Y27" s="274" t="s">
        <v>279</v>
      </c>
      <c r="Z27" s="274" t="s">
        <v>279</v>
      </c>
      <c r="AA27" s="274" t="s">
        <v>279</v>
      </c>
      <c r="AB27" s="274" t="s">
        <v>279</v>
      </c>
      <c r="AC27" s="274" t="s">
        <v>279</v>
      </c>
      <c r="AD27" s="274" t="s">
        <v>279</v>
      </c>
      <c r="AE27" s="274" t="s">
        <v>279</v>
      </c>
      <c r="AF27" s="274" t="s">
        <v>279</v>
      </c>
      <c r="AG27" s="274" t="s">
        <v>279</v>
      </c>
      <c r="AH27" s="274" t="s">
        <v>279</v>
      </c>
      <c r="AI27" s="274" t="s">
        <v>279</v>
      </c>
      <c r="AJ27" s="274" t="s">
        <v>279</v>
      </c>
      <c r="AK27" s="274" t="s">
        <v>279</v>
      </c>
      <c r="AL27" s="274" t="s">
        <v>279</v>
      </c>
      <c r="AM27" s="274" t="s">
        <v>279</v>
      </c>
    </row>
    <row r="28" spans="1:39" ht="24.75" x14ac:dyDescent="0.2">
      <c r="A28" s="552" t="s">
        <v>1253</v>
      </c>
      <c r="B28" s="280" t="s">
        <v>281</v>
      </c>
      <c r="C28" s="280" t="s">
        <v>281</v>
      </c>
      <c r="D28" s="280" t="s">
        <v>281</v>
      </c>
      <c r="E28" s="280" t="s">
        <v>281</v>
      </c>
      <c r="F28" s="280" t="s">
        <v>281</v>
      </c>
      <c r="G28" s="280" t="s">
        <v>281</v>
      </c>
      <c r="H28" s="280" t="s">
        <v>281</v>
      </c>
      <c r="I28" s="280" t="s">
        <v>281</v>
      </c>
      <c r="J28" s="280" t="s">
        <v>281</v>
      </c>
      <c r="K28" s="280" t="s">
        <v>281</v>
      </c>
      <c r="L28" s="280" t="s">
        <v>281</v>
      </c>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308"/>
      <c r="AJ28" s="308"/>
      <c r="AK28" s="308"/>
      <c r="AL28" s="308"/>
      <c r="AM28" s="308"/>
    </row>
    <row r="29" spans="1:39" ht="24.75" x14ac:dyDescent="0.2">
      <c r="A29" s="552" t="s">
        <v>1018</v>
      </c>
      <c r="B29" s="308"/>
      <c r="C29" s="308"/>
      <c r="D29" s="308"/>
      <c r="E29" s="308"/>
      <c r="F29" s="308"/>
      <c r="G29" s="308"/>
      <c r="H29" s="308"/>
      <c r="I29" s="308"/>
      <c r="J29" s="308"/>
      <c r="K29" s="308"/>
      <c r="L29" s="308"/>
      <c r="M29" s="274" t="s">
        <v>281</v>
      </c>
      <c r="N29" s="274" t="s">
        <v>281</v>
      </c>
      <c r="O29" s="274" t="s">
        <v>281</v>
      </c>
      <c r="P29" s="274" t="s">
        <v>281</v>
      </c>
      <c r="Q29" s="274" t="s">
        <v>281</v>
      </c>
      <c r="R29" s="274" t="s">
        <v>281</v>
      </c>
      <c r="S29" s="274" t="s">
        <v>281</v>
      </c>
      <c r="T29" s="274" t="s">
        <v>281</v>
      </c>
      <c r="U29" s="274" t="s">
        <v>281</v>
      </c>
      <c r="V29" s="274" t="s">
        <v>281</v>
      </c>
      <c r="W29" s="274" t="s">
        <v>281</v>
      </c>
      <c r="X29" s="274" t="s">
        <v>281</v>
      </c>
      <c r="Y29" s="274" t="s">
        <v>281</v>
      </c>
      <c r="Z29" s="274" t="s">
        <v>281</v>
      </c>
      <c r="AA29" s="274" t="s">
        <v>281</v>
      </c>
      <c r="AB29" s="274" t="s">
        <v>281</v>
      </c>
      <c r="AC29" s="274" t="s">
        <v>281</v>
      </c>
      <c r="AD29" s="274" t="s">
        <v>281</v>
      </c>
      <c r="AE29" s="274" t="s">
        <v>281</v>
      </c>
      <c r="AF29" s="274" t="s">
        <v>281</v>
      </c>
      <c r="AG29" s="274" t="s">
        <v>281</v>
      </c>
      <c r="AH29" s="274" t="s">
        <v>281</v>
      </c>
      <c r="AI29" s="274" t="s">
        <v>281</v>
      </c>
      <c r="AJ29" s="274" t="s">
        <v>281</v>
      </c>
      <c r="AK29" s="274" t="s">
        <v>281</v>
      </c>
      <c r="AL29" s="274" t="s">
        <v>281</v>
      </c>
      <c r="AM29" s="274" t="s">
        <v>281</v>
      </c>
    </row>
    <row r="30" spans="1:39" ht="24.75" x14ac:dyDescent="0.2">
      <c r="A30" s="552" t="s">
        <v>1241</v>
      </c>
      <c r="B30" s="274" t="s">
        <v>281</v>
      </c>
      <c r="C30" s="274" t="s">
        <v>281</v>
      </c>
      <c r="D30" s="274" t="s">
        <v>281</v>
      </c>
      <c r="E30" s="274" t="s">
        <v>281</v>
      </c>
      <c r="F30" s="274" t="s">
        <v>281</v>
      </c>
      <c r="G30" s="274" t="s">
        <v>281</v>
      </c>
      <c r="H30" s="274" t="s">
        <v>281</v>
      </c>
      <c r="I30" s="274" t="s">
        <v>281</v>
      </c>
      <c r="J30" s="274" t="s">
        <v>281</v>
      </c>
      <c r="K30" s="274" t="s">
        <v>281</v>
      </c>
      <c r="L30" s="274" t="s">
        <v>281</v>
      </c>
      <c r="M30" s="274" t="s">
        <v>281</v>
      </c>
      <c r="N30" s="274" t="s">
        <v>281</v>
      </c>
      <c r="O30" s="274" t="s">
        <v>281</v>
      </c>
      <c r="P30" s="274" t="s">
        <v>281</v>
      </c>
      <c r="Q30" s="274" t="s">
        <v>281</v>
      </c>
      <c r="R30" s="274" t="s">
        <v>281</v>
      </c>
      <c r="S30" s="274" t="s">
        <v>281</v>
      </c>
      <c r="T30" s="274" t="s">
        <v>281</v>
      </c>
      <c r="U30" s="274" t="s">
        <v>281</v>
      </c>
      <c r="V30" s="274" t="s">
        <v>281</v>
      </c>
      <c r="W30" s="274" t="s">
        <v>281</v>
      </c>
      <c r="X30" s="274" t="s">
        <v>281</v>
      </c>
      <c r="Y30" s="274" t="s">
        <v>281</v>
      </c>
      <c r="Z30" s="274" t="s">
        <v>281</v>
      </c>
      <c r="AA30" s="274" t="s">
        <v>281</v>
      </c>
      <c r="AB30" s="274" t="s">
        <v>281</v>
      </c>
      <c r="AC30" s="274" t="s">
        <v>281</v>
      </c>
      <c r="AD30" s="274" t="s">
        <v>281</v>
      </c>
      <c r="AE30" s="274" t="s">
        <v>281</v>
      </c>
      <c r="AF30" s="274" t="s">
        <v>281</v>
      </c>
      <c r="AG30" s="274" t="s">
        <v>281</v>
      </c>
      <c r="AH30" s="274" t="s">
        <v>281</v>
      </c>
      <c r="AI30" s="274" t="s">
        <v>281</v>
      </c>
      <c r="AJ30" s="274" t="s">
        <v>281</v>
      </c>
      <c r="AK30" s="274" t="s">
        <v>281</v>
      </c>
      <c r="AL30" s="274" t="s">
        <v>281</v>
      </c>
      <c r="AM30" s="274" t="s">
        <v>281</v>
      </c>
    </row>
    <row r="31" spans="1:39" ht="24.75" x14ac:dyDescent="0.2">
      <c r="A31" s="74" t="s">
        <v>440</v>
      </c>
      <c r="B31" s="227" t="s">
        <v>281</v>
      </c>
      <c r="C31" s="227" t="s">
        <v>281</v>
      </c>
      <c r="D31" s="227" t="s">
        <v>281</v>
      </c>
      <c r="E31" s="227" t="s">
        <v>281</v>
      </c>
      <c r="F31" s="227" t="s">
        <v>281</v>
      </c>
      <c r="G31" s="227" t="s">
        <v>281</v>
      </c>
      <c r="H31" s="227" t="s">
        <v>281</v>
      </c>
      <c r="I31" s="227" t="s">
        <v>281</v>
      </c>
      <c r="J31" s="227" t="s">
        <v>281</v>
      </c>
      <c r="K31" s="227" t="s">
        <v>281</v>
      </c>
      <c r="L31" s="227" t="s">
        <v>281</v>
      </c>
      <c r="M31" s="227" t="s">
        <v>281</v>
      </c>
      <c r="N31" s="227" t="s">
        <v>281</v>
      </c>
      <c r="O31" s="227" t="s">
        <v>281</v>
      </c>
      <c r="P31" s="227" t="s">
        <v>281</v>
      </c>
      <c r="Q31" s="227" t="s">
        <v>281</v>
      </c>
      <c r="R31" s="227" t="s">
        <v>281</v>
      </c>
      <c r="S31" s="227" t="s">
        <v>281</v>
      </c>
      <c r="T31" s="227" t="s">
        <v>281</v>
      </c>
      <c r="U31" s="227" t="s">
        <v>281</v>
      </c>
      <c r="V31" s="227" t="s">
        <v>281</v>
      </c>
      <c r="W31" s="227" t="s">
        <v>281</v>
      </c>
      <c r="X31" s="227" t="s">
        <v>281</v>
      </c>
      <c r="Y31" s="227" t="s">
        <v>281</v>
      </c>
      <c r="Z31" s="227" t="s">
        <v>281</v>
      </c>
      <c r="AA31" s="227" t="s">
        <v>281</v>
      </c>
      <c r="AB31" s="227" t="s">
        <v>281</v>
      </c>
      <c r="AC31" s="227" t="s">
        <v>281</v>
      </c>
      <c r="AD31" s="227" t="s">
        <v>281</v>
      </c>
      <c r="AE31" s="227" t="s">
        <v>281</v>
      </c>
      <c r="AF31" s="227" t="s">
        <v>281</v>
      </c>
      <c r="AG31" s="227" t="s">
        <v>281</v>
      </c>
      <c r="AH31" s="227" t="s">
        <v>281</v>
      </c>
      <c r="AI31" s="227" t="s">
        <v>281</v>
      </c>
      <c r="AJ31" s="227" t="s">
        <v>281</v>
      </c>
      <c r="AK31" s="227" t="s">
        <v>281</v>
      </c>
      <c r="AL31" s="227" t="s">
        <v>281</v>
      </c>
      <c r="AM31" s="227" t="s">
        <v>281</v>
      </c>
    </row>
    <row r="32" spans="1:39" ht="24.75" x14ac:dyDescent="0.2">
      <c r="A32" s="74" t="s">
        <v>441</v>
      </c>
      <c r="B32" s="227" t="s">
        <v>281</v>
      </c>
      <c r="C32" s="227" t="s">
        <v>281</v>
      </c>
      <c r="D32" s="227" t="s">
        <v>281</v>
      </c>
      <c r="E32" s="227" t="s">
        <v>281</v>
      </c>
      <c r="F32" s="227" t="s">
        <v>281</v>
      </c>
      <c r="G32" s="227" t="s">
        <v>281</v>
      </c>
      <c r="H32" s="227" t="s">
        <v>281</v>
      </c>
      <c r="I32" s="227" t="s">
        <v>281</v>
      </c>
      <c r="J32" s="227" t="s">
        <v>281</v>
      </c>
      <c r="K32" s="227" t="s">
        <v>281</v>
      </c>
      <c r="L32" s="227" t="s">
        <v>281</v>
      </c>
      <c r="M32" s="227" t="s">
        <v>281</v>
      </c>
      <c r="N32" s="227" t="s">
        <v>281</v>
      </c>
      <c r="O32" s="227" t="s">
        <v>281</v>
      </c>
      <c r="P32" s="227" t="s">
        <v>281</v>
      </c>
      <c r="Q32" s="227" t="s">
        <v>281</v>
      </c>
      <c r="R32" s="227" t="s">
        <v>281</v>
      </c>
      <c r="S32" s="227" t="s">
        <v>281</v>
      </c>
      <c r="T32" s="227" t="s">
        <v>281</v>
      </c>
      <c r="U32" s="227" t="s">
        <v>281</v>
      </c>
      <c r="V32" s="227" t="s">
        <v>281</v>
      </c>
      <c r="W32" s="227" t="s">
        <v>281</v>
      </c>
      <c r="X32" s="227" t="s">
        <v>281</v>
      </c>
      <c r="Y32" s="227" t="s">
        <v>281</v>
      </c>
      <c r="Z32" s="227" t="s">
        <v>281</v>
      </c>
      <c r="AA32" s="227" t="s">
        <v>281</v>
      </c>
      <c r="AB32" s="227" t="s">
        <v>281</v>
      </c>
      <c r="AC32" s="227" t="s">
        <v>281</v>
      </c>
      <c r="AD32" s="227" t="s">
        <v>281</v>
      </c>
      <c r="AE32" s="227" t="s">
        <v>281</v>
      </c>
      <c r="AF32" s="227" t="s">
        <v>281</v>
      </c>
      <c r="AG32" s="227" t="s">
        <v>281</v>
      </c>
      <c r="AH32" s="227" t="s">
        <v>281</v>
      </c>
      <c r="AI32" s="227" t="s">
        <v>281</v>
      </c>
      <c r="AJ32" s="227" t="s">
        <v>281</v>
      </c>
      <c r="AK32" s="227" t="s">
        <v>281</v>
      </c>
      <c r="AL32" s="227" t="s">
        <v>281</v>
      </c>
      <c r="AM32" s="227" t="s">
        <v>281</v>
      </c>
    </row>
    <row r="33" spans="1:39" ht="24.75" x14ac:dyDescent="0.2">
      <c r="A33" s="70" t="s">
        <v>442</v>
      </c>
      <c r="B33" s="224" t="s">
        <v>279</v>
      </c>
      <c r="C33" s="224" t="s">
        <v>279</v>
      </c>
      <c r="D33" s="224" t="s">
        <v>279</v>
      </c>
      <c r="E33" s="224" t="s">
        <v>279</v>
      </c>
      <c r="F33" s="224" t="s">
        <v>279</v>
      </c>
      <c r="G33" s="224" t="s">
        <v>279</v>
      </c>
      <c r="H33" s="224" t="s">
        <v>279</v>
      </c>
      <c r="I33" s="224" t="s">
        <v>279</v>
      </c>
      <c r="J33" s="224" t="s">
        <v>279</v>
      </c>
      <c r="K33" s="224" t="s">
        <v>279</v>
      </c>
      <c r="L33" s="224" t="s">
        <v>279</v>
      </c>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row>
    <row r="34" spans="1:39" ht="24.75" x14ac:dyDescent="0.2">
      <c r="A34" s="70" t="s">
        <v>1242</v>
      </c>
      <c r="B34" s="224" t="s">
        <v>279</v>
      </c>
      <c r="C34" s="224" t="s">
        <v>279</v>
      </c>
      <c r="D34" s="224" t="s">
        <v>279</v>
      </c>
      <c r="E34" s="224" t="s">
        <v>279</v>
      </c>
      <c r="F34" s="224" t="s">
        <v>279</v>
      </c>
      <c r="G34" s="224" t="s">
        <v>279</v>
      </c>
      <c r="H34" s="224" t="s">
        <v>279</v>
      </c>
      <c r="I34" s="224" t="s">
        <v>279</v>
      </c>
      <c r="J34" s="224" t="s">
        <v>279</v>
      </c>
      <c r="K34" s="224" t="s">
        <v>279</v>
      </c>
      <c r="L34" s="224" t="s">
        <v>279</v>
      </c>
      <c r="M34" s="224" t="s">
        <v>279</v>
      </c>
      <c r="N34" s="224" t="s">
        <v>279</v>
      </c>
      <c r="O34" s="224" t="s">
        <v>279</v>
      </c>
      <c r="P34" s="224" t="s">
        <v>279</v>
      </c>
      <c r="Q34" s="224" t="s">
        <v>279</v>
      </c>
      <c r="R34" s="224" t="s">
        <v>279</v>
      </c>
      <c r="S34" s="224" t="s">
        <v>279</v>
      </c>
      <c r="T34" s="224" t="s">
        <v>279</v>
      </c>
      <c r="U34" s="224" t="s">
        <v>279</v>
      </c>
      <c r="V34" s="224" t="s">
        <v>279</v>
      </c>
      <c r="W34" s="224" t="s">
        <v>279</v>
      </c>
      <c r="X34" s="224" t="s">
        <v>279</v>
      </c>
      <c r="Y34" s="224" t="s">
        <v>279</v>
      </c>
      <c r="Z34" s="224" t="s">
        <v>279</v>
      </c>
      <c r="AA34" s="224" t="s">
        <v>279</v>
      </c>
      <c r="AB34" s="224" t="s">
        <v>279</v>
      </c>
      <c r="AC34" s="224" t="s">
        <v>279</v>
      </c>
      <c r="AD34" s="224" t="s">
        <v>279</v>
      </c>
      <c r="AE34" s="224" t="s">
        <v>279</v>
      </c>
      <c r="AF34" s="224" t="s">
        <v>279</v>
      </c>
      <c r="AG34" s="224" t="s">
        <v>279</v>
      </c>
      <c r="AH34" s="224" t="s">
        <v>279</v>
      </c>
      <c r="AI34" s="224" t="s">
        <v>279</v>
      </c>
      <c r="AJ34" s="224" t="s">
        <v>279</v>
      </c>
      <c r="AK34" s="224" t="s">
        <v>279</v>
      </c>
      <c r="AL34" s="224" t="s">
        <v>279</v>
      </c>
      <c r="AM34" s="224" t="s">
        <v>279</v>
      </c>
    </row>
    <row r="35" spans="1:39" ht="30.6" customHeight="1" x14ac:dyDescent="0.2">
      <c r="A35" s="74" t="s">
        <v>1218</v>
      </c>
      <c r="B35" s="280" t="s">
        <v>281</v>
      </c>
      <c r="C35" s="280" t="s">
        <v>281</v>
      </c>
      <c r="D35" s="280" t="s">
        <v>281</v>
      </c>
      <c r="E35" s="280" t="s">
        <v>281</v>
      </c>
      <c r="F35" s="280" t="s">
        <v>281</v>
      </c>
      <c r="G35" s="280" t="s">
        <v>281</v>
      </c>
      <c r="H35" s="280" t="s">
        <v>281</v>
      </c>
      <c r="I35" s="280" t="s">
        <v>281</v>
      </c>
      <c r="J35" s="280" t="s">
        <v>281</v>
      </c>
      <c r="K35" s="280" t="s">
        <v>281</v>
      </c>
      <c r="L35" s="280" t="s">
        <v>281</v>
      </c>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row>
    <row r="36" spans="1:39" ht="24.75" x14ac:dyDescent="0.2">
      <c r="A36" s="70" t="s">
        <v>1243</v>
      </c>
      <c r="B36" s="224" t="s">
        <v>279</v>
      </c>
      <c r="C36" s="224" t="s">
        <v>279</v>
      </c>
      <c r="D36" s="224" t="s">
        <v>279</v>
      </c>
      <c r="E36" s="224" t="s">
        <v>279</v>
      </c>
      <c r="F36" s="224" t="s">
        <v>279</v>
      </c>
      <c r="G36" s="224" t="s">
        <v>279</v>
      </c>
      <c r="H36" s="224" t="s">
        <v>279</v>
      </c>
      <c r="I36" s="224" t="s">
        <v>279</v>
      </c>
      <c r="J36" s="224" t="s">
        <v>279</v>
      </c>
      <c r="K36" s="224" t="s">
        <v>279</v>
      </c>
      <c r="L36" s="224" t="s">
        <v>279</v>
      </c>
      <c r="M36" s="224" t="s">
        <v>279</v>
      </c>
      <c r="N36" s="224" t="s">
        <v>279</v>
      </c>
      <c r="O36" s="224" t="s">
        <v>279</v>
      </c>
      <c r="P36" s="224" t="s">
        <v>279</v>
      </c>
      <c r="Q36" s="224" t="s">
        <v>279</v>
      </c>
      <c r="R36" s="224" t="s">
        <v>279</v>
      </c>
      <c r="S36" s="224" t="s">
        <v>279</v>
      </c>
      <c r="T36" s="224" t="s">
        <v>279</v>
      </c>
      <c r="U36" s="224" t="s">
        <v>279</v>
      </c>
      <c r="V36" s="224" t="s">
        <v>279</v>
      </c>
      <c r="W36" s="224" t="s">
        <v>279</v>
      </c>
      <c r="X36" s="224" t="s">
        <v>279</v>
      </c>
      <c r="Y36" s="224" t="s">
        <v>279</v>
      </c>
      <c r="Z36" s="224" t="s">
        <v>279</v>
      </c>
      <c r="AA36" s="224" t="s">
        <v>279</v>
      </c>
      <c r="AB36" s="224" t="s">
        <v>279</v>
      </c>
      <c r="AC36" s="224" t="s">
        <v>279</v>
      </c>
      <c r="AD36" s="224" t="s">
        <v>279</v>
      </c>
      <c r="AE36" s="224" t="s">
        <v>279</v>
      </c>
      <c r="AF36" s="224" t="s">
        <v>279</v>
      </c>
      <c r="AG36" s="224" t="s">
        <v>279</v>
      </c>
      <c r="AH36" s="224" t="s">
        <v>279</v>
      </c>
      <c r="AI36" s="224" t="s">
        <v>279</v>
      </c>
      <c r="AJ36" s="224" t="s">
        <v>279</v>
      </c>
      <c r="AK36" s="224" t="s">
        <v>279</v>
      </c>
      <c r="AL36" s="224" t="s">
        <v>279</v>
      </c>
      <c r="AM36" s="224" t="s">
        <v>279</v>
      </c>
    </row>
    <row r="37" spans="1:39" ht="24.75" x14ac:dyDescent="0.2">
      <c r="A37" s="266" t="s">
        <v>1180</v>
      </c>
      <c r="B37" s="309"/>
      <c r="C37" s="309"/>
      <c r="D37" s="309"/>
      <c r="E37" s="309"/>
      <c r="F37" s="309"/>
      <c r="G37" s="309"/>
      <c r="H37" s="309"/>
      <c r="I37" s="309"/>
      <c r="J37" s="309"/>
      <c r="K37" s="309"/>
      <c r="L37" s="309"/>
      <c r="M37" s="224" t="s">
        <v>281</v>
      </c>
      <c r="N37" s="224" t="s">
        <v>281</v>
      </c>
      <c r="O37" s="224" t="s">
        <v>281</v>
      </c>
      <c r="P37" s="224" t="s">
        <v>281</v>
      </c>
      <c r="Q37" s="224" t="s">
        <v>281</v>
      </c>
      <c r="R37" s="224" t="s">
        <v>281</v>
      </c>
      <c r="S37" s="224" t="s">
        <v>281</v>
      </c>
      <c r="T37" s="224" t="s">
        <v>281</v>
      </c>
      <c r="U37" s="224" t="s">
        <v>281</v>
      </c>
      <c r="V37" s="224" t="s">
        <v>281</v>
      </c>
      <c r="W37" s="224" t="s">
        <v>281</v>
      </c>
      <c r="X37" s="224" t="s">
        <v>281</v>
      </c>
      <c r="Y37" s="224" t="s">
        <v>281</v>
      </c>
      <c r="Z37" s="224" t="s">
        <v>281</v>
      </c>
      <c r="AA37" s="224" t="s">
        <v>281</v>
      </c>
      <c r="AB37" s="224" t="s">
        <v>281</v>
      </c>
      <c r="AC37" s="224" t="s">
        <v>281</v>
      </c>
      <c r="AD37" s="224" t="s">
        <v>281</v>
      </c>
      <c r="AE37" s="224" t="s">
        <v>281</v>
      </c>
      <c r="AF37" s="224" t="s">
        <v>281</v>
      </c>
      <c r="AG37" s="224" t="s">
        <v>281</v>
      </c>
      <c r="AH37" s="224" t="s">
        <v>281</v>
      </c>
      <c r="AI37" s="224" t="s">
        <v>281</v>
      </c>
      <c r="AJ37" s="224" t="s">
        <v>281</v>
      </c>
      <c r="AK37" s="224" t="s">
        <v>281</v>
      </c>
      <c r="AL37" s="224" t="s">
        <v>281</v>
      </c>
      <c r="AM37" s="224" t="s">
        <v>281</v>
      </c>
    </row>
    <row r="38" spans="1:39" ht="24.75" x14ac:dyDescent="0.2">
      <c r="A38" s="79" t="s">
        <v>1192</v>
      </c>
      <c r="B38" s="280" t="s">
        <v>281</v>
      </c>
      <c r="C38" s="280" t="s">
        <v>281</v>
      </c>
      <c r="D38" s="280" t="s">
        <v>281</v>
      </c>
      <c r="E38" s="280" t="s">
        <v>281</v>
      </c>
      <c r="F38" s="280" t="s">
        <v>281</v>
      </c>
      <c r="G38" s="280" t="s">
        <v>281</v>
      </c>
      <c r="H38" s="280" t="s">
        <v>281</v>
      </c>
      <c r="I38" s="280" t="s">
        <v>281</v>
      </c>
      <c r="J38" s="280" t="s">
        <v>281</v>
      </c>
      <c r="K38" s="280" t="s">
        <v>281</v>
      </c>
      <c r="L38" s="280" t="s">
        <v>281</v>
      </c>
      <c r="M38" s="280" t="s">
        <v>281</v>
      </c>
      <c r="N38" s="280" t="s">
        <v>281</v>
      </c>
      <c r="O38" s="280" t="s">
        <v>281</v>
      </c>
      <c r="P38" s="280" t="s">
        <v>281</v>
      </c>
      <c r="Q38" s="280" t="s">
        <v>281</v>
      </c>
      <c r="R38" s="280" t="s">
        <v>281</v>
      </c>
      <c r="S38" s="280" t="s">
        <v>281</v>
      </c>
      <c r="T38" s="280" t="s">
        <v>281</v>
      </c>
      <c r="U38" s="280" t="s">
        <v>281</v>
      </c>
      <c r="V38" s="280" t="s">
        <v>281</v>
      </c>
      <c r="W38" s="280" t="s">
        <v>281</v>
      </c>
      <c r="X38" s="280" t="s">
        <v>281</v>
      </c>
      <c r="Y38" s="280" t="s">
        <v>281</v>
      </c>
      <c r="Z38" s="280" t="s">
        <v>281</v>
      </c>
      <c r="AA38" s="280" t="s">
        <v>281</v>
      </c>
      <c r="AB38" s="224" t="s">
        <v>279</v>
      </c>
      <c r="AC38" s="224" t="s">
        <v>279</v>
      </c>
      <c r="AD38" s="224" t="s">
        <v>279</v>
      </c>
      <c r="AE38" s="224" t="s">
        <v>279</v>
      </c>
      <c r="AF38" s="224" t="s">
        <v>279</v>
      </c>
      <c r="AG38" s="224" t="s">
        <v>279</v>
      </c>
      <c r="AH38" s="224" t="s">
        <v>279</v>
      </c>
      <c r="AI38" s="277" t="s">
        <v>279</v>
      </c>
      <c r="AJ38" s="277" t="s">
        <v>279</v>
      </c>
      <c r="AK38" s="277" t="s">
        <v>279</v>
      </c>
      <c r="AL38" s="277" t="s">
        <v>279</v>
      </c>
      <c r="AM38" s="277" t="s">
        <v>279</v>
      </c>
    </row>
    <row r="39" spans="1:39" ht="25.5" x14ac:dyDescent="0.2">
      <c r="A39" s="74" t="s">
        <v>1193</v>
      </c>
      <c r="B39" s="280" t="s">
        <v>281</v>
      </c>
      <c r="C39" s="280" t="s">
        <v>281</v>
      </c>
      <c r="D39" s="280" t="s">
        <v>281</v>
      </c>
      <c r="E39" s="280" t="s">
        <v>281</v>
      </c>
      <c r="F39" s="280" t="s">
        <v>281</v>
      </c>
      <c r="G39" s="280" t="s">
        <v>281</v>
      </c>
      <c r="H39" s="280" t="s">
        <v>281</v>
      </c>
      <c r="I39" s="280" t="s">
        <v>281</v>
      </c>
      <c r="J39" s="280" t="s">
        <v>281</v>
      </c>
      <c r="K39" s="280" t="s">
        <v>281</v>
      </c>
      <c r="L39" s="280" t="s">
        <v>281</v>
      </c>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8"/>
      <c r="AJ39" s="308"/>
      <c r="AK39" s="308"/>
      <c r="AL39" s="308"/>
      <c r="AM39" s="308"/>
    </row>
    <row r="40" spans="1:39" ht="25.5" x14ac:dyDescent="0.2">
      <c r="A40" s="74" t="s">
        <v>1194</v>
      </c>
      <c r="B40" s="280" t="s">
        <v>281</v>
      </c>
      <c r="C40" s="280" t="s">
        <v>281</v>
      </c>
      <c r="D40" s="280" t="s">
        <v>281</v>
      </c>
      <c r="E40" s="280" t="s">
        <v>281</v>
      </c>
      <c r="F40" s="280" t="s">
        <v>281</v>
      </c>
      <c r="G40" s="280" t="s">
        <v>281</v>
      </c>
      <c r="H40" s="280" t="s">
        <v>281</v>
      </c>
      <c r="I40" s="280" t="s">
        <v>281</v>
      </c>
      <c r="J40" s="280" t="s">
        <v>281</v>
      </c>
      <c r="K40" s="280" t="s">
        <v>281</v>
      </c>
      <c r="L40" s="280" t="s">
        <v>281</v>
      </c>
      <c r="M40" s="280" t="s">
        <v>281</v>
      </c>
      <c r="N40" s="280" t="s">
        <v>281</v>
      </c>
      <c r="O40" s="280" t="s">
        <v>281</v>
      </c>
      <c r="P40" s="280" t="s">
        <v>281</v>
      </c>
      <c r="Q40" s="280" t="s">
        <v>281</v>
      </c>
      <c r="R40" s="280" t="s">
        <v>281</v>
      </c>
      <c r="S40" s="280" t="s">
        <v>281</v>
      </c>
      <c r="T40" s="280" t="s">
        <v>281</v>
      </c>
      <c r="U40" s="280" t="s">
        <v>281</v>
      </c>
      <c r="V40" s="280" t="s">
        <v>281</v>
      </c>
      <c r="W40" s="280" t="s">
        <v>281</v>
      </c>
      <c r="X40" s="280" t="s">
        <v>281</v>
      </c>
      <c r="Y40" s="280" t="s">
        <v>281</v>
      </c>
      <c r="Z40" s="280" t="s">
        <v>281</v>
      </c>
      <c r="AA40" s="280" t="s">
        <v>281</v>
      </c>
      <c r="AB40" s="280" t="s">
        <v>281</v>
      </c>
      <c r="AC40" s="280" t="s">
        <v>281</v>
      </c>
      <c r="AD40" s="280" t="s">
        <v>281</v>
      </c>
      <c r="AE40" s="280" t="s">
        <v>281</v>
      </c>
      <c r="AF40" s="280" t="s">
        <v>281</v>
      </c>
      <c r="AG40" s="280" t="s">
        <v>281</v>
      </c>
      <c r="AH40" s="280" t="s">
        <v>281</v>
      </c>
      <c r="AI40" s="277" t="s">
        <v>279</v>
      </c>
      <c r="AJ40" s="277" t="s">
        <v>279</v>
      </c>
      <c r="AK40" s="277" t="s">
        <v>279</v>
      </c>
      <c r="AL40" s="277" t="s">
        <v>279</v>
      </c>
      <c r="AM40" s="277" t="s">
        <v>279</v>
      </c>
    </row>
    <row r="41" spans="1:39" ht="24.75" x14ac:dyDescent="0.2">
      <c r="A41" s="74" t="s">
        <v>1191</v>
      </c>
      <c r="B41" s="280" t="s">
        <v>281</v>
      </c>
      <c r="C41" s="280" t="s">
        <v>281</v>
      </c>
      <c r="D41" s="280" t="s">
        <v>281</v>
      </c>
      <c r="E41" s="280" t="s">
        <v>281</v>
      </c>
      <c r="F41" s="280" t="s">
        <v>281</v>
      </c>
      <c r="G41" s="280" t="s">
        <v>281</v>
      </c>
      <c r="H41" s="280" t="s">
        <v>281</v>
      </c>
      <c r="I41" s="280" t="s">
        <v>281</v>
      </c>
      <c r="J41" s="280" t="s">
        <v>281</v>
      </c>
      <c r="K41" s="280" t="s">
        <v>281</v>
      </c>
      <c r="L41" s="280" t="s">
        <v>281</v>
      </c>
      <c r="M41" s="280" t="s">
        <v>281</v>
      </c>
      <c r="N41" s="280" t="s">
        <v>281</v>
      </c>
      <c r="O41" s="280" t="s">
        <v>281</v>
      </c>
      <c r="P41" s="280" t="s">
        <v>281</v>
      </c>
      <c r="Q41" s="280" t="s">
        <v>281</v>
      </c>
      <c r="R41" s="280" t="s">
        <v>281</v>
      </c>
      <c r="S41" s="280" t="s">
        <v>281</v>
      </c>
      <c r="T41" s="280" t="s">
        <v>281</v>
      </c>
      <c r="U41" s="280" t="s">
        <v>281</v>
      </c>
      <c r="V41" s="280" t="s">
        <v>281</v>
      </c>
      <c r="W41" s="280" t="s">
        <v>281</v>
      </c>
      <c r="X41" s="280" t="s">
        <v>281</v>
      </c>
      <c r="Y41" s="280" t="s">
        <v>281</v>
      </c>
      <c r="Z41" s="280" t="s">
        <v>281</v>
      </c>
      <c r="AA41" s="280" t="s">
        <v>281</v>
      </c>
      <c r="AB41" s="280" t="s">
        <v>281</v>
      </c>
      <c r="AC41" s="280" t="s">
        <v>281</v>
      </c>
      <c r="AD41" s="280" t="s">
        <v>281</v>
      </c>
      <c r="AE41" s="280" t="s">
        <v>281</v>
      </c>
      <c r="AF41" s="280" t="s">
        <v>281</v>
      </c>
      <c r="AG41" s="280" t="s">
        <v>281</v>
      </c>
      <c r="AH41" s="280" t="s">
        <v>281</v>
      </c>
      <c r="AI41" s="280" t="s">
        <v>281</v>
      </c>
      <c r="AJ41" s="280" t="s">
        <v>281</v>
      </c>
      <c r="AK41" s="280" t="s">
        <v>281</v>
      </c>
      <c r="AL41" s="280" t="s">
        <v>281</v>
      </c>
      <c r="AM41" s="280" t="s">
        <v>281</v>
      </c>
    </row>
    <row r="42" spans="1:39" ht="24.75" x14ac:dyDescent="0.2">
      <c r="A42" s="266" t="s">
        <v>1019</v>
      </c>
      <c r="B42" s="277" t="s">
        <v>281</v>
      </c>
      <c r="C42" s="277" t="s">
        <v>281</v>
      </c>
      <c r="D42" s="277" t="s">
        <v>281</v>
      </c>
      <c r="E42" s="277" t="s">
        <v>281</v>
      </c>
      <c r="F42" s="277" t="s">
        <v>281</v>
      </c>
      <c r="G42" s="277" t="s">
        <v>281</v>
      </c>
      <c r="H42" s="277" t="s">
        <v>281</v>
      </c>
      <c r="I42" s="277" t="s">
        <v>281</v>
      </c>
      <c r="J42" s="277" t="s">
        <v>281</v>
      </c>
      <c r="K42" s="277" t="s">
        <v>281</v>
      </c>
      <c r="L42" s="277" t="s">
        <v>281</v>
      </c>
      <c r="M42" s="277" t="s">
        <v>281</v>
      </c>
      <c r="N42" s="277" t="s">
        <v>281</v>
      </c>
      <c r="O42" s="277" t="s">
        <v>281</v>
      </c>
      <c r="P42" s="277" t="s">
        <v>281</v>
      </c>
      <c r="Q42" s="277" t="s">
        <v>281</v>
      </c>
      <c r="R42" s="277" t="s">
        <v>281</v>
      </c>
      <c r="S42" s="277" t="s">
        <v>281</v>
      </c>
      <c r="T42" s="277" t="s">
        <v>281</v>
      </c>
      <c r="U42" s="277" t="s">
        <v>281</v>
      </c>
      <c r="V42" s="277" t="s">
        <v>281</v>
      </c>
      <c r="W42" s="277" t="s">
        <v>281</v>
      </c>
      <c r="X42" s="277" t="s">
        <v>281</v>
      </c>
      <c r="Y42" s="277" t="s">
        <v>281</v>
      </c>
      <c r="Z42" s="277" t="s">
        <v>281</v>
      </c>
      <c r="AA42" s="277" t="s">
        <v>281</v>
      </c>
      <c r="AB42" s="277" t="s">
        <v>281</v>
      </c>
      <c r="AC42" s="277" t="s">
        <v>281</v>
      </c>
      <c r="AD42" s="277" t="s">
        <v>281</v>
      </c>
      <c r="AE42" s="277" t="s">
        <v>281</v>
      </c>
      <c r="AF42" s="277" t="s">
        <v>281</v>
      </c>
      <c r="AG42" s="277" t="s">
        <v>281</v>
      </c>
      <c r="AH42" s="277" t="s">
        <v>281</v>
      </c>
      <c r="AI42" s="277" t="s">
        <v>281</v>
      </c>
      <c r="AJ42" s="277" t="s">
        <v>281</v>
      </c>
      <c r="AK42" s="277" t="s">
        <v>281</v>
      </c>
      <c r="AL42" s="277" t="s">
        <v>281</v>
      </c>
      <c r="AM42" s="277" t="s">
        <v>281</v>
      </c>
    </row>
    <row r="43" spans="1:39" ht="24.75" x14ac:dyDescent="0.2">
      <c r="A43" s="74" t="s">
        <v>1195</v>
      </c>
      <c r="B43" s="280" t="s">
        <v>281</v>
      </c>
      <c r="C43" s="280" t="s">
        <v>281</v>
      </c>
      <c r="D43" s="280" t="s">
        <v>281</v>
      </c>
      <c r="E43" s="280" t="s">
        <v>281</v>
      </c>
      <c r="F43" s="280" t="s">
        <v>281</v>
      </c>
      <c r="G43" s="280" t="s">
        <v>281</v>
      </c>
      <c r="H43" s="280" t="s">
        <v>281</v>
      </c>
      <c r="I43" s="280" t="s">
        <v>281</v>
      </c>
      <c r="J43" s="280" t="s">
        <v>281</v>
      </c>
      <c r="K43" s="280" t="s">
        <v>281</v>
      </c>
      <c r="L43" s="280" t="s">
        <v>281</v>
      </c>
      <c r="M43" s="280" t="s">
        <v>281</v>
      </c>
      <c r="N43" s="280" t="s">
        <v>281</v>
      </c>
      <c r="O43" s="280" t="s">
        <v>281</v>
      </c>
      <c r="P43" s="280" t="s">
        <v>281</v>
      </c>
      <c r="Q43" s="280" t="s">
        <v>281</v>
      </c>
      <c r="R43" s="280" t="s">
        <v>281</v>
      </c>
      <c r="S43" s="280" t="s">
        <v>281</v>
      </c>
      <c r="T43" s="280" t="s">
        <v>281</v>
      </c>
      <c r="U43" s="280" t="s">
        <v>281</v>
      </c>
      <c r="V43" s="280" t="s">
        <v>281</v>
      </c>
      <c r="W43" s="280" t="s">
        <v>281</v>
      </c>
      <c r="X43" s="280" t="s">
        <v>281</v>
      </c>
      <c r="Y43" s="280" t="s">
        <v>281</v>
      </c>
      <c r="Z43" s="280" t="s">
        <v>281</v>
      </c>
      <c r="AA43" s="280" t="s">
        <v>281</v>
      </c>
      <c r="AB43" s="280" t="s">
        <v>281</v>
      </c>
      <c r="AC43" s="280" t="s">
        <v>281</v>
      </c>
      <c r="AD43" s="280" t="s">
        <v>281</v>
      </c>
      <c r="AE43" s="280" t="s">
        <v>281</v>
      </c>
      <c r="AF43" s="280" t="s">
        <v>281</v>
      </c>
      <c r="AG43" s="280" t="s">
        <v>281</v>
      </c>
      <c r="AH43" s="280" t="s">
        <v>281</v>
      </c>
      <c r="AI43" s="280" t="s">
        <v>281</v>
      </c>
      <c r="AJ43" s="280" t="s">
        <v>281</v>
      </c>
      <c r="AK43" s="280" t="s">
        <v>281</v>
      </c>
      <c r="AL43" s="280" t="s">
        <v>281</v>
      </c>
      <c r="AM43" s="280" t="s">
        <v>281</v>
      </c>
    </row>
    <row r="44" spans="1:39" ht="24.75" x14ac:dyDescent="0.2">
      <c r="A44" s="266" t="s">
        <v>1244</v>
      </c>
      <c r="B44" s="274" t="s">
        <v>279</v>
      </c>
      <c r="C44" s="274" t="s">
        <v>279</v>
      </c>
      <c r="D44" s="274" t="s">
        <v>279</v>
      </c>
      <c r="E44" s="274" t="s">
        <v>279</v>
      </c>
      <c r="F44" s="274" t="s">
        <v>279</v>
      </c>
      <c r="G44" s="274" t="s">
        <v>279</v>
      </c>
      <c r="H44" s="274" t="s">
        <v>279</v>
      </c>
      <c r="I44" s="274" t="s">
        <v>279</v>
      </c>
      <c r="J44" s="274" t="s">
        <v>279</v>
      </c>
      <c r="K44" s="274" t="s">
        <v>279</v>
      </c>
      <c r="L44" s="274" t="s">
        <v>279</v>
      </c>
      <c r="M44" s="274" t="s">
        <v>279</v>
      </c>
      <c r="N44" s="274" t="s">
        <v>279</v>
      </c>
      <c r="O44" s="274" t="s">
        <v>279</v>
      </c>
      <c r="P44" s="274" t="s">
        <v>279</v>
      </c>
      <c r="Q44" s="274" t="s">
        <v>279</v>
      </c>
      <c r="R44" s="274" t="s">
        <v>279</v>
      </c>
      <c r="S44" s="274" t="s">
        <v>279</v>
      </c>
      <c r="T44" s="274" t="s">
        <v>279</v>
      </c>
      <c r="U44" s="274" t="s">
        <v>279</v>
      </c>
      <c r="V44" s="274" t="s">
        <v>279</v>
      </c>
      <c r="W44" s="274" t="s">
        <v>279</v>
      </c>
      <c r="X44" s="274" t="s">
        <v>279</v>
      </c>
      <c r="Y44" s="274" t="s">
        <v>279</v>
      </c>
      <c r="Z44" s="274" t="s">
        <v>279</v>
      </c>
      <c r="AA44" s="274" t="s">
        <v>279</v>
      </c>
      <c r="AB44" s="274" t="s">
        <v>279</v>
      </c>
      <c r="AC44" s="274" t="s">
        <v>279</v>
      </c>
      <c r="AD44" s="274" t="s">
        <v>279</v>
      </c>
      <c r="AE44" s="274" t="s">
        <v>279</v>
      </c>
      <c r="AF44" s="274" t="s">
        <v>279</v>
      </c>
      <c r="AG44" s="274" t="s">
        <v>279</v>
      </c>
      <c r="AH44" s="274" t="s">
        <v>279</v>
      </c>
      <c r="AI44" s="274" t="s">
        <v>279</v>
      </c>
      <c r="AJ44" s="274" t="s">
        <v>279</v>
      </c>
      <c r="AK44" s="274" t="s">
        <v>279</v>
      </c>
      <c r="AL44" s="274" t="s">
        <v>279</v>
      </c>
      <c r="AM44" s="274" t="s">
        <v>279</v>
      </c>
    </row>
    <row r="45" spans="1:39" ht="24.75" x14ac:dyDescent="0.2">
      <c r="A45" s="70" t="s">
        <v>1245</v>
      </c>
      <c r="B45" s="278" t="s">
        <v>279</v>
      </c>
      <c r="C45" s="278" t="s">
        <v>279</v>
      </c>
      <c r="D45" s="278" t="s">
        <v>279</v>
      </c>
      <c r="E45" s="278" t="s">
        <v>279</v>
      </c>
      <c r="F45" s="278" t="s">
        <v>279</v>
      </c>
      <c r="G45" s="278" t="s">
        <v>279</v>
      </c>
      <c r="H45" s="278" t="s">
        <v>279</v>
      </c>
      <c r="I45" s="278" t="s">
        <v>279</v>
      </c>
      <c r="J45" s="278" t="s">
        <v>279</v>
      </c>
      <c r="K45" s="278" t="s">
        <v>279</v>
      </c>
      <c r="L45" s="278" t="s">
        <v>279</v>
      </c>
      <c r="M45" s="309"/>
      <c r="N45" s="309"/>
      <c r="O45" s="309"/>
      <c r="P45" s="309"/>
      <c r="Q45" s="309"/>
      <c r="R45" s="309"/>
      <c r="S45" s="309"/>
      <c r="T45" s="309"/>
      <c r="U45" s="309"/>
      <c r="V45" s="309"/>
      <c r="W45" s="309"/>
      <c r="X45" s="309"/>
      <c r="Y45" s="309"/>
      <c r="Z45" s="309"/>
      <c r="AA45" s="309"/>
      <c r="AB45" s="310"/>
      <c r="AC45" s="310"/>
      <c r="AD45" s="310"/>
      <c r="AE45" s="310"/>
      <c r="AF45" s="310"/>
      <c r="AG45" s="310"/>
      <c r="AH45" s="310"/>
      <c r="AI45" s="278" t="s">
        <v>279</v>
      </c>
      <c r="AJ45" s="278" t="s">
        <v>279</v>
      </c>
      <c r="AK45" s="278" t="s">
        <v>279</v>
      </c>
      <c r="AL45" s="278" t="s">
        <v>279</v>
      </c>
      <c r="AM45" s="278" t="s">
        <v>279</v>
      </c>
    </row>
    <row r="46" spans="1:39" ht="24.75" x14ac:dyDescent="0.2">
      <c r="A46" s="74" t="s">
        <v>1196</v>
      </c>
      <c r="B46" s="280" t="s">
        <v>281</v>
      </c>
      <c r="C46" s="280" t="s">
        <v>281</v>
      </c>
      <c r="D46" s="280" t="s">
        <v>281</v>
      </c>
      <c r="E46" s="280" t="s">
        <v>281</v>
      </c>
      <c r="F46" s="280" t="s">
        <v>281</v>
      </c>
      <c r="G46" s="280" t="s">
        <v>281</v>
      </c>
      <c r="H46" s="280" t="s">
        <v>281</v>
      </c>
      <c r="I46" s="280" t="s">
        <v>281</v>
      </c>
      <c r="J46" s="280" t="s">
        <v>281</v>
      </c>
      <c r="K46" s="280" t="s">
        <v>281</v>
      </c>
      <c r="L46" s="280" t="s">
        <v>281</v>
      </c>
      <c r="M46" s="280" t="s">
        <v>281</v>
      </c>
      <c r="N46" s="280" t="s">
        <v>281</v>
      </c>
      <c r="O46" s="280" t="s">
        <v>281</v>
      </c>
      <c r="P46" s="280" t="s">
        <v>281</v>
      </c>
      <c r="Q46" s="280" t="s">
        <v>281</v>
      </c>
      <c r="R46" s="280" t="s">
        <v>281</v>
      </c>
      <c r="S46" s="280" t="s">
        <v>281</v>
      </c>
      <c r="T46" s="280" t="s">
        <v>281</v>
      </c>
      <c r="U46" s="280" t="s">
        <v>281</v>
      </c>
      <c r="V46" s="280" t="s">
        <v>281</v>
      </c>
      <c r="W46" s="280" t="s">
        <v>281</v>
      </c>
      <c r="X46" s="280" t="s">
        <v>281</v>
      </c>
      <c r="Y46" s="280" t="s">
        <v>281</v>
      </c>
      <c r="Z46" s="280" t="s">
        <v>281</v>
      </c>
      <c r="AA46" s="280" t="s">
        <v>281</v>
      </c>
      <c r="AB46" s="280" t="s">
        <v>281</v>
      </c>
      <c r="AC46" s="280" t="s">
        <v>281</v>
      </c>
      <c r="AD46" s="280" t="s">
        <v>281</v>
      </c>
      <c r="AE46" s="280" t="s">
        <v>281</v>
      </c>
      <c r="AF46" s="280" t="s">
        <v>281</v>
      </c>
      <c r="AG46" s="280" t="s">
        <v>281</v>
      </c>
      <c r="AH46" s="280" t="s">
        <v>281</v>
      </c>
      <c r="AI46" s="280" t="s">
        <v>281</v>
      </c>
      <c r="AJ46" s="280" t="s">
        <v>281</v>
      </c>
      <c r="AK46" s="280" t="s">
        <v>281</v>
      </c>
      <c r="AL46" s="280" t="s">
        <v>281</v>
      </c>
      <c r="AM46" s="280" t="s">
        <v>281</v>
      </c>
    </row>
    <row r="47" spans="1:39" ht="24.75" x14ac:dyDescent="0.2">
      <c r="A47" s="273" t="s">
        <v>1246</v>
      </c>
      <c r="B47" s="274" t="s">
        <v>279</v>
      </c>
      <c r="C47" s="274" t="s">
        <v>279</v>
      </c>
      <c r="D47" s="274" t="s">
        <v>279</v>
      </c>
      <c r="E47" s="274" t="s">
        <v>279</v>
      </c>
      <c r="F47" s="274" t="s">
        <v>279</v>
      </c>
      <c r="G47" s="274" t="s">
        <v>279</v>
      </c>
      <c r="H47" s="274" t="s">
        <v>279</v>
      </c>
      <c r="I47" s="274" t="s">
        <v>279</v>
      </c>
      <c r="J47" s="274" t="s">
        <v>279</v>
      </c>
      <c r="K47" s="274" t="s">
        <v>279</v>
      </c>
      <c r="L47" s="274" t="s">
        <v>279</v>
      </c>
      <c r="M47" s="274" t="s">
        <v>279</v>
      </c>
      <c r="N47" s="274" t="s">
        <v>279</v>
      </c>
      <c r="O47" s="274" t="s">
        <v>279</v>
      </c>
      <c r="P47" s="274" t="s">
        <v>279</v>
      </c>
      <c r="Q47" s="274" t="s">
        <v>279</v>
      </c>
      <c r="R47" s="274" t="s">
        <v>279</v>
      </c>
      <c r="S47" s="274" t="s">
        <v>279</v>
      </c>
      <c r="T47" s="274" t="s">
        <v>279</v>
      </c>
      <c r="U47" s="274" t="s">
        <v>279</v>
      </c>
      <c r="V47" s="274" t="s">
        <v>279</v>
      </c>
      <c r="W47" s="274" t="s">
        <v>279</v>
      </c>
      <c r="X47" s="274" t="s">
        <v>279</v>
      </c>
      <c r="Y47" s="274" t="s">
        <v>279</v>
      </c>
      <c r="Z47" s="274" t="s">
        <v>279</v>
      </c>
      <c r="AA47" s="274" t="s">
        <v>279</v>
      </c>
      <c r="AB47" s="274" t="s">
        <v>279</v>
      </c>
      <c r="AC47" s="274" t="s">
        <v>279</v>
      </c>
      <c r="AD47" s="274" t="s">
        <v>279</v>
      </c>
      <c r="AE47" s="274" t="s">
        <v>279</v>
      </c>
      <c r="AF47" s="274" t="s">
        <v>279</v>
      </c>
      <c r="AG47" s="274" t="s">
        <v>279</v>
      </c>
      <c r="AH47" s="274" t="s">
        <v>279</v>
      </c>
      <c r="AI47" s="274" t="s">
        <v>279</v>
      </c>
      <c r="AJ47" s="274" t="s">
        <v>279</v>
      </c>
      <c r="AK47" s="274" t="s">
        <v>279</v>
      </c>
      <c r="AL47" s="274" t="s">
        <v>279</v>
      </c>
      <c r="AM47" s="274" t="s">
        <v>279</v>
      </c>
    </row>
    <row r="48" spans="1:39" ht="24.75" x14ac:dyDescent="0.2">
      <c r="A48" s="273" t="s">
        <v>1247</v>
      </c>
      <c r="B48" s="274" t="s">
        <v>279</v>
      </c>
      <c r="C48" s="274" t="s">
        <v>279</v>
      </c>
      <c r="D48" s="274" t="s">
        <v>279</v>
      </c>
      <c r="E48" s="274" t="s">
        <v>279</v>
      </c>
      <c r="F48" s="274" t="s">
        <v>279</v>
      </c>
      <c r="G48" s="274" t="s">
        <v>279</v>
      </c>
      <c r="H48" s="274" t="s">
        <v>279</v>
      </c>
      <c r="I48" s="274" t="s">
        <v>279</v>
      </c>
      <c r="J48" s="274" t="s">
        <v>279</v>
      </c>
      <c r="K48" s="274" t="s">
        <v>279</v>
      </c>
      <c r="L48" s="274" t="s">
        <v>279</v>
      </c>
      <c r="M48" s="274" t="s">
        <v>279</v>
      </c>
      <c r="N48" s="274" t="s">
        <v>279</v>
      </c>
      <c r="O48" s="274" t="s">
        <v>279</v>
      </c>
      <c r="P48" s="274" t="s">
        <v>279</v>
      </c>
      <c r="Q48" s="274" t="s">
        <v>279</v>
      </c>
      <c r="R48" s="274" t="s">
        <v>279</v>
      </c>
      <c r="S48" s="274" t="s">
        <v>279</v>
      </c>
      <c r="T48" s="274" t="s">
        <v>279</v>
      </c>
      <c r="U48" s="274" t="s">
        <v>279</v>
      </c>
      <c r="V48" s="274" t="s">
        <v>279</v>
      </c>
      <c r="W48" s="274" t="s">
        <v>279</v>
      </c>
      <c r="X48" s="274" t="s">
        <v>279</v>
      </c>
      <c r="Y48" s="274" t="s">
        <v>279</v>
      </c>
      <c r="Z48" s="274" t="s">
        <v>279</v>
      </c>
      <c r="AA48" s="274" t="s">
        <v>279</v>
      </c>
      <c r="AB48" s="274" t="s">
        <v>279</v>
      </c>
      <c r="AC48" s="274" t="s">
        <v>279</v>
      </c>
      <c r="AD48" s="274" t="s">
        <v>279</v>
      </c>
      <c r="AE48" s="274" t="s">
        <v>279</v>
      </c>
      <c r="AF48" s="274" t="s">
        <v>279</v>
      </c>
      <c r="AG48" s="274" t="s">
        <v>279</v>
      </c>
      <c r="AH48" s="274" t="s">
        <v>279</v>
      </c>
      <c r="AI48" s="274" t="s">
        <v>279</v>
      </c>
      <c r="AJ48" s="274" t="s">
        <v>279</v>
      </c>
      <c r="AK48" s="274" t="s">
        <v>279</v>
      </c>
      <c r="AL48" s="274" t="s">
        <v>279</v>
      </c>
      <c r="AM48" s="274" t="s">
        <v>279</v>
      </c>
    </row>
    <row r="49" spans="1:39" ht="24.75" x14ac:dyDescent="0.2">
      <c r="A49" s="273" t="s">
        <v>1248</v>
      </c>
      <c r="B49" s="308"/>
      <c r="C49" s="308"/>
      <c r="D49" s="308"/>
      <c r="E49" s="308"/>
      <c r="F49" s="308"/>
      <c r="G49" s="308"/>
      <c r="H49" s="308"/>
      <c r="I49" s="308"/>
      <c r="J49" s="308"/>
      <c r="K49" s="308"/>
      <c r="L49" s="308"/>
      <c r="M49" s="274" t="s">
        <v>279</v>
      </c>
      <c r="N49" s="274" t="s">
        <v>279</v>
      </c>
      <c r="O49" s="274" t="s">
        <v>279</v>
      </c>
      <c r="P49" s="274" t="s">
        <v>279</v>
      </c>
      <c r="Q49" s="274" t="s">
        <v>279</v>
      </c>
      <c r="R49" s="274" t="s">
        <v>279</v>
      </c>
      <c r="S49" s="274" t="s">
        <v>279</v>
      </c>
      <c r="T49" s="274" t="s">
        <v>279</v>
      </c>
      <c r="U49" s="274" t="s">
        <v>279</v>
      </c>
      <c r="V49" s="274" t="s">
        <v>279</v>
      </c>
      <c r="W49" s="274" t="s">
        <v>279</v>
      </c>
      <c r="X49" s="274" t="s">
        <v>279</v>
      </c>
      <c r="Y49" s="274" t="s">
        <v>279</v>
      </c>
      <c r="Z49" s="274" t="s">
        <v>279</v>
      </c>
      <c r="AA49" s="274" t="s">
        <v>279</v>
      </c>
      <c r="AB49" s="308"/>
      <c r="AC49" s="308"/>
      <c r="AD49" s="308"/>
      <c r="AE49" s="308"/>
      <c r="AF49" s="308"/>
      <c r="AG49" s="308"/>
      <c r="AH49" s="308"/>
      <c r="AI49" s="308"/>
      <c r="AJ49" s="308"/>
      <c r="AK49" s="308"/>
      <c r="AL49" s="308"/>
      <c r="AM49" s="308"/>
    </row>
    <row r="50" spans="1:39" ht="24.75" x14ac:dyDescent="0.2">
      <c r="A50" s="74" t="s">
        <v>1197</v>
      </c>
      <c r="B50" s="280" t="s">
        <v>281</v>
      </c>
      <c r="C50" s="280" t="s">
        <v>281</v>
      </c>
      <c r="D50" s="280" t="s">
        <v>281</v>
      </c>
      <c r="E50" s="280" t="s">
        <v>281</v>
      </c>
      <c r="F50" s="280" t="s">
        <v>281</v>
      </c>
      <c r="G50" s="280" t="s">
        <v>281</v>
      </c>
      <c r="H50" s="280" t="s">
        <v>281</v>
      </c>
      <c r="I50" s="280" t="s">
        <v>281</v>
      </c>
      <c r="J50" s="280" t="s">
        <v>281</v>
      </c>
      <c r="K50" s="280" t="s">
        <v>281</v>
      </c>
      <c r="L50" s="280" t="s">
        <v>281</v>
      </c>
      <c r="M50" s="280" t="s">
        <v>281</v>
      </c>
      <c r="N50" s="280" t="s">
        <v>281</v>
      </c>
      <c r="O50" s="280" t="s">
        <v>281</v>
      </c>
      <c r="P50" s="280" t="s">
        <v>281</v>
      </c>
      <c r="Q50" s="280" t="s">
        <v>281</v>
      </c>
      <c r="R50" s="280" t="s">
        <v>281</v>
      </c>
      <c r="S50" s="280" t="s">
        <v>281</v>
      </c>
      <c r="T50" s="280" t="s">
        <v>281</v>
      </c>
      <c r="U50" s="280" t="s">
        <v>281</v>
      </c>
      <c r="V50" s="280" t="s">
        <v>281</v>
      </c>
      <c r="W50" s="280" t="s">
        <v>281</v>
      </c>
      <c r="X50" s="280" t="s">
        <v>281</v>
      </c>
      <c r="Y50" s="280" t="s">
        <v>281</v>
      </c>
      <c r="Z50" s="280" t="s">
        <v>281</v>
      </c>
      <c r="AA50" s="280" t="s">
        <v>281</v>
      </c>
      <c r="AB50" s="280" t="s">
        <v>281</v>
      </c>
      <c r="AC50" s="280" t="s">
        <v>281</v>
      </c>
      <c r="AD50" s="280" t="s">
        <v>281</v>
      </c>
      <c r="AE50" s="280" t="s">
        <v>281</v>
      </c>
      <c r="AF50" s="280" t="s">
        <v>281</v>
      </c>
      <c r="AG50" s="280" t="s">
        <v>281</v>
      </c>
      <c r="AH50" s="280" t="s">
        <v>281</v>
      </c>
      <c r="AI50" s="280" t="s">
        <v>281</v>
      </c>
      <c r="AJ50" s="280" t="s">
        <v>281</v>
      </c>
      <c r="AK50" s="280" t="s">
        <v>281</v>
      </c>
      <c r="AL50" s="280" t="s">
        <v>281</v>
      </c>
      <c r="AM50" s="280" t="s">
        <v>281</v>
      </c>
    </row>
    <row r="51" spans="1:39" ht="37.15" customHeight="1" x14ac:dyDescent="0.2">
      <c r="A51" s="611" t="s">
        <v>1249</v>
      </c>
      <c r="B51" s="280" t="s">
        <v>281</v>
      </c>
      <c r="C51" s="280" t="s">
        <v>281</v>
      </c>
      <c r="D51" s="280" t="s">
        <v>281</v>
      </c>
      <c r="E51" s="280" t="s">
        <v>281</v>
      </c>
      <c r="F51" s="280" t="s">
        <v>281</v>
      </c>
      <c r="G51" s="280" t="s">
        <v>281</v>
      </c>
      <c r="H51" s="280" t="s">
        <v>281</v>
      </c>
      <c r="I51" s="280" t="s">
        <v>281</v>
      </c>
      <c r="J51" s="280" t="s">
        <v>281</v>
      </c>
      <c r="K51" s="280" t="s">
        <v>281</v>
      </c>
      <c r="L51" s="280" t="s">
        <v>281</v>
      </c>
      <c r="M51" s="280" t="s">
        <v>281</v>
      </c>
      <c r="N51" s="280" t="s">
        <v>281</v>
      </c>
      <c r="O51" s="280" t="s">
        <v>281</v>
      </c>
      <c r="P51" s="280" t="s">
        <v>281</v>
      </c>
      <c r="Q51" s="280" t="s">
        <v>281</v>
      </c>
      <c r="R51" s="280" t="s">
        <v>281</v>
      </c>
      <c r="S51" s="280" t="s">
        <v>281</v>
      </c>
      <c r="T51" s="280" t="s">
        <v>281</v>
      </c>
      <c r="U51" s="280" t="s">
        <v>281</v>
      </c>
      <c r="V51" s="280" t="s">
        <v>281</v>
      </c>
      <c r="W51" s="280" t="s">
        <v>281</v>
      </c>
      <c r="X51" s="280" t="s">
        <v>281</v>
      </c>
      <c r="Y51" s="280" t="s">
        <v>281</v>
      </c>
      <c r="Z51" s="280" t="s">
        <v>281</v>
      </c>
      <c r="AA51" s="280" t="s">
        <v>281</v>
      </c>
      <c r="AB51" s="308"/>
      <c r="AC51" s="308"/>
      <c r="AD51" s="308"/>
      <c r="AE51" s="308"/>
      <c r="AF51" s="308"/>
      <c r="AG51" s="308"/>
      <c r="AH51" s="308"/>
      <c r="AI51" s="274" t="s">
        <v>279</v>
      </c>
      <c r="AJ51" s="274" t="s">
        <v>279</v>
      </c>
      <c r="AK51" s="274" t="s">
        <v>279</v>
      </c>
      <c r="AL51" s="274" t="s">
        <v>279</v>
      </c>
      <c r="AM51" s="274" t="s">
        <v>279</v>
      </c>
    </row>
    <row r="52" spans="1:39" ht="24.75" x14ac:dyDescent="0.2">
      <c r="A52" s="273" t="s">
        <v>1250</v>
      </c>
      <c r="B52" s="274" t="s">
        <v>279</v>
      </c>
      <c r="C52" s="274" t="s">
        <v>279</v>
      </c>
      <c r="D52" s="274" t="s">
        <v>279</v>
      </c>
      <c r="E52" s="274" t="s">
        <v>279</v>
      </c>
      <c r="F52" s="274" t="s">
        <v>279</v>
      </c>
      <c r="G52" s="274" t="s">
        <v>279</v>
      </c>
      <c r="H52" s="274" t="s">
        <v>279</v>
      </c>
      <c r="I52" s="274" t="s">
        <v>279</v>
      </c>
      <c r="J52" s="274" t="s">
        <v>279</v>
      </c>
      <c r="K52" s="274" t="s">
        <v>279</v>
      </c>
      <c r="L52" s="274" t="s">
        <v>279</v>
      </c>
      <c r="M52" s="274" t="s">
        <v>279</v>
      </c>
      <c r="N52" s="274" t="s">
        <v>279</v>
      </c>
      <c r="O52" s="274" t="s">
        <v>279</v>
      </c>
      <c r="P52" s="274" t="s">
        <v>279</v>
      </c>
      <c r="Q52" s="274" t="s">
        <v>279</v>
      </c>
      <c r="R52" s="274" t="s">
        <v>279</v>
      </c>
      <c r="S52" s="274" t="s">
        <v>279</v>
      </c>
      <c r="T52" s="274" t="s">
        <v>279</v>
      </c>
      <c r="U52" s="274" t="s">
        <v>279</v>
      </c>
      <c r="V52" s="274" t="s">
        <v>279</v>
      </c>
      <c r="W52" s="274" t="s">
        <v>279</v>
      </c>
      <c r="X52" s="274" t="s">
        <v>279</v>
      </c>
      <c r="Y52" s="274" t="s">
        <v>279</v>
      </c>
      <c r="Z52" s="274" t="s">
        <v>279</v>
      </c>
      <c r="AA52" s="274" t="s">
        <v>279</v>
      </c>
      <c r="AB52" s="274" t="s">
        <v>279</v>
      </c>
      <c r="AC52" s="274" t="s">
        <v>279</v>
      </c>
      <c r="AD52" s="274" t="s">
        <v>279</v>
      </c>
      <c r="AE52" s="274" t="s">
        <v>279</v>
      </c>
      <c r="AF52" s="274" t="s">
        <v>279</v>
      </c>
      <c r="AG52" s="274" t="s">
        <v>279</v>
      </c>
      <c r="AH52" s="274" t="s">
        <v>279</v>
      </c>
      <c r="AI52" s="274" t="s">
        <v>279</v>
      </c>
      <c r="AJ52" s="274" t="s">
        <v>279</v>
      </c>
      <c r="AK52" s="274" t="s">
        <v>279</v>
      </c>
      <c r="AL52" s="274" t="s">
        <v>279</v>
      </c>
      <c r="AM52" s="274" t="s">
        <v>279</v>
      </c>
    </row>
    <row r="53" spans="1:39" ht="24.75" x14ac:dyDescent="0.2">
      <c r="A53" s="273" t="s">
        <v>443</v>
      </c>
      <c r="B53" s="274" t="s">
        <v>279</v>
      </c>
      <c r="C53" s="274" t="s">
        <v>279</v>
      </c>
      <c r="D53" s="274" t="s">
        <v>279</v>
      </c>
      <c r="E53" s="274" t="s">
        <v>279</v>
      </c>
      <c r="F53" s="274" t="s">
        <v>279</v>
      </c>
      <c r="G53" s="274" t="s">
        <v>279</v>
      </c>
      <c r="H53" s="274" t="s">
        <v>279</v>
      </c>
      <c r="I53" s="274" t="s">
        <v>279</v>
      </c>
      <c r="J53" s="274" t="s">
        <v>279</v>
      </c>
      <c r="K53" s="274" t="s">
        <v>279</v>
      </c>
      <c r="L53" s="274" t="s">
        <v>279</v>
      </c>
      <c r="M53" s="274" t="s">
        <v>279</v>
      </c>
      <c r="N53" s="274" t="s">
        <v>279</v>
      </c>
      <c r="O53" s="274" t="s">
        <v>279</v>
      </c>
      <c r="P53" s="274" t="s">
        <v>279</v>
      </c>
      <c r="Q53" s="274" t="s">
        <v>279</v>
      </c>
      <c r="R53" s="274" t="s">
        <v>279</v>
      </c>
      <c r="S53" s="274" t="s">
        <v>279</v>
      </c>
      <c r="T53" s="274" t="s">
        <v>279</v>
      </c>
      <c r="U53" s="274" t="s">
        <v>279</v>
      </c>
      <c r="V53" s="274" t="s">
        <v>279</v>
      </c>
      <c r="W53" s="274" t="s">
        <v>279</v>
      </c>
      <c r="X53" s="274" t="s">
        <v>279</v>
      </c>
      <c r="Y53" s="274" t="s">
        <v>279</v>
      </c>
      <c r="Z53" s="274" t="s">
        <v>279</v>
      </c>
      <c r="AA53" s="274" t="s">
        <v>279</v>
      </c>
      <c r="AB53" s="274" t="s">
        <v>279</v>
      </c>
      <c r="AC53" s="274" t="s">
        <v>279</v>
      </c>
      <c r="AD53" s="274" t="s">
        <v>279</v>
      </c>
      <c r="AE53" s="274" t="s">
        <v>279</v>
      </c>
      <c r="AF53" s="274" t="s">
        <v>279</v>
      </c>
      <c r="AG53" s="274" t="s">
        <v>279</v>
      </c>
      <c r="AH53" s="274" t="s">
        <v>279</v>
      </c>
      <c r="AI53" s="274" t="s">
        <v>279</v>
      </c>
      <c r="AJ53" s="274" t="s">
        <v>279</v>
      </c>
      <c r="AK53" s="274" t="s">
        <v>279</v>
      </c>
      <c r="AL53" s="274" t="s">
        <v>279</v>
      </c>
      <c r="AM53" s="274" t="s">
        <v>279</v>
      </c>
    </row>
    <row r="54" spans="1:39" ht="24.75" x14ac:dyDescent="0.2">
      <c r="A54" s="279" t="s">
        <v>444</v>
      </c>
      <c r="B54" s="280" t="s">
        <v>281</v>
      </c>
      <c r="C54" s="280" t="s">
        <v>281</v>
      </c>
      <c r="D54" s="280" t="s">
        <v>281</v>
      </c>
      <c r="E54" s="280" t="s">
        <v>281</v>
      </c>
      <c r="F54" s="280" t="s">
        <v>281</v>
      </c>
      <c r="G54" s="280" t="s">
        <v>281</v>
      </c>
      <c r="H54" s="280" t="s">
        <v>281</v>
      </c>
      <c r="I54" s="280" t="s">
        <v>281</v>
      </c>
      <c r="J54" s="280" t="s">
        <v>281</v>
      </c>
      <c r="K54" s="280" t="s">
        <v>281</v>
      </c>
      <c r="L54" s="280" t="s">
        <v>281</v>
      </c>
      <c r="M54" s="280" t="s">
        <v>281</v>
      </c>
      <c r="N54" s="280" t="s">
        <v>281</v>
      </c>
      <c r="O54" s="280" t="s">
        <v>281</v>
      </c>
      <c r="P54" s="280" t="s">
        <v>281</v>
      </c>
      <c r="Q54" s="280" t="s">
        <v>281</v>
      </c>
      <c r="R54" s="280" t="s">
        <v>281</v>
      </c>
      <c r="S54" s="280" t="s">
        <v>281</v>
      </c>
      <c r="T54" s="280" t="s">
        <v>281</v>
      </c>
      <c r="U54" s="280" t="s">
        <v>281</v>
      </c>
      <c r="V54" s="280" t="s">
        <v>281</v>
      </c>
      <c r="W54" s="280" t="s">
        <v>281</v>
      </c>
      <c r="X54" s="280" t="s">
        <v>281</v>
      </c>
      <c r="Y54" s="280" t="s">
        <v>281</v>
      </c>
      <c r="Z54" s="280" t="s">
        <v>281</v>
      </c>
      <c r="AA54" s="280" t="s">
        <v>281</v>
      </c>
      <c r="AB54" s="280" t="s">
        <v>281</v>
      </c>
      <c r="AC54" s="280" t="s">
        <v>281</v>
      </c>
      <c r="AD54" s="280" t="s">
        <v>281</v>
      </c>
      <c r="AE54" s="280" t="s">
        <v>281</v>
      </c>
      <c r="AF54" s="280" t="s">
        <v>281</v>
      </c>
      <c r="AG54" s="280" t="s">
        <v>281</v>
      </c>
      <c r="AH54" s="280" t="s">
        <v>281</v>
      </c>
      <c r="AI54" s="280" t="s">
        <v>281</v>
      </c>
      <c r="AJ54" s="280" t="s">
        <v>281</v>
      </c>
      <c r="AK54" s="280" t="s">
        <v>281</v>
      </c>
      <c r="AL54" s="280" t="s">
        <v>281</v>
      </c>
      <c r="AM54" s="280" t="s">
        <v>281</v>
      </c>
    </row>
    <row r="55" spans="1:39" s="241" customFormat="1" ht="24.75" x14ac:dyDescent="0.2">
      <c r="A55" s="79" t="s">
        <v>1199</v>
      </c>
      <c r="B55" s="280" t="s">
        <v>281</v>
      </c>
      <c r="C55" s="280" t="s">
        <v>281</v>
      </c>
      <c r="D55" s="280" t="s">
        <v>281</v>
      </c>
      <c r="E55" s="280" t="s">
        <v>281</v>
      </c>
      <c r="F55" s="280" t="s">
        <v>281</v>
      </c>
      <c r="G55" s="280" t="s">
        <v>281</v>
      </c>
      <c r="H55" s="280" t="s">
        <v>281</v>
      </c>
      <c r="I55" s="280" t="s">
        <v>281</v>
      </c>
      <c r="J55" s="280" t="s">
        <v>281</v>
      </c>
      <c r="K55" s="280" t="s">
        <v>281</v>
      </c>
      <c r="L55" s="280" t="s">
        <v>281</v>
      </c>
      <c r="M55" s="280" t="s">
        <v>281</v>
      </c>
      <c r="N55" s="280" t="s">
        <v>281</v>
      </c>
      <c r="O55" s="280" t="s">
        <v>281</v>
      </c>
      <c r="P55" s="280" t="s">
        <v>281</v>
      </c>
      <c r="Q55" s="280" t="s">
        <v>281</v>
      </c>
      <c r="R55" s="280" t="s">
        <v>281</v>
      </c>
      <c r="S55" s="280" t="s">
        <v>281</v>
      </c>
      <c r="T55" s="280" t="s">
        <v>281</v>
      </c>
      <c r="U55" s="280" t="s">
        <v>281</v>
      </c>
      <c r="V55" s="280" t="s">
        <v>281</v>
      </c>
      <c r="W55" s="280" t="s">
        <v>281</v>
      </c>
      <c r="X55" s="280" t="s">
        <v>281</v>
      </c>
      <c r="Y55" s="280" t="s">
        <v>281</v>
      </c>
      <c r="Z55" s="280" t="s">
        <v>281</v>
      </c>
      <c r="AA55" s="280" t="s">
        <v>281</v>
      </c>
      <c r="AB55" s="274" t="s">
        <v>279</v>
      </c>
      <c r="AC55" s="274" t="s">
        <v>279</v>
      </c>
      <c r="AD55" s="274" t="s">
        <v>279</v>
      </c>
      <c r="AE55" s="274" t="s">
        <v>279</v>
      </c>
      <c r="AF55" s="274" t="s">
        <v>279</v>
      </c>
      <c r="AG55" s="274" t="s">
        <v>279</v>
      </c>
      <c r="AH55" s="274" t="s">
        <v>279</v>
      </c>
      <c r="AI55" s="280" t="s">
        <v>281</v>
      </c>
      <c r="AJ55" s="280" t="s">
        <v>281</v>
      </c>
      <c r="AK55" s="280" t="s">
        <v>281</v>
      </c>
      <c r="AL55" s="280" t="s">
        <v>281</v>
      </c>
      <c r="AM55" s="280" t="s">
        <v>281</v>
      </c>
    </row>
    <row r="56" spans="1:39" ht="24.75" x14ac:dyDescent="0.2">
      <c r="A56" s="79" t="s">
        <v>445</v>
      </c>
      <c r="B56" s="280" t="str">
        <f t="shared" ref="B56:H56" si="2">IF(B39="On","On","Off")</f>
        <v>On</v>
      </c>
      <c r="C56" s="280" t="str">
        <f t="shared" si="2"/>
        <v>On</v>
      </c>
      <c r="D56" s="280" t="str">
        <f t="shared" si="2"/>
        <v>On</v>
      </c>
      <c r="E56" s="280" t="str">
        <f t="shared" si="2"/>
        <v>On</v>
      </c>
      <c r="F56" s="280" t="str">
        <f t="shared" si="2"/>
        <v>On</v>
      </c>
      <c r="G56" s="280" t="str">
        <f t="shared" si="2"/>
        <v>On</v>
      </c>
      <c r="H56" s="280" t="str">
        <f t="shared" si="2"/>
        <v>On</v>
      </c>
      <c r="I56" s="280" t="str">
        <f>IF(I39="On","On","Off")</f>
        <v>On</v>
      </c>
      <c r="J56" s="280" t="str">
        <f>IF(J39="On","On","Off")</f>
        <v>On</v>
      </c>
      <c r="K56" s="280" t="str">
        <f>IF(K39="On","On","Off")</f>
        <v>On</v>
      </c>
      <c r="L56" s="280" t="str">
        <f>IF(L39="On","On","Off")</f>
        <v>On</v>
      </c>
      <c r="M56" s="309"/>
      <c r="N56" s="309"/>
      <c r="O56" s="309"/>
      <c r="P56" s="309"/>
      <c r="Q56" s="309"/>
      <c r="R56" s="309"/>
      <c r="S56" s="309"/>
      <c r="T56" s="309"/>
      <c r="U56" s="309"/>
      <c r="V56" s="309"/>
      <c r="W56" s="309"/>
      <c r="X56" s="309"/>
      <c r="Y56" s="309"/>
      <c r="Z56" s="309"/>
      <c r="AA56" s="309"/>
      <c r="AB56" s="308"/>
      <c r="AC56" s="308"/>
      <c r="AD56" s="308"/>
      <c r="AE56" s="308"/>
      <c r="AF56" s="308"/>
      <c r="AG56" s="308"/>
      <c r="AH56" s="308"/>
      <c r="AI56" s="308"/>
      <c r="AJ56" s="308"/>
      <c r="AK56" s="308"/>
      <c r="AL56" s="308"/>
      <c r="AM56" s="308"/>
    </row>
    <row r="57" spans="1:39" ht="24.75" x14ac:dyDescent="0.2">
      <c r="A57" s="79" t="s">
        <v>446</v>
      </c>
      <c r="B57" s="280" t="str">
        <f t="shared" ref="B57:H57" si="3">IF(B39="On","On","Off")</f>
        <v>On</v>
      </c>
      <c r="C57" s="280" t="str">
        <f t="shared" si="3"/>
        <v>On</v>
      </c>
      <c r="D57" s="280" t="str">
        <f t="shared" si="3"/>
        <v>On</v>
      </c>
      <c r="E57" s="280" t="str">
        <f t="shared" si="3"/>
        <v>On</v>
      </c>
      <c r="F57" s="280" t="str">
        <f t="shared" si="3"/>
        <v>On</v>
      </c>
      <c r="G57" s="280" t="str">
        <f t="shared" si="3"/>
        <v>On</v>
      </c>
      <c r="H57" s="280" t="str">
        <f t="shared" si="3"/>
        <v>On</v>
      </c>
      <c r="I57" s="280" t="str">
        <f>IF(I39="On","On","Off")</f>
        <v>On</v>
      </c>
      <c r="J57" s="280" t="str">
        <f>IF(J39="On","On","Off")</f>
        <v>On</v>
      </c>
      <c r="K57" s="280" t="str">
        <f>IF(K39="On","On","Off")</f>
        <v>On</v>
      </c>
      <c r="L57" s="280" t="str">
        <f>IF(L39="On","On","Off")</f>
        <v>On</v>
      </c>
      <c r="M57" s="309"/>
      <c r="N57" s="309"/>
      <c r="O57" s="309"/>
      <c r="P57" s="309"/>
      <c r="Q57" s="309"/>
      <c r="R57" s="309"/>
      <c r="S57" s="309"/>
      <c r="T57" s="309"/>
      <c r="U57" s="309"/>
      <c r="V57" s="309"/>
      <c r="W57" s="309"/>
      <c r="X57" s="309"/>
      <c r="Y57" s="309"/>
      <c r="Z57" s="309"/>
      <c r="AA57" s="309"/>
      <c r="AB57" s="308"/>
      <c r="AC57" s="308"/>
      <c r="AD57" s="308"/>
      <c r="AE57" s="308"/>
      <c r="AF57" s="308"/>
      <c r="AG57" s="308"/>
      <c r="AH57" s="308"/>
      <c r="AI57" s="308"/>
      <c r="AJ57" s="308"/>
      <c r="AK57" s="308"/>
      <c r="AL57" s="308"/>
      <c r="AM57" s="308"/>
    </row>
    <row r="58" spans="1:39" ht="24.75" x14ac:dyDescent="0.2">
      <c r="A58" s="70" t="s">
        <v>1252</v>
      </c>
      <c r="B58" s="224" t="s">
        <v>279</v>
      </c>
      <c r="C58" s="224" t="s">
        <v>279</v>
      </c>
      <c r="D58" s="224" t="s">
        <v>279</v>
      </c>
      <c r="E58" s="224" t="s">
        <v>279</v>
      </c>
      <c r="F58" s="224" t="s">
        <v>279</v>
      </c>
      <c r="G58" s="224" t="s">
        <v>279</v>
      </c>
      <c r="H58" s="224" t="s">
        <v>279</v>
      </c>
      <c r="I58" s="224" t="s">
        <v>279</v>
      </c>
      <c r="J58" s="224" t="s">
        <v>279</v>
      </c>
      <c r="K58" s="224" t="s">
        <v>279</v>
      </c>
      <c r="L58" s="224" t="s">
        <v>279</v>
      </c>
      <c r="M58" s="224" t="s">
        <v>279</v>
      </c>
      <c r="N58" s="224" t="s">
        <v>279</v>
      </c>
      <c r="O58" s="224" t="s">
        <v>279</v>
      </c>
      <c r="P58" s="224" t="s">
        <v>279</v>
      </c>
      <c r="Q58" s="224" t="s">
        <v>279</v>
      </c>
      <c r="R58" s="224" t="s">
        <v>279</v>
      </c>
      <c r="S58" s="224" t="s">
        <v>279</v>
      </c>
      <c r="T58" s="224" t="s">
        <v>279</v>
      </c>
      <c r="U58" s="224" t="s">
        <v>279</v>
      </c>
      <c r="V58" s="224" t="s">
        <v>279</v>
      </c>
      <c r="W58" s="224" t="s">
        <v>279</v>
      </c>
      <c r="X58" s="224" t="s">
        <v>279</v>
      </c>
      <c r="Y58" s="224" t="s">
        <v>279</v>
      </c>
      <c r="Z58" s="224" t="s">
        <v>279</v>
      </c>
      <c r="AA58" s="224" t="s">
        <v>279</v>
      </c>
      <c r="AB58" s="274" t="s">
        <v>279</v>
      </c>
      <c r="AC58" s="274" t="s">
        <v>279</v>
      </c>
      <c r="AD58" s="274" t="s">
        <v>279</v>
      </c>
      <c r="AE58" s="274" t="s">
        <v>279</v>
      </c>
      <c r="AF58" s="274" t="s">
        <v>279</v>
      </c>
      <c r="AG58" s="274" t="s">
        <v>279</v>
      </c>
      <c r="AH58" s="274" t="s">
        <v>279</v>
      </c>
      <c r="AI58" s="274" t="s">
        <v>279</v>
      </c>
      <c r="AJ58" s="274" t="s">
        <v>279</v>
      </c>
      <c r="AK58" s="274" t="s">
        <v>279</v>
      </c>
      <c r="AL58" s="274" t="s">
        <v>279</v>
      </c>
      <c r="AM58" s="274" t="s">
        <v>279</v>
      </c>
    </row>
    <row r="59" spans="1:39" ht="24.75" x14ac:dyDescent="0.2">
      <c r="A59" s="79" t="s">
        <v>1200</v>
      </c>
      <c r="B59" s="280" t="s">
        <v>281</v>
      </c>
      <c r="C59" s="280" t="s">
        <v>281</v>
      </c>
      <c r="D59" s="280" t="s">
        <v>281</v>
      </c>
      <c r="E59" s="280" t="s">
        <v>281</v>
      </c>
      <c r="F59" s="280" t="s">
        <v>281</v>
      </c>
      <c r="G59" s="280" t="s">
        <v>281</v>
      </c>
      <c r="H59" s="280" t="s">
        <v>281</v>
      </c>
      <c r="I59" s="280" t="s">
        <v>281</v>
      </c>
      <c r="J59" s="280" t="s">
        <v>281</v>
      </c>
      <c r="K59" s="280" t="s">
        <v>281</v>
      </c>
      <c r="L59" s="280" t="s">
        <v>281</v>
      </c>
      <c r="M59" s="280" t="s">
        <v>281</v>
      </c>
      <c r="N59" s="280" t="s">
        <v>281</v>
      </c>
      <c r="O59" s="280" t="s">
        <v>281</v>
      </c>
      <c r="P59" s="280" t="s">
        <v>281</v>
      </c>
      <c r="Q59" s="280" t="s">
        <v>281</v>
      </c>
      <c r="R59" s="280" t="s">
        <v>281</v>
      </c>
      <c r="S59" s="280" t="s">
        <v>281</v>
      </c>
      <c r="T59" s="280" t="s">
        <v>281</v>
      </c>
      <c r="U59" s="280" t="s">
        <v>281</v>
      </c>
      <c r="V59" s="280" t="s">
        <v>281</v>
      </c>
      <c r="W59" s="280" t="s">
        <v>281</v>
      </c>
      <c r="X59" s="280" t="s">
        <v>281</v>
      </c>
      <c r="Y59" s="280" t="s">
        <v>281</v>
      </c>
      <c r="Z59" s="280" t="s">
        <v>281</v>
      </c>
      <c r="AA59" s="280" t="s">
        <v>281</v>
      </c>
      <c r="AB59" s="308"/>
      <c r="AC59" s="308"/>
      <c r="AD59" s="308"/>
      <c r="AE59" s="308"/>
      <c r="AF59" s="308"/>
      <c r="AG59" s="308"/>
      <c r="AH59" s="308"/>
      <c r="AI59" s="277" t="s">
        <v>279</v>
      </c>
      <c r="AJ59" s="277" t="s">
        <v>279</v>
      </c>
      <c r="AK59" s="277" t="s">
        <v>279</v>
      </c>
      <c r="AL59" s="277" t="s">
        <v>279</v>
      </c>
      <c r="AM59" s="277" t="s">
        <v>279</v>
      </c>
    </row>
    <row r="60" spans="1:39" ht="24.75" x14ac:dyDescent="0.2">
      <c r="A60" s="70" t="s">
        <v>447</v>
      </c>
      <c r="B60" s="224" t="s">
        <v>281</v>
      </c>
      <c r="C60" s="224" t="s">
        <v>281</v>
      </c>
      <c r="D60" s="224" t="s">
        <v>281</v>
      </c>
      <c r="E60" s="224" t="s">
        <v>281</v>
      </c>
      <c r="F60" s="224" t="s">
        <v>281</v>
      </c>
      <c r="G60" s="224" t="s">
        <v>281</v>
      </c>
      <c r="H60" s="224" t="s">
        <v>281</v>
      </c>
      <c r="I60" s="224" t="s">
        <v>281</v>
      </c>
      <c r="J60" s="224" t="s">
        <v>281</v>
      </c>
      <c r="K60" s="224" t="s">
        <v>281</v>
      </c>
      <c r="L60" s="224" t="s">
        <v>281</v>
      </c>
      <c r="M60" s="224" t="s">
        <v>281</v>
      </c>
      <c r="N60" s="224" t="s">
        <v>281</v>
      </c>
      <c r="O60" s="224" t="s">
        <v>281</v>
      </c>
      <c r="P60" s="224" t="s">
        <v>281</v>
      </c>
      <c r="Q60" s="224" t="s">
        <v>281</v>
      </c>
      <c r="R60" s="224" t="s">
        <v>281</v>
      </c>
      <c r="S60" s="224" t="s">
        <v>281</v>
      </c>
      <c r="T60" s="224" t="s">
        <v>281</v>
      </c>
      <c r="U60" s="224" t="s">
        <v>281</v>
      </c>
      <c r="V60" s="224" t="s">
        <v>281</v>
      </c>
      <c r="W60" s="224" t="s">
        <v>281</v>
      </c>
      <c r="X60" s="224" t="s">
        <v>281</v>
      </c>
      <c r="Y60" s="224" t="s">
        <v>281</v>
      </c>
      <c r="Z60" s="224" t="s">
        <v>281</v>
      </c>
      <c r="AA60" s="224" t="s">
        <v>281</v>
      </c>
      <c r="AB60" s="274" t="s">
        <v>281</v>
      </c>
      <c r="AC60" s="274" t="s">
        <v>281</v>
      </c>
      <c r="AD60" s="274" t="s">
        <v>281</v>
      </c>
      <c r="AE60" s="274" t="s">
        <v>281</v>
      </c>
      <c r="AF60" s="274" t="s">
        <v>281</v>
      </c>
      <c r="AG60" s="274" t="s">
        <v>281</v>
      </c>
      <c r="AH60" s="274" t="s">
        <v>281</v>
      </c>
      <c r="AI60" s="274" t="s">
        <v>281</v>
      </c>
      <c r="AJ60" s="274" t="s">
        <v>281</v>
      </c>
      <c r="AK60" s="274" t="s">
        <v>281</v>
      </c>
      <c r="AL60" s="274" t="s">
        <v>281</v>
      </c>
      <c r="AM60" s="274" t="s">
        <v>281</v>
      </c>
    </row>
    <row r="61" spans="1:39" ht="24.75" x14ac:dyDescent="0.2">
      <c r="A61" s="70" t="s">
        <v>448</v>
      </c>
      <c r="B61" s="224" t="s">
        <v>281</v>
      </c>
      <c r="C61" s="224" t="s">
        <v>281</v>
      </c>
      <c r="D61" s="224" t="s">
        <v>281</v>
      </c>
      <c r="E61" s="224" t="s">
        <v>281</v>
      </c>
      <c r="F61" s="224" t="s">
        <v>281</v>
      </c>
      <c r="G61" s="224" t="s">
        <v>281</v>
      </c>
      <c r="H61" s="224" t="s">
        <v>281</v>
      </c>
      <c r="I61" s="224" t="s">
        <v>281</v>
      </c>
      <c r="J61" s="224" t="s">
        <v>281</v>
      </c>
      <c r="K61" s="224" t="s">
        <v>281</v>
      </c>
      <c r="L61" s="224" t="s">
        <v>281</v>
      </c>
      <c r="M61" s="224" t="s">
        <v>281</v>
      </c>
      <c r="N61" s="224" t="s">
        <v>281</v>
      </c>
      <c r="O61" s="224" t="s">
        <v>281</v>
      </c>
      <c r="P61" s="224" t="s">
        <v>281</v>
      </c>
      <c r="Q61" s="224" t="s">
        <v>281</v>
      </c>
      <c r="R61" s="224" t="s">
        <v>281</v>
      </c>
      <c r="S61" s="224" t="s">
        <v>281</v>
      </c>
      <c r="T61" s="224" t="s">
        <v>281</v>
      </c>
      <c r="U61" s="224" t="s">
        <v>281</v>
      </c>
      <c r="V61" s="224" t="s">
        <v>281</v>
      </c>
      <c r="W61" s="224" t="s">
        <v>281</v>
      </c>
      <c r="X61" s="224" t="s">
        <v>281</v>
      </c>
      <c r="Y61" s="224" t="s">
        <v>281</v>
      </c>
      <c r="Z61" s="224" t="s">
        <v>281</v>
      </c>
      <c r="AA61" s="224" t="s">
        <v>281</v>
      </c>
      <c r="AB61" s="274" t="s">
        <v>281</v>
      </c>
      <c r="AC61" s="274" t="s">
        <v>281</v>
      </c>
      <c r="AD61" s="274" t="s">
        <v>281</v>
      </c>
      <c r="AE61" s="274" t="s">
        <v>281</v>
      </c>
      <c r="AF61" s="274" t="s">
        <v>281</v>
      </c>
      <c r="AG61" s="274" t="s">
        <v>281</v>
      </c>
      <c r="AH61" s="274" t="s">
        <v>281</v>
      </c>
      <c r="AI61" s="274" t="s">
        <v>281</v>
      </c>
      <c r="AJ61" s="274" t="s">
        <v>281</v>
      </c>
      <c r="AK61" s="274" t="s">
        <v>281</v>
      </c>
      <c r="AL61" s="274" t="s">
        <v>281</v>
      </c>
      <c r="AM61" s="274" t="s">
        <v>281</v>
      </c>
    </row>
    <row r="62" spans="1:39" ht="25.5" x14ac:dyDescent="0.2">
      <c r="A62" s="72" t="s">
        <v>1198</v>
      </c>
      <c r="B62" s="225" t="s">
        <v>281</v>
      </c>
      <c r="C62" s="225" t="s">
        <v>281</v>
      </c>
      <c r="D62" s="225" t="s">
        <v>281</v>
      </c>
      <c r="E62" s="225" t="s">
        <v>281</v>
      </c>
      <c r="F62" s="225" t="s">
        <v>281</v>
      </c>
      <c r="G62" s="225" t="s">
        <v>281</v>
      </c>
      <c r="H62" s="225" t="s">
        <v>281</v>
      </c>
      <c r="I62" s="225" t="s">
        <v>281</v>
      </c>
      <c r="J62" s="225" t="s">
        <v>281</v>
      </c>
      <c r="K62" s="225" t="s">
        <v>281</v>
      </c>
      <c r="L62" s="225" t="s">
        <v>281</v>
      </c>
      <c r="M62" s="225" t="s">
        <v>281</v>
      </c>
      <c r="N62" s="225" t="s">
        <v>281</v>
      </c>
      <c r="O62" s="225" t="s">
        <v>281</v>
      </c>
      <c r="P62" s="225" t="s">
        <v>281</v>
      </c>
      <c r="Q62" s="225" t="s">
        <v>281</v>
      </c>
      <c r="R62" s="225" t="s">
        <v>281</v>
      </c>
      <c r="S62" s="225" t="s">
        <v>281</v>
      </c>
      <c r="T62" s="225" t="s">
        <v>281</v>
      </c>
      <c r="U62" s="225" t="s">
        <v>281</v>
      </c>
      <c r="V62" s="225" t="s">
        <v>281</v>
      </c>
      <c r="W62" s="225" t="s">
        <v>281</v>
      </c>
      <c r="X62" s="225" t="s">
        <v>281</v>
      </c>
      <c r="Y62" s="225" t="s">
        <v>281</v>
      </c>
      <c r="Z62" s="225" t="s">
        <v>281</v>
      </c>
      <c r="AA62" s="225" t="s">
        <v>281</v>
      </c>
      <c r="AB62" s="225" t="s">
        <v>281</v>
      </c>
      <c r="AC62" s="225" t="s">
        <v>281</v>
      </c>
      <c r="AD62" s="225" t="s">
        <v>281</v>
      </c>
      <c r="AE62" s="225" t="s">
        <v>281</v>
      </c>
      <c r="AF62" s="225" t="s">
        <v>281</v>
      </c>
      <c r="AG62" s="225" t="s">
        <v>281</v>
      </c>
      <c r="AH62" s="225" t="s">
        <v>281</v>
      </c>
      <c r="AI62" s="280" t="s">
        <v>281</v>
      </c>
      <c r="AJ62" s="280" t="s">
        <v>281</v>
      </c>
      <c r="AK62" s="280" t="s">
        <v>281</v>
      </c>
      <c r="AL62" s="280" t="s">
        <v>281</v>
      </c>
      <c r="AM62" s="280" t="s">
        <v>281</v>
      </c>
    </row>
    <row r="63" spans="1:39" ht="24.75" x14ac:dyDescent="0.2">
      <c r="A63" s="70" t="s">
        <v>1254</v>
      </c>
      <c r="B63" s="274" t="s">
        <v>279</v>
      </c>
      <c r="C63" s="274" t="s">
        <v>279</v>
      </c>
      <c r="D63" s="274" t="s">
        <v>279</v>
      </c>
      <c r="E63" s="274" t="s">
        <v>279</v>
      </c>
      <c r="F63" s="274" t="s">
        <v>279</v>
      </c>
      <c r="G63" s="274" t="s">
        <v>279</v>
      </c>
      <c r="H63" s="274" t="s">
        <v>279</v>
      </c>
      <c r="I63" s="274" t="s">
        <v>279</v>
      </c>
      <c r="J63" s="274" t="s">
        <v>279</v>
      </c>
      <c r="K63" s="274" t="s">
        <v>279</v>
      </c>
      <c r="L63" s="274" t="s">
        <v>279</v>
      </c>
      <c r="M63" s="274" t="s">
        <v>279</v>
      </c>
      <c r="N63" s="274" t="s">
        <v>279</v>
      </c>
      <c r="O63" s="274" t="s">
        <v>279</v>
      </c>
      <c r="P63" s="274" t="s">
        <v>279</v>
      </c>
      <c r="Q63" s="274" t="s">
        <v>279</v>
      </c>
      <c r="R63" s="274" t="s">
        <v>279</v>
      </c>
      <c r="S63" s="274" t="s">
        <v>279</v>
      </c>
      <c r="T63" s="274" t="s">
        <v>279</v>
      </c>
      <c r="U63" s="274" t="s">
        <v>279</v>
      </c>
      <c r="V63" s="274" t="s">
        <v>279</v>
      </c>
      <c r="W63" s="274" t="s">
        <v>279</v>
      </c>
      <c r="X63" s="274" t="s">
        <v>279</v>
      </c>
      <c r="Y63" s="274" t="s">
        <v>279</v>
      </c>
      <c r="Z63" s="274" t="s">
        <v>279</v>
      </c>
      <c r="AA63" s="274" t="s">
        <v>279</v>
      </c>
      <c r="AB63" s="274" t="s">
        <v>279</v>
      </c>
      <c r="AC63" s="274" t="s">
        <v>279</v>
      </c>
      <c r="AD63" s="274" t="s">
        <v>279</v>
      </c>
      <c r="AE63" s="274" t="s">
        <v>279</v>
      </c>
      <c r="AF63" s="274" t="s">
        <v>279</v>
      </c>
      <c r="AG63" s="274" t="s">
        <v>279</v>
      </c>
      <c r="AH63" s="274" t="s">
        <v>279</v>
      </c>
      <c r="AI63" s="274" t="s">
        <v>279</v>
      </c>
      <c r="AJ63" s="274" t="s">
        <v>279</v>
      </c>
      <c r="AK63" s="274" t="s">
        <v>279</v>
      </c>
      <c r="AL63" s="274" t="s">
        <v>279</v>
      </c>
      <c r="AM63" s="274" t="s">
        <v>279</v>
      </c>
    </row>
    <row r="64" spans="1:39" ht="24.75" x14ac:dyDescent="0.2">
      <c r="A64" s="70" t="s">
        <v>1257</v>
      </c>
      <c r="B64" s="274" t="s">
        <v>279</v>
      </c>
      <c r="C64" s="274" t="s">
        <v>279</v>
      </c>
      <c r="D64" s="274" t="s">
        <v>279</v>
      </c>
      <c r="E64" s="274" t="s">
        <v>279</v>
      </c>
      <c r="F64" s="274" t="s">
        <v>279</v>
      </c>
      <c r="G64" s="274" t="s">
        <v>279</v>
      </c>
      <c r="H64" s="274" t="s">
        <v>279</v>
      </c>
      <c r="I64" s="274" t="s">
        <v>279</v>
      </c>
      <c r="J64" s="274" t="s">
        <v>279</v>
      </c>
      <c r="K64" s="274" t="s">
        <v>279</v>
      </c>
      <c r="L64" s="274" t="s">
        <v>279</v>
      </c>
      <c r="M64" s="308"/>
      <c r="N64" s="308"/>
      <c r="O64" s="308"/>
      <c r="P64" s="308"/>
      <c r="Q64" s="308"/>
      <c r="R64" s="308"/>
      <c r="S64" s="308"/>
      <c r="T64" s="308"/>
      <c r="U64" s="308"/>
      <c r="V64" s="308"/>
      <c r="W64" s="308"/>
      <c r="X64" s="308"/>
      <c r="Y64" s="308"/>
      <c r="Z64" s="308"/>
      <c r="AA64" s="308"/>
      <c r="AB64" s="308"/>
      <c r="AC64" s="308"/>
      <c r="AD64" s="308"/>
      <c r="AE64" s="308"/>
      <c r="AF64" s="308"/>
      <c r="AG64" s="308"/>
      <c r="AH64" s="308"/>
      <c r="AI64" s="308"/>
      <c r="AJ64" s="308"/>
      <c r="AK64" s="308"/>
      <c r="AL64" s="308"/>
      <c r="AM64" s="308"/>
    </row>
    <row r="65" spans="1:39" ht="24.75" x14ac:dyDescent="0.2">
      <c r="A65" s="74" t="s">
        <v>1255</v>
      </c>
      <c r="B65" s="309"/>
      <c r="C65" s="309"/>
      <c r="D65" s="309"/>
      <c r="E65" s="309"/>
      <c r="F65" s="309"/>
      <c r="G65" s="309"/>
      <c r="H65" s="309"/>
      <c r="I65" s="309"/>
      <c r="J65" s="309"/>
      <c r="K65" s="309"/>
      <c r="L65" s="309"/>
      <c r="M65" s="225" t="s">
        <v>281</v>
      </c>
      <c r="N65" s="225" t="s">
        <v>281</v>
      </c>
      <c r="O65" s="225" t="s">
        <v>281</v>
      </c>
      <c r="P65" s="225" t="s">
        <v>281</v>
      </c>
      <c r="Q65" s="225" t="s">
        <v>281</v>
      </c>
      <c r="R65" s="225" t="s">
        <v>281</v>
      </c>
      <c r="S65" s="225" t="s">
        <v>281</v>
      </c>
      <c r="T65" s="225" t="s">
        <v>281</v>
      </c>
      <c r="U65" s="225" t="s">
        <v>281</v>
      </c>
      <c r="V65" s="225" t="s">
        <v>281</v>
      </c>
      <c r="W65" s="225" t="s">
        <v>281</v>
      </c>
      <c r="X65" s="225" t="s">
        <v>281</v>
      </c>
      <c r="Y65" s="225" t="s">
        <v>281</v>
      </c>
      <c r="Z65" s="225" t="s">
        <v>281</v>
      </c>
      <c r="AA65" s="225" t="s">
        <v>281</v>
      </c>
      <c r="AB65" s="225" t="s">
        <v>281</v>
      </c>
      <c r="AC65" s="225" t="s">
        <v>281</v>
      </c>
      <c r="AD65" s="225" t="s">
        <v>281</v>
      </c>
      <c r="AE65" s="225" t="s">
        <v>281</v>
      </c>
      <c r="AF65" s="225" t="s">
        <v>281</v>
      </c>
      <c r="AG65" s="225" t="s">
        <v>281</v>
      </c>
      <c r="AH65" s="225" t="s">
        <v>281</v>
      </c>
      <c r="AI65" s="280" t="s">
        <v>281</v>
      </c>
      <c r="AJ65" s="280" t="s">
        <v>281</v>
      </c>
      <c r="AK65" s="280" t="s">
        <v>281</v>
      </c>
      <c r="AL65" s="280" t="s">
        <v>281</v>
      </c>
      <c r="AM65" s="280" t="s">
        <v>281</v>
      </c>
    </row>
    <row r="66" spans="1:39" ht="24.75" x14ac:dyDescent="0.2">
      <c r="A66" s="74" t="s">
        <v>1256</v>
      </c>
      <c r="B66" s="225" t="s">
        <v>281</v>
      </c>
      <c r="C66" s="225" t="s">
        <v>281</v>
      </c>
      <c r="D66" s="225" t="s">
        <v>281</v>
      </c>
      <c r="E66" s="225" t="s">
        <v>281</v>
      </c>
      <c r="F66" s="225" t="s">
        <v>281</v>
      </c>
      <c r="G66" s="225" t="s">
        <v>281</v>
      </c>
      <c r="H66" s="225" t="s">
        <v>281</v>
      </c>
      <c r="I66" s="225" t="s">
        <v>281</v>
      </c>
      <c r="J66" s="225" t="s">
        <v>281</v>
      </c>
      <c r="K66" s="225" t="s">
        <v>281</v>
      </c>
      <c r="L66" s="225" t="s">
        <v>281</v>
      </c>
      <c r="M66" s="225" t="s">
        <v>281</v>
      </c>
      <c r="N66" s="225" t="s">
        <v>281</v>
      </c>
      <c r="O66" s="225" t="s">
        <v>281</v>
      </c>
      <c r="P66" s="225" t="s">
        <v>281</v>
      </c>
      <c r="Q66" s="225" t="s">
        <v>281</v>
      </c>
      <c r="R66" s="225" t="s">
        <v>281</v>
      </c>
      <c r="S66" s="225" t="s">
        <v>281</v>
      </c>
      <c r="T66" s="225" t="s">
        <v>281</v>
      </c>
      <c r="U66" s="225" t="s">
        <v>281</v>
      </c>
      <c r="V66" s="225" t="s">
        <v>281</v>
      </c>
      <c r="W66" s="225" t="s">
        <v>281</v>
      </c>
      <c r="X66" s="225" t="s">
        <v>281</v>
      </c>
      <c r="Y66" s="225" t="s">
        <v>281</v>
      </c>
      <c r="Z66" s="225" t="s">
        <v>281</v>
      </c>
      <c r="AA66" s="225" t="s">
        <v>281</v>
      </c>
      <c r="AB66" s="274" t="s">
        <v>279</v>
      </c>
      <c r="AC66" s="274" t="s">
        <v>279</v>
      </c>
      <c r="AD66" s="274" t="s">
        <v>279</v>
      </c>
      <c r="AE66" s="274" t="s">
        <v>279</v>
      </c>
      <c r="AF66" s="274" t="s">
        <v>279</v>
      </c>
      <c r="AG66" s="274" t="s">
        <v>279</v>
      </c>
      <c r="AH66" s="274" t="s">
        <v>279</v>
      </c>
      <c r="AI66" s="280" t="s">
        <v>281</v>
      </c>
      <c r="AJ66" s="280" t="s">
        <v>281</v>
      </c>
      <c r="AK66" s="280" t="s">
        <v>281</v>
      </c>
      <c r="AL66" s="280" t="s">
        <v>281</v>
      </c>
      <c r="AM66" s="280" t="s">
        <v>281</v>
      </c>
    </row>
    <row r="67" spans="1:39" ht="24.75" x14ac:dyDescent="0.2">
      <c r="A67" s="70" t="s">
        <v>449</v>
      </c>
      <c r="B67" s="224" t="s">
        <v>279</v>
      </c>
      <c r="C67" s="224" t="s">
        <v>279</v>
      </c>
      <c r="D67" s="224" t="s">
        <v>279</v>
      </c>
      <c r="E67" s="224" t="s">
        <v>279</v>
      </c>
      <c r="F67" s="224" t="s">
        <v>279</v>
      </c>
      <c r="G67" s="224" t="s">
        <v>279</v>
      </c>
      <c r="H67" s="224" t="s">
        <v>279</v>
      </c>
      <c r="I67" s="224" t="s">
        <v>279</v>
      </c>
      <c r="J67" s="224" t="s">
        <v>279</v>
      </c>
      <c r="K67" s="224" t="s">
        <v>279</v>
      </c>
      <c r="L67" s="224" t="s">
        <v>279</v>
      </c>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row>
    <row r="68" spans="1:39" s="75" customFormat="1" ht="24.75" x14ac:dyDescent="0.2">
      <c r="A68" s="79" t="s">
        <v>1280</v>
      </c>
      <c r="B68" s="225" t="s">
        <v>281</v>
      </c>
      <c r="C68" s="225" t="s">
        <v>281</v>
      </c>
      <c r="D68" s="225" t="s">
        <v>281</v>
      </c>
      <c r="E68" s="225" t="s">
        <v>281</v>
      </c>
      <c r="F68" s="225" t="s">
        <v>281</v>
      </c>
      <c r="G68" s="225" t="s">
        <v>281</v>
      </c>
      <c r="H68" s="225" t="s">
        <v>281</v>
      </c>
      <c r="I68" s="225" t="s">
        <v>281</v>
      </c>
      <c r="J68" s="225" t="s">
        <v>281</v>
      </c>
      <c r="K68" s="225" t="s">
        <v>281</v>
      </c>
      <c r="L68" s="225" t="s">
        <v>281</v>
      </c>
      <c r="M68" s="225" t="s">
        <v>281</v>
      </c>
      <c r="N68" s="225" t="s">
        <v>281</v>
      </c>
      <c r="O68" s="225" t="s">
        <v>281</v>
      </c>
      <c r="P68" s="225" t="s">
        <v>281</v>
      </c>
      <c r="Q68" s="225" t="s">
        <v>281</v>
      </c>
      <c r="R68" s="225" t="s">
        <v>281</v>
      </c>
      <c r="S68" s="225" t="s">
        <v>281</v>
      </c>
      <c r="T68" s="225" t="s">
        <v>281</v>
      </c>
      <c r="U68" s="225" t="s">
        <v>281</v>
      </c>
      <c r="V68" s="225" t="s">
        <v>281</v>
      </c>
      <c r="W68" s="225" t="s">
        <v>281</v>
      </c>
      <c r="X68" s="225" t="s">
        <v>281</v>
      </c>
      <c r="Y68" s="225" t="s">
        <v>281</v>
      </c>
      <c r="Z68" s="225" t="s">
        <v>281</v>
      </c>
      <c r="AA68" s="225" t="s">
        <v>281</v>
      </c>
      <c r="AB68" s="277" t="s">
        <v>279</v>
      </c>
      <c r="AC68" s="277" t="s">
        <v>279</v>
      </c>
      <c r="AD68" s="277" t="s">
        <v>279</v>
      </c>
      <c r="AE68" s="277" t="s">
        <v>279</v>
      </c>
      <c r="AF68" s="277" t="s">
        <v>279</v>
      </c>
      <c r="AG68" s="277" t="s">
        <v>279</v>
      </c>
      <c r="AH68" s="277" t="s">
        <v>279</v>
      </c>
      <c r="AI68" s="280" t="s">
        <v>281</v>
      </c>
      <c r="AJ68" s="280" t="s">
        <v>281</v>
      </c>
      <c r="AK68" s="280" t="s">
        <v>281</v>
      </c>
      <c r="AL68" s="280" t="s">
        <v>281</v>
      </c>
      <c r="AM68" s="280" t="s">
        <v>281</v>
      </c>
    </row>
    <row r="69" spans="1:39" s="75" customFormat="1" ht="24.75" x14ac:dyDescent="0.2">
      <c r="A69" s="79" t="s">
        <v>1281</v>
      </c>
      <c r="B69" s="225" t="s">
        <v>281</v>
      </c>
      <c r="C69" s="225" t="s">
        <v>281</v>
      </c>
      <c r="D69" s="225" t="s">
        <v>281</v>
      </c>
      <c r="E69" s="225" t="s">
        <v>281</v>
      </c>
      <c r="F69" s="225" t="s">
        <v>281</v>
      </c>
      <c r="G69" s="225" t="s">
        <v>281</v>
      </c>
      <c r="H69" s="225" t="s">
        <v>281</v>
      </c>
      <c r="I69" s="225" t="s">
        <v>281</v>
      </c>
      <c r="J69" s="225" t="s">
        <v>281</v>
      </c>
      <c r="K69" s="225" t="s">
        <v>281</v>
      </c>
      <c r="L69" s="225" t="s">
        <v>281</v>
      </c>
      <c r="M69" s="225" t="s">
        <v>281</v>
      </c>
      <c r="N69" s="225" t="s">
        <v>281</v>
      </c>
      <c r="O69" s="225" t="s">
        <v>281</v>
      </c>
      <c r="P69" s="225" t="s">
        <v>281</v>
      </c>
      <c r="Q69" s="225" t="s">
        <v>281</v>
      </c>
      <c r="R69" s="225" t="s">
        <v>281</v>
      </c>
      <c r="S69" s="225" t="s">
        <v>281</v>
      </c>
      <c r="T69" s="225" t="s">
        <v>281</v>
      </c>
      <c r="U69" s="225" t="s">
        <v>281</v>
      </c>
      <c r="V69" s="225" t="s">
        <v>281</v>
      </c>
      <c r="W69" s="225" t="s">
        <v>281</v>
      </c>
      <c r="X69" s="225" t="s">
        <v>281</v>
      </c>
      <c r="Y69" s="225" t="s">
        <v>281</v>
      </c>
      <c r="Z69" s="225" t="s">
        <v>281</v>
      </c>
      <c r="AA69" s="225" t="s">
        <v>281</v>
      </c>
      <c r="AB69" s="277" t="s">
        <v>279</v>
      </c>
      <c r="AC69" s="277" t="s">
        <v>279</v>
      </c>
      <c r="AD69" s="277" t="s">
        <v>279</v>
      </c>
      <c r="AE69" s="277" t="s">
        <v>279</v>
      </c>
      <c r="AF69" s="277" t="s">
        <v>279</v>
      </c>
      <c r="AG69" s="277" t="s">
        <v>279</v>
      </c>
      <c r="AH69" s="277" t="s">
        <v>279</v>
      </c>
      <c r="AI69" s="280" t="s">
        <v>281</v>
      </c>
      <c r="AJ69" s="280" t="s">
        <v>281</v>
      </c>
      <c r="AK69" s="280" t="s">
        <v>281</v>
      </c>
      <c r="AL69" s="280" t="s">
        <v>281</v>
      </c>
      <c r="AM69" s="280" t="s">
        <v>281</v>
      </c>
    </row>
    <row r="70" spans="1:39" ht="24.75" x14ac:dyDescent="0.2">
      <c r="A70" s="72" t="s">
        <v>450</v>
      </c>
      <c r="B70" s="225" t="s">
        <v>281</v>
      </c>
      <c r="C70" s="225" t="s">
        <v>281</v>
      </c>
      <c r="D70" s="225" t="s">
        <v>281</v>
      </c>
      <c r="E70" s="225" t="s">
        <v>281</v>
      </c>
      <c r="F70" s="225" t="s">
        <v>281</v>
      </c>
      <c r="G70" s="225" t="s">
        <v>281</v>
      </c>
      <c r="H70" s="225" t="s">
        <v>281</v>
      </c>
      <c r="I70" s="225" t="s">
        <v>281</v>
      </c>
      <c r="J70" s="225" t="s">
        <v>281</v>
      </c>
      <c r="K70" s="225" t="s">
        <v>281</v>
      </c>
      <c r="L70" s="225" t="s">
        <v>281</v>
      </c>
      <c r="M70" s="225" t="s">
        <v>281</v>
      </c>
      <c r="N70" s="225" t="s">
        <v>281</v>
      </c>
      <c r="O70" s="225" t="s">
        <v>281</v>
      </c>
      <c r="P70" s="225" t="s">
        <v>281</v>
      </c>
      <c r="Q70" s="225" t="s">
        <v>281</v>
      </c>
      <c r="R70" s="225" t="s">
        <v>281</v>
      </c>
      <c r="S70" s="225" t="s">
        <v>281</v>
      </c>
      <c r="T70" s="225" t="s">
        <v>281</v>
      </c>
      <c r="U70" s="225" t="s">
        <v>281</v>
      </c>
      <c r="V70" s="225" t="s">
        <v>281</v>
      </c>
      <c r="W70" s="225" t="s">
        <v>281</v>
      </c>
      <c r="X70" s="225" t="s">
        <v>281</v>
      </c>
      <c r="Y70" s="225" t="s">
        <v>281</v>
      </c>
      <c r="Z70" s="225" t="s">
        <v>281</v>
      </c>
      <c r="AA70" s="225" t="s">
        <v>281</v>
      </c>
      <c r="AB70" s="225" t="s">
        <v>281</v>
      </c>
      <c r="AC70" s="225" t="s">
        <v>281</v>
      </c>
      <c r="AD70" s="225" t="s">
        <v>281</v>
      </c>
      <c r="AE70" s="225" t="s">
        <v>281</v>
      </c>
      <c r="AF70" s="225" t="s">
        <v>281</v>
      </c>
      <c r="AG70" s="225" t="s">
        <v>281</v>
      </c>
      <c r="AH70" s="225" t="s">
        <v>281</v>
      </c>
      <c r="AI70" s="280" t="s">
        <v>281</v>
      </c>
      <c r="AJ70" s="280" t="s">
        <v>281</v>
      </c>
      <c r="AK70" s="280" t="s">
        <v>281</v>
      </c>
      <c r="AL70" s="280" t="s">
        <v>281</v>
      </c>
      <c r="AM70" s="280" t="s">
        <v>281</v>
      </c>
    </row>
    <row r="71" spans="1:39" ht="24.75" x14ac:dyDescent="0.2">
      <c r="A71" s="70" t="s">
        <v>1251</v>
      </c>
      <c r="B71" s="224" t="s">
        <v>279</v>
      </c>
      <c r="C71" s="224" t="s">
        <v>279</v>
      </c>
      <c r="D71" s="224" t="s">
        <v>279</v>
      </c>
      <c r="E71" s="224" t="s">
        <v>279</v>
      </c>
      <c r="F71" s="224" t="s">
        <v>279</v>
      </c>
      <c r="G71" s="224" t="s">
        <v>279</v>
      </c>
      <c r="H71" s="224" t="s">
        <v>279</v>
      </c>
      <c r="I71" s="224" t="s">
        <v>279</v>
      </c>
      <c r="J71" s="224" t="s">
        <v>279</v>
      </c>
      <c r="K71" s="224" t="s">
        <v>279</v>
      </c>
      <c r="L71" s="224" t="s">
        <v>279</v>
      </c>
      <c r="M71" s="224" t="s">
        <v>279</v>
      </c>
      <c r="N71" s="224" t="s">
        <v>279</v>
      </c>
      <c r="O71" s="224" t="s">
        <v>279</v>
      </c>
      <c r="P71" s="224" t="s">
        <v>279</v>
      </c>
      <c r="Q71" s="224" t="s">
        <v>279</v>
      </c>
      <c r="R71" s="224" t="s">
        <v>279</v>
      </c>
      <c r="S71" s="224" t="s">
        <v>279</v>
      </c>
      <c r="T71" s="224" t="s">
        <v>279</v>
      </c>
      <c r="U71" s="224" t="s">
        <v>279</v>
      </c>
      <c r="V71" s="224" t="s">
        <v>279</v>
      </c>
      <c r="W71" s="224" t="s">
        <v>279</v>
      </c>
      <c r="X71" s="224" t="s">
        <v>279</v>
      </c>
      <c r="Y71" s="224" t="s">
        <v>279</v>
      </c>
      <c r="Z71" s="224" t="s">
        <v>279</v>
      </c>
      <c r="AA71" s="224" t="s">
        <v>279</v>
      </c>
      <c r="AB71" s="224" t="s">
        <v>279</v>
      </c>
      <c r="AC71" s="224" t="s">
        <v>279</v>
      </c>
      <c r="AD71" s="224" t="s">
        <v>279</v>
      </c>
      <c r="AE71" s="224" t="s">
        <v>279</v>
      </c>
      <c r="AF71" s="224" t="s">
        <v>279</v>
      </c>
      <c r="AG71" s="224" t="s">
        <v>279</v>
      </c>
      <c r="AH71" s="224" t="s">
        <v>279</v>
      </c>
      <c r="AI71" s="274" t="s">
        <v>279</v>
      </c>
      <c r="AJ71" s="274" t="s">
        <v>279</v>
      </c>
      <c r="AK71" s="274" t="s">
        <v>279</v>
      </c>
      <c r="AL71" s="274" t="s">
        <v>279</v>
      </c>
      <c r="AM71" s="274" t="s">
        <v>279</v>
      </c>
    </row>
    <row r="74" spans="1:39" hidden="1" x14ac:dyDescent="0.2">
      <c r="A74" s="1" t="s">
        <v>1</v>
      </c>
    </row>
    <row r="75" spans="1:39" hidden="1" x14ac:dyDescent="0.2">
      <c r="A75" s="78" t="s">
        <v>2</v>
      </c>
      <c r="B75" s="78"/>
      <c r="C75" s="78"/>
      <c r="D75" s="78"/>
      <c r="E75" s="78"/>
      <c r="F75" s="78"/>
      <c r="G75" s="78"/>
      <c r="H75" s="78"/>
      <c r="I75" s="78"/>
      <c r="J75" s="78"/>
      <c r="K75" s="78"/>
      <c r="L75" s="78"/>
    </row>
    <row r="76" spans="1:39" hidden="1" x14ac:dyDescent="0.2">
      <c r="A76" s="77" t="s">
        <v>1263</v>
      </c>
      <c r="B76" s="78"/>
      <c r="C76" s="78"/>
      <c r="D76" s="78"/>
      <c r="E76" s="78"/>
      <c r="F76" s="78"/>
      <c r="G76" s="78"/>
      <c r="H76" s="78"/>
      <c r="I76" s="78"/>
      <c r="J76" s="78"/>
      <c r="K76" s="78"/>
      <c r="L76" s="78"/>
    </row>
    <row r="77" spans="1:39" hidden="1" x14ac:dyDescent="0.2">
      <c r="A77" s="77" t="s">
        <v>1264</v>
      </c>
      <c r="B77" s="78"/>
      <c r="C77" s="78"/>
      <c r="D77" s="78"/>
      <c r="E77" s="78"/>
      <c r="F77" s="78"/>
      <c r="G77" s="78"/>
      <c r="H77" s="78"/>
      <c r="I77" s="78"/>
      <c r="J77" s="78"/>
      <c r="K77" s="78"/>
      <c r="L77" s="78"/>
    </row>
    <row r="78" spans="1:39" hidden="1" x14ac:dyDescent="0.2">
      <c r="A78" s="77" t="s">
        <v>1265</v>
      </c>
      <c r="B78" s="78"/>
      <c r="C78" s="78"/>
      <c r="D78" s="78"/>
      <c r="E78" s="78"/>
      <c r="F78" s="78"/>
      <c r="G78" s="78"/>
      <c r="H78" s="78"/>
      <c r="I78" s="78"/>
      <c r="J78" s="78"/>
      <c r="K78" s="78"/>
      <c r="L78" s="78"/>
    </row>
    <row r="79" spans="1:39" hidden="1" x14ac:dyDescent="0.2">
      <c r="A79" s="77" t="s">
        <v>1206</v>
      </c>
      <c r="B79" s="78"/>
      <c r="C79" s="78"/>
      <c r="D79" s="78"/>
      <c r="E79" s="78"/>
      <c r="F79" s="78"/>
      <c r="G79" s="78"/>
      <c r="H79" s="78"/>
      <c r="I79" s="78"/>
      <c r="J79" s="78"/>
      <c r="K79" s="78"/>
      <c r="L79" s="78"/>
    </row>
    <row r="80" spans="1:39" hidden="1" x14ac:dyDescent="0.2">
      <c r="A80" s="77" t="s">
        <v>1266</v>
      </c>
      <c r="B80" s="78"/>
      <c r="C80" s="78"/>
      <c r="D80" s="78"/>
      <c r="E80" s="78"/>
      <c r="F80" s="78"/>
      <c r="G80" s="78"/>
      <c r="H80" s="78"/>
      <c r="I80" s="78"/>
      <c r="J80" s="78"/>
      <c r="K80" s="78"/>
      <c r="L80" s="78"/>
    </row>
    <row r="81" spans="1:12" hidden="1" x14ac:dyDescent="0.2">
      <c r="A81" s="77" t="s">
        <v>3</v>
      </c>
    </row>
    <row r="82" spans="1:12" hidden="1" x14ac:dyDescent="0.2">
      <c r="A82" s="77" t="s">
        <v>1262</v>
      </c>
    </row>
    <row r="83" spans="1:12" hidden="1" x14ac:dyDescent="0.2">
      <c r="A83" s="77" t="s">
        <v>4</v>
      </c>
      <c r="B83" s="78"/>
      <c r="C83" s="78"/>
      <c r="D83" s="78"/>
      <c r="E83" s="78"/>
      <c r="F83" s="78"/>
      <c r="G83" s="78"/>
      <c r="H83" s="78"/>
      <c r="I83" s="78"/>
      <c r="J83" s="78"/>
      <c r="K83" s="78"/>
      <c r="L83" s="78"/>
    </row>
    <row r="84" spans="1:12" hidden="1" x14ac:dyDescent="0.2">
      <c r="A84" s="78" t="s">
        <v>1215</v>
      </c>
    </row>
    <row r="85" spans="1:12" hidden="1" x14ac:dyDescent="0.2">
      <c r="A85" s="77" t="s">
        <v>1258</v>
      </c>
    </row>
    <row r="86" spans="1:12" hidden="1" x14ac:dyDescent="0.2">
      <c r="A86" s="77" t="s">
        <v>1259</v>
      </c>
    </row>
    <row r="87" spans="1:12" hidden="1" x14ac:dyDescent="0.2">
      <c r="A87" s="77" t="s">
        <v>1260</v>
      </c>
    </row>
    <row r="88" spans="1:12" hidden="1" x14ac:dyDescent="0.2">
      <c r="A88" s="77" t="s">
        <v>1272</v>
      </c>
    </row>
    <row r="89" spans="1:12" hidden="1" x14ac:dyDescent="0.2">
      <c r="A89" s="77" t="s">
        <v>1273</v>
      </c>
    </row>
    <row r="90" spans="1:12" hidden="1" x14ac:dyDescent="0.2">
      <c r="A90" s="77" t="s">
        <v>1274</v>
      </c>
    </row>
    <row r="91" spans="1:12" hidden="1" x14ac:dyDescent="0.2">
      <c r="A91" s="77" t="s">
        <v>1275</v>
      </c>
    </row>
    <row r="92" spans="1:12" hidden="1" x14ac:dyDescent="0.2">
      <c r="A92" s="77" t="s">
        <v>1276</v>
      </c>
    </row>
    <row r="93" spans="1:12" hidden="1" x14ac:dyDescent="0.2">
      <c r="A93" s="77" t="s">
        <v>1277</v>
      </c>
    </row>
    <row r="94" spans="1:12" hidden="1" x14ac:dyDescent="0.2">
      <c r="A94" s="77" t="s">
        <v>13</v>
      </c>
      <c r="B94" s="78"/>
      <c r="C94" s="78"/>
      <c r="D94" s="78"/>
      <c r="E94" s="78"/>
      <c r="F94" s="78"/>
      <c r="G94" s="78"/>
      <c r="H94" s="78"/>
      <c r="I94" s="78"/>
      <c r="J94" s="78"/>
      <c r="K94" s="78"/>
      <c r="L94" s="78"/>
    </row>
    <row r="95" spans="1:12" hidden="1" x14ac:dyDescent="0.2">
      <c r="A95" s="77" t="s">
        <v>14</v>
      </c>
      <c r="B95" s="78"/>
      <c r="C95" s="78"/>
      <c r="D95" s="78"/>
      <c r="E95" s="78"/>
      <c r="F95" s="78"/>
      <c r="G95" s="78"/>
      <c r="H95" s="78"/>
      <c r="I95" s="78"/>
      <c r="J95" s="78"/>
      <c r="K95" s="78"/>
      <c r="L95" s="78"/>
    </row>
    <row r="96" spans="1:12" hidden="1" x14ac:dyDescent="0.2">
      <c r="A96" s="77" t="s">
        <v>591</v>
      </c>
    </row>
    <row r="97" spans="1:12" hidden="1" x14ac:dyDescent="0.2">
      <c r="A97" s="77" t="s">
        <v>22</v>
      </c>
      <c r="B97" s="78"/>
      <c r="C97" s="78"/>
      <c r="D97" s="78"/>
      <c r="E97" s="78"/>
      <c r="F97" s="78"/>
      <c r="G97" s="78"/>
      <c r="H97" s="78"/>
      <c r="I97" s="78"/>
      <c r="J97" s="78"/>
      <c r="K97" s="78"/>
      <c r="L97" s="78"/>
    </row>
    <row r="98" spans="1:12" hidden="1" x14ac:dyDescent="0.2">
      <c r="A98" s="77" t="s">
        <v>1355</v>
      </c>
      <c r="B98" s="78"/>
      <c r="C98" s="78"/>
      <c r="D98" s="78"/>
      <c r="E98" s="78"/>
      <c r="F98" s="78"/>
      <c r="G98" s="78"/>
      <c r="H98" s="78"/>
      <c r="I98" s="78"/>
      <c r="J98" s="78"/>
      <c r="K98" s="78"/>
      <c r="L98" s="78"/>
    </row>
    <row r="99" spans="1:12" hidden="1" x14ac:dyDescent="0.2">
      <c r="A99" s="77" t="s">
        <v>15</v>
      </c>
      <c r="B99" s="78"/>
      <c r="C99" s="78"/>
      <c r="D99" s="78"/>
      <c r="E99" s="78"/>
      <c r="F99" s="78"/>
      <c r="G99" s="78"/>
      <c r="H99" s="78"/>
      <c r="I99" s="78"/>
      <c r="J99" s="78"/>
      <c r="K99" s="78"/>
      <c r="L99" s="78"/>
    </row>
    <row r="100" spans="1:12" hidden="1" x14ac:dyDescent="0.2">
      <c r="A100" s="77" t="s">
        <v>1354</v>
      </c>
      <c r="B100" s="78"/>
      <c r="C100" s="78"/>
      <c r="D100" s="78"/>
      <c r="E100" s="78"/>
      <c r="F100" s="78"/>
      <c r="G100" s="78"/>
      <c r="H100" s="78"/>
      <c r="I100" s="78"/>
      <c r="J100" s="78"/>
      <c r="K100" s="78"/>
      <c r="L100" s="78"/>
    </row>
    <row r="101" spans="1:12" hidden="1" x14ac:dyDescent="0.2">
      <c r="A101" s="77" t="s">
        <v>23</v>
      </c>
      <c r="B101" s="78"/>
      <c r="C101" s="78"/>
      <c r="D101" s="78"/>
      <c r="E101" s="78"/>
      <c r="F101" s="78"/>
      <c r="G101" s="78"/>
      <c r="H101" s="78"/>
      <c r="I101" s="78"/>
      <c r="J101" s="78"/>
      <c r="K101" s="78"/>
      <c r="L101" s="78"/>
    </row>
    <row r="102" spans="1:12" hidden="1" x14ac:dyDescent="0.2">
      <c r="A102" s="77" t="s">
        <v>16</v>
      </c>
      <c r="B102" s="78"/>
      <c r="C102" s="78"/>
      <c r="D102" s="78"/>
      <c r="E102" s="78"/>
      <c r="F102" s="78"/>
      <c r="G102" s="78"/>
      <c r="H102" s="78"/>
      <c r="I102" s="78"/>
      <c r="J102" s="78"/>
      <c r="K102" s="78"/>
      <c r="L102" s="78"/>
    </row>
    <row r="103" spans="1:12" hidden="1" x14ac:dyDescent="0.2">
      <c r="A103" s="77" t="s">
        <v>1357</v>
      </c>
      <c r="B103" s="78"/>
      <c r="C103" s="78"/>
      <c r="D103" s="78"/>
      <c r="E103" s="78"/>
      <c r="F103" s="78"/>
      <c r="G103" s="78"/>
      <c r="H103" s="78"/>
      <c r="I103" s="78"/>
      <c r="J103" s="78"/>
      <c r="K103" s="78"/>
      <c r="L103" s="78"/>
    </row>
    <row r="104" spans="1:12" hidden="1" x14ac:dyDescent="0.2">
      <c r="A104" s="77" t="s">
        <v>17</v>
      </c>
      <c r="B104" s="78"/>
      <c r="C104" s="78"/>
      <c r="D104" s="78"/>
      <c r="E104" s="78"/>
      <c r="F104" s="78"/>
      <c r="G104" s="78"/>
      <c r="H104" s="78"/>
      <c r="I104" s="78"/>
      <c r="J104" s="78"/>
      <c r="K104" s="78"/>
      <c r="L104" s="78"/>
    </row>
    <row r="105" spans="1:12" hidden="1" x14ac:dyDescent="0.2">
      <c r="A105" s="77" t="s">
        <v>1356</v>
      </c>
      <c r="B105" s="78"/>
      <c r="C105" s="78"/>
      <c r="D105" s="78"/>
      <c r="E105" s="78"/>
      <c r="F105" s="78"/>
      <c r="G105" s="78"/>
      <c r="H105" s="78"/>
      <c r="I105" s="78"/>
      <c r="J105" s="78"/>
      <c r="K105" s="78"/>
      <c r="L105" s="78"/>
    </row>
    <row r="106" spans="1:12" hidden="1" x14ac:dyDescent="0.2">
      <c r="A106" s="77" t="s">
        <v>590</v>
      </c>
      <c r="B106" s="78"/>
      <c r="C106" s="78"/>
      <c r="D106" s="78"/>
      <c r="E106" s="78"/>
      <c r="F106" s="78"/>
      <c r="G106" s="78"/>
      <c r="H106" s="78"/>
      <c r="I106" s="78"/>
      <c r="J106" s="78"/>
      <c r="K106" s="78"/>
      <c r="L106" s="78"/>
    </row>
    <row r="107" spans="1:12" hidden="1" x14ac:dyDescent="0.2">
      <c r="A107" s="77" t="s">
        <v>1269</v>
      </c>
      <c r="B107" s="78"/>
      <c r="C107" s="78"/>
      <c r="D107" s="78"/>
      <c r="E107" s="78"/>
      <c r="F107" s="78"/>
      <c r="G107" s="78"/>
      <c r="H107" s="78"/>
      <c r="I107" s="78"/>
      <c r="J107" s="78"/>
      <c r="K107" s="78"/>
      <c r="L107" s="78"/>
    </row>
    <row r="108" spans="1:12" hidden="1" x14ac:dyDescent="0.2">
      <c r="A108" s="77" t="s">
        <v>1270</v>
      </c>
      <c r="B108" s="78"/>
      <c r="C108" s="78"/>
      <c r="D108" s="78"/>
      <c r="E108" s="78"/>
      <c r="F108" s="78"/>
      <c r="G108" s="78"/>
      <c r="H108" s="78"/>
      <c r="I108" s="78"/>
      <c r="J108" s="78"/>
      <c r="K108" s="78"/>
      <c r="L108" s="78"/>
    </row>
    <row r="109" spans="1:12" hidden="1" x14ac:dyDescent="0.2">
      <c r="A109" s="77" t="s">
        <v>1271</v>
      </c>
      <c r="B109" s="78"/>
      <c r="C109" s="78"/>
      <c r="D109" s="78"/>
      <c r="E109" s="78"/>
      <c r="F109" s="78"/>
      <c r="G109" s="78"/>
      <c r="H109" s="78"/>
      <c r="I109" s="78"/>
      <c r="J109" s="78"/>
      <c r="K109" s="78"/>
      <c r="L109" s="78"/>
    </row>
    <row r="110" spans="1:12" hidden="1" x14ac:dyDescent="0.2">
      <c r="A110" s="77" t="s">
        <v>8</v>
      </c>
      <c r="B110" s="78"/>
      <c r="C110" s="78"/>
      <c r="D110" s="78"/>
      <c r="E110" s="78"/>
      <c r="F110" s="78"/>
      <c r="G110" s="78"/>
      <c r="H110" s="78"/>
      <c r="I110" s="78"/>
      <c r="J110" s="78"/>
      <c r="K110" s="78"/>
      <c r="L110" s="78"/>
    </row>
    <row r="111" spans="1:12" hidden="1" x14ac:dyDescent="0.2">
      <c r="A111" s="77" t="s">
        <v>7</v>
      </c>
      <c r="B111" s="78"/>
      <c r="C111" s="78"/>
      <c r="D111" s="78"/>
      <c r="E111" s="78"/>
      <c r="F111" s="78"/>
      <c r="G111" s="78"/>
      <c r="H111" s="78"/>
      <c r="I111" s="78"/>
      <c r="J111" s="78"/>
      <c r="K111" s="78"/>
      <c r="L111" s="78"/>
    </row>
    <row r="112" spans="1:12" hidden="1" x14ac:dyDescent="0.2">
      <c r="A112" s="77" t="s">
        <v>10</v>
      </c>
    </row>
    <row r="113" spans="1:12" hidden="1" x14ac:dyDescent="0.2">
      <c r="A113" s="77" t="s">
        <v>9</v>
      </c>
    </row>
    <row r="114" spans="1:12" hidden="1" x14ac:dyDescent="0.2">
      <c r="A114" s="77" t="s">
        <v>1210</v>
      </c>
    </row>
    <row r="115" spans="1:12" hidden="1" x14ac:dyDescent="0.2">
      <c r="A115" s="77" t="s">
        <v>1211</v>
      </c>
    </row>
    <row r="116" spans="1:12" hidden="1" x14ac:dyDescent="0.2">
      <c r="A116" s="77" t="s">
        <v>19</v>
      </c>
    </row>
    <row r="117" spans="1:12" hidden="1" x14ac:dyDescent="0.2">
      <c r="A117" s="77" t="s">
        <v>1207</v>
      </c>
    </row>
    <row r="118" spans="1:12" hidden="1" x14ac:dyDescent="0.2">
      <c r="A118" s="77" t="s">
        <v>1208</v>
      </c>
    </row>
    <row r="119" spans="1:12" hidden="1" x14ac:dyDescent="0.2">
      <c r="A119" s="77" t="s">
        <v>1209</v>
      </c>
    </row>
    <row r="120" spans="1:12" hidden="1" x14ac:dyDescent="0.2">
      <c r="A120" s="77" t="s">
        <v>1261</v>
      </c>
    </row>
    <row r="121" spans="1:12" hidden="1" x14ac:dyDescent="0.2">
      <c r="A121" s="77" t="s">
        <v>11</v>
      </c>
    </row>
    <row r="122" spans="1:12" hidden="1" x14ac:dyDescent="0.2">
      <c r="A122" s="77" t="s">
        <v>12</v>
      </c>
      <c r="B122" s="78"/>
      <c r="C122" s="78"/>
      <c r="D122" s="78"/>
      <c r="E122" s="78"/>
      <c r="F122" s="78"/>
      <c r="G122" s="78"/>
      <c r="H122" s="78"/>
      <c r="I122" s="78"/>
      <c r="J122" s="78"/>
      <c r="K122" s="78"/>
      <c r="L122" s="78"/>
    </row>
    <row r="123" spans="1:12" hidden="1" x14ac:dyDescent="0.2">
      <c r="A123" s="77" t="s">
        <v>1217</v>
      </c>
      <c r="B123" s="78"/>
      <c r="C123" s="78"/>
      <c r="D123" s="78"/>
      <c r="E123" s="78"/>
      <c r="F123" s="78"/>
      <c r="G123" s="78"/>
      <c r="H123" s="78"/>
      <c r="I123" s="78"/>
      <c r="J123" s="78"/>
      <c r="K123" s="78"/>
      <c r="L123" s="78"/>
    </row>
    <row r="124" spans="1:12" hidden="1" x14ac:dyDescent="0.2">
      <c r="A124" s="77" t="s">
        <v>20</v>
      </c>
      <c r="B124" s="78"/>
      <c r="C124" s="78"/>
      <c r="D124" s="78"/>
      <c r="E124" s="78"/>
      <c r="F124" s="78"/>
      <c r="G124" s="78"/>
      <c r="H124" s="78"/>
      <c r="I124" s="78"/>
      <c r="J124" s="78"/>
      <c r="K124" s="78"/>
      <c r="L124" s="78"/>
    </row>
    <row r="125" spans="1:12" hidden="1" x14ac:dyDescent="0.2">
      <c r="A125" s="77" t="s">
        <v>1212</v>
      </c>
      <c r="B125" s="78"/>
      <c r="C125" s="78"/>
      <c r="D125" s="78"/>
      <c r="E125" s="78"/>
      <c r="F125" s="78"/>
      <c r="G125" s="78"/>
      <c r="H125" s="78"/>
      <c r="I125" s="78"/>
      <c r="J125" s="78"/>
      <c r="K125" s="78"/>
      <c r="L125" s="78"/>
    </row>
    <row r="126" spans="1:12" hidden="1" x14ac:dyDescent="0.2">
      <c r="A126" s="77" t="s">
        <v>1278</v>
      </c>
      <c r="B126" s="78"/>
      <c r="C126" s="78"/>
      <c r="D126" s="78"/>
      <c r="E126" s="78"/>
      <c r="F126" s="78"/>
      <c r="G126" s="78"/>
      <c r="H126" s="78"/>
      <c r="I126" s="78"/>
      <c r="J126" s="78"/>
      <c r="K126" s="78"/>
      <c r="L126" s="78"/>
    </row>
    <row r="127" spans="1:12" hidden="1" x14ac:dyDescent="0.2">
      <c r="A127" s="77" t="s">
        <v>21</v>
      </c>
      <c r="B127" s="78"/>
      <c r="C127" s="78"/>
      <c r="D127" s="78"/>
      <c r="E127" s="78"/>
      <c r="F127" s="78"/>
      <c r="G127" s="78"/>
      <c r="H127" s="78"/>
      <c r="I127" s="78"/>
      <c r="J127" s="78"/>
      <c r="K127" s="78"/>
      <c r="L127" s="78"/>
    </row>
    <row r="128" spans="1:12" hidden="1" x14ac:dyDescent="0.2">
      <c r="A128" s="77" t="s">
        <v>1267</v>
      </c>
      <c r="B128" s="78"/>
      <c r="C128" s="78"/>
      <c r="D128" s="78"/>
      <c r="E128" s="78"/>
      <c r="F128" s="78"/>
      <c r="G128" s="78"/>
      <c r="H128" s="78"/>
      <c r="I128" s="78"/>
      <c r="J128" s="78"/>
      <c r="K128" s="78"/>
      <c r="L128" s="78"/>
    </row>
    <row r="129" spans="1:12" hidden="1" x14ac:dyDescent="0.2">
      <c r="A129" s="77" t="s">
        <v>18</v>
      </c>
      <c r="B129" s="78"/>
      <c r="C129" s="78"/>
      <c r="D129" s="78"/>
      <c r="E129" s="78"/>
      <c r="F129" s="78"/>
      <c r="G129" s="78"/>
      <c r="H129" s="78"/>
      <c r="I129" s="78"/>
      <c r="J129" s="78"/>
      <c r="K129" s="78"/>
      <c r="L129" s="78"/>
    </row>
    <row r="130" spans="1:12" hidden="1" x14ac:dyDescent="0.2">
      <c r="A130" s="77" t="s">
        <v>1268</v>
      </c>
      <c r="B130" s="78"/>
      <c r="C130" s="78"/>
      <c r="D130" s="78"/>
      <c r="E130" s="78"/>
      <c r="F130" s="78"/>
      <c r="G130" s="78"/>
      <c r="H130" s="78"/>
      <c r="I130" s="78"/>
      <c r="J130" s="78"/>
      <c r="K130" s="78"/>
      <c r="L130" s="78"/>
    </row>
    <row r="131" spans="1:12" hidden="1" x14ac:dyDescent="0.2">
      <c r="A131" s="77" t="s">
        <v>1214</v>
      </c>
      <c r="B131" s="78"/>
      <c r="C131" s="78"/>
      <c r="D131" s="78"/>
      <c r="E131" s="78"/>
      <c r="F131" s="78"/>
      <c r="G131" s="78"/>
      <c r="H131" s="78"/>
      <c r="I131" s="78"/>
      <c r="J131" s="78"/>
      <c r="K131" s="78"/>
      <c r="L131" s="78"/>
    </row>
    <row r="132" spans="1:12" hidden="1" x14ac:dyDescent="0.2">
      <c r="A132" s="77" t="s">
        <v>1213</v>
      </c>
      <c r="B132" s="78"/>
      <c r="C132" s="78"/>
      <c r="D132" s="78"/>
      <c r="E132" s="78"/>
      <c r="F132" s="78"/>
      <c r="G132" s="78"/>
      <c r="H132" s="78"/>
      <c r="I132" s="78"/>
      <c r="J132" s="78"/>
      <c r="K132" s="78"/>
      <c r="L132" s="78"/>
    </row>
    <row r="133" spans="1:12" hidden="1" x14ac:dyDescent="0.2">
      <c r="A133" s="78" t="s">
        <v>1216</v>
      </c>
    </row>
    <row r="134" spans="1:12" hidden="1" x14ac:dyDescent="0.2">
      <c r="A134" s="78" t="s">
        <v>1279</v>
      </c>
    </row>
  </sheetData>
  <sheetProtection algorithmName="SHA-512" hashValue="zHZBqFLgZrBQBeoSciewDPJU3/rwulbVleQslTrqeDKGqx6qQK0KTN03y23I6rb/fdhm5DcXwXhPzef3G1hT0w==" saltValue="b2TLyfwduAFDk4wEym0Few==" spinCount="100000" sheet="1" objects="1" scenarios="1"/>
  <conditionalFormatting sqref="B56:B57">
    <cfRule type="expression" dxfId="11482" priority="448">
      <formula>B$39="Off"</formula>
    </cfRule>
  </conditionalFormatting>
  <conditionalFormatting sqref="AB18 AI16:AI18 B16:B18">
    <cfRule type="expression" dxfId="11481" priority="438">
      <formula>B$15="yes"</formula>
    </cfRule>
  </conditionalFormatting>
  <conditionalFormatting sqref="A25">
    <cfRule type="expression" dxfId="11480" priority="426">
      <formula>$F$25="on"</formula>
    </cfRule>
    <cfRule type="expression" dxfId="11479" priority="427">
      <formula>$E$25="on"</formula>
    </cfRule>
    <cfRule type="expression" dxfId="11478" priority="428">
      <formula>$D$25="on"</formula>
    </cfRule>
    <cfRule type="expression" dxfId="11477" priority="429">
      <formula>$C$25="On"</formula>
    </cfRule>
    <cfRule type="expression" dxfId="11476" priority="436">
      <formula>B$25="on"</formula>
    </cfRule>
  </conditionalFormatting>
  <conditionalFormatting sqref="A28">
    <cfRule type="expression" dxfId="11475" priority="421">
      <formula>$F$28="on"</formula>
    </cfRule>
    <cfRule type="expression" dxfId="11474" priority="422">
      <formula>$E$28="on"</formula>
    </cfRule>
    <cfRule type="expression" dxfId="11473" priority="423">
      <formula>$D$28="on"</formula>
    </cfRule>
    <cfRule type="expression" dxfId="11472" priority="424">
      <formula>$C$28="on"</formula>
    </cfRule>
    <cfRule type="expression" dxfId="11471" priority="425">
      <formula>$B$28="on"</formula>
    </cfRule>
  </conditionalFormatting>
  <conditionalFormatting sqref="B22 AB22 AI22">
    <cfRule type="expression" dxfId="11470" priority="415">
      <formula>B$22="On"</formula>
    </cfRule>
  </conditionalFormatting>
  <conditionalFormatting sqref="AB36 AI36">
    <cfRule type="expression" dxfId="11469" priority="410">
      <formula>AB$36="on"</formula>
    </cfRule>
  </conditionalFormatting>
  <conditionalFormatting sqref="B18 AB18 AI18">
    <cfRule type="expression" dxfId="11468" priority="337">
      <formula>B$16="no"</formula>
    </cfRule>
  </conditionalFormatting>
  <conditionalFormatting sqref="B34 AB34 AI34">
    <cfRule type="expression" dxfId="11467" priority="4835">
      <formula>B$22="On"</formula>
    </cfRule>
    <cfRule type="expression" dxfId="11466" priority="4836">
      <formula>B$34="on"</formula>
    </cfRule>
  </conditionalFormatting>
  <conditionalFormatting sqref="B36">
    <cfRule type="expression" dxfId="11465" priority="4837">
      <formula>$B$22="on"</formula>
    </cfRule>
    <cfRule type="expression" dxfId="11464" priority="4838">
      <formula>B$36="on"</formula>
    </cfRule>
  </conditionalFormatting>
  <conditionalFormatting sqref="A22 A36 A34">
    <cfRule type="expression" dxfId="11463" priority="18503">
      <formula>$AM$22="on"</formula>
    </cfRule>
    <cfRule type="expression" dxfId="11462" priority="18504">
      <formula>$AL$22="on"</formula>
    </cfRule>
    <cfRule type="expression" dxfId="11461" priority="18505">
      <formula>$AK$22="on"</formula>
    </cfRule>
    <cfRule type="expression" dxfId="11460" priority="18506">
      <formula>$AJ$22="on"</formula>
    </cfRule>
    <cfRule type="expression" dxfId="11459" priority="18507">
      <formula>$AI$22="on"</formula>
    </cfRule>
    <cfRule type="expression" dxfId="11458" priority="18510">
      <formula>$AD$22="on"</formula>
    </cfRule>
    <cfRule type="expression" dxfId="11457" priority="18511">
      <formula>$AC$22="on"</formula>
    </cfRule>
    <cfRule type="expression" dxfId="11456" priority="18512">
      <formula>$AB$22="on"</formula>
    </cfRule>
    <cfRule type="expression" dxfId="11455" priority="18513">
      <formula>$Z$22="on"</formula>
    </cfRule>
    <cfRule type="expression" dxfId="11454" priority="18514">
      <formula>$Y$22="on"</formula>
    </cfRule>
    <cfRule type="expression" dxfId="11453" priority="18515">
      <formula>$X$22="on"</formula>
    </cfRule>
    <cfRule type="expression" dxfId="11452" priority="18516">
      <formula>$W$22="on"</formula>
    </cfRule>
    <cfRule type="expression" dxfId="11451" priority="18517">
      <formula>$V$22="on"</formula>
    </cfRule>
    <cfRule type="expression" dxfId="11450" priority="18518">
      <formula>$U$22="on"</formula>
    </cfRule>
    <cfRule type="expression" dxfId="11449" priority="18519">
      <formula>$T$22="on"</formula>
    </cfRule>
    <cfRule type="expression" dxfId="11448" priority="18520">
      <formula>$S$22="on"</formula>
    </cfRule>
    <cfRule type="expression" dxfId="11447" priority="18521">
      <formula>$S$22="on"</formula>
    </cfRule>
    <cfRule type="expression" dxfId="11446" priority="18522">
      <formula>$R$22="on"</formula>
    </cfRule>
    <cfRule type="expression" dxfId="11445" priority="18523">
      <formula>$Q$22="on"</formula>
    </cfRule>
    <cfRule type="expression" dxfId="11444" priority="18524">
      <formula>$P$22="on"</formula>
    </cfRule>
    <cfRule type="expression" dxfId="11443" priority="18525">
      <formula>$O$22="on"</formula>
    </cfRule>
    <cfRule type="expression" dxfId="11442" priority="18526">
      <formula>$N$22="on"</formula>
    </cfRule>
    <cfRule type="expression" dxfId="11441" priority="18527">
      <formula>$M$22="on"</formula>
    </cfRule>
    <cfRule type="expression" dxfId="11440" priority="18528">
      <formula>$F$22="on"</formula>
    </cfRule>
    <cfRule type="expression" dxfId="11439" priority="18529">
      <formula>$E$22="on"</formula>
    </cfRule>
    <cfRule type="expression" dxfId="11438" priority="18530">
      <formula>$D$22="on"</formula>
    </cfRule>
    <cfRule type="expression" dxfId="11437" priority="18531">
      <formula>$C$22="on"</formula>
    </cfRule>
    <cfRule type="expression" dxfId="11436" priority="18532">
      <formula>$B$22="on"</formula>
    </cfRule>
  </conditionalFormatting>
  <conditionalFormatting sqref="AA9:AD15 AI5:AM36 AA38:AD45 B47:F49 B18:F45 B16:B17 AA18:AD36 B51:F71 AB51:AD51 AA52:AD71 AA47:AD49 AI47:AM49 AI51:AM71 AI38:AM45 B4:F13 B14:C15 E14:E15">
    <cfRule type="expression" dxfId="11435" priority="309">
      <formula>B$4="No"</formula>
    </cfRule>
  </conditionalFormatting>
  <conditionalFormatting sqref="AB5:AB7">
    <cfRule type="expression" dxfId="11434" priority="293">
      <formula>AB$4="No"</formula>
    </cfRule>
  </conditionalFormatting>
  <conditionalFormatting sqref="C18">
    <cfRule type="expression" dxfId="11433" priority="264">
      <formula>C$15="yes"</formula>
    </cfRule>
  </conditionalFormatting>
  <conditionalFormatting sqref="AB8">
    <cfRule type="expression" dxfId="11432" priority="277">
      <formula>AB$4="No"</formula>
    </cfRule>
  </conditionalFormatting>
  <conditionalFormatting sqref="B55">
    <cfRule type="expression" dxfId="11431" priority="274">
      <formula>B$4="No"</formula>
    </cfRule>
  </conditionalFormatting>
  <conditionalFormatting sqref="B59">
    <cfRule type="expression" dxfId="11430" priority="273">
      <formula>B$4="No"</formula>
    </cfRule>
  </conditionalFormatting>
  <conditionalFormatting sqref="C56:C57">
    <cfRule type="expression" dxfId="11429" priority="265">
      <formula>C$39="Off"</formula>
    </cfRule>
  </conditionalFormatting>
  <conditionalFormatting sqref="C22">
    <cfRule type="expression" dxfId="11428" priority="261">
      <formula>C$22="On"</formula>
    </cfRule>
  </conditionalFormatting>
  <conditionalFormatting sqref="C18">
    <cfRule type="expression" dxfId="11427" priority="258">
      <formula>C$16="no"</formula>
    </cfRule>
  </conditionalFormatting>
  <conditionalFormatting sqref="C34">
    <cfRule type="expression" dxfId="11426" priority="266">
      <formula>C$22="On"</formula>
    </cfRule>
    <cfRule type="expression" dxfId="11425" priority="267">
      <formula>C$34="on"</formula>
    </cfRule>
  </conditionalFormatting>
  <conditionalFormatting sqref="C36">
    <cfRule type="expression" dxfId="11424" priority="268">
      <formula>$B$22="on"</formula>
    </cfRule>
    <cfRule type="expression" dxfId="11423" priority="269">
      <formula>C$36="on"</formula>
    </cfRule>
  </conditionalFormatting>
  <conditionalFormatting sqref="C55">
    <cfRule type="expression" dxfId="11422" priority="257">
      <formula>C$4="No"</formula>
    </cfRule>
  </conditionalFormatting>
  <conditionalFormatting sqref="C59">
    <cfRule type="expression" dxfId="11421" priority="256">
      <formula>C$4="No"</formula>
    </cfRule>
  </conditionalFormatting>
  <conditionalFormatting sqref="D56:F57">
    <cfRule type="expression" dxfId="11420" priority="250">
      <formula>D$39="Off"</formula>
    </cfRule>
  </conditionalFormatting>
  <conditionalFormatting sqref="D18:F18">
    <cfRule type="expression" dxfId="11419" priority="249">
      <formula>D$15="yes"</formula>
    </cfRule>
  </conditionalFormatting>
  <conditionalFormatting sqref="D22:F22">
    <cfRule type="expression" dxfId="11418" priority="246">
      <formula>D$22="On"</formula>
    </cfRule>
  </conditionalFormatting>
  <conditionalFormatting sqref="D18:F18">
    <cfRule type="expression" dxfId="11417" priority="243">
      <formula>D$16="no"</formula>
    </cfRule>
  </conditionalFormatting>
  <conditionalFormatting sqref="D34:F34">
    <cfRule type="expression" dxfId="11416" priority="251">
      <formula>D$22="On"</formula>
    </cfRule>
    <cfRule type="expression" dxfId="11415" priority="252">
      <formula>D$34="on"</formula>
    </cfRule>
  </conditionalFormatting>
  <conditionalFormatting sqref="D36:F36">
    <cfRule type="expression" dxfId="11414" priority="253">
      <formula>$B$22="on"</formula>
    </cfRule>
    <cfRule type="expression" dxfId="11413" priority="254">
      <formula>D$36="on"</formula>
    </cfRule>
  </conditionalFormatting>
  <conditionalFormatting sqref="D55:F55">
    <cfRule type="expression" dxfId="11412" priority="242">
      <formula>D$4="No"</formula>
    </cfRule>
  </conditionalFormatting>
  <conditionalFormatting sqref="D59:F59">
    <cfRule type="expression" dxfId="11411" priority="241">
      <formula>D$4="No"</formula>
    </cfRule>
  </conditionalFormatting>
  <conditionalFormatting sqref="AB4">
    <cfRule type="expression" dxfId="11410" priority="210">
      <formula>AB$4="No"</formula>
    </cfRule>
  </conditionalFormatting>
  <conditionalFormatting sqref="AC18">
    <cfRule type="expression" dxfId="11409" priority="207">
      <formula>AC$15="yes"</formula>
    </cfRule>
  </conditionalFormatting>
  <conditionalFormatting sqref="AC22">
    <cfRule type="expression" dxfId="11408" priority="206">
      <formula>AC$22="On"</formula>
    </cfRule>
  </conditionalFormatting>
  <conditionalFormatting sqref="AC36">
    <cfRule type="expression" dxfId="11407" priority="205">
      <formula>AC$36="on"</formula>
    </cfRule>
  </conditionalFormatting>
  <conditionalFormatting sqref="AC18">
    <cfRule type="expression" dxfId="11406" priority="204">
      <formula>AC$16="no"</formula>
    </cfRule>
  </conditionalFormatting>
  <conditionalFormatting sqref="AC34">
    <cfRule type="expression" dxfId="11405" priority="208">
      <formula>AC$22="On"</formula>
    </cfRule>
    <cfRule type="expression" dxfId="11404" priority="209">
      <formula>AC$34="on"</formula>
    </cfRule>
  </conditionalFormatting>
  <conditionalFormatting sqref="AC5:AC7">
    <cfRule type="expression" dxfId="11403" priority="203">
      <formula>AC$4="No"</formula>
    </cfRule>
  </conditionalFormatting>
  <conditionalFormatting sqref="AC8">
    <cfRule type="expression" dxfId="11402" priority="202">
      <formula>AC$4="No"</formula>
    </cfRule>
  </conditionalFormatting>
  <conditionalFormatting sqref="AC4">
    <cfRule type="expression" dxfId="11401" priority="201">
      <formula>AC$4="No"</formula>
    </cfRule>
  </conditionalFormatting>
  <conditionalFormatting sqref="AD18">
    <cfRule type="expression" dxfId="11400" priority="198">
      <formula>AD$15="yes"</formula>
    </cfRule>
  </conditionalFormatting>
  <conditionalFormatting sqref="AD22">
    <cfRule type="expression" dxfId="11399" priority="197">
      <formula>AD$22="On"</formula>
    </cfRule>
  </conditionalFormatting>
  <conditionalFormatting sqref="AD36">
    <cfRule type="expression" dxfId="11398" priority="196">
      <formula>AD$36="on"</formula>
    </cfRule>
  </conditionalFormatting>
  <conditionalFormatting sqref="AD18">
    <cfRule type="expression" dxfId="11397" priority="195">
      <formula>AD$16="no"</formula>
    </cfRule>
  </conditionalFormatting>
  <conditionalFormatting sqref="AD34">
    <cfRule type="expression" dxfId="11396" priority="199">
      <formula>AD$22="On"</formula>
    </cfRule>
    <cfRule type="expression" dxfId="11395" priority="200">
      <formula>AD$34="on"</formula>
    </cfRule>
  </conditionalFormatting>
  <conditionalFormatting sqref="AD5:AD7">
    <cfRule type="expression" dxfId="11394" priority="194">
      <formula>AD$4="No"</formula>
    </cfRule>
  </conditionalFormatting>
  <conditionalFormatting sqref="AD8">
    <cfRule type="expression" dxfId="11393" priority="193">
      <formula>AD$4="No"</formula>
    </cfRule>
  </conditionalFormatting>
  <conditionalFormatting sqref="AD4">
    <cfRule type="expression" dxfId="11392" priority="192">
      <formula>AD$4="No"</formula>
    </cfRule>
  </conditionalFormatting>
  <conditionalFormatting sqref="AI4">
    <cfRule type="expression" dxfId="11391" priority="191">
      <formula>AI$4="No"</formula>
    </cfRule>
  </conditionalFormatting>
  <conditionalFormatting sqref="AJ16:AJ18">
    <cfRule type="expression" dxfId="11390" priority="188">
      <formula>AJ$15="yes"</formula>
    </cfRule>
  </conditionalFormatting>
  <conditionalFormatting sqref="AJ22">
    <cfRule type="expression" dxfId="11389" priority="187">
      <formula>AJ$22="On"</formula>
    </cfRule>
  </conditionalFormatting>
  <conditionalFormatting sqref="AJ36">
    <cfRule type="expression" dxfId="11388" priority="186">
      <formula>AJ$36="on"</formula>
    </cfRule>
  </conditionalFormatting>
  <conditionalFormatting sqref="AJ18">
    <cfRule type="expression" dxfId="11387" priority="185">
      <formula>AJ$16="no"</formula>
    </cfRule>
  </conditionalFormatting>
  <conditionalFormatting sqref="AJ34">
    <cfRule type="expression" dxfId="11386" priority="189">
      <formula>AJ$22="On"</formula>
    </cfRule>
    <cfRule type="expression" dxfId="11385" priority="190">
      <formula>AJ$34="on"</formula>
    </cfRule>
  </conditionalFormatting>
  <conditionalFormatting sqref="AJ4">
    <cfRule type="expression" dxfId="11384" priority="183">
      <formula>AJ$4="No"</formula>
    </cfRule>
  </conditionalFormatting>
  <conditionalFormatting sqref="AK16:AM18">
    <cfRule type="expression" dxfId="11383" priority="180">
      <formula>AK$15="yes"</formula>
    </cfRule>
  </conditionalFormatting>
  <conditionalFormatting sqref="AK22:AM22">
    <cfRule type="expression" dxfId="11382" priority="179">
      <formula>AK$22="On"</formula>
    </cfRule>
  </conditionalFormatting>
  <conditionalFormatting sqref="AK36:AM36">
    <cfRule type="expression" dxfId="11381" priority="178">
      <formula>AK$36="on"</formula>
    </cfRule>
  </conditionalFormatting>
  <conditionalFormatting sqref="AK18:AM18">
    <cfRule type="expression" dxfId="11380" priority="177">
      <formula>AK$16="no"</formula>
    </cfRule>
  </conditionalFormatting>
  <conditionalFormatting sqref="AK34:AM34">
    <cfRule type="expression" dxfId="11379" priority="181">
      <formula>AK$22="On"</formula>
    </cfRule>
    <cfRule type="expression" dxfId="11378" priority="182">
      <formula>AK$34="on"</formula>
    </cfRule>
  </conditionalFormatting>
  <conditionalFormatting sqref="AK4:AM4">
    <cfRule type="expression" dxfId="11377" priority="175">
      <formula>AK$4="No"</formula>
    </cfRule>
  </conditionalFormatting>
  <conditionalFormatting sqref="AA18">
    <cfRule type="expression" dxfId="11376" priority="171">
      <formula>AA$15="yes"</formula>
    </cfRule>
  </conditionalFormatting>
  <conditionalFormatting sqref="AA22">
    <cfRule type="expression" dxfId="11375" priority="170">
      <formula>AA$22="On"</formula>
    </cfRule>
  </conditionalFormatting>
  <conditionalFormatting sqref="AA36">
    <cfRule type="expression" dxfId="11374" priority="169">
      <formula>AA$36="on"</formula>
    </cfRule>
  </conditionalFormatting>
  <conditionalFormatting sqref="AA18">
    <cfRule type="expression" dxfId="11373" priority="168">
      <formula>AA$16="no"</formula>
    </cfRule>
  </conditionalFormatting>
  <conditionalFormatting sqref="AA34">
    <cfRule type="expression" dxfId="11372" priority="172">
      <formula>AA$22="On"</formula>
    </cfRule>
    <cfRule type="expression" dxfId="11371" priority="173">
      <formula>AA$34="on"</formula>
    </cfRule>
  </conditionalFormatting>
  <conditionalFormatting sqref="AA5:AA7">
    <cfRule type="expression" dxfId="11370" priority="167">
      <formula>AA$4="No"</formula>
    </cfRule>
  </conditionalFormatting>
  <conditionalFormatting sqref="AA8">
    <cfRule type="expression" dxfId="11369" priority="166">
      <formula>AA$4="No"</formula>
    </cfRule>
  </conditionalFormatting>
  <conditionalFormatting sqref="AA4">
    <cfRule type="expression" dxfId="11368" priority="165">
      <formula>AA$4="No"</formula>
    </cfRule>
  </conditionalFormatting>
  <conditionalFormatting sqref="AA37:AD37 AI37:AM37">
    <cfRule type="expression" dxfId="11367" priority="163">
      <formula>AA$4="No"</formula>
    </cfRule>
  </conditionalFormatting>
  <conditionalFormatting sqref="B46:F46 AA46:AD46 AI46:AM46">
    <cfRule type="expression" dxfId="11366" priority="162">
      <formula>B$4="No"</formula>
    </cfRule>
  </conditionalFormatting>
  <conditionalFormatting sqref="B50:F50 AA50:AD50 AI50:AM50">
    <cfRule type="expression" dxfId="11365" priority="161">
      <formula>B$4="No"</formula>
    </cfRule>
  </conditionalFormatting>
  <conditionalFormatting sqref="B59">
    <cfRule type="expression" dxfId="11364" priority="160">
      <formula>B$4="No"</formula>
    </cfRule>
  </conditionalFormatting>
  <conditionalFormatting sqref="C59">
    <cfRule type="expression" dxfId="11363" priority="159">
      <formula>C$4="No"</formula>
    </cfRule>
  </conditionalFormatting>
  <conditionalFormatting sqref="D59:F59">
    <cfRule type="expression" dxfId="11362" priority="158">
      <formula>D$4="No"</formula>
    </cfRule>
  </conditionalFormatting>
  <conditionalFormatting sqref="C16:C17 AA16:AD17 E16:E17">
    <cfRule type="expression" dxfId="11361" priority="157">
      <formula>C$15="yes"</formula>
    </cfRule>
  </conditionalFormatting>
  <conditionalFormatting sqref="C16:C17 AA16:AD17 E16:E17">
    <cfRule type="expression" dxfId="11360" priority="156">
      <formula>C$4="No"</formula>
    </cfRule>
  </conditionalFormatting>
  <conditionalFormatting sqref="AA51">
    <cfRule type="expression" dxfId="11359" priority="155">
      <formula>AA$4="No"</formula>
    </cfRule>
  </conditionalFormatting>
  <conditionalFormatting sqref="H47:H49 H4:H15 H18:H45 H51:H71">
    <cfRule type="expression" dxfId="11358" priority="154">
      <formula>H$4="No"</formula>
    </cfRule>
  </conditionalFormatting>
  <conditionalFormatting sqref="H56:H57">
    <cfRule type="expression" dxfId="11357" priority="149">
      <formula>H$39="Off"</formula>
    </cfRule>
  </conditionalFormatting>
  <conditionalFormatting sqref="H18">
    <cfRule type="expression" dxfId="11356" priority="148">
      <formula>H$15="yes"</formula>
    </cfRule>
  </conditionalFormatting>
  <conditionalFormatting sqref="H22">
    <cfRule type="expression" dxfId="11355" priority="147">
      <formula>H$22="On"</formula>
    </cfRule>
  </conditionalFormatting>
  <conditionalFormatting sqref="H18">
    <cfRule type="expression" dxfId="11354" priority="146">
      <formula>H$16="no"</formula>
    </cfRule>
  </conditionalFormatting>
  <conditionalFormatting sqref="H34">
    <cfRule type="expression" dxfId="11353" priority="150">
      <formula>H$22="On"</formula>
    </cfRule>
    <cfRule type="expression" dxfId="11352" priority="151">
      <formula>H$34="on"</formula>
    </cfRule>
  </conditionalFormatting>
  <conditionalFormatting sqref="H36">
    <cfRule type="expression" dxfId="11351" priority="152">
      <formula>$B$22="on"</formula>
    </cfRule>
    <cfRule type="expression" dxfId="11350" priority="153">
      <formula>H$36="on"</formula>
    </cfRule>
  </conditionalFormatting>
  <conditionalFormatting sqref="H55">
    <cfRule type="expression" dxfId="11349" priority="145">
      <formula>H$4="No"</formula>
    </cfRule>
  </conditionalFormatting>
  <conditionalFormatting sqref="H59">
    <cfRule type="expression" dxfId="11348" priority="144">
      <formula>H$4="No"</formula>
    </cfRule>
  </conditionalFormatting>
  <conditionalFormatting sqref="H46">
    <cfRule type="expression" dxfId="11347" priority="143">
      <formula>H$4="No"</formula>
    </cfRule>
  </conditionalFormatting>
  <conditionalFormatting sqref="H50">
    <cfRule type="expression" dxfId="11346" priority="142">
      <formula>H$4="No"</formula>
    </cfRule>
  </conditionalFormatting>
  <conditionalFormatting sqref="H59">
    <cfRule type="expression" dxfId="11345" priority="141">
      <formula>H$4="No"</formula>
    </cfRule>
  </conditionalFormatting>
  <conditionalFormatting sqref="H16:H17">
    <cfRule type="expression" dxfId="11344" priority="140">
      <formula>H$15="yes"</formula>
    </cfRule>
  </conditionalFormatting>
  <conditionalFormatting sqref="H16:H17">
    <cfRule type="expression" dxfId="11343" priority="139">
      <formula>H$4="No"</formula>
    </cfRule>
  </conditionalFormatting>
  <conditionalFormatting sqref="G47:G49 G4:G15 G18:G45 G51:G71">
    <cfRule type="expression" dxfId="11342" priority="138">
      <formula>G$4="No"</formula>
    </cfRule>
  </conditionalFormatting>
  <conditionalFormatting sqref="G56:G57">
    <cfRule type="expression" dxfId="11341" priority="133">
      <formula>G$39="Off"</formula>
    </cfRule>
  </conditionalFormatting>
  <conditionalFormatting sqref="G18">
    <cfRule type="expression" dxfId="11340" priority="132">
      <formula>G$15="yes"</formula>
    </cfRule>
  </conditionalFormatting>
  <conditionalFormatting sqref="G22">
    <cfRule type="expression" dxfId="11339" priority="131">
      <formula>G$22="On"</formula>
    </cfRule>
  </conditionalFormatting>
  <conditionalFormatting sqref="G18">
    <cfRule type="expression" dxfId="11338" priority="130">
      <formula>G$16="no"</formula>
    </cfRule>
  </conditionalFormatting>
  <conditionalFormatting sqref="G34">
    <cfRule type="expression" dxfId="11337" priority="134">
      <formula>G$22="On"</formula>
    </cfRule>
    <cfRule type="expression" dxfId="11336" priority="135">
      <formula>G$34="on"</formula>
    </cfRule>
  </conditionalFormatting>
  <conditionalFormatting sqref="G36">
    <cfRule type="expression" dxfId="11335" priority="136">
      <formula>$B$22="on"</formula>
    </cfRule>
    <cfRule type="expression" dxfId="11334" priority="137">
      <formula>G$36="on"</formula>
    </cfRule>
  </conditionalFormatting>
  <conditionalFormatting sqref="G55">
    <cfRule type="expression" dxfId="11333" priority="129">
      <formula>G$4="No"</formula>
    </cfRule>
  </conditionalFormatting>
  <conditionalFormatting sqref="G59">
    <cfRule type="expression" dxfId="11332" priority="128">
      <formula>G$4="No"</formula>
    </cfRule>
  </conditionalFormatting>
  <conditionalFormatting sqref="G46">
    <cfRule type="expression" dxfId="11331" priority="127">
      <formula>G$4="No"</formula>
    </cfRule>
  </conditionalFormatting>
  <conditionalFormatting sqref="G50">
    <cfRule type="expression" dxfId="11330" priority="126">
      <formula>G$4="No"</formula>
    </cfRule>
  </conditionalFormatting>
  <conditionalFormatting sqref="G59">
    <cfRule type="expression" dxfId="11329" priority="125">
      <formula>G$4="No"</formula>
    </cfRule>
  </conditionalFormatting>
  <conditionalFormatting sqref="G16:G17">
    <cfRule type="expression" dxfId="11328" priority="124">
      <formula>G$15="yes"</formula>
    </cfRule>
  </conditionalFormatting>
  <conditionalFormatting sqref="G16:G17">
    <cfRule type="expression" dxfId="11327" priority="123">
      <formula>G$4="No"</formula>
    </cfRule>
  </conditionalFormatting>
  <conditionalFormatting sqref="I47:J49 I4:J15 I18:J45 I51:J71">
    <cfRule type="expression" dxfId="11326" priority="122">
      <formula>I$4="No"</formula>
    </cfRule>
  </conditionalFormatting>
  <conditionalFormatting sqref="I56:J57">
    <cfRule type="expression" dxfId="11325" priority="117">
      <formula>I$39="Off"</formula>
    </cfRule>
  </conditionalFormatting>
  <conditionalFormatting sqref="I18:J18">
    <cfRule type="expression" dxfId="11324" priority="116">
      <formula>I$15="yes"</formula>
    </cfRule>
  </conditionalFormatting>
  <conditionalFormatting sqref="I22:J22">
    <cfRule type="expression" dxfId="11323" priority="115">
      <formula>I$22="On"</formula>
    </cfRule>
  </conditionalFormatting>
  <conditionalFormatting sqref="I18:J18">
    <cfRule type="expression" dxfId="11322" priority="114">
      <formula>I$16="no"</formula>
    </cfRule>
  </conditionalFormatting>
  <conditionalFormatting sqref="I34:J34">
    <cfRule type="expression" dxfId="11321" priority="118">
      <formula>I$22="On"</formula>
    </cfRule>
    <cfRule type="expression" dxfId="11320" priority="119">
      <formula>I$34="on"</formula>
    </cfRule>
  </conditionalFormatting>
  <conditionalFormatting sqref="I36:J36">
    <cfRule type="expression" dxfId="11319" priority="120">
      <formula>$B$22="on"</formula>
    </cfRule>
    <cfRule type="expression" dxfId="11318" priority="121">
      <formula>I$36="on"</formula>
    </cfRule>
  </conditionalFormatting>
  <conditionalFormatting sqref="I55:J55">
    <cfRule type="expression" dxfId="11317" priority="113">
      <formula>I$4="No"</formula>
    </cfRule>
  </conditionalFormatting>
  <conditionalFormatting sqref="I59:J59">
    <cfRule type="expression" dxfId="11316" priority="112">
      <formula>I$4="No"</formula>
    </cfRule>
  </conditionalFormatting>
  <conditionalFormatting sqref="I46:J46">
    <cfRule type="expression" dxfId="11315" priority="111">
      <formula>I$4="No"</formula>
    </cfRule>
  </conditionalFormatting>
  <conditionalFormatting sqref="I50:J50">
    <cfRule type="expression" dxfId="11314" priority="110">
      <formula>I$4="No"</formula>
    </cfRule>
  </conditionalFormatting>
  <conditionalFormatting sqref="I59:J59">
    <cfRule type="expression" dxfId="11313" priority="109">
      <formula>I$4="No"</formula>
    </cfRule>
  </conditionalFormatting>
  <conditionalFormatting sqref="I16:J17">
    <cfRule type="expression" dxfId="11312" priority="108">
      <formula>I$15="yes"</formula>
    </cfRule>
  </conditionalFormatting>
  <conditionalFormatting sqref="I16:J17">
    <cfRule type="expression" dxfId="11311" priority="107">
      <formula>I$4="No"</formula>
    </cfRule>
  </conditionalFormatting>
  <conditionalFormatting sqref="L47:L49 L4:L15 L18:L45 L51:L71">
    <cfRule type="expression" dxfId="11310" priority="106">
      <formula>L$4="No"</formula>
    </cfRule>
  </conditionalFormatting>
  <conditionalFormatting sqref="L56:L57">
    <cfRule type="expression" dxfId="11309" priority="101">
      <formula>L$39="Off"</formula>
    </cfRule>
  </conditionalFormatting>
  <conditionalFormatting sqref="L18">
    <cfRule type="expression" dxfId="11308" priority="100">
      <formula>L$15="yes"</formula>
    </cfRule>
  </conditionalFormatting>
  <conditionalFormatting sqref="L22">
    <cfRule type="expression" dxfId="11307" priority="99">
      <formula>L$22="On"</formula>
    </cfRule>
  </conditionalFormatting>
  <conditionalFormatting sqref="L18">
    <cfRule type="expression" dxfId="11306" priority="98">
      <formula>L$16="no"</formula>
    </cfRule>
  </conditionalFormatting>
  <conditionalFormatting sqref="L34">
    <cfRule type="expression" dxfId="11305" priority="102">
      <formula>L$22="On"</formula>
    </cfRule>
    <cfRule type="expression" dxfId="11304" priority="103">
      <formula>L$34="on"</formula>
    </cfRule>
  </conditionalFormatting>
  <conditionalFormatting sqref="L36">
    <cfRule type="expression" dxfId="11303" priority="104">
      <formula>$B$22="on"</formula>
    </cfRule>
    <cfRule type="expression" dxfId="11302" priority="105">
      <formula>L$36="on"</formula>
    </cfRule>
  </conditionalFormatting>
  <conditionalFormatting sqref="L55">
    <cfRule type="expression" dxfId="11301" priority="97">
      <formula>L$4="No"</formula>
    </cfRule>
  </conditionalFormatting>
  <conditionalFormatting sqref="L59">
    <cfRule type="expression" dxfId="11300" priority="96">
      <formula>L$4="No"</formula>
    </cfRule>
  </conditionalFormatting>
  <conditionalFormatting sqref="L46">
    <cfRule type="expression" dxfId="11299" priority="95">
      <formula>L$4="No"</formula>
    </cfRule>
  </conditionalFormatting>
  <conditionalFormatting sqref="L50">
    <cfRule type="expression" dxfId="11298" priority="94">
      <formula>L$4="No"</formula>
    </cfRule>
  </conditionalFormatting>
  <conditionalFormatting sqref="L59">
    <cfRule type="expression" dxfId="11297" priority="93">
      <formula>L$4="No"</formula>
    </cfRule>
  </conditionalFormatting>
  <conditionalFormatting sqref="L16:L17">
    <cfRule type="expression" dxfId="11296" priority="92">
      <formula>L$15="yes"</formula>
    </cfRule>
  </conditionalFormatting>
  <conditionalFormatting sqref="L16:L17">
    <cfRule type="expression" dxfId="11295" priority="91">
      <formula>L$4="No"</formula>
    </cfRule>
  </conditionalFormatting>
  <conditionalFormatting sqref="K47:K49 K4:K15 K18:K45 K51:K71">
    <cfRule type="expression" dxfId="11294" priority="90">
      <formula>K$4="No"</formula>
    </cfRule>
  </conditionalFormatting>
  <conditionalFormatting sqref="K56:K57">
    <cfRule type="expression" dxfId="11293" priority="85">
      <formula>K$39="Off"</formula>
    </cfRule>
  </conditionalFormatting>
  <conditionalFormatting sqref="K18">
    <cfRule type="expression" dxfId="11292" priority="84">
      <formula>K$15="yes"</formula>
    </cfRule>
  </conditionalFormatting>
  <conditionalFormatting sqref="K22">
    <cfRule type="expression" dxfId="11291" priority="83">
      <formula>K$22="On"</formula>
    </cfRule>
  </conditionalFormatting>
  <conditionalFormatting sqref="K18">
    <cfRule type="expression" dxfId="11290" priority="82">
      <formula>K$16="no"</formula>
    </cfRule>
  </conditionalFormatting>
  <conditionalFormatting sqref="K34">
    <cfRule type="expression" dxfId="11289" priority="86">
      <formula>K$22="On"</formula>
    </cfRule>
    <cfRule type="expression" dxfId="11288" priority="87">
      <formula>K$34="on"</formula>
    </cfRule>
  </conditionalFormatting>
  <conditionalFormatting sqref="K36">
    <cfRule type="expression" dxfId="11287" priority="88">
      <formula>$B$22="on"</formula>
    </cfRule>
    <cfRule type="expression" dxfId="11286" priority="89">
      <formula>K$36="on"</formula>
    </cfRule>
  </conditionalFormatting>
  <conditionalFormatting sqref="K55">
    <cfRule type="expression" dxfId="11285" priority="81">
      <formula>K$4="No"</formula>
    </cfRule>
  </conditionalFormatting>
  <conditionalFormatting sqref="K59">
    <cfRule type="expression" dxfId="11284" priority="80">
      <formula>K$4="No"</formula>
    </cfRule>
  </conditionalFormatting>
  <conditionalFormatting sqref="K46">
    <cfRule type="expression" dxfId="11283" priority="79">
      <formula>K$4="No"</formula>
    </cfRule>
  </conditionalFormatting>
  <conditionalFormatting sqref="K50">
    <cfRule type="expression" dxfId="11282" priority="78">
      <formula>K$4="No"</formula>
    </cfRule>
  </conditionalFormatting>
  <conditionalFormatting sqref="K59">
    <cfRule type="expression" dxfId="11281" priority="77">
      <formula>K$4="No"</formula>
    </cfRule>
  </conditionalFormatting>
  <conditionalFormatting sqref="K16:K17">
    <cfRule type="expression" dxfId="11280" priority="76">
      <formula>K$15="yes"</formula>
    </cfRule>
  </conditionalFormatting>
  <conditionalFormatting sqref="K16:K17">
    <cfRule type="expression" dxfId="11279" priority="75">
      <formula>K$4="No"</formula>
    </cfRule>
  </conditionalFormatting>
  <conditionalFormatting sqref="M38:Z45 M18:Z36 M52:Z71 M47:Z49 M9:Z14 M15:U15 W15:Z15">
    <cfRule type="expression" dxfId="11278" priority="74">
      <formula>M$4="No"</formula>
    </cfRule>
  </conditionalFormatting>
  <conditionalFormatting sqref="M18:Z18">
    <cfRule type="expression" dxfId="11277" priority="71">
      <formula>M$15="yes"</formula>
    </cfRule>
  </conditionalFormatting>
  <conditionalFormatting sqref="M22:Z22">
    <cfRule type="expression" dxfId="11276" priority="70">
      <formula>M$22="On"</formula>
    </cfRule>
  </conditionalFormatting>
  <conditionalFormatting sqref="M36:Z36">
    <cfRule type="expression" dxfId="11275" priority="69">
      <formula>M$36="on"</formula>
    </cfRule>
  </conditionalFormatting>
  <conditionalFormatting sqref="M18:Z18">
    <cfRule type="expression" dxfId="11274" priority="68">
      <formula>M$16="no"</formula>
    </cfRule>
  </conditionalFormatting>
  <conditionalFormatting sqref="M34:Z34">
    <cfRule type="expression" dxfId="11273" priority="72">
      <formula>M$22="On"</formula>
    </cfRule>
    <cfRule type="expression" dxfId="11272" priority="73">
      <formula>M$34="on"</formula>
    </cfRule>
  </conditionalFormatting>
  <conditionalFormatting sqref="M6:Z7 M5:V5 X5:Z5">
    <cfRule type="expression" dxfId="11271" priority="67">
      <formula>M$4="No"</formula>
    </cfRule>
  </conditionalFormatting>
  <conditionalFormatting sqref="M8:Z8">
    <cfRule type="expression" dxfId="11270" priority="66">
      <formula>M$4="No"</formula>
    </cfRule>
  </conditionalFormatting>
  <conditionalFormatting sqref="M4:V4 X4:Z4">
    <cfRule type="expression" dxfId="11269" priority="65">
      <formula>M$4="No"</formula>
    </cfRule>
  </conditionalFormatting>
  <conditionalFormatting sqref="M37:Z37">
    <cfRule type="expression" dxfId="11268" priority="64">
      <formula>M$4="No"</formula>
    </cfRule>
  </conditionalFormatting>
  <conditionalFormatting sqref="M46:Z46">
    <cfRule type="expression" dxfId="11267" priority="63">
      <formula>M$4="No"</formula>
    </cfRule>
  </conditionalFormatting>
  <conditionalFormatting sqref="M50:Z50">
    <cfRule type="expression" dxfId="11266" priority="62">
      <formula>M$4="No"</formula>
    </cfRule>
  </conditionalFormatting>
  <conditionalFormatting sqref="M16:M17 P17:Z17 P16:U16 W16:Z16">
    <cfRule type="expression" dxfId="11265" priority="61">
      <formula>M$15="yes"</formula>
    </cfRule>
  </conditionalFormatting>
  <conditionalFormatting sqref="M16:M17 P17:Z17 P16:U16 W16:Z16">
    <cfRule type="expression" dxfId="11264" priority="60">
      <formula>M$4="No"</formula>
    </cfRule>
  </conditionalFormatting>
  <conditionalFormatting sqref="M51:Z51">
    <cfRule type="expression" dxfId="11263" priority="59">
      <formula>M$4="No"</formula>
    </cfRule>
  </conditionalFormatting>
  <conditionalFormatting sqref="AG9:AH15 AG38:AH45 AG18:AH36 AG51:AH71 AG47:AH49">
    <cfRule type="expression" dxfId="11262" priority="58">
      <formula>AG$4="No"</formula>
    </cfRule>
  </conditionalFormatting>
  <conditionalFormatting sqref="AG18">
    <cfRule type="expression" dxfId="11261" priority="55">
      <formula>AG$15="yes"</formula>
    </cfRule>
  </conditionalFormatting>
  <conditionalFormatting sqref="AG22">
    <cfRule type="expression" dxfId="11260" priority="54">
      <formula>AG$22="On"</formula>
    </cfRule>
  </conditionalFormatting>
  <conditionalFormatting sqref="AG36">
    <cfRule type="expression" dxfId="11259" priority="53">
      <formula>AG$36="on"</formula>
    </cfRule>
  </conditionalFormatting>
  <conditionalFormatting sqref="AG18">
    <cfRule type="expression" dxfId="11258" priority="52">
      <formula>AG$16="no"</formula>
    </cfRule>
  </conditionalFormatting>
  <conditionalFormatting sqref="AG34">
    <cfRule type="expression" dxfId="11257" priority="56">
      <formula>AG$22="On"</formula>
    </cfRule>
    <cfRule type="expression" dxfId="11256" priority="57">
      <formula>AG$34="on"</formula>
    </cfRule>
  </conditionalFormatting>
  <conditionalFormatting sqref="AG5:AG7">
    <cfRule type="expression" dxfId="11255" priority="51">
      <formula>AG$4="No"</formula>
    </cfRule>
  </conditionalFormatting>
  <conditionalFormatting sqref="AG8">
    <cfRule type="expression" dxfId="11254" priority="50">
      <formula>AG$4="No"</formula>
    </cfRule>
  </conditionalFormatting>
  <conditionalFormatting sqref="AG4">
    <cfRule type="expression" dxfId="11253" priority="49">
      <formula>AG$4="No"</formula>
    </cfRule>
  </conditionalFormatting>
  <conditionalFormatting sqref="AH18">
    <cfRule type="expression" dxfId="11252" priority="46">
      <formula>AH$15="yes"</formula>
    </cfRule>
  </conditionalFormatting>
  <conditionalFormatting sqref="AH22">
    <cfRule type="expression" dxfId="11251" priority="45">
      <formula>AH$22="On"</formula>
    </cfRule>
  </conditionalFormatting>
  <conditionalFormatting sqref="AH36">
    <cfRule type="expression" dxfId="11250" priority="44">
      <formula>AH$36="on"</formula>
    </cfRule>
  </conditionalFormatting>
  <conditionalFormatting sqref="AH18">
    <cfRule type="expression" dxfId="11249" priority="43">
      <formula>AH$16="no"</formula>
    </cfRule>
  </conditionalFormatting>
  <conditionalFormatting sqref="AH34">
    <cfRule type="expression" dxfId="11248" priority="47">
      <formula>AH$22="On"</formula>
    </cfRule>
    <cfRule type="expression" dxfId="11247" priority="48">
      <formula>AH$34="on"</formula>
    </cfRule>
  </conditionalFormatting>
  <conditionalFormatting sqref="AH5:AH7">
    <cfRule type="expression" dxfId="11246" priority="42">
      <formula>AH$4="No"</formula>
    </cfRule>
  </conditionalFormatting>
  <conditionalFormatting sqref="AH8">
    <cfRule type="expression" dxfId="11245" priority="41">
      <formula>AH$4="No"</formula>
    </cfRule>
  </conditionalFormatting>
  <conditionalFormatting sqref="AH4">
    <cfRule type="expression" dxfId="11244" priority="40">
      <formula>AH$4="No"</formula>
    </cfRule>
  </conditionalFormatting>
  <conditionalFormatting sqref="AG37:AH37">
    <cfRule type="expression" dxfId="11243" priority="39">
      <formula>AG$4="No"</formula>
    </cfRule>
  </conditionalFormatting>
  <conditionalFormatting sqref="AG46:AH46">
    <cfRule type="expression" dxfId="11242" priority="38">
      <formula>AG$4="No"</formula>
    </cfRule>
  </conditionalFormatting>
  <conditionalFormatting sqref="AG50:AH50">
    <cfRule type="expression" dxfId="11241" priority="37">
      <formula>AG$4="No"</formula>
    </cfRule>
  </conditionalFormatting>
  <conditionalFormatting sqref="AG16:AH17">
    <cfRule type="expression" dxfId="11240" priority="36">
      <formula>AG$15="yes"</formula>
    </cfRule>
  </conditionalFormatting>
  <conditionalFormatting sqref="AG16:AH17">
    <cfRule type="expression" dxfId="11239" priority="35">
      <formula>AG$4="No"</formula>
    </cfRule>
  </conditionalFormatting>
  <conditionalFormatting sqref="AE9:AF15 AE38:AF45 AE18:AF36 AE51:AF71 AE47:AF49">
    <cfRule type="expression" dxfId="11238" priority="34">
      <formula>AE$4="No"</formula>
    </cfRule>
  </conditionalFormatting>
  <conditionalFormatting sqref="AE18">
    <cfRule type="expression" dxfId="11237" priority="31">
      <formula>AE$15="yes"</formula>
    </cfRule>
  </conditionalFormatting>
  <conditionalFormatting sqref="AE22">
    <cfRule type="expression" dxfId="11236" priority="30">
      <formula>AE$22="On"</formula>
    </cfRule>
  </conditionalFormatting>
  <conditionalFormatting sqref="AE36">
    <cfRule type="expression" dxfId="11235" priority="29">
      <formula>AE$36="on"</formula>
    </cfRule>
  </conditionalFormatting>
  <conditionalFormatting sqref="AE18">
    <cfRule type="expression" dxfId="11234" priority="28">
      <formula>AE$16="no"</formula>
    </cfRule>
  </conditionalFormatting>
  <conditionalFormatting sqref="AE34">
    <cfRule type="expression" dxfId="11233" priority="32">
      <formula>AE$22="On"</formula>
    </cfRule>
    <cfRule type="expression" dxfId="11232" priority="33">
      <formula>AE$34="on"</formula>
    </cfRule>
  </conditionalFormatting>
  <conditionalFormatting sqref="AE5:AE7">
    <cfRule type="expression" dxfId="11231" priority="27">
      <formula>AE$4="No"</formula>
    </cfRule>
  </conditionalFormatting>
  <conditionalFormatting sqref="AE8">
    <cfRule type="expression" dxfId="11230" priority="26">
      <formula>AE$4="No"</formula>
    </cfRule>
  </conditionalFormatting>
  <conditionalFormatting sqref="AE4">
    <cfRule type="expression" dxfId="11229" priority="25">
      <formula>AE$4="No"</formula>
    </cfRule>
  </conditionalFormatting>
  <conditionalFormatting sqref="AF18">
    <cfRule type="expression" dxfId="11228" priority="22">
      <formula>AF$15="yes"</formula>
    </cfRule>
  </conditionalFormatting>
  <conditionalFormatting sqref="AF22">
    <cfRule type="expression" dxfId="11227" priority="21">
      <formula>AF$22="On"</formula>
    </cfRule>
  </conditionalFormatting>
  <conditionalFormatting sqref="AF36">
    <cfRule type="expression" dxfId="11226" priority="20">
      <formula>AF$36="on"</formula>
    </cfRule>
  </conditionalFormatting>
  <conditionalFormatting sqref="AF18">
    <cfRule type="expression" dxfId="11225" priority="19">
      <formula>AF$16="no"</formula>
    </cfRule>
  </conditionalFormatting>
  <conditionalFormatting sqref="AF34">
    <cfRule type="expression" dxfId="11224" priority="23">
      <formula>AF$22="On"</formula>
    </cfRule>
    <cfRule type="expression" dxfId="11223" priority="24">
      <formula>AF$34="on"</formula>
    </cfRule>
  </conditionalFormatting>
  <conditionalFormatting sqref="AF5:AF7">
    <cfRule type="expression" dxfId="11222" priority="18">
      <formula>AF$4="No"</formula>
    </cfRule>
  </conditionalFormatting>
  <conditionalFormatting sqref="AF8">
    <cfRule type="expression" dxfId="11221" priority="17">
      <formula>AF$4="No"</formula>
    </cfRule>
  </conditionalFormatting>
  <conditionalFormatting sqref="AF4">
    <cfRule type="expression" dxfId="11220" priority="16">
      <formula>AF$4="No"</formula>
    </cfRule>
  </conditionalFormatting>
  <conditionalFormatting sqref="AE37:AF37">
    <cfRule type="expression" dxfId="11219" priority="15">
      <formula>AE$4="No"</formula>
    </cfRule>
  </conditionalFormatting>
  <conditionalFormatting sqref="AE46:AF46">
    <cfRule type="expression" dxfId="11218" priority="14">
      <formula>AE$4="No"</formula>
    </cfRule>
  </conditionalFormatting>
  <conditionalFormatting sqref="AE50:AF50">
    <cfRule type="expression" dxfId="11217" priority="13">
      <formula>AE$4="No"</formula>
    </cfRule>
  </conditionalFormatting>
  <conditionalFormatting sqref="AE16:AF17">
    <cfRule type="expression" dxfId="11216" priority="12">
      <formula>AE$15="yes"</formula>
    </cfRule>
  </conditionalFormatting>
  <conditionalFormatting sqref="AE16:AF17">
    <cfRule type="expression" dxfId="11215" priority="11">
      <formula>AE$4="No"</formula>
    </cfRule>
  </conditionalFormatting>
  <conditionalFormatting sqref="D14:D15">
    <cfRule type="expression" dxfId="11214" priority="10">
      <formula>D$4="No"</formula>
    </cfRule>
  </conditionalFormatting>
  <conditionalFormatting sqref="D16:D17">
    <cfRule type="expression" dxfId="11213" priority="9">
      <formula>D$15="yes"</formula>
    </cfRule>
  </conditionalFormatting>
  <conditionalFormatting sqref="D16:D17">
    <cfRule type="expression" dxfId="11212" priority="8">
      <formula>D$4="No"</formula>
    </cfRule>
  </conditionalFormatting>
  <conditionalFormatting sqref="F14:F15">
    <cfRule type="expression" dxfId="11211" priority="7">
      <formula>F$4="No"</formula>
    </cfRule>
  </conditionalFormatting>
  <conditionalFormatting sqref="F16:F17">
    <cfRule type="expression" dxfId="11210" priority="6">
      <formula>F$15="yes"</formula>
    </cfRule>
  </conditionalFormatting>
  <conditionalFormatting sqref="F16:F17">
    <cfRule type="expression" dxfId="11209" priority="5">
      <formula>F$4="No"</formula>
    </cfRule>
  </conditionalFormatting>
  <conditionalFormatting sqref="N16:O17">
    <cfRule type="expression" dxfId="11208" priority="4">
      <formula>N$4="No"</formula>
    </cfRule>
  </conditionalFormatting>
  <conditionalFormatting sqref="W5">
    <cfRule type="expression" dxfId="11207" priority="3">
      <formula>W$4="No"</formula>
    </cfRule>
  </conditionalFormatting>
  <conditionalFormatting sqref="W4">
    <cfRule type="expression" dxfId="11206" priority="2">
      <formula>W$4="No"</formula>
    </cfRule>
  </conditionalFormatting>
  <conditionalFormatting sqref="V15:V16">
    <cfRule type="expression" dxfId="11205" priority="1">
      <formula>V$4="No"</formula>
    </cfRule>
  </conditionalFormatting>
  <dataValidations count="6">
    <dataValidation type="list" allowBlank="1" showInputMessage="1" showErrorMessage="1" sqref="B4:AM4 B12:AM17">
      <formula1>"Yes,No"</formula1>
    </dataValidation>
    <dataValidation type="list" allowBlank="1" showInputMessage="1" showErrorMessage="1" sqref="B22:L55 B58:L71 M22:AM71">
      <formula1>"On,Off"</formula1>
    </dataValidation>
    <dataValidation type="list" allowBlank="1" showInputMessage="1" showErrorMessage="1" sqref="B8:AM8">
      <formula1>"Health,Life,LTD,Flexible Spending,User Defined"</formula1>
    </dataValidation>
    <dataValidation type="list" allowBlank="1" showInputMessage="1" showErrorMessage="1" sqref="B56:L57">
      <formula1>"On, Off"</formula1>
    </dataValidation>
    <dataValidation type="list" allowBlank="1" showInputMessage="1" showErrorMessage="1" sqref="B5:AM5">
      <formula1>$A$75:$A$134</formula1>
    </dataValidation>
    <dataValidation type="list" allowBlank="1" showInputMessage="1" showErrorMessage="1" sqref="B9:AM9">
      <formula1>"Health, Finance, Income Protection,Work Life,Other Benefits"</formula1>
    </dataValidation>
  </dataValidations>
  <printOptions horizontalCentered="1"/>
  <pageMargins left="0.2" right="0.2" top="0.25" bottom="0.25" header="0.3" footer="0.3"/>
  <pageSetup scale="5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B37"/>
  <sheetViews>
    <sheetView topLeftCell="G1" workbookViewId="0">
      <selection activeCell="L8" sqref="L8"/>
    </sheetView>
  </sheetViews>
  <sheetFormatPr defaultRowHeight="15" x14ac:dyDescent="0.25"/>
  <cols>
    <col min="1" max="1" width="53.7109375" customWidth="1"/>
    <col min="2" max="12" width="30.140625" style="4" customWidth="1"/>
  </cols>
  <sheetData>
    <row r="1" spans="1:28" s="88" customFormat="1" ht="21" x14ac:dyDescent="0.35">
      <c r="A1" s="98" t="s">
        <v>314</v>
      </c>
      <c r="B1" s="85"/>
      <c r="C1" s="85"/>
      <c r="D1" s="220"/>
      <c r="E1" s="220"/>
      <c r="F1" s="220"/>
      <c r="G1" s="85"/>
      <c r="H1" s="85"/>
      <c r="I1" s="85"/>
      <c r="J1" s="85"/>
      <c r="K1" s="101"/>
      <c r="L1" s="101"/>
      <c r="M1" s="86"/>
      <c r="N1" s="86"/>
      <c r="O1" s="86"/>
      <c r="P1" s="86"/>
      <c r="Q1" s="86"/>
      <c r="R1" s="86"/>
      <c r="S1" s="86"/>
      <c r="T1" s="86"/>
      <c r="U1" s="86"/>
      <c r="V1" s="86"/>
      <c r="W1" s="87"/>
      <c r="X1" s="86"/>
      <c r="Y1" s="87"/>
      <c r="Z1" s="86"/>
      <c r="AA1" s="87"/>
      <c r="AB1" s="86"/>
    </row>
    <row r="2" spans="1:28" s="88" customFormat="1" ht="21" x14ac:dyDescent="0.35">
      <c r="A2" s="99" t="s">
        <v>736</v>
      </c>
      <c r="B2" s="20"/>
      <c r="C2" s="20"/>
      <c r="D2" s="221"/>
      <c r="E2" s="221"/>
      <c r="F2" s="221"/>
      <c r="G2" s="20"/>
      <c r="H2" s="20"/>
      <c r="I2" s="20"/>
      <c r="J2" s="20"/>
      <c r="K2" s="102"/>
      <c r="L2" s="102"/>
      <c r="M2" s="86"/>
      <c r="N2" s="86"/>
      <c r="O2" s="86"/>
      <c r="P2" s="86"/>
      <c r="Q2" s="86"/>
      <c r="R2" s="86"/>
      <c r="S2" s="86"/>
      <c r="T2" s="86"/>
      <c r="U2" s="86"/>
      <c r="V2" s="86"/>
      <c r="W2" s="87"/>
      <c r="X2" s="86"/>
      <c r="Y2" s="87"/>
      <c r="Z2" s="86"/>
      <c r="AA2" s="87"/>
      <c r="AB2" s="86"/>
    </row>
    <row r="3" spans="1:28" x14ac:dyDescent="0.25">
      <c r="A3" s="97" t="s">
        <v>271</v>
      </c>
      <c r="B3" s="95" t="s">
        <v>308</v>
      </c>
      <c r="C3" s="95" t="s">
        <v>309</v>
      </c>
      <c r="D3" s="95" t="s">
        <v>310</v>
      </c>
      <c r="E3" s="95" t="s">
        <v>311</v>
      </c>
      <c r="F3" s="95" t="s">
        <v>315</v>
      </c>
      <c r="G3" s="95" t="s">
        <v>316</v>
      </c>
      <c r="H3" s="95" t="s">
        <v>317</v>
      </c>
      <c r="I3" s="95" t="s">
        <v>318</v>
      </c>
      <c r="J3" s="95" t="s">
        <v>319</v>
      </c>
      <c r="K3" s="95" t="s">
        <v>320</v>
      </c>
      <c r="L3" s="95" t="s">
        <v>1556</v>
      </c>
    </row>
    <row r="4" spans="1:28" x14ac:dyDescent="0.25">
      <c r="A4" s="305" t="s">
        <v>732</v>
      </c>
      <c r="B4" s="326" t="s">
        <v>51</v>
      </c>
      <c r="C4" s="662" t="s">
        <v>51</v>
      </c>
      <c r="D4" s="662" t="s">
        <v>51</v>
      </c>
      <c r="E4" s="662" t="s">
        <v>51</v>
      </c>
      <c r="F4" s="662" t="s">
        <v>51</v>
      </c>
      <c r="G4" s="662" t="s">
        <v>51</v>
      </c>
      <c r="H4" s="662" t="s">
        <v>51</v>
      </c>
      <c r="I4" s="662" t="s">
        <v>51</v>
      </c>
      <c r="J4" s="662" t="s">
        <v>51</v>
      </c>
      <c r="K4" s="662" t="s">
        <v>51</v>
      </c>
      <c r="L4" s="662" t="s">
        <v>51</v>
      </c>
    </row>
    <row r="5" spans="1:28" ht="62.25" x14ac:dyDescent="0.25">
      <c r="A5" s="368" t="s">
        <v>731</v>
      </c>
      <c r="B5" s="662" t="s">
        <v>1363</v>
      </c>
      <c r="C5" s="662" t="s">
        <v>1364</v>
      </c>
      <c r="D5" s="662" t="s">
        <v>1365</v>
      </c>
      <c r="E5" s="662" t="s">
        <v>1366</v>
      </c>
      <c r="F5" s="662" t="s">
        <v>1367</v>
      </c>
      <c r="G5" s="662" t="s">
        <v>1389</v>
      </c>
      <c r="H5" s="662" t="s">
        <v>1411</v>
      </c>
      <c r="I5" s="662" t="s">
        <v>1501</v>
      </c>
      <c r="J5" s="662" t="s">
        <v>1502</v>
      </c>
      <c r="K5" s="662" t="s">
        <v>1548</v>
      </c>
      <c r="L5" s="662" t="s">
        <v>1557</v>
      </c>
    </row>
    <row r="6" spans="1:28" ht="47.25" x14ac:dyDescent="0.25">
      <c r="A6" s="255" t="s">
        <v>406</v>
      </c>
      <c r="B6" s="662" t="s">
        <v>1368</v>
      </c>
      <c r="C6" s="662" t="s">
        <v>1368</v>
      </c>
      <c r="D6" s="662" t="s">
        <v>1368</v>
      </c>
      <c r="E6" s="662" t="s">
        <v>1368</v>
      </c>
      <c r="F6" s="662" t="s">
        <v>1368</v>
      </c>
      <c r="G6" s="662" t="s">
        <v>1368</v>
      </c>
      <c r="H6" s="662" t="s">
        <v>1368</v>
      </c>
      <c r="I6" s="662" t="s">
        <v>1368</v>
      </c>
      <c r="J6" s="662" t="s">
        <v>1368</v>
      </c>
      <c r="K6" s="662" t="s">
        <v>1368</v>
      </c>
      <c r="L6" s="662" t="s">
        <v>1558</v>
      </c>
    </row>
    <row r="7" spans="1:28" ht="24.75" x14ac:dyDescent="0.25">
      <c r="A7" s="544" t="s">
        <v>1020</v>
      </c>
      <c r="B7" s="660"/>
      <c r="C7" s="660"/>
      <c r="D7" s="660"/>
      <c r="E7" s="660"/>
      <c r="F7" s="660"/>
      <c r="G7" s="660"/>
      <c r="H7" s="660"/>
      <c r="I7" s="660"/>
      <c r="J7" s="660"/>
      <c r="K7" s="660"/>
      <c r="L7" s="660"/>
    </row>
    <row r="8" spans="1:28" ht="24.75" x14ac:dyDescent="0.25">
      <c r="A8" s="650" t="s">
        <v>1021</v>
      </c>
      <c r="B8" s="660"/>
      <c r="C8" s="660"/>
      <c r="D8" s="660"/>
      <c r="E8" s="660"/>
      <c r="F8" s="660"/>
      <c r="G8" s="660"/>
      <c r="H8" s="660"/>
      <c r="I8" s="660"/>
      <c r="J8" s="660"/>
      <c r="K8" s="660"/>
      <c r="L8" s="660"/>
    </row>
    <row r="9" spans="1:28" ht="24.75" x14ac:dyDescent="0.25">
      <c r="A9" s="544" t="s">
        <v>1022</v>
      </c>
      <c r="B9" s="660"/>
      <c r="C9" s="660"/>
      <c r="D9" s="660"/>
      <c r="E9" s="660"/>
      <c r="F9" s="660"/>
      <c r="G9" s="660"/>
      <c r="H9" s="660"/>
      <c r="I9" s="660"/>
      <c r="J9" s="660"/>
      <c r="K9" s="660"/>
      <c r="L9" s="660"/>
    </row>
    <row r="10" spans="1:28" ht="24.75" x14ac:dyDescent="0.25">
      <c r="A10" s="544" t="s">
        <v>1351</v>
      </c>
      <c r="B10" s="660"/>
      <c r="C10" s="660"/>
      <c r="D10" s="660"/>
      <c r="E10" s="660"/>
      <c r="F10" s="660"/>
      <c r="G10" s="660"/>
      <c r="H10" s="660"/>
      <c r="I10" s="660"/>
      <c r="J10" s="660"/>
      <c r="K10" s="660"/>
      <c r="L10" s="660"/>
    </row>
    <row r="11" spans="1:28" ht="24.75" x14ac:dyDescent="0.25">
      <c r="A11" s="544" t="s">
        <v>1023</v>
      </c>
      <c r="B11" s="660"/>
      <c r="C11" s="660"/>
      <c r="D11" s="660"/>
      <c r="E11" s="660"/>
      <c r="F11" s="660"/>
      <c r="G11" s="660"/>
      <c r="H11" s="660"/>
      <c r="I11" s="660"/>
      <c r="J11" s="660"/>
      <c r="K11" s="660"/>
      <c r="L11" s="660"/>
    </row>
    <row r="12" spans="1:28" ht="24.75" x14ac:dyDescent="0.25">
      <c r="A12" s="2" t="s">
        <v>407</v>
      </c>
      <c r="B12" s="660" t="s">
        <v>1352</v>
      </c>
      <c r="C12" s="660" t="s">
        <v>1352</v>
      </c>
      <c r="D12" s="660" t="s">
        <v>1352</v>
      </c>
      <c r="E12" s="660" t="s">
        <v>1352</v>
      </c>
      <c r="F12" s="660" t="s">
        <v>1352</v>
      </c>
      <c r="G12" s="660" t="s">
        <v>1352</v>
      </c>
      <c r="H12" s="660" t="s">
        <v>1352</v>
      </c>
      <c r="I12" s="660" t="s">
        <v>1352</v>
      </c>
      <c r="J12" s="660" t="s">
        <v>1352</v>
      </c>
      <c r="K12" s="660" t="s">
        <v>1352</v>
      </c>
      <c r="L12" s="660" t="s">
        <v>1352</v>
      </c>
    </row>
    <row r="13" spans="1:28" ht="24.75" x14ac:dyDescent="0.25">
      <c r="A13" s="2" t="s">
        <v>408</v>
      </c>
      <c r="B13" s="660" t="s">
        <v>312</v>
      </c>
      <c r="C13" s="660" t="s">
        <v>312</v>
      </c>
      <c r="D13" s="660" t="s">
        <v>312</v>
      </c>
      <c r="E13" s="660" t="s">
        <v>312</v>
      </c>
      <c r="F13" s="660" t="s">
        <v>312</v>
      </c>
      <c r="G13" s="660" t="s">
        <v>312</v>
      </c>
      <c r="H13" s="660" t="s">
        <v>312</v>
      </c>
      <c r="I13" s="660" t="s">
        <v>312</v>
      </c>
      <c r="J13" s="660" t="s">
        <v>312</v>
      </c>
      <c r="K13" s="660" t="s">
        <v>312</v>
      </c>
      <c r="L13" s="660" t="s">
        <v>312</v>
      </c>
    </row>
    <row r="14" spans="1:28" ht="24.75" x14ac:dyDescent="0.25">
      <c r="A14" s="544" t="s">
        <v>1024</v>
      </c>
      <c r="B14" s="660"/>
      <c r="C14" s="660"/>
      <c r="D14" s="660"/>
      <c r="E14" s="660"/>
      <c r="F14" s="660"/>
      <c r="G14" s="660"/>
      <c r="H14" s="660"/>
      <c r="I14" s="660"/>
      <c r="J14" s="660"/>
      <c r="K14" s="660"/>
      <c r="L14" s="660"/>
    </row>
    <row r="15" spans="1:28" ht="24.75" x14ac:dyDescent="0.25">
      <c r="A15" s="544" t="s">
        <v>1025</v>
      </c>
      <c r="B15" s="660"/>
      <c r="C15" s="660"/>
      <c r="D15" s="660"/>
      <c r="E15" s="660"/>
      <c r="F15" s="660"/>
      <c r="G15" s="660"/>
      <c r="H15" s="660"/>
      <c r="I15" s="660"/>
      <c r="J15" s="660"/>
      <c r="K15" s="660"/>
      <c r="L15" s="660"/>
    </row>
    <row r="16" spans="1:28" ht="24.75" x14ac:dyDescent="0.25">
      <c r="A16" s="544" t="s">
        <v>1026</v>
      </c>
      <c r="B16" s="660"/>
      <c r="C16" s="660"/>
      <c r="D16" s="660"/>
      <c r="E16" s="660"/>
      <c r="F16" s="660"/>
      <c r="G16" s="660"/>
      <c r="H16" s="660"/>
      <c r="I16" s="660"/>
      <c r="J16" s="660"/>
      <c r="K16" s="660"/>
      <c r="L16" s="660"/>
    </row>
    <row r="17" spans="1:12" ht="24.75" x14ac:dyDescent="0.25">
      <c r="A17" s="544" t="s">
        <v>1027</v>
      </c>
      <c r="B17" s="660"/>
      <c r="C17" s="660"/>
      <c r="D17" s="660"/>
      <c r="E17" s="660"/>
      <c r="F17" s="660"/>
      <c r="G17" s="660"/>
      <c r="H17" s="660"/>
      <c r="I17" s="660"/>
      <c r="J17" s="660"/>
      <c r="K17" s="660"/>
      <c r="L17" s="660"/>
    </row>
    <row r="18" spans="1:12" ht="24.75" x14ac:dyDescent="0.25">
      <c r="A18" s="544" t="s">
        <v>1028</v>
      </c>
      <c r="B18" s="660"/>
      <c r="C18" s="660"/>
      <c r="D18" s="660"/>
      <c r="E18" s="660"/>
      <c r="F18" s="660"/>
      <c r="G18" s="660"/>
      <c r="H18" s="660"/>
      <c r="I18" s="660"/>
      <c r="J18" s="660"/>
      <c r="K18" s="660"/>
      <c r="L18" s="660"/>
    </row>
    <row r="19" spans="1:12" ht="24.75" x14ac:dyDescent="0.25">
      <c r="A19" s="544" t="s">
        <v>1029</v>
      </c>
      <c r="B19" s="660"/>
      <c r="C19" s="660"/>
      <c r="D19" s="660"/>
      <c r="E19" s="660"/>
      <c r="F19" s="660"/>
      <c r="G19" s="660"/>
      <c r="H19" s="660"/>
      <c r="I19" s="660"/>
      <c r="J19" s="660"/>
      <c r="K19" s="660"/>
      <c r="L19" s="660"/>
    </row>
    <row r="20" spans="1:12" ht="36.75" x14ac:dyDescent="0.25">
      <c r="A20" s="544" t="s">
        <v>1171</v>
      </c>
      <c r="B20" s="660"/>
      <c r="C20" s="660"/>
      <c r="D20" s="660"/>
      <c r="E20" s="660"/>
      <c r="F20" s="660"/>
      <c r="G20" s="660"/>
      <c r="H20" s="660"/>
      <c r="I20" s="660"/>
      <c r="J20" s="660"/>
      <c r="K20" s="660"/>
      <c r="L20" s="660"/>
    </row>
    <row r="21" spans="1:12" ht="36.75" x14ac:dyDescent="0.25">
      <c r="A21" s="544" t="s">
        <v>1172</v>
      </c>
      <c r="B21" s="660"/>
      <c r="C21" s="660"/>
      <c r="D21" s="660"/>
      <c r="E21" s="660"/>
      <c r="F21" s="660"/>
      <c r="G21" s="660"/>
      <c r="H21" s="660"/>
      <c r="I21" s="660"/>
      <c r="J21" s="660"/>
      <c r="K21" s="660"/>
      <c r="L21" s="660"/>
    </row>
    <row r="22" spans="1:12" ht="36.75" x14ac:dyDescent="0.25">
      <c r="A22" s="544" t="s">
        <v>1173</v>
      </c>
      <c r="B22" s="660" t="s">
        <v>1353</v>
      </c>
      <c r="C22" s="660" t="s">
        <v>1353</v>
      </c>
      <c r="D22" s="660" t="s">
        <v>1353</v>
      </c>
      <c r="E22" s="660" t="s">
        <v>1353</v>
      </c>
      <c r="F22" s="660" t="s">
        <v>1353</v>
      </c>
      <c r="G22" s="660" t="s">
        <v>1353</v>
      </c>
      <c r="H22" s="660" t="s">
        <v>1353</v>
      </c>
      <c r="I22" s="660" t="s">
        <v>1353</v>
      </c>
      <c r="J22" s="660" t="s">
        <v>1353</v>
      </c>
      <c r="K22" s="660" t="s">
        <v>1353</v>
      </c>
      <c r="L22" s="660" t="s">
        <v>1353</v>
      </c>
    </row>
    <row r="23" spans="1:12" ht="36.75" x14ac:dyDescent="0.25">
      <c r="A23" s="544" t="s">
        <v>1174</v>
      </c>
      <c r="B23" s="660"/>
      <c r="C23" s="660"/>
      <c r="D23" s="660"/>
      <c r="E23" s="660"/>
      <c r="F23" s="660"/>
      <c r="G23" s="660"/>
      <c r="H23" s="660"/>
      <c r="I23" s="660"/>
      <c r="J23" s="660"/>
      <c r="K23" s="660"/>
      <c r="L23" s="660"/>
    </row>
    <row r="24" spans="1:12" ht="36.75" x14ac:dyDescent="0.25">
      <c r="A24" s="544" t="s">
        <v>1175</v>
      </c>
      <c r="B24" s="660"/>
      <c r="C24" s="660"/>
      <c r="D24" s="660"/>
      <c r="E24" s="660"/>
      <c r="F24" s="660"/>
      <c r="G24" s="660"/>
      <c r="H24" s="660"/>
      <c r="I24" s="660"/>
      <c r="J24" s="660"/>
      <c r="K24" s="660"/>
      <c r="L24" s="660"/>
    </row>
    <row r="25" spans="1:12" ht="36.75" x14ac:dyDescent="0.25">
      <c r="A25" s="544" t="s">
        <v>1176</v>
      </c>
      <c r="B25" s="660"/>
      <c r="C25" s="660"/>
      <c r="D25" s="660"/>
      <c r="E25" s="660"/>
      <c r="F25" s="660"/>
      <c r="G25" s="660"/>
      <c r="H25" s="660"/>
      <c r="I25" s="660"/>
      <c r="J25" s="660"/>
      <c r="K25" s="660"/>
      <c r="L25" s="660"/>
    </row>
    <row r="26" spans="1:12" ht="24.75" x14ac:dyDescent="0.25">
      <c r="A26" s="544" t="s">
        <v>1030</v>
      </c>
      <c r="B26" s="660"/>
      <c r="C26" s="660"/>
      <c r="D26" s="660"/>
      <c r="E26" s="660"/>
      <c r="F26" s="660"/>
      <c r="G26" s="660"/>
      <c r="H26" s="660"/>
      <c r="I26" s="660"/>
      <c r="J26" s="660"/>
      <c r="K26" s="660"/>
      <c r="L26" s="660"/>
    </row>
    <row r="27" spans="1:12" ht="24.75" x14ac:dyDescent="0.25">
      <c r="A27" s="553" t="s">
        <v>1031</v>
      </c>
      <c r="B27" s="38"/>
      <c r="C27" s="38"/>
      <c r="D27" s="38"/>
      <c r="E27" s="38"/>
      <c r="F27" s="38"/>
      <c r="G27" s="38"/>
      <c r="H27" s="38"/>
      <c r="I27" s="38"/>
      <c r="J27" s="38"/>
      <c r="K27" s="38"/>
      <c r="L27" s="38"/>
    </row>
    <row r="28" spans="1:12" ht="36.75" x14ac:dyDescent="0.25">
      <c r="A28" s="320" t="s">
        <v>1032</v>
      </c>
      <c r="B28" s="346" t="s">
        <v>620</v>
      </c>
      <c r="C28" s="321" t="s">
        <v>620</v>
      </c>
      <c r="D28" s="321" t="s">
        <v>620</v>
      </c>
      <c r="E28" s="321" t="s">
        <v>620</v>
      </c>
      <c r="F28" s="321" t="s">
        <v>620</v>
      </c>
      <c r="G28" s="321" t="s">
        <v>620</v>
      </c>
      <c r="H28" s="321" t="s">
        <v>620</v>
      </c>
      <c r="I28" s="321" t="s">
        <v>620</v>
      </c>
      <c r="J28" s="321" t="s">
        <v>620</v>
      </c>
      <c r="K28" s="321" t="s">
        <v>620</v>
      </c>
      <c r="L28" s="321" t="s">
        <v>620</v>
      </c>
    </row>
    <row r="29" spans="1:12" ht="36.75" x14ac:dyDescent="0.25">
      <c r="A29" s="320" t="s">
        <v>1033</v>
      </c>
      <c r="B29" s="346" t="str">
        <f t="shared" ref="B29:K29" si="0">IF(B28="Select PCP Code Format","No","")</f>
        <v>No</v>
      </c>
      <c r="C29" s="346" t="str">
        <f t="shared" si="0"/>
        <v>No</v>
      </c>
      <c r="D29" s="346" t="str">
        <f t="shared" si="0"/>
        <v>No</v>
      </c>
      <c r="E29" s="346" t="str">
        <f t="shared" si="0"/>
        <v>No</v>
      </c>
      <c r="F29" s="346" t="str">
        <f t="shared" si="0"/>
        <v>No</v>
      </c>
      <c r="G29" s="346" t="str">
        <f t="shared" si="0"/>
        <v>No</v>
      </c>
      <c r="H29" s="346" t="str">
        <f t="shared" si="0"/>
        <v>No</v>
      </c>
      <c r="I29" s="346" t="str">
        <f t="shared" si="0"/>
        <v>No</v>
      </c>
      <c r="J29" s="346" t="str">
        <f t="shared" si="0"/>
        <v>No</v>
      </c>
      <c r="K29" s="346" t="str">
        <f t="shared" si="0"/>
        <v>No</v>
      </c>
      <c r="L29" s="346" t="str">
        <f t="shared" ref="L29" si="1">IF(L28="Select PCP Code Format","No","")</f>
        <v>No</v>
      </c>
    </row>
    <row r="30" spans="1:12" ht="24.75" x14ac:dyDescent="0.25">
      <c r="A30" s="545" t="s">
        <v>1034</v>
      </c>
      <c r="B30" s="660"/>
      <c r="C30" s="660"/>
      <c r="D30" s="660"/>
      <c r="E30" s="660"/>
      <c r="F30" s="660"/>
      <c r="G30" s="660"/>
      <c r="H30" s="660"/>
      <c r="I30" s="660"/>
      <c r="J30" s="660"/>
      <c r="K30" s="660"/>
      <c r="L30" s="660"/>
    </row>
    <row r="31" spans="1:12" x14ac:dyDescent="0.25">
      <c r="A31" s="248" t="s">
        <v>313</v>
      </c>
      <c r="B31" s="22"/>
      <c r="C31" s="22"/>
      <c r="D31" s="22"/>
      <c r="E31" s="22"/>
      <c r="F31" s="22"/>
      <c r="G31" s="22"/>
      <c r="H31" s="22"/>
      <c r="I31" s="22"/>
      <c r="J31" s="22"/>
      <c r="K31" s="22"/>
      <c r="L31" s="22"/>
    </row>
    <row r="32" spans="1:12" ht="24.75" x14ac:dyDescent="0.25">
      <c r="A32" s="554" t="s">
        <v>1035</v>
      </c>
      <c r="B32" s="103"/>
      <c r="C32" s="103"/>
      <c r="D32" s="103"/>
      <c r="E32" s="103"/>
      <c r="F32" s="103"/>
      <c r="G32" s="103"/>
      <c r="H32" s="103"/>
      <c r="I32" s="103"/>
      <c r="J32" s="103"/>
      <c r="K32" s="103"/>
      <c r="L32" s="103"/>
    </row>
    <row r="33" spans="1:12" ht="24.75" x14ac:dyDescent="0.25">
      <c r="A33" s="544" t="s">
        <v>1036</v>
      </c>
      <c r="B33" s="660"/>
      <c r="C33" s="660"/>
      <c r="D33" s="660"/>
      <c r="E33" s="660"/>
      <c r="F33" s="660"/>
      <c r="G33" s="660"/>
      <c r="H33" s="660"/>
      <c r="I33" s="660"/>
      <c r="J33" s="660"/>
      <c r="K33" s="660"/>
      <c r="L33" s="660"/>
    </row>
    <row r="34" spans="1:12" ht="24.75" x14ac:dyDescent="0.25">
      <c r="A34" s="544" t="s">
        <v>1028</v>
      </c>
      <c r="B34" s="660"/>
      <c r="C34" s="660"/>
      <c r="D34" s="660"/>
      <c r="E34" s="660"/>
      <c r="F34" s="660"/>
      <c r="G34" s="660"/>
      <c r="H34" s="660"/>
      <c r="I34" s="660"/>
      <c r="J34" s="660"/>
      <c r="K34" s="660"/>
      <c r="L34" s="660"/>
    </row>
    <row r="35" spans="1:12" ht="24.75" x14ac:dyDescent="0.25">
      <c r="A35" s="544" t="s">
        <v>1029</v>
      </c>
      <c r="B35" s="660"/>
      <c r="C35" s="660"/>
      <c r="D35" s="660"/>
      <c r="E35" s="660"/>
      <c r="F35" s="660"/>
      <c r="G35" s="660"/>
      <c r="H35" s="660"/>
      <c r="I35" s="660"/>
      <c r="J35" s="660"/>
      <c r="K35" s="660"/>
      <c r="L35" s="660"/>
    </row>
    <row r="36" spans="1:12" ht="24.75" x14ac:dyDescent="0.25">
      <c r="A36" s="544" t="s">
        <v>711</v>
      </c>
      <c r="B36" s="660" t="s">
        <v>279</v>
      </c>
      <c r="C36" s="660" t="s">
        <v>279</v>
      </c>
      <c r="D36" s="660" t="s">
        <v>279</v>
      </c>
      <c r="E36" s="660" t="s">
        <v>279</v>
      </c>
      <c r="F36" s="660" t="s">
        <v>279</v>
      </c>
      <c r="G36" s="660" t="s">
        <v>279</v>
      </c>
      <c r="H36" s="660" t="s">
        <v>279</v>
      </c>
      <c r="I36" s="660" t="s">
        <v>279</v>
      </c>
      <c r="J36" s="660" t="s">
        <v>279</v>
      </c>
      <c r="K36" s="660" t="s">
        <v>279</v>
      </c>
      <c r="L36" s="660" t="s">
        <v>279</v>
      </c>
    </row>
    <row r="37" spans="1:12" ht="24.75" x14ac:dyDescent="0.25">
      <c r="A37" s="544" t="s">
        <v>712</v>
      </c>
      <c r="B37" s="660" t="s">
        <v>279</v>
      </c>
      <c r="C37" s="660" t="s">
        <v>279</v>
      </c>
      <c r="D37" s="660" t="s">
        <v>279</v>
      </c>
      <c r="E37" s="660" t="s">
        <v>279</v>
      </c>
      <c r="F37" s="660" t="s">
        <v>279</v>
      </c>
      <c r="G37" s="660" t="s">
        <v>279</v>
      </c>
      <c r="H37" s="660" t="s">
        <v>279</v>
      </c>
      <c r="I37" s="660" t="s">
        <v>279</v>
      </c>
      <c r="J37" s="660" t="s">
        <v>279</v>
      </c>
      <c r="K37" s="660" t="s">
        <v>279</v>
      </c>
      <c r="L37" s="660" t="s">
        <v>279</v>
      </c>
    </row>
  </sheetData>
  <conditionalFormatting sqref="C32:K36 C30:K30 C5:K5 C13:K21 C24:K28 C7:K11 K6">
    <cfRule type="expression" dxfId="11204" priority="10">
      <formula>C$4="No"</formula>
    </cfRule>
  </conditionalFormatting>
  <conditionalFormatting sqref="B29">
    <cfRule type="expression" dxfId="11203" priority="9">
      <formula>B$28="Select PCP Code Format"</formula>
    </cfRule>
  </conditionalFormatting>
  <conditionalFormatting sqref="C29:D29">
    <cfRule type="expression" dxfId="11202" priority="8">
      <formula>C$28="Select PCP Code Format"</formula>
    </cfRule>
  </conditionalFormatting>
  <conditionalFormatting sqref="C4">
    <cfRule type="expression" dxfId="11201" priority="7">
      <formula>C$4="No"</formula>
    </cfRule>
  </conditionalFormatting>
  <conditionalFormatting sqref="D4">
    <cfRule type="expression" dxfId="11200" priority="6">
      <formula>D$4="No"</formula>
    </cfRule>
  </conditionalFormatting>
  <conditionalFormatting sqref="E29:K29">
    <cfRule type="expression" dxfId="11199" priority="5">
      <formula>E$28="Select PCP Code Format"</formula>
    </cfRule>
  </conditionalFormatting>
  <conditionalFormatting sqref="E4:K4">
    <cfRule type="expression" dxfId="11198" priority="4">
      <formula>E$4="No"</formula>
    </cfRule>
  </conditionalFormatting>
  <conditionalFormatting sqref="L32:L36 L30 L13:L21 L24:L28 L5:L11">
    <cfRule type="expression" dxfId="11197" priority="3">
      <formula>L$4="No"</formula>
    </cfRule>
  </conditionalFormatting>
  <conditionalFormatting sqref="L29">
    <cfRule type="expression" dxfId="11196" priority="2">
      <formula>L$28="Select PCP Code Format"</formula>
    </cfRule>
  </conditionalFormatting>
  <conditionalFormatting sqref="L4">
    <cfRule type="expression" dxfId="11195" priority="1">
      <formula>L$4="No"</formula>
    </cfRule>
  </conditionalFormatting>
  <dataValidations count="6">
    <dataValidation type="list" allowBlank="1" showInputMessage="1" showErrorMessage="1" sqref="B29:L29">
      <formula1>"No,Yes"</formula1>
    </dataValidation>
    <dataValidation type="list" allowBlank="1" showInputMessage="1" showErrorMessage="1" sqref="B4:L4">
      <formula1>"Yes,No"</formula1>
    </dataValidation>
    <dataValidation type="list" allowBlank="1" showInputMessage="1" showErrorMessage="1" sqref="B13:L13">
      <formula1>"ENROLLMT,USERGRP,NAMEADDR,ENR&amp;DEDC,EXTCLAIM"</formula1>
    </dataValidation>
    <dataValidation type="list" allowBlank="1" showInputMessage="1" showErrorMessage="1" sqref="B12:L12">
      <formula1>"No run-in,Case Level Rules,Contract Level Rules"</formula1>
    </dataValidation>
    <dataValidation type="list" allowBlank="1" showInputMessage="1" showErrorMessage="1" sqref="B6:L6">
      <formula1>"Insurance Provider,Benefit Provider,Third Party Administrator,Insurance Broker,Health Care Service Provider,Pharmacy Benefit Manager"</formula1>
    </dataValidation>
    <dataValidation type="list" allowBlank="1" showInputMessage="1" showErrorMessage="1" sqref="B36:L37">
      <formula1>"On,Off"</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00"/>
  </sheetPr>
  <dimension ref="A1:Y46"/>
  <sheetViews>
    <sheetView showGridLines="0" topLeftCell="A2" zoomScale="75" zoomScaleNormal="75" workbookViewId="0">
      <selection activeCell="D11" sqref="D11:G11"/>
    </sheetView>
  </sheetViews>
  <sheetFormatPr defaultColWidth="9.140625" defaultRowHeight="12.75" x14ac:dyDescent="0.2"/>
  <cols>
    <col min="1" max="2" width="3.42578125" style="197" customWidth="1"/>
    <col min="3" max="3" width="30.5703125" style="197" customWidth="1"/>
    <col min="4" max="4" width="41.85546875" style="197" customWidth="1"/>
    <col min="5" max="5" width="10.28515625" style="197" customWidth="1"/>
    <col min="6" max="7" width="9.7109375" style="197" customWidth="1"/>
    <col min="8" max="8" width="9.140625" style="197"/>
    <col min="9" max="9" width="9.7109375" style="197" customWidth="1"/>
    <col min="10" max="14" width="9.140625" style="197"/>
    <col min="15" max="15" width="9.140625" style="197" customWidth="1"/>
    <col min="16" max="16" width="9.7109375" style="197" customWidth="1"/>
    <col min="17" max="17" width="9.140625" style="197"/>
    <col min="18" max="18" width="9.7109375" style="197" customWidth="1"/>
    <col min="19" max="16384" width="9.140625" style="197"/>
  </cols>
  <sheetData>
    <row r="1" spans="1:25" s="190" customFormat="1" ht="21" customHeight="1" x14ac:dyDescent="0.2">
      <c r="B1" s="595" t="s">
        <v>423</v>
      </c>
      <c r="C1" s="595"/>
      <c r="D1" s="595"/>
      <c r="E1" s="595"/>
      <c r="F1" s="595"/>
      <c r="G1" s="595"/>
      <c r="H1" s="595"/>
      <c r="I1" s="595"/>
      <c r="J1" s="595"/>
      <c r="K1" s="595"/>
      <c r="L1" s="595"/>
      <c r="M1" s="595"/>
      <c r="N1" s="595"/>
      <c r="O1" s="595"/>
      <c r="P1" s="595"/>
      <c r="Q1" s="595"/>
      <c r="R1" s="595"/>
      <c r="S1" s="595"/>
      <c r="T1" s="595"/>
      <c r="U1" s="595"/>
      <c r="V1" s="595"/>
      <c r="W1" s="595"/>
      <c r="X1" s="595"/>
      <c r="Y1" s="595"/>
    </row>
    <row r="2" spans="1:25" s="190" customFormat="1" ht="8.25" customHeight="1" x14ac:dyDescent="0.25">
      <c r="A2" s="191"/>
      <c r="B2" s="192"/>
    </row>
    <row r="3" spans="1:25" s="190" customFormat="1" ht="18" x14ac:dyDescent="0.25">
      <c r="B3" s="193" t="s">
        <v>424</v>
      </c>
      <c r="C3" s="192"/>
      <c r="D3" s="192"/>
      <c r="E3" s="192"/>
      <c r="F3" s="192"/>
      <c r="G3" s="192"/>
      <c r="H3" s="596"/>
      <c r="I3" s="596"/>
      <c r="J3" s="596"/>
    </row>
    <row r="4" spans="1:25" s="190" customFormat="1" ht="28.9" customHeight="1" x14ac:dyDescent="0.2">
      <c r="B4" s="750" t="s">
        <v>425</v>
      </c>
      <c r="C4" s="750"/>
      <c r="D4" s="750"/>
      <c r="E4" s="750"/>
      <c r="F4" s="750"/>
      <c r="G4" s="750"/>
      <c r="H4" s="750"/>
      <c r="I4" s="750"/>
      <c r="J4" s="597"/>
      <c r="K4" s="597"/>
      <c r="L4" s="597"/>
      <c r="M4" s="597"/>
      <c r="N4" s="597"/>
      <c r="O4" s="597"/>
      <c r="P4" s="597"/>
      <c r="Q4" s="597"/>
      <c r="R4" s="597"/>
      <c r="S4" s="597"/>
      <c r="T4" s="597"/>
      <c r="U4" s="597"/>
      <c r="V4" s="597"/>
      <c r="W4" s="597"/>
      <c r="X4" s="597"/>
      <c r="Y4" s="597"/>
    </row>
    <row r="5" spans="1:25" s="190" customFormat="1" ht="18" x14ac:dyDescent="0.25">
      <c r="B5" s="193" t="s">
        <v>426</v>
      </c>
      <c r="D5" s="192"/>
      <c r="E5" s="192"/>
      <c r="F5" s="192"/>
      <c r="G5" s="192"/>
      <c r="H5" s="192"/>
      <c r="I5" s="596"/>
      <c r="J5" s="596"/>
      <c r="K5" s="596"/>
      <c r="L5" s="596"/>
      <c r="M5" s="596"/>
      <c r="N5" s="596"/>
      <c r="O5" s="596"/>
      <c r="T5" s="596"/>
      <c r="U5" s="596"/>
      <c r="V5" s="596"/>
      <c r="W5" s="596"/>
    </row>
    <row r="6" spans="1:25" s="196" customFormat="1" ht="42" customHeight="1" x14ac:dyDescent="0.25">
      <c r="B6" s="194"/>
      <c r="C6" s="750" t="s">
        <v>427</v>
      </c>
      <c r="D6" s="750"/>
      <c r="E6" s="750"/>
      <c r="F6" s="750"/>
      <c r="G6" s="750"/>
      <c r="H6" s="750"/>
      <c r="J6" s="598"/>
      <c r="K6" s="598"/>
      <c r="L6" s="598"/>
      <c r="M6" s="598"/>
      <c r="N6" s="598"/>
      <c r="O6" s="598"/>
      <c r="P6" s="598"/>
      <c r="T6" s="195"/>
      <c r="U6" s="195"/>
      <c r="V6" s="195"/>
      <c r="W6" s="195"/>
      <c r="X6" s="195"/>
    </row>
    <row r="7" spans="1:25" s="190" customFormat="1" ht="18" x14ac:dyDescent="0.25">
      <c r="A7" s="194"/>
      <c r="B7" s="193" t="s">
        <v>428</v>
      </c>
      <c r="C7" s="192"/>
      <c r="D7" s="192"/>
      <c r="E7" s="192"/>
      <c r="F7" s="192"/>
      <c r="G7" s="192"/>
      <c r="H7" s="596"/>
      <c r="I7" s="596"/>
      <c r="J7" s="596"/>
      <c r="K7" s="596"/>
      <c r="L7" s="596"/>
      <c r="M7" s="596"/>
      <c r="N7" s="596"/>
      <c r="S7" s="301"/>
      <c r="T7" s="301"/>
      <c r="U7" s="301"/>
      <c r="V7" s="301"/>
    </row>
    <row r="8" spans="1:25" s="190" customFormat="1" ht="43.15" customHeight="1" x14ac:dyDescent="0.2">
      <c r="A8" s="194"/>
      <c r="B8" s="234"/>
      <c r="C8" s="750" t="s">
        <v>429</v>
      </c>
      <c r="D8" s="753"/>
      <c r="E8" s="753"/>
      <c r="F8" s="753"/>
      <c r="G8" s="753"/>
      <c r="H8" s="753"/>
      <c r="I8" s="753"/>
      <c r="J8" s="753"/>
      <c r="K8" s="753"/>
      <c r="L8" s="753"/>
      <c r="M8" s="753"/>
      <c r="N8" s="753"/>
      <c r="O8" s="753"/>
      <c r="S8" s="301"/>
      <c r="T8" s="301"/>
      <c r="U8" s="301"/>
      <c r="V8" s="301"/>
      <c r="W8" s="596"/>
    </row>
    <row r="9" spans="1:25" s="190" customFormat="1" ht="57.6" customHeight="1" x14ac:dyDescent="0.2">
      <c r="A9" s="194"/>
      <c r="B9" s="234"/>
      <c r="C9" s="754" t="s">
        <v>430</v>
      </c>
      <c r="D9" s="755"/>
      <c r="E9" s="755"/>
      <c r="F9" s="755"/>
      <c r="G9" s="755"/>
      <c r="H9" s="755"/>
      <c r="I9" s="755"/>
      <c r="J9" s="755"/>
      <c r="K9" s="755"/>
      <c r="L9" s="755"/>
      <c r="M9" s="755"/>
      <c r="N9" s="755"/>
      <c r="O9" s="755"/>
      <c r="S9" s="301"/>
      <c r="T9" s="301"/>
      <c r="U9" s="301"/>
      <c r="V9" s="301"/>
      <c r="W9" s="596"/>
    </row>
    <row r="10" spans="1:25" s="190" customFormat="1" x14ac:dyDescent="0.2">
      <c r="A10" s="194"/>
      <c r="B10" s="234"/>
      <c r="G10" s="598"/>
      <c r="H10" s="598"/>
      <c r="I10" s="596"/>
      <c r="J10" s="596"/>
      <c r="K10" s="596"/>
      <c r="L10" s="596"/>
      <c r="M10" s="596"/>
      <c r="N10" s="596"/>
      <c r="S10" s="301"/>
      <c r="T10" s="301"/>
      <c r="U10" s="301"/>
      <c r="V10" s="301"/>
    </row>
    <row r="11" spans="1:25" ht="27" customHeight="1" x14ac:dyDescent="0.2">
      <c r="B11" s="752" t="s">
        <v>431</v>
      </c>
      <c r="C11" s="752"/>
      <c r="D11" s="751" t="s">
        <v>1503</v>
      </c>
      <c r="E11" s="751"/>
      <c r="F11" s="751"/>
      <c r="G11" s="751"/>
    </row>
    <row r="13" spans="1:25" ht="111" x14ac:dyDescent="0.2">
      <c r="B13" s="198"/>
      <c r="C13" s="199" t="s">
        <v>1037</v>
      </c>
      <c r="D13" s="311" t="s">
        <v>1038</v>
      </c>
      <c r="E13" s="612" t="s">
        <v>1039</v>
      </c>
      <c r="F13" s="613" t="s">
        <v>1040</v>
      </c>
      <c r="G13" s="614" t="s">
        <v>1043</v>
      </c>
      <c r="H13" s="614" t="s">
        <v>1044</v>
      </c>
      <c r="I13" s="614" t="s">
        <v>1045</v>
      </c>
      <c r="J13" s="614" t="s">
        <v>1046</v>
      </c>
      <c r="K13" s="614" t="s">
        <v>1047</v>
      </c>
      <c r="L13" s="614" t="s">
        <v>1048</v>
      </c>
      <c r="M13" s="614" t="s">
        <v>1049</v>
      </c>
      <c r="N13" s="615" t="s">
        <v>1057</v>
      </c>
      <c r="O13" s="613" t="s">
        <v>1041</v>
      </c>
      <c r="P13" s="616" t="s">
        <v>1050</v>
      </c>
      <c r="Q13" s="616" t="s">
        <v>1051</v>
      </c>
      <c r="R13" s="616" t="s">
        <v>1052</v>
      </c>
      <c r="S13" s="616" t="s">
        <v>1053</v>
      </c>
      <c r="T13" s="616" t="s">
        <v>1054</v>
      </c>
      <c r="U13" s="616" t="s">
        <v>1055</v>
      </c>
      <c r="V13" s="616" t="s">
        <v>1056</v>
      </c>
      <c r="W13" s="613" t="s">
        <v>1042</v>
      </c>
      <c r="X13" s="615" t="s">
        <v>1058</v>
      </c>
    </row>
    <row r="14" spans="1:25" x14ac:dyDescent="0.2">
      <c r="B14" s="200">
        <v>1</v>
      </c>
      <c r="C14" s="235" t="s">
        <v>24</v>
      </c>
      <c r="D14" s="312" t="s">
        <v>1369</v>
      </c>
      <c r="E14" s="201" t="s">
        <v>432</v>
      </c>
      <c r="F14" s="202"/>
      <c r="G14" s="202"/>
      <c r="H14" s="202"/>
      <c r="I14" s="202"/>
      <c r="J14" s="202"/>
      <c r="K14" s="202"/>
      <c r="L14" s="202"/>
      <c r="M14" s="202"/>
      <c r="N14" s="202"/>
      <c r="O14" s="202"/>
      <c r="P14" s="202"/>
      <c r="Q14" s="202"/>
      <c r="R14" s="202"/>
      <c r="S14" s="202"/>
      <c r="T14" s="202"/>
      <c r="U14" s="202"/>
      <c r="V14" s="202"/>
      <c r="W14" s="202"/>
      <c r="X14" s="202"/>
    </row>
    <row r="15" spans="1:25" x14ac:dyDescent="0.2">
      <c r="B15" s="200">
        <f>B14+1</f>
        <v>2</v>
      </c>
      <c r="C15" s="235" t="s">
        <v>25</v>
      </c>
      <c r="D15" s="312" t="s">
        <v>1370</v>
      </c>
      <c r="E15" s="201" t="s">
        <v>432</v>
      </c>
      <c r="F15" s="201" t="s">
        <v>432</v>
      </c>
      <c r="G15" s="202"/>
      <c r="H15" s="202"/>
      <c r="I15" s="202"/>
      <c r="J15" s="202"/>
      <c r="K15" s="202"/>
      <c r="L15" s="202"/>
      <c r="M15" s="202"/>
      <c r="N15" s="202"/>
      <c r="O15" s="202"/>
      <c r="P15" s="202"/>
      <c r="Q15" s="202"/>
      <c r="R15" s="202"/>
      <c r="S15" s="202"/>
      <c r="T15" s="202"/>
      <c r="U15" s="202"/>
      <c r="V15" s="202"/>
      <c r="W15" s="202"/>
      <c r="X15" s="202"/>
    </row>
    <row r="16" spans="1:25" x14ac:dyDescent="0.2">
      <c r="B16" s="200">
        <f>B15+1</f>
        <v>3</v>
      </c>
      <c r="C16" s="235" t="s">
        <v>26</v>
      </c>
      <c r="D16" s="312" t="s">
        <v>1371</v>
      </c>
      <c r="E16" s="201" t="s">
        <v>432</v>
      </c>
      <c r="F16" s="202"/>
      <c r="G16" s="201" t="s">
        <v>432</v>
      </c>
      <c r="H16" s="202"/>
      <c r="I16" s="202"/>
      <c r="J16" s="202"/>
      <c r="K16" s="202"/>
      <c r="L16" s="202"/>
      <c r="M16" s="202"/>
      <c r="N16" s="202"/>
      <c r="O16" s="202"/>
      <c r="P16" s="202"/>
      <c r="Q16" s="202"/>
      <c r="R16" s="202"/>
      <c r="S16" s="202"/>
      <c r="T16" s="202"/>
      <c r="U16" s="202"/>
      <c r="V16" s="202"/>
      <c r="W16" s="202"/>
      <c r="X16" s="202"/>
    </row>
    <row r="17" spans="2:24" x14ac:dyDescent="0.2">
      <c r="B17" s="200">
        <f>B16+1</f>
        <v>4</v>
      </c>
      <c r="C17" s="235" t="s">
        <v>28</v>
      </c>
      <c r="D17" s="622" t="s">
        <v>1372</v>
      </c>
      <c r="E17" s="201" t="s">
        <v>432</v>
      </c>
      <c r="F17" s="202"/>
      <c r="G17" s="202"/>
      <c r="H17" s="202"/>
      <c r="I17" s="201" t="s">
        <v>432</v>
      </c>
      <c r="J17" s="202"/>
      <c r="K17" s="202"/>
      <c r="L17" s="202"/>
      <c r="M17" s="202"/>
      <c r="N17" s="202"/>
      <c r="O17" s="202"/>
      <c r="P17" s="202"/>
      <c r="Q17" s="202"/>
      <c r="R17" s="202"/>
      <c r="S17" s="202"/>
      <c r="T17" s="202"/>
      <c r="U17" s="202"/>
      <c r="V17" s="202"/>
      <c r="W17" s="202"/>
      <c r="X17" s="202"/>
    </row>
    <row r="18" spans="2:24" x14ac:dyDescent="0.2">
      <c r="B18" s="200">
        <f>B17+1</f>
        <v>5</v>
      </c>
      <c r="C18" s="235" t="s">
        <v>27</v>
      </c>
      <c r="D18" s="312" t="s">
        <v>1373</v>
      </c>
      <c r="E18" s="201" t="s">
        <v>432</v>
      </c>
      <c r="F18" s="201" t="s">
        <v>432</v>
      </c>
      <c r="G18" s="201" t="s">
        <v>432</v>
      </c>
      <c r="H18" s="202"/>
      <c r="I18" s="202"/>
      <c r="J18" s="202"/>
      <c r="K18" s="202"/>
      <c r="L18" s="202"/>
      <c r="M18" s="202"/>
      <c r="N18" s="202"/>
      <c r="O18" s="202"/>
      <c r="P18" s="202"/>
      <c r="Q18" s="202"/>
      <c r="R18" s="202"/>
      <c r="S18" s="202"/>
      <c r="T18" s="202"/>
      <c r="U18" s="202"/>
      <c r="V18" s="202"/>
      <c r="W18" s="202"/>
      <c r="X18" s="202"/>
    </row>
    <row r="19" spans="2:24" x14ac:dyDescent="0.2">
      <c r="B19" s="200">
        <f t="shared" ref="B19:B44" si="0">B18+1</f>
        <v>6</v>
      </c>
      <c r="C19" s="235" t="s">
        <v>29</v>
      </c>
      <c r="D19" s="312" t="s">
        <v>1373</v>
      </c>
      <c r="E19" s="201" t="s">
        <v>432</v>
      </c>
      <c r="F19" s="201" t="s">
        <v>432</v>
      </c>
      <c r="G19" s="202"/>
      <c r="H19" s="202"/>
      <c r="I19" s="201" t="s">
        <v>432</v>
      </c>
      <c r="J19" s="202"/>
      <c r="K19" s="202"/>
      <c r="L19" s="202"/>
      <c r="M19" s="202"/>
      <c r="N19" s="202"/>
      <c r="O19" s="202"/>
      <c r="P19" s="202"/>
      <c r="Q19" s="202"/>
      <c r="R19" s="202"/>
      <c r="S19" s="202"/>
      <c r="T19" s="202"/>
      <c r="U19" s="202"/>
      <c r="V19" s="202"/>
      <c r="W19" s="202"/>
      <c r="X19" s="202"/>
    </row>
    <row r="20" spans="2:24" x14ac:dyDescent="0.2">
      <c r="B20" s="200">
        <f t="shared" si="0"/>
        <v>7</v>
      </c>
      <c r="C20" s="235" t="s">
        <v>30</v>
      </c>
      <c r="D20" s="313" t="str">
        <f>D15</f>
        <v>Employee + Spouse</v>
      </c>
      <c r="E20" s="201" t="s">
        <v>432</v>
      </c>
      <c r="F20" s="202"/>
      <c r="G20" s="202"/>
      <c r="H20" s="202"/>
      <c r="I20" s="202"/>
      <c r="J20" s="202"/>
      <c r="K20" s="202"/>
      <c r="L20" s="202"/>
      <c r="M20" s="202"/>
      <c r="N20" s="202"/>
      <c r="O20" s="203" t="s">
        <v>432</v>
      </c>
      <c r="P20" s="202"/>
      <c r="Q20" s="202"/>
      <c r="R20" s="202"/>
      <c r="S20" s="202"/>
      <c r="T20" s="202"/>
      <c r="U20" s="202"/>
      <c r="V20" s="202"/>
      <c r="W20" s="202"/>
      <c r="X20" s="202"/>
    </row>
    <row r="21" spans="2:24" x14ac:dyDescent="0.2">
      <c r="B21" s="200">
        <f t="shared" si="0"/>
        <v>8</v>
      </c>
      <c r="C21" s="235" t="s">
        <v>31</v>
      </c>
      <c r="D21" s="313" t="str">
        <f>D18</f>
        <v>Employee + Family</v>
      </c>
      <c r="E21" s="201" t="s">
        <v>432</v>
      </c>
      <c r="F21" s="202"/>
      <c r="G21" s="201" t="s">
        <v>432</v>
      </c>
      <c r="H21" s="202"/>
      <c r="I21" s="202"/>
      <c r="J21" s="202"/>
      <c r="K21" s="202"/>
      <c r="L21" s="202"/>
      <c r="M21" s="202"/>
      <c r="N21" s="202"/>
      <c r="O21" s="203" t="s">
        <v>432</v>
      </c>
      <c r="P21" s="202"/>
      <c r="Q21" s="202"/>
      <c r="R21" s="202"/>
      <c r="S21" s="202"/>
      <c r="T21" s="202"/>
      <c r="U21" s="202"/>
      <c r="V21" s="202"/>
      <c r="W21" s="202"/>
      <c r="X21" s="202"/>
    </row>
    <row r="22" spans="2:24" x14ac:dyDescent="0.2">
      <c r="B22" s="200">
        <f t="shared" si="0"/>
        <v>9</v>
      </c>
      <c r="C22" s="235" t="s">
        <v>32</v>
      </c>
      <c r="D22" s="313" t="str">
        <f>D19</f>
        <v>Employee + Family</v>
      </c>
      <c r="E22" s="201" t="s">
        <v>432</v>
      </c>
      <c r="F22" s="202"/>
      <c r="G22" s="202"/>
      <c r="H22" s="202"/>
      <c r="I22" s="201" t="s">
        <v>432</v>
      </c>
      <c r="J22" s="202"/>
      <c r="K22" s="202"/>
      <c r="L22" s="202"/>
      <c r="M22" s="202"/>
      <c r="N22" s="202"/>
      <c r="O22" s="203" t="s">
        <v>432</v>
      </c>
      <c r="P22" s="202"/>
      <c r="Q22" s="202"/>
      <c r="R22" s="202"/>
      <c r="S22" s="202"/>
      <c r="T22" s="202"/>
      <c r="U22" s="202"/>
      <c r="V22" s="202"/>
      <c r="W22" s="202"/>
      <c r="X22" s="202"/>
    </row>
    <row r="23" spans="2:24" x14ac:dyDescent="0.2">
      <c r="B23" s="200">
        <f t="shared" si="0"/>
        <v>10</v>
      </c>
      <c r="C23" s="235" t="s">
        <v>33</v>
      </c>
      <c r="D23" s="313" t="str">
        <f>D18</f>
        <v>Employee + Family</v>
      </c>
      <c r="E23" s="201" t="s">
        <v>432</v>
      </c>
      <c r="F23" s="202"/>
      <c r="G23" s="202"/>
      <c r="H23" s="202"/>
      <c r="I23" s="202"/>
      <c r="J23" s="202"/>
      <c r="K23" s="202"/>
      <c r="L23" s="202"/>
      <c r="M23" s="202"/>
      <c r="N23" s="202"/>
      <c r="O23" s="203" t="s">
        <v>432</v>
      </c>
      <c r="P23" s="203" t="s">
        <v>432</v>
      </c>
      <c r="Q23" s="202"/>
      <c r="R23" s="202"/>
      <c r="S23" s="202"/>
      <c r="T23" s="202"/>
      <c r="U23" s="202"/>
      <c r="V23" s="202"/>
      <c r="W23" s="202"/>
      <c r="X23" s="202"/>
    </row>
    <row r="24" spans="2:24" x14ac:dyDescent="0.2">
      <c r="B24" s="200">
        <f t="shared" si="0"/>
        <v>11</v>
      </c>
      <c r="C24" s="235" t="s">
        <v>34</v>
      </c>
      <c r="D24" s="313" t="str">
        <f>D19</f>
        <v>Employee + Family</v>
      </c>
      <c r="E24" s="201" t="s">
        <v>432</v>
      </c>
      <c r="F24" s="202"/>
      <c r="G24" s="201" t="s">
        <v>432</v>
      </c>
      <c r="H24" s="202"/>
      <c r="I24" s="202"/>
      <c r="J24" s="202"/>
      <c r="K24" s="202"/>
      <c r="L24" s="202"/>
      <c r="M24" s="202"/>
      <c r="N24" s="202"/>
      <c r="O24" s="203" t="s">
        <v>432</v>
      </c>
      <c r="P24" s="203" t="s">
        <v>432</v>
      </c>
      <c r="Q24" s="202"/>
      <c r="R24" s="202"/>
      <c r="S24" s="202"/>
      <c r="T24" s="202"/>
      <c r="U24" s="202"/>
      <c r="V24" s="202"/>
      <c r="W24" s="202"/>
      <c r="X24" s="202"/>
    </row>
    <row r="25" spans="2:24" x14ac:dyDescent="0.2">
      <c r="B25" s="200">
        <f t="shared" si="0"/>
        <v>12</v>
      </c>
      <c r="C25" s="235" t="s">
        <v>35</v>
      </c>
      <c r="D25" s="313" t="str">
        <f>D19</f>
        <v>Employee + Family</v>
      </c>
      <c r="E25" s="201" t="s">
        <v>432</v>
      </c>
      <c r="F25" s="202"/>
      <c r="G25" s="202"/>
      <c r="H25" s="202"/>
      <c r="I25" s="201" t="s">
        <v>432</v>
      </c>
      <c r="J25" s="202"/>
      <c r="K25" s="202"/>
      <c r="L25" s="202"/>
      <c r="M25" s="202"/>
      <c r="N25" s="202"/>
      <c r="O25" s="203" t="s">
        <v>432</v>
      </c>
      <c r="P25" s="203" t="s">
        <v>432</v>
      </c>
      <c r="Q25" s="202"/>
      <c r="R25" s="202"/>
      <c r="S25" s="202"/>
      <c r="T25" s="202"/>
      <c r="U25" s="202"/>
      <c r="V25" s="202"/>
      <c r="W25" s="202"/>
      <c r="X25" s="202"/>
    </row>
    <row r="26" spans="2:24" x14ac:dyDescent="0.2">
      <c r="B26" s="200">
        <f t="shared" si="0"/>
        <v>13</v>
      </c>
      <c r="C26" s="235" t="s">
        <v>36</v>
      </c>
      <c r="D26" s="313" t="str">
        <f>D19</f>
        <v>Employee + Family</v>
      </c>
      <c r="E26" s="201" t="s">
        <v>432</v>
      </c>
      <c r="F26" s="202"/>
      <c r="G26" s="202"/>
      <c r="H26" s="202"/>
      <c r="I26" s="202"/>
      <c r="J26" s="202"/>
      <c r="K26" s="202"/>
      <c r="L26" s="202"/>
      <c r="M26" s="202"/>
      <c r="N26" s="202"/>
      <c r="O26" s="203" t="s">
        <v>432</v>
      </c>
      <c r="P26" s="202"/>
      <c r="Q26" s="202"/>
      <c r="R26" s="203" t="s">
        <v>432</v>
      </c>
      <c r="S26" s="202"/>
      <c r="T26" s="202"/>
      <c r="U26" s="202"/>
      <c r="V26" s="202"/>
      <c r="W26" s="202"/>
      <c r="X26" s="202"/>
    </row>
    <row r="27" spans="2:24" x14ac:dyDescent="0.2">
      <c r="B27" s="200">
        <f t="shared" si="0"/>
        <v>14</v>
      </c>
      <c r="C27" s="235" t="s">
        <v>37</v>
      </c>
      <c r="D27" s="313" t="str">
        <f>D19</f>
        <v>Employee + Family</v>
      </c>
      <c r="E27" s="201" t="s">
        <v>432</v>
      </c>
      <c r="F27" s="202"/>
      <c r="G27" s="201" t="s">
        <v>432</v>
      </c>
      <c r="H27" s="202"/>
      <c r="I27" s="202"/>
      <c r="J27" s="202"/>
      <c r="K27" s="202"/>
      <c r="L27" s="202"/>
      <c r="M27" s="202"/>
      <c r="N27" s="202"/>
      <c r="O27" s="203" t="s">
        <v>432</v>
      </c>
      <c r="P27" s="202"/>
      <c r="Q27" s="202"/>
      <c r="R27" s="203" t="s">
        <v>432</v>
      </c>
      <c r="S27" s="202"/>
      <c r="T27" s="202"/>
      <c r="U27" s="202"/>
      <c r="V27" s="202"/>
      <c r="W27" s="202"/>
      <c r="X27" s="202"/>
    </row>
    <row r="28" spans="2:24" x14ac:dyDescent="0.2">
      <c r="B28" s="200">
        <f t="shared" si="0"/>
        <v>15</v>
      </c>
      <c r="C28" s="235" t="s">
        <v>38</v>
      </c>
      <c r="D28" s="313" t="str">
        <f>D19</f>
        <v>Employee + Family</v>
      </c>
      <c r="E28" s="201" t="s">
        <v>432</v>
      </c>
      <c r="F28" s="202"/>
      <c r="G28" s="202"/>
      <c r="H28" s="202"/>
      <c r="I28" s="201" t="s">
        <v>432</v>
      </c>
      <c r="J28" s="202"/>
      <c r="K28" s="202"/>
      <c r="L28" s="202"/>
      <c r="M28" s="202"/>
      <c r="N28" s="202"/>
      <c r="O28" s="203" t="s">
        <v>432</v>
      </c>
      <c r="P28" s="202"/>
      <c r="Q28" s="202"/>
      <c r="R28" s="203" t="s">
        <v>432</v>
      </c>
      <c r="S28" s="202"/>
      <c r="T28" s="202"/>
      <c r="U28" s="202"/>
      <c r="V28" s="202"/>
      <c r="W28" s="202"/>
      <c r="X28" s="202"/>
    </row>
    <row r="29" spans="2:24" x14ac:dyDescent="0.2">
      <c r="B29" s="200">
        <f t="shared" ref="B29:B35" si="1">B28+1</f>
        <v>16</v>
      </c>
      <c r="C29" s="235" t="s">
        <v>39</v>
      </c>
      <c r="D29" s="313" t="str">
        <f>D16</f>
        <v>Employee + Child</v>
      </c>
      <c r="E29" s="201" t="s">
        <v>432</v>
      </c>
      <c r="F29" s="202"/>
      <c r="G29" s="202"/>
      <c r="H29" s="202"/>
      <c r="I29" s="202"/>
      <c r="J29" s="202"/>
      <c r="K29" s="202"/>
      <c r="L29" s="202"/>
      <c r="M29" s="202"/>
      <c r="N29" s="202"/>
      <c r="O29" s="202"/>
      <c r="P29" s="203" t="s">
        <v>432</v>
      </c>
      <c r="Q29" s="202"/>
      <c r="R29" s="202"/>
      <c r="S29" s="202"/>
      <c r="T29" s="202"/>
      <c r="U29" s="202"/>
      <c r="V29" s="202"/>
      <c r="W29" s="202"/>
      <c r="X29" s="202"/>
    </row>
    <row r="30" spans="2:24" x14ac:dyDescent="0.2">
      <c r="B30" s="200">
        <f t="shared" si="1"/>
        <v>17</v>
      </c>
      <c r="C30" s="235" t="s">
        <v>40</v>
      </c>
      <c r="D30" s="313" t="str">
        <f>D17</f>
        <v>Employee + Children</v>
      </c>
      <c r="E30" s="201" t="s">
        <v>432</v>
      </c>
      <c r="F30" s="202"/>
      <c r="G30" s="201" t="s">
        <v>432</v>
      </c>
      <c r="H30" s="202"/>
      <c r="I30" s="202"/>
      <c r="J30" s="202"/>
      <c r="K30" s="202"/>
      <c r="L30" s="202"/>
      <c r="M30" s="202"/>
      <c r="N30" s="202"/>
      <c r="O30" s="202"/>
      <c r="P30" s="203" t="s">
        <v>432</v>
      </c>
      <c r="Q30" s="202"/>
      <c r="R30" s="202"/>
      <c r="S30" s="202"/>
      <c r="T30" s="202"/>
      <c r="U30" s="202"/>
      <c r="V30" s="202"/>
      <c r="W30" s="202"/>
      <c r="X30" s="202"/>
    </row>
    <row r="31" spans="2:24" x14ac:dyDescent="0.2">
      <c r="B31" s="200">
        <f t="shared" si="1"/>
        <v>18</v>
      </c>
      <c r="C31" s="235" t="s">
        <v>41</v>
      </c>
      <c r="D31" s="313" t="str">
        <f>D17</f>
        <v>Employee + Children</v>
      </c>
      <c r="E31" s="201" t="s">
        <v>432</v>
      </c>
      <c r="F31" s="202"/>
      <c r="G31" s="202"/>
      <c r="H31" s="202"/>
      <c r="I31" s="201" t="s">
        <v>432</v>
      </c>
      <c r="J31" s="202"/>
      <c r="K31" s="202"/>
      <c r="L31" s="202"/>
      <c r="M31" s="202"/>
      <c r="N31" s="202"/>
      <c r="O31" s="202"/>
      <c r="P31" s="203" t="s">
        <v>432</v>
      </c>
      <c r="Q31" s="202"/>
      <c r="R31" s="202"/>
      <c r="S31" s="202"/>
      <c r="T31" s="202"/>
      <c r="U31" s="202"/>
      <c r="V31" s="202"/>
      <c r="W31" s="202"/>
      <c r="X31" s="202"/>
    </row>
    <row r="32" spans="2:24" x14ac:dyDescent="0.2">
      <c r="B32" s="200">
        <f t="shared" si="1"/>
        <v>19</v>
      </c>
      <c r="C32" s="235" t="s">
        <v>42</v>
      </c>
      <c r="D32" s="313" t="str">
        <f>D17</f>
        <v>Employee + Children</v>
      </c>
      <c r="E32" s="201" t="s">
        <v>432</v>
      </c>
      <c r="F32" s="202"/>
      <c r="G32" s="202"/>
      <c r="H32" s="202"/>
      <c r="I32" s="202"/>
      <c r="J32" s="202"/>
      <c r="K32" s="202"/>
      <c r="L32" s="202"/>
      <c r="M32" s="202"/>
      <c r="N32" s="202"/>
      <c r="O32" s="202"/>
      <c r="P32" s="202"/>
      <c r="Q32" s="202"/>
      <c r="R32" s="203" t="s">
        <v>432</v>
      </c>
      <c r="S32" s="202"/>
      <c r="T32" s="202"/>
      <c r="U32" s="202"/>
      <c r="V32" s="202"/>
      <c r="W32" s="202"/>
      <c r="X32" s="202"/>
    </row>
    <row r="33" spans="2:24" x14ac:dyDescent="0.2">
      <c r="B33" s="200">
        <f t="shared" si="1"/>
        <v>20</v>
      </c>
      <c r="C33" s="235" t="s">
        <v>43</v>
      </c>
      <c r="D33" s="313" t="str">
        <f>D17</f>
        <v>Employee + Children</v>
      </c>
      <c r="E33" s="201" t="s">
        <v>432</v>
      </c>
      <c r="F33" s="202"/>
      <c r="G33" s="201" t="s">
        <v>432</v>
      </c>
      <c r="H33" s="202"/>
      <c r="I33" s="202"/>
      <c r="J33" s="202"/>
      <c r="K33" s="202"/>
      <c r="L33" s="202"/>
      <c r="M33" s="202"/>
      <c r="N33" s="202"/>
      <c r="O33" s="202"/>
      <c r="P33" s="202"/>
      <c r="Q33" s="202"/>
      <c r="R33" s="203" t="s">
        <v>432</v>
      </c>
      <c r="S33" s="202"/>
      <c r="T33" s="202"/>
      <c r="U33" s="202"/>
      <c r="V33" s="202"/>
      <c r="W33" s="202"/>
      <c r="X33" s="202"/>
    </row>
    <row r="34" spans="2:24" x14ac:dyDescent="0.2">
      <c r="B34" s="200">
        <f t="shared" si="1"/>
        <v>21</v>
      </c>
      <c r="C34" s="235" t="s">
        <v>44</v>
      </c>
      <c r="D34" s="313" t="str">
        <f>D17</f>
        <v>Employee + Children</v>
      </c>
      <c r="E34" s="201" t="s">
        <v>432</v>
      </c>
      <c r="F34" s="202"/>
      <c r="G34" s="202"/>
      <c r="H34" s="202"/>
      <c r="I34" s="201" t="s">
        <v>432</v>
      </c>
      <c r="J34" s="202"/>
      <c r="K34" s="202"/>
      <c r="L34" s="202"/>
      <c r="M34" s="202"/>
      <c r="N34" s="202"/>
      <c r="O34" s="202"/>
      <c r="P34" s="202"/>
      <c r="Q34" s="202"/>
      <c r="R34" s="203" t="s">
        <v>432</v>
      </c>
      <c r="S34" s="202"/>
      <c r="T34" s="202"/>
      <c r="U34" s="202"/>
      <c r="V34" s="202"/>
      <c r="W34" s="202"/>
      <c r="X34" s="202"/>
    </row>
    <row r="35" spans="2:24" hidden="1" x14ac:dyDescent="0.2">
      <c r="B35" s="200">
        <f t="shared" si="1"/>
        <v>22</v>
      </c>
      <c r="C35" s="235" t="s">
        <v>1282</v>
      </c>
      <c r="D35" s="620"/>
      <c r="E35" s="202"/>
      <c r="F35" s="203" t="s">
        <v>432</v>
      </c>
      <c r="G35" s="202"/>
      <c r="H35" s="202"/>
      <c r="I35" s="202"/>
      <c r="J35" s="202"/>
      <c r="K35" s="202"/>
      <c r="L35" s="202"/>
      <c r="M35" s="202"/>
      <c r="N35" s="202"/>
      <c r="O35" s="202"/>
      <c r="P35" s="202"/>
      <c r="Q35" s="202"/>
      <c r="R35" s="202"/>
      <c r="S35" s="202"/>
      <c r="T35" s="202"/>
      <c r="U35" s="202"/>
      <c r="V35" s="202"/>
      <c r="W35" s="202"/>
      <c r="X35" s="202"/>
    </row>
    <row r="36" spans="2:24" hidden="1" x14ac:dyDescent="0.2">
      <c r="B36" s="200">
        <f t="shared" si="0"/>
        <v>23</v>
      </c>
      <c r="C36" s="235" t="s">
        <v>1283</v>
      </c>
      <c r="D36" s="620"/>
      <c r="E36" s="202"/>
      <c r="F36" s="203" t="s">
        <v>432</v>
      </c>
      <c r="G36" s="203" t="s">
        <v>432</v>
      </c>
      <c r="H36" s="202"/>
      <c r="I36" s="202"/>
      <c r="J36" s="202"/>
      <c r="K36" s="202"/>
      <c r="L36" s="202"/>
      <c r="M36" s="202"/>
      <c r="N36" s="202"/>
      <c r="O36" s="202"/>
      <c r="P36" s="202"/>
      <c r="Q36" s="202"/>
      <c r="R36" s="202"/>
      <c r="S36" s="202"/>
      <c r="T36" s="202"/>
      <c r="U36" s="202"/>
      <c r="V36" s="202"/>
      <c r="W36" s="202"/>
      <c r="X36" s="202"/>
    </row>
    <row r="37" spans="2:24" hidden="1" x14ac:dyDescent="0.2">
      <c r="B37" s="200">
        <f t="shared" si="0"/>
        <v>24</v>
      </c>
      <c r="C37" s="235" t="s">
        <v>1284</v>
      </c>
      <c r="D37" s="620"/>
      <c r="E37" s="202"/>
      <c r="F37" s="203" t="s">
        <v>432</v>
      </c>
      <c r="G37" s="202"/>
      <c r="H37" s="202"/>
      <c r="I37" s="203" t="s">
        <v>432</v>
      </c>
      <c r="J37" s="202"/>
      <c r="K37" s="202"/>
      <c r="L37" s="202"/>
      <c r="M37" s="202"/>
      <c r="N37" s="202"/>
      <c r="O37" s="202"/>
      <c r="P37" s="202"/>
      <c r="Q37" s="202"/>
      <c r="R37" s="202"/>
      <c r="S37" s="202"/>
      <c r="T37" s="202"/>
      <c r="U37" s="202"/>
      <c r="V37" s="202"/>
      <c r="W37" s="202"/>
      <c r="X37" s="202"/>
    </row>
    <row r="38" spans="2:24" hidden="1" x14ac:dyDescent="0.2">
      <c r="B38" s="200">
        <f t="shared" si="0"/>
        <v>25</v>
      </c>
      <c r="C38" s="235" t="s">
        <v>1285</v>
      </c>
      <c r="D38" s="620"/>
      <c r="E38" s="202"/>
      <c r="F38" s="202"/>
      <c r="G38" s="203" t="s">
        <v>432</v>
      </c>
      <c r="H38" s="202"/>
      <c r="I38" s="202"/>
      <c r="J38" s="202"/>
      <c r="K38" s="202"/>
      <c r="L38" s="202"/>
      <c r="M38" s="202"/>
      <c r="N38" s="202"/>
      <c r="O38" s="202"/>
      <c r="P38" s="202"/>
      <c r="Q38" s="202"/>
      <c r="R38" s="202"/>
      <c r="S38" s="202"/>
      <c r="T38" s="202"/>
      <c r="U38" s="202"/>
      <c r="V38" s="202"/>
      <c r="W38" s="202"/>
      <c r="X38" s="202"/>
    </row>
    <row r="39" spans="2:24" hidden="1" x14ac:dyDescent="0.2">
      <c r="B39" s="200">
        <f t="shared" si="0"/>
        <v>26</v>
      </c>
      <c r="C39" s="235" t="s">
        <v>1286</v>
      </c>
      <c r="D39" s="620"/>
      <c r="E39" s="202"/>
      <c r="F39" s="202"/>
      <c r="G39" s="202"/>
      <c r="H39" s="202"/>
      <c r="I39" s="203" t="s">
        <v>432</v>
      </c>
      <c r="J39" s="202"/>
      <c r="K39" s="202"/>
      <c r="L39" s="202"/>
      <c r="M39" s="202"/>
      <c r="N39" s="202"/>
      <c r="O39" s="202"/>
      <c r="P39" s="202"/>
      <c r="Q39" s="202"/>
      <c r="R39" s="202"/>
      <c r="S39" s="202"/>
      <c r="T39" s="202"/>
      <c r="U39" s="202"/>
      <c r="V39" s="202"/>
      <c r="W39" s="202"/>
      <c r="X39" s="202"/>
    </row>
    <row r="40" spans="2:24" hidden="1" x14ac:dyDescent="0.2">
      <c r="B40" s="200">
        <f t="shared" si="0"/>
        <v>27</v>
      </c>
      <c r="C40" s="235" t="s">
        <v>1287</v>
      </c>
      <c r="D40" s="620"/>
      <c r="E40" s="618"/>
      <c r="F40" s="618"/>
      <c r="G40" s="618"/>
      <c r="H40" s="618"/>
      <c r="I40" s="619"/>
      <c r="J40" s="618"/>
      <c r="K40" s="618"/>
      <c r="L40" s="618"/>
      <c r="M40" s="618"/>
      <c r="N40" s="618"/>
      <c r="O40" s="618"/>
      <c r="P40" s="618"/>
      <c r="Q40" s="618"/>
      <c r="R40" s="618"/>
      <c r="S40" s="618"/>
      <c r="T40" s="618"/>
      <c r="U40" s="618"/>
      <c r="V40" s="618"/>
      <c r="W40" s="618"/>
      <c r="X40" s="618"/>
    </row>
    <row r="41" spans="2:24" hidden="1" x14ac:dyDescent="0.2">
      <c r="B41" s="200">
        <f t="shared" si="0"/>
        <v>28</v>
      </c>
      <c r="C41" s="235" t="s">
        <v>1288</v>
      </c>
      <c r="D41" s="620"/>
      <c r="E41" s="618"/>
      <c r="F41" s="618"/>
      <c r="G41" s="618"/>
      <c r="H41" s="618"/>
      <c r="I41" s="619"/>
      <c r="J41" s="618"/>
      <c r="K41" s="618"/>
      <c r="L41" s="618"/>
      <c r="M41" s="618"/>
      <c r="N41" s="618"/>
      <c r="O41" s="618"/>
      <c r="P41" s="618"/>
      <c r="Q41" s="618"/>
      <c r="R41" s="618"/>
      <c r="S41" s="618"/>
      <c r="T41" s="618"/>
      <c r="U41" s="618"/>
      <c r="V41" s="618"/>
      <c r="W41" s="618"/>
      <c r="X41" s="618"/>
    </row>
    <row r="42" spans="2:24" hidden="1" x14ac:dyDescent="0.2">
      <c r="B42" s="200">
        <f t="shared" si="0"/>
        <v>29</v>
      </c>
      <c r="C42" s="235" t="s">
        <v>1289</v>
      </c>
      <c r="D42" s="620"/>
      <c r="E42" s="618"/>
      <c r="F42" s="618"/>
      <c r="G42" s="618"/>
      <c r="H42" s="618"/>
      <c r="I42" s="619"/>
      <c r="J42" s="618"/>
      <c r="K42" s="618"/>
      <c r="L42" s="618"/>
      <c r="M42" s="618"/>
      <c r="N42" s="618"/>
      <c r="O42" s="618"/>
      <c r="P42" s="618"/>
      <c r="Q42" s="618"/>
      <c r="R42" s="618"/>
      <c r="S42" s="618"/>
      <c r="T42" s="618"/>
      <c r="U42" s="618"/>
      <c r="V42" s="618"/>
      <c r="W42" s="618"/>
      <c r="X42" s="618"/>
    </row>
    <row r="43" spans="2:24" hidden="1" x14ac:dyDescent="0.2">
      <c r="B43" s="200">
        <f t="shared" si="0"/>
        <v>30</v>
      </c>
      <c r="C43" s="235" t="s">
        <v>1290</v>
      </c>
      <c r="D43" s="620"/>
      <c r="E43" s="618"/>
      <c r="F43" s="618"/>
      <c r="G43" s="618"/>
      <c r="H43" s="618"/>
      <c r="I43" s="619"/>
      <c r="J43" s="618"/>
      <c r="K43" s="618"/>
      <c r="L43" s="618"/>
      <c r="M43" s="618"/>
      <c r="N43" s="618"/>
      <c r="O43" s="618"/>
      <c r="P43" s="618"/>
      <c r="Q43" s="618"/>
      <c r="R43" s="618"/>
      <c r="S43" s="618"/>
      <c r="T43" s="618"/>
      <c r="U43" s="618"/>
      <c r="V43" s="618"/>
      <c r="W43" s="618"/>
      <c r="X43" s="618"/>
    </row>
    <row r="44" spans="2:24" hidden="1" x14ac:dyDescent="0.2">
      <c r="B44" s="200">
        <f t="shared" si="0"/>
        <v>31</v>
      </c>
      <c r="C44" s="235" t="s">
        <v>1286</v>
      </c>
      <c r="D44" s="620"/>
      <c r="E44" s="618"/>
      <c r="F44" s="618"/>
      <c r="G44" s="618"/>
      <c r="H44" s="618"/>
      <c r="I44" s="619"/>
      <c r="J44" s="618"/>
      <c r="K44" s="618"/>
      <c r="L44" s="618"/>
      <c r="M44" s="618"/>
      <c r="N44" s="618"/>
      <c r="O44" s="618"/>
      <c r="P44" s="618"/>
      <c r="Q44" s="618"/>
      <c r="R44" s="618"/>
      <c r="S44" s="618"/>
      <c r="T44" s="618"/>
      <c r="U44" s="618"/>
      <c r="V44" s="618"/>
      <c r="W44" s="618"/>
      <c r="X44" s="618"/>
    </row>
    <row r="45" spans="2:24" hidden="1" x14ac:dyDescent="0.2">
      <c r="B45" s="617"/>
      <c r="C45" s="25"/>
      <c r="D45" s="621"/>
      <c r="E45" s="618"/>
      <c r="F45" s="618"/>
      <c r="G45" s="618"/>
      <c r="H45" s="618"/>
      <c r="I45" s="619"/>
      <c r="J45" s="618"/>
      <c r="K45" s="618"/>
      <c r="L45" s="618"/>
      <c r="M45" s="618"/>
      <c r="N45" s="618"/>
      <c r="O45" s="618"/>
      <c r="P45" s="618"/>
      <c r="Q45" s="618"/>
      <c r="R45" s="618"/>
      <c r="S45" s="618"/>
      <c r="T45" s="618"/>
      <c r="U45" s="618"/>
      <c r="V45" s="618"/>
      <c r="W45" s="618"/>
      <c r="X45" s="618"/>
    </row>
    <row r="46" spans="2:24" x14ac:dyDescent="0.2">
      <c r="D46" s="603"/>
    </row>
  </sheetData>
  <sheetProtection algorithmName="SHA-512" hashValue="a4s8uROldw+R9KADJrImmDhX2M9tqh6luhMYS3PY5XN9sgFws5Qh15WRdxGUW3HnANj0Pe5SxH/Eb6vZ2Lwm+Q==" saltValue="Oijd2vjw0MkXiVR8WPSSzw==" spinCount="100000" sheet="1" objects="1" scenarios="1"/>
  <mergeCells count="6">
    <mergeCell ref="B4:I4"/>
    <mergeCell ref="C6:H6"/>
    <mergeCell ref="D11:G11"/>
    <mergeCell ref="B11:C11"/>
    <mergeCell ref="C8:O8"/>
    <mergeCell ref="C9:O9"/>
  </mergeCells>
  <conditionalFormatting sqref="C39:H39 H36:W36 C20:W35 C36:E37 G37:H37 J37:W37 C38:F38 H38:W38 J39:W45 C45:H45 E40:H44">
    <cfRule type="expression" dxfId="11194" priority="44495">
      <formula>$D$11="Rate Tiers w/o Domestic Partners"</formula>
    </cfRule>
  </conditionalFormatting>
  <conditionalFormatting sqref="C39:H39 H36:X36 C29:X35 C36:E37 G37:H37 J37:X37 C38:F38 H38:X38 J39:X45 C45:H45 E40:H44">
    <cfRule type="expression" dxfId="11193" priority="44496">
      <formula>$D$11="Rate Tiers w/ Domestic Partners"</formula>
    </cfRule>
  </conditionalFormatting>
  <conditionalFormatting sqref="F36">
    <cfRule type="expression" dxfId="11192" priority="13">
      <formula>$D$11="Rate Tiers w/o Domestic Partners"</formula>
    </cfRule>
  </conditionalFormatting>
  <conditionalFormatting sqref="F36">
    <cfRule type="expression" dxfId="11191" priority="14">
      <formula>$D$11="Rate Tiers w/ Domestic Partners"</formula>
    </cfRule>
  </conditionalFormatting>
  <conditionalFormatting sqref="G36">
    <cfRule type="expression" dxfId="11190" priority="11">
      <formula>$D$11="Rate Tiers w/o Domestic Partners"</formula>
    </cfRule>
  </conditionalFormatting>
  <conditionalFormatting sqref="G36">
    <cfRule type="expression" dxfId="11189" priority="12">
      <formula>$D$11="Rate Tiers w/ Domestic Partners"</formula>
    </cfRule>
  </conditionalFormatting>
  <conditionalFormatting sqref="F37">
    <cfRule type="expression" dxfId="11188" priority="9">
      <formula>$D$11="Rate Tiers w/o Domestic Partners"</formula>
    </cfRule>
  </conditionalFormatting>
  <conditionalFormatting sqref="F37">
    <cfRule type="expression" dxfId="11187" priority="10">
      <formula>$D$11="Rate Tiers w/ Domestic Partners"</formula>
    </cfRule>
  </conditionalFormatting>
  <conditionalFormatting sqref="I37">
    <cfRule type="expression" dxfId="11186" priority="7">
      <formula>$D$11="Rate Tiers w/o Domestic Partners"</formula>
    </cfRule>
  </conditionalFormatting>
  <conditionalFormatting sqref="I37">
    <cfRule type="expression" dxfId="11185" priority="8">
      <formula>$D$11="Rate Tiers w/ Domestic Partners"</formula>
    </cfRule>
  </conditionalFormatting>
  <conditionalFormatting sqref="G38">
    <cfRule type="expression" dxfId="11184" priority="5">
      <formula>$D$11="Rate Tiers w/o Domestic Partners"</formula>
    </cfRule>
  </conditionalFormatting>
  <conditionalFormatting sqref="G38">
    <cfRule type="expression" dxfId="11183" priority="6">
      <formula>$D$11="Rate Tiers w/ Domestic Partners"</formula>
    </cfRule>
  </conditionalFormatting>
  <conditionalFormatting sqref="I39:I45">
    <cfRule type="expression" dxfId="11182" priority="3">
      <formula>$D$11="Rate Tiers w/o Domestic Partners"</formula>
    </cfRule>
  </conditionalFormatting>
  <conditionalFormatting sqref="I39:I45">
    <cfRule type="expression" dxfId="11181" priority="4">
      <formula>$D$11="Rate Tiers w/ Domestic Partners"</formula>
    </cfRule>
  </conditionalFormatting>
  <conditionalFormatting sqref="C40:D44">
    <cfRule type="expression" dxfId="11180" priority="1">
      <formula>$D$11="Rate Tiers w/o Domestic Partners"</formula>
    </cfRule>
  </conditionalFormatting>
  <conditionalFormatting sqref="C40:D44">
    <cfRule type="expression" dxfId="11179" priority="2">
      <formula>$D$11="Rate Tiers w/ Domestic Partners"</formula>
    </cfRule>
  </conditionalFormatting>
  <dataValidations count="1">
    <dataValidation type="list" allowBlank="1" showInputMessage="1" showErrorMessage="1" sqref="D11">
      <formula1>"Rate Tiers w/o Domestic Partners,Rate Tiers w/ Domestic Partners, Rate Tiers w/ Domestic Partners &amp; allow DP Children w/o Domestic Partner election"</formula1>
    </dataValidation>
  </dataValidations>
  <printOptions horizontalCentered="1"/>
  <pageMargins left="0.2" right="0.2" top="0.25" bottom="0.25" header="0.3" footer="0.3"/>
  <pageSetup scale="70"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CG425"/>
  <sheetViews>
    <sheetView showGridLines="0" zoomScale="85" zoomScaleNormal="85" workbookViewId="0">
      <pane xSplit="1" ySplit="4" topLeftCell="AJ53" activePane="bottomRight" state="frozen"/>
      <selection pane="topRight" activeCell="B1" sqref="B1"/>
      <selection pane="bottomLeft" activeCell="A5" sqref="A5"/>
      <selection pane="bottomRight" activeCell="R68" sqref="R68:S68"/>
    </sheetView>
  </sheetViews>
  <sheetFormatPr defaultColWidth="9.140625" defaultRowHeight="15" x14ac:dyDescent="0.25"/>
  <cols>
    <col min="1" max="1" width="60.85546875" style="151" customWidth="1"/>
    <col min="2" max="2" width="4.42578125" style="151" customWidth="1"/>
    <col min="3" max="3" width="29.140625" style="151" customWidth="1"/>
    <col min="4" max="4" width="4.42578125" style="151" customWidth="1"/>
    <col min="5" max="5" width="29.140625" style="151" customWidth="1"/>
    <col min="6" max="6" width="4.42578125" style="151" customWidth="1"/>
    <col min="7" max="7" width="29.140625" style="151" customWidth="1"/>
    <col min="8" max="8" width="4.42578125" style="151" customWidth="1"/>
    <col min="9" max="9" width="29.140625" style="151" customWidth="1"/>
    <col min="10" max="10" width="4.42578125" style="151" customWidth="1"/>
    <col min="11" max="11" width="29.140625" style="151" customWidth="1"/>
    <col min="12" max="12" width="4.42578125" style="151" customWidth="1"/>
    <col min="13" max="13" width="29.140625" style="151" customWidth="1"/>
    <col min="14" max="14" width="4.42578125" style="151" customWidth="1"/>
    <col min="15" max="15" width="29.140625" style="151" customWidth="1"/>
    <col min="16" max="16" width="4.42578125" style="151" customWidth="1"/>
    <col min="17" max="17" width="29.140625" style="151" customWidth="1"/>
    <col min="18" max="18" width="4.42578125" style="151" customWidth="1"/>
    <col min="19" max="19" width="29.140625" style="151" customWidth="1"/>
    <col min="20" max="20" width="4.42578125" style="151" customWidth="1"/>
    <col min="21" max="21" width="29.140625" style="151" customWidth="1"/>
    <col min="22" max="22" width="4.42578125" style="151" customWidth="1"/>
    <col min="23" max="23" width="29.140625" style="151" customWidth="1"/>
    <col min="24" max="24" width="4.42578125" style="151" customWidth="1"/>
    <col min="25" max="25" width="29.140625" style="151" customWidth="1"/>
    <col min="26" max="26" width="4.42578125" style="151" customWidth="1"/>
    <col min="27" max="27" width="29.140625" style="151" customWidth="1"/>
    <col min="28" max="28" width="4.42578125" style="151" customWidth="1"/>
    <col min="29" max="29" width="29.140625" style="151" customWidth="1"/>
    <col min="30" max="30" width="4.42578125" style="151" customWidth="1"/>
    <col min="31" max="31" width="29.140625" style="151" customWidth="1"/>
    <col min="32" max="32" width="4.42578125" style="151" customWidth="1"/>
    <col min="33" max="33" width="29.140625" style="151" customWidth="1"/>
    <col min="34" max="34" width="4.42578125" style="151" customWidth="1"/>
    <col min="35" max="35" width="29.140625" style="151" customWidth="1"/>
    <col min="36" max="36" width="4.42578125" style="151" customWidth="1"/>
    <col min="37" max="37" width="29.140625" style="151" customWidth="1"/>
    <col min="38" max="38" width="4.42578125" style="151" customWidth="1"/>
    <col min="39" max="39" width="29.140625" style="151" customWidth="1"/>
    <col min="40" max="40" width="4.42578125" style="151" customWidth="1"/>
    <col min="41" max="41" width="29.140625" style="151" customWidth="1"/>
    <col min="42" max="42" width="4.42578125" style="151" customWidth="1"/>
    <col min="43" max="43" width="29.140625" style="151" customWidth="1"/>
    <col min="44" max="44" width="4.42578125" style="151" customWidth="1"/>
    <col min="45" max="45" width="29.140625" style="151" customWidth="1"/>
    <col min="46" max="46" width="4.42578125" style="151" customWidth="1"/>
    <col min="47" max="47" width="29.140625" style="151" customWidth="1"/>
    <col min="48" max="48" width="4.42578125" style="151" customWidth="1"/>
    <col min="49" max="49" width="29.140625" style="151" customWidth="1"/>
    <col min="50" max="50" width="4.42578125" style="151" customWidth="1"/>
    <col min="51" max="51" width="29.140625" style="151" customWidth="1"/>
    <col min="52" max="52" width="4.42578125" style="151" customWidth="1"/>
    <col min="53" max="53" width="29.140625" style="151" customWidth="1"/>
    <col min="54" max="54" width="4.42578125" style="151" customWidth="1"/>
    <col min="55" max="55" width="29.140625" style="151" customWidth="1"/>
    <col min="56" max="56" width="4.42578125" style="151" customWidth="1"/>
    <col min="57" max="57" width="29.140625" style="151" customWidth="1"/>
    <col min="58" max="58" width="4.42578125" style="151" customWidth="1"/>
    <col min="59" max="59" width="29.140625" style="151" customWidth="1"/>
    <col min="60" max="60" width="4.42578125" style="151" customWidth="1"/>
    <col min="61" max="61" width="29.140625" style="151" customWidth="1"/>
    <col min="62" max="62" width="4.42578125" style="151" customWidth="1"/>
    <col min="63" max="63" width="29.140625" style="151" customWidth="1"/>
    <col min="64" max="64" width="4.42578125" style="151" customWidth="1"/>
    <col min="65" max="65" width="29.140625" style="151" customWidth="1"/>
    <col min="66" max="66" width="4.42578125" style="151" customWidth="1"/>
    <col min="67" max="67" width="29.140625" style="151" customWidth="1"/>
    <col min="68" max="68" width="4.42578125" style="151" customWidth="1"/>
    <col min="69" max="69" width="29.140625" style="151" customWidth="1"/>
    <col min="70" max="70" width="4.42578125" style="151" customWidth="1"/>
    <col min="71" max="71" width="29.140625" style="151" customWidth="1"/>
    <col min="72" max="72" width="4.42578125" style="151" customWidth="1"/>
    <col min="73" max="73" width="29.140625" style="151" customWidth="1"/>
    <col min="74" max="74" width="4.42578125" style="151" customWidth="1"/>
    <col min="75" max="75" width="29.140625" style="151" customWidth="1"/>
    <col min="76" max="76" width="4.42578125" style="151" customWidth="1"/>
    <col min="77" max="77" width="29.140625" style="151" customWidth="1"/>
    <col min="78" max="78" width="4.42578125" style="151" customWidth="1"/>
    <col min="79" max="79" width="29.140625" style="151" customWidth="1"/>
    <col min="80" max="80" width="4.42578125" style="151" customWidth="1"/>
    <col min="81" max="81" width="29.140625" style="151" customWidth="1"/>
    <col min="82" max="82" width="4.42578125" style="151" customWidth="1"/>
    <col min="83" max="83" width="29.140625" style="151" customWidth="1"/>
    <col min="84" max="84" width="4.42578125" style="151" customWidth="1"/>
    <col min="85" max="85" width="29.140625" style="151" customWidth="1"/>
    <col min="86" max="16384" width="9.140625" style="115"/>
  </cols>
  <sheetData>
    <row r="1" spans="1:85" s="113" customFormat="1" ht="21" x14ac:dyDescent="0.35">
      <c r="A1" s="109" t="s">
        <v>1201</v>
      </c>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1" t="s">
        <v>288</v>
      </c>
      <c r="CC1" s="112"/>
      <c r="CD1" s="111" t="s">
        <v>289</v>
      </c>
      <c r="CE1" s="112"/>
      <c r="CF1" s="111" t="s">
        <v>290</v>
      </c>
      <c r="CG1" s="112"/>
    </row>
    <row r="2" spans="1:85" ht="15" customHeight="1" x14ac:dyDescent="0.25">
      <c r="A2" s="114" t="s">
        <v>61</v>
      </c>
      <c r="B2" s="764" t="s">
        <v>81</v>
      </c>
      <c r="C2" s="765"/>
      <c r="D2" s="764" t="s">
        <v>82</v>
      </c>
      <c r="E2" s="765"/>
      <c r="F2" s="764" t="s">
        <v>83</v>
      </c>
      <c r="G2" s="765"/>
      <c r="H2" s="764" t="s">
        <v>84</v>
      </c>
      <c r="I2" s="765"/>
      <c r="J2" s="764" t="s">
        <v>85</v>
      </c>
      <c r="K2" s="765"/>
      <c r="L2" s="764" t="s">
        <v>86</v>
      </c>
      <c r="M2" s="765"/>
      <c r="N2" s="764" t="s">
        <v>87</v>
      </c>
      <c r="O2" s="765"/>
      <c r="P2" s="764" t="s">
        <v>127</v>
      </c>
      <c r="Q2" s="765"/>
      <c r="R2" s="764" t="s">
        <v>128</v>
      </c>
      <c r="S2" s="765"/>
      <c r="T2" s="764" t="s">
        <v>129</v>
      </c>
      <c r="U2" s="765"/>
      <c r="V2" s="764" t="s">
        <v>130</v>
      </c>
      <c r="W2" s="765"/>
      <c r="X2" s="764" t="s">
        <v>131</v>
      </c>
      <c r="Y2" s="765"/>
      <c r="Z2" s="764" t="s">
        <v>132</v>
      </c>
      <c r="AA2" s="765"/>
      <c r="AB2" s="764" t="s">
        <v>133</v>
      </c>
      <c r="AC2" s="765"/>
      <c r="AD2" s="764" t="s">
        <v>134</v>
      </c>
      <c r="AE2" s="765"/>
      <c r="AF2" s="764" t="s">
        <v>135</v>
      </c>
      <c r="AG2" s="765"/>
      <c r="AH2" s="764" t="s">
        <v>136</v>
      </c>
      <c r="AI2" s="765"/>
      <c r="AJ2" s="764" t="s">
        <v>137</v>
      </c>
      <c r="AK2" s="765"/>
      <c r="AL2" s="764" t="s">
        <v>138</v>
      </c>
      <c r="AM2" s="765"/>
      <c r="AN2" s="764" t="s">
        <v>139</v>
      </c>
      <c r="AO2" s="765"/>
      <c r="AP2" s="764" t="s">
        <v>292</v>
      </c>
      <c r="AQ2" s="765"/>
      <c r="AR2" s="764" t="s">
        <v>293</v>
      </c>
      <c r="AS2" s="765"/>
      <c r="AT2" s="764" t="s">
        <v>1437</v>
      </c>
      <c r="AU2" s="765"/>
      <c r="AV2" s="764" t="s">
        <v>1438</v>
      </c>
      <c r="AW2" s="765"/>
      <c r="AX2" s="764" t="s">
        <v>1439</v>
      </c>
      <c r="AY2" s="765"/>
      <c r="AZ2" s="764" t="s">
        <v>1440</v>
      </c>
      <c r="BA2" s="765"/>
      <c r="BB2" s="764" t="s">
        <v>1441</v>
      </c>
      <c r="BC2" s="765"/>
      <c r="BD2" s="764" t="s">
        <v>1442</v>
      </c>
      <c r="BE2" s="765"/>
      <c r="BF2" s="764" t="s">
        <v>1443</v>
      </c>
      <c r="BG2" s="765"/>
      <c r="BH2" s="764" t="s">
        <v>1444</v>
      </c>
      <c r="BI2" s="765"/>
      <c r="BJ2" s="764" t="s">
        <v>1445</v>
      </c>
      <c r="BK2" s="765"/>
      <c r="BL2" s="764" t="s">
        <v>1446</v>
      </c>
      <c r="BM2" s="765"/>
      <c r="BN2" s="764" t="s">
        <v>1447</v>
      </c>
      <c r="BO2" s="765"/>
      <c r="BP2" s="764" t="s">
        <v>1448</v>
      </c>
      <c r="BQ2" s="765"/>
      <c r="BR2" s="764" t="s">
        <v>1449</v>
      </c>
      <c r="BS2" s="765"/>
      <c r="BT2" s="764" t="s">
        <v>1450</v>
      </c>
      <c r="BU2" s="765"/>
      <c r="BV2" s="764" t="s">
        <v>1451</v>
      </c>
      <c r="BW2" s="765"/>
      <c r="BX2" s="764" t="s">
        <v>1452</v>
      </c>
      <c r="BY2" s="765"/>
      <c r="BZ2" s="764" t="s">
        <v>1453</v>
      </c>
      <c r="CA2" s="765"/>
      <c r="CB2" s="764" t="s">
        <v>1454</v>
      </c>
      <c r="CC2" s="765"/>
      <c r="CD2" s="764" t="s">
        <v>1455</v>
      </c>
      <c r="CE2" s="765"/>
      <c r="CF2" s="764" t="s">
        <v>1456</v>
      </c>
      <c r="CG2" s="765"/>
    </row>
    <row r="3" spans="1:85" x14ac:dyDescent="0.25">
      <c r="A3" s="305" t="s">
        <v>741</v>
      </c>
      <c r="B3" s="770" t="s">
        <v>51</v>
      </c>
      <c r="C3" s="771"/>
      <c r="D3" s="758" t="s">
        <v>51</v>
      </c>
      <c r="E3" s="759"/>
      <c r="F3" s="758" t="s">
        <v>51</v>
      </c>
      <c r="G3" s="759"/>
      <c r="H3" s="758" t="s">
        <v>51</v>
      </c>
      <c r="I3" s="759"/>
      <c r="J3" s="758" t="s">
        <v>51</v>
      </c>
      <c r="K3" s="759"/>
      <c r="L3" s="758" t="s">
        <v>51</v>
      </c>
      <c r="M3" s="759"/>
      <c r="N3" s="758" t="s">
        <v>51</v>
      </c>
      <c r="O3" s="759"/>
      <c r="P3" s="758" t="s">
        <v>51</v>
      </c>
      <c r="Q3" s="759"/>
      <c r="R3" s="758" t="s">
        <v>51</v>
      </c>
      <c r="S3" s="759"/>
      <c r="T3" s="758" t="s">
        <v>51</v>
      </c>
      <c r="U3" s="759"/>
      <c r="V3" s="758" t="s">
        <v>51</v>
      </c>
      <c r="W3" s="759"/>
      <c r="X3" s="758" t="s">
        <v>51</v>
      </c>
      <c r="Y3" s="759"/>
      <c r="Z3" s="758" t="s">
        <v>51</v>
      </c>
      <c r="AA3" s="759"/>
      <c r="AB3" s="758" t="s">
        <v>51</v>
      </c>
      <c r="AC3" s="759"/>
      <c r="AD3" s="758" t="s">
        <v>51</v>
      </c>
      <c r="AE3" s="759"/>
      <c r="AF3" s="758" t="s">
        <v>51</v>
      </c>
      <c r="AG3" s="759"/>
      <c r="AH3" s="758" t="s">
        <v>51</v>
      </c>
      <c r="AI3" s="759"/>
      <c r="AJ3" s="758" t="s">
        <v>51</v>
      </c>
      <c r="AK3" s="759"/>
      <c r="AL3" s="758" t="s">
        <v>51</v>
      </c>
      <c r="AM3" s="759"/>
      <c r="AN3" s="758" t="s">
        <v>51</v>
      </c>
      <c r="AO3" s="759"/>
      <c r="AP3" s="758" t="s">
        <v>51</v>
      </c>
      <c r="AQ3" s="759"/>
      <c r="AR3" s="758" t="s">
        <v>51</v>
      </c>
      <c r="AS3" s="759"/>
      <c r="AT3" s="758" t="s">
        <v>51</v>
      </c>
      <c r="AU3" s="759"/>
      <c r="AV3" s="758" t="s">
        <v>51</v>
      </c>
      <c r="AW3" s="759"/>
      <c r="AX3" s="758" t="s">
        <v>51</v>
      </c>
      <c r="AY3" s="759"/>
      <c r="AZ3" s="758" t="s">
        <v>51</v>
      </c>
      <c r="BA3" s="759"/>
      <c r="BB3" s="758" t="s">
        <v>51</v>
      </c>
      <c r="BC3" s="759"/>
      <c r="BD3" s="758" t="s">
        <v>51</v>
      </c>
      <c r="BE3" s="759"/>
      <c r="BF3" s="758" t="s">
        <v>0</v>
      </c>
      <c r="BG3" s="759"/>
      <c r="BH3" s="758" t="s">
        <v>0</v>
      </c>
      <c r="BI3" s="759"/>
      <c r="BJ3" s="758" t="str">
        <f>IF(T3="No","No","")</f>
        <v/>
      </c>
      <c r="BK3" s="759"/>
      <c r="BL3" s="758" t="str">
        <f>IF(V3="No","No","")</f>
        <v/>
      </c>
      <c r="BM3" s="759"/>
      <c r="BN3" s="758" t="str">
        <f>IF(X3="No","No","")</f>
        <v/>
      </c>
      <c r="BO3" s="759"/>
      <c r="BP3" s="758" t="str">
        <f>IF(Z3="No","No","")</f>
        <v/>
      </c>
      <c r="BQ3" s="759"/>
      <c r="BR3" s="758" t="str">
        <f>IF(AB3="No","No","")</f>
        <v/>
      </c>
      <c r="BS3" s="759"/>
      <c r="BT3" s="758" t="str">
        <f>IF(AD3="No","No","")</f>
        <v/>
      </c>
      <c r="BU3" s="759"/>
      <c r="BV3" s="758" t="str">
        <f>IF(AF3="No","No","")</f>
        <v/>
      </c>
      <c r="BW3" s="759"/>
      <c r="BX3" s="758" t="str">
        <f>IF(AH3="No","No","")</f>
        <v/>
      </c>
      <c r="BY3" s="759"/>
      <c r="BZ3" s="758" t="str">
        <f>IF(AJ3="No","No","")</f>
        <v/>
      </c>
      <c r="CA3" s="759"/>
      <c r="CB3" s="758"/>
      <c r="CC3" s="759"/>
      <c r="CD3" s="758" t="str">
        <f>IF(CB3="No","No","")</f>
        <v/>
      </c>
      <c r="CE3" s="759"/>
      <c r="CF3" s="758" t="str">
        <f>IF(CD3="No","No","")</f>
        <v/>
      </c>
      <c r="CG3" s="759"/>
    </row>
    <row r="4" spans="1:85" x14ac:dyDescent="0.25">
      <c r="A4" s="116" t="s">
        <v>62</v>
      </c>
      <c r="B4" s="758" t="s">
        <v>1374</v>
      </c>
      <c r="C4" s="759"/>
      <c r="D4" s="758" t="s">
        <v>1381</v>
      </c>
      <c r="E4" s="759"/>
      <c r="F4" s="758" t="s">
        <v>1382</v>
      </c>
      <c r="G4" s="759"/>
      <c r="H4" s="758" t="s">
        <v>1383</v>
      </c>
      <c r="I4" s="759"/>
      <c r="J4" s="758" t="s">
        <v>1384</v>
      </c>
      <c r="K4" s="759"/>
      <c r="L4" s="758" t="s">
        <v>1385</v>
      </c>
      <c r="M4" s="759"/>
      <c r="N4" s="758" t="s">
        <v>1386</v>
      </c>
      <c r="O4" s="759"/>
      <c r="P4" s="758" t="s">
        <v>1387</v>
      </c>
      <c r="Q4" s="759"/>
      <c r="R4" s="758" t="s">
        <v>1388</v>
      </c>
      <c r="S4" s="759"/>
      <c r="T4" s="758" t="s">
        <v>1365</v>
      </c>
      <c r="U4" s="759"/>
      <c r="V4" s="758" t="s">
        <v>1405</v>
      </c>
      <c r="W4" s="759"/>
      <c r="X4" s="758" t="s">
        <v>4</v>
      </c>
      <c r="Y4" s="759"/>
      <c r="Z4" s="758" t="s">
        <v>1410</v>
      </c>
      <c r="AA4" s="759"/>
      <c r="AB4" s="758" t="s">
        <v>1527</v>
      </c>
      <c r="AC4" s="759"/>
      <c r="AD4" s="758" t="s">
        <v>1528</v>
      </c>
      <c r="AE4" s="759"/>
      <c r="AF4" s="758" t="s">
        <v>1526</v>
      </c>
      <c r="AG4" s="759"/>
      <c r="AH4" s="758" t="s">
        <v>1525</v>
      </c>
      <c r="AI4" s="759"/>
      <c r="AJ4" s="758" t="s">
        <v>1524</v>
      </c>
      <c r="AK4" s="759"/>
      <c r="AL4" s="758" t="s">
        <v>1523</v>
      </c>
      <c r="AM4" s="759"/>
      <c r="AN4" s="758" t="s">
        <v>1522</v>
      </c>
      <c r="AO4" s="759"/>
      <c r="AP4" s="758" t="s">
        <v>1521</v>
      </c>
      <c r="AQ4" s="759"/>
      <c r="AR4" s="758" t="s">
        <v>1520</v>
      </c>
      <c r="AS4" s="759"/>
      <c r="AT4" s="758" t="s">
        <v>1518</v>
      </c>
      <c r="AU4" s="759"/>
      <c r="AV4" s="758" t="s">
        <v>1519</v>
      </c>
      <c r="AW4" s="759"/>
      <c r="AX4" s="758" t="s">
        <v>1529</v>
      </c>
      <c r="AY4" s="759"/>
      <c r="AZ4" s="758" t="s">
        <v>1537</v>
      </c>
      <c r="BA4" s="759"/>
      <c r="BB4" s="758" t="s">
        <v>1540</v>
      </c>
      <c r="BC4" s="759"/>
      <c r="BD4" s="758" t="s">
        <v>1543</v>
      </c>
      <c r="BE4" s="759"/>
      <c r="BF4" s="758"/>
      <c r="BG4" s="759"/>
      <c r="BH4" s="758"/>
      <c r="BI4" s="759"/>
      <c r="BJ4" s="758"/>
      <c r="BK4" s="759"/>
      <c r="BL4" s="758"/>
      <c r="BM4" s="759"/>
      <c r="BN4" s="758"/>
      <c r="BO4" s="759"/>
      <c r="BP4" s="758"/>
      <c r="BQ4" s="759"/>
      <c r="BR4" s="758"/>
      <c r="BS4" s="759"/>
      <c r="BT4" s="758"/>
      <c r="BU4" s="759"/>
      <c r="BV4" s="758"/>
      <c r="BW4" s="759"/>
      <c r="BX4" s="758"/>
      <c r="BY4" s="759"/>
      <c r="BZ4" s="758"/>
      <c r="CA4" s="759"/>
      <c r="CB4" s="758"/>
      <c r="CC4" s="759"/>
      <c r="CD4" s="758"/>
      <c r="CE4" s="759"/>
      <c r="CF4" s="758"/>
      <c r="CG4" s="759"/>
    </row>
    <row r="5" spans="1:85" ht="24.75" x14ac:dyDescent="0.25">
      <c r="A5" s="116" t="s">
        <v>626</v>
      </c>
      <c r="B5" s="762" t="s">
        <v>2</v>
      </c>
      <c r="C5" s="763"/>
      <c r="D5" s="762" t="s">
        <v>2</v>
      </c>
      <c r="E5" s="763"/>
      <c r="F5" s="762" t="s">
        <v>2</v>
      </c>
      <c r="G5" s="763"/>
      <c r="H5" s="762" t="s">
        <v>2</v>
      </c>
      <c r="I5" s="763"/>
      <c r="J5" s="762" t="s">
        <v>2</v>
      </c>
      <c r="K5" s="763"/>
      <c r="L5" s="762" t="s">
        <v>2</v>
      </c>
      <c r="M5" s="763"/>
      <c r="N5" s="762" t="s">
        <v>2</v>
      </c>
      <c r="O5" s="763"/>
      <c r="P5" s="762" t="s">
        <v>2</v>
      </c>
      <c r="Q5" s="763"/>
      <c r="R5" s="762" t="s">
        <v>2</v>
      </c>
      <c r="S5" s="763"/>
      <c r="T5" s="758" t="s">
        <v>3</v>
      </c>
      <c r="U5" s="759"/>
      <c r="V5" s="758" t="s">
        <v>3</v>
      </c>
      <c r="W5" s="759"/>
      <c r="X5" s="758" t="s">
        <v>4</v>
      </c>
      <c r="Y5" s="759"/>
      <c r="Z5" s="758" t="s">
        <v>1213</v>
      </c>
      <c r="AA5" s="759"/>
      <c r="AB5" s="762" t="s">
        <v>2</v>
      </c>
      <c r="AC5" s="763"/>
      <c r="AD5" s="762" t="s">
        <v>2</v>
      </c>
      <c r="AE5" s="763"/>
      <c r="AF5" s="762" t="s">
        <v>2</v>
      </c>
      <c r="AG5" s="763"/>
      <c r="AH5" s="762" t="s">
        <v>2</v>
      </c>
      <c r="AI5" s="763"/>
      <c r="AJ5" s="762" t="s">
        <v>2</v>
      </c>
      <c r="AK5" s="763"/>
      <c r="AL5" s="762" t="s">
        <v>2</v>
      </c>
      <c r="AM5" s="763"/>
      <c r="AN5" s="762" t="s">
        <v>2</v>
      </c>
      <c r="AO5" s="763"/>
      <c r="AP5" s="762" t="s">
        <v>2</v>
      </c>
      <c r="AQ5" s="763"/>
      <c r="AR5" s="762" t="s">
        <v>2</v>
      </c>
      <c r="AS5" s="763"/>
      <c r="AT5" s="758" t="s">
        <v>3</v>
      </c>
      <c r="AU5" s="759"/>
      <c r="AV5" s="758" t="s">
        <v>3</v>
      </c>
      <c r="AW5" s="759"/>
      <c r="AX5" s="758" t="s">
        <v>4</v>
      </c>
      <c r="AY5" s="759"/>
      <c r="AZ5" s="758" t="s">
        <v>2</v>
      </c>
      <c r="BA5" s="759"/>
      <c r="BB5" s="758" t="s">
        <v>2</v>
      </c>
      <c r="BC5" s="759"/>
      <c r="BD5" s="758" t="s">
        <v>2</v>
      </c>
      <c r="BE5" s="759"/>
      <c r="BF5" s="758"/>
      <c r="BG5" s="759"/>
      <c r="BH5" s="758"/>
      <c r="BI5" s="759"/>
      <c r="BJ5" s="758"/>
      <c r="BK5" s="759"/>
      <c r="BL5" s="758"/>
      <c r="BM5" s="759"/>
      <c r="BN5" s="758"/>
      <c r="BO5" s="759"/>
      <c r="BP5" s="758"/>
      <c r="BQ5" s="759"/>
      <c r="BR5" s="758"/>
      <c r="BS5" s="759"/>
      <c r="BT5" s="758"/>
      <c r="BU5" s="759"/>
      <c r="BV5" s="758"/>
      <c r="BW5" s="759"/>
      <c r="BX5" s="758"/>
      <c r="BY5" s="759"/>
      <c r="BZ5" s="758"/>
      <c r="CA5" s="759"/>
      <c r="CB5" s="758"/>
      <c r="CC5" s="759"/>
      <c r="CD5" s="758"/>
      <c r="CE5" s="759"/>
      <c r="CF5" s="758"/>
      <c r="CG5" s="759"/>
    </row>
    <row r="6" spans="1:85" ht="15" customHeight="1" x14ac:dyDescent="0.25">
      <c r="A6" s="116" t="s">
        <v>63</v>
      </c>
      <c r="B6" s="758" t="s">
        <v>1375</v>
      </c>
      <c r="C6" s="759"/>
      <c r="D6" s="758" t="s">
        <v>1375</v>
      </c>
      <c r="E6" s="759"/>
      <c r="F6" s="758" t="s">
        <v>1375</v>
      </c>
      <c r="G6" s="759"/>
      <c r="H6" s="758" t="s">
        <v>1375</v>
      </c>
      <c r="I6" s="759"/>
      <c r="J6" s="758" t="s">
        <v>1375</v>
      </c>
      <c r="K6" s="759"/>
      <c r="L6" s="758" t="s">
        <v>1364</v>
      </c>
      <c r="M6" s="759"/>
      <c r="N6" s="758" t="s">
        <v>1364</v>
      </c>
      <c r="O6" s="759"/>
      <c r="P6" s="758" t="s">
        <v>1364</v>
      </c>
      <c r="Q6" s="759"/>
      <c r="R6" s="758" t="s">
        <v>1389</v>
      </c>
      <c r="S6" s="759"/>
      <c r="T6" s="758" t="s">
        <v>1365</v>
      </c>
      <c r="U6" s="759"/>
      <c r="V6" s="758" t="s">
        <v>1365</v>
      </c>
      <c r="W6" s="759"/>
      <c r="X6" s="758" t="s">
        <v>4</v>
      </c>
      <c r="Y6" s="759"/>
      <c r="Z6" s="758" t="s">
        <v>1411</v>
      </c>
      <c r="AA6" s="759"/>
      <c r="AB6" s="758" t="s">
        <v>1375</v>
      </c>
      <c r="AC6" s="759"/>
      <c r="AD6" s="758" t="s">
        <v>1375</v>
      </c>
      <c r="AE6" s="759"/>
      <c r="AF6" s="758" t="s">
        <v>1375</v>
      </c>
      <c r="AG6" s="759"/>
      <c r="AH6" s="758" t="s">
        <v>1375</v>
      </c>
      <c r="AI6" s="759"/>
      <c r="AJ6" s="758" t="s">
        <v>1375</v>
      </c>
      <c r="AK6" s="759"/>
      <c r="AL6" s="758" t="s">
        <v>1364</v>
      </c>
      <c r="AM6" s="759"/>
      <c r="AN6" s="758" t="s">
        <v>1364</v>
      </c>
      <c r="AO6" s="759"/>
      <c r="AP6" s="758" t="s">
        <v>1364</v>
      </c>
      <c r="AQ6" s="759"/>
      <c r="AR6" s="758" t="s">
        <v>1389</v>
      </c>
      <c r="AS6" s="759"/>
      <c r="AT6" s="758" t="s">
        <v>1365</v>
      </c>
      <c r="AU6" s="759"/>
      <c r="AV6" s="758" t="s">
        <v>1365</v>
      </c>
      <c r="AW6" s="759"/>
      <c r="AX6" s="758" t="s">
        <v>4</v>
      </c>
      <c r="AY6" s="759"/>
      <c r="AZ6" s="758" t="s">
        <v>1538</v>
      </c>
      <c r="BA6" s="759"/>
      <c r="BB6" s="758" t="s">
        <v>1538</v>
      </c>
      <c r="BC6" s="759"/>
      <c r="BD6" s="758" t="s">
        <v>1544</v>
      </c>
      <c r="BE6" s="759"/>
      <c r="BF6" s="758"/>
      <c r="BG6" s="759"/>
      <c r="BH6" s="758"/>
      <c r="BI6" s="759"/>
      <c r="BJ6" s="758"/>
      <c r="BK6" s="759"/>
      <c r="BL6" s="758"/>
      <c r="BM6" s="759"/>
      <c r="BN6" s="758"/>
      <c r="BO6" s="759"/>
      <c r="BP6" s="758"/>
      <c r="BQ6" s="759"/>
      <c r="BR6" s="758"/>
      <c r="BS6" s="759"/>
      <c r="BT6" s="758"/>
      <c r="BU6" s="759"/>
      <c r="BV6" s="758"/>
      <c r="BW6" s="759"/>
      <c r="BX6" s="758"/>
      <c r="BY6" s="759"/>
      <c r="BZ6" s="758"/>
      <c r="CA6" s="759"/>
      <c r="CB6" s="758"/>
      <c r="CC6" s="759"/>
      <c r="CD6" s="758"/>
      <c r="CE6" s="759"/>
      <c r="CF6" s="758"/>
      <c r="CG6" s="759"/>
    </row>
    <row r="7" spans="1:85" ht="38.450000000000003" customHeight="1" x14ac:dyDescent="0.25">
      <c r="A7" s="116" t="s">
        <v>1317</v>
      </c>
      <c r="B7" s="758" t="s">
        <v>742</v>
      </c>
      <c r="C7" s="759"/>
      <c r="D7" s="758" t="s">
        <v>742</v>
      </c>
      <c r="E7" s="759"/>
      <c r="F7" s="758" t="s">
        <v>742</v>
      </c>
      <c r="G7" s="759"/>
      <c r="H7" s="758" t="s">
        <v>742</v>
      </c>
      <c r="I7" s="759"/>
      <c r="J7" s="758" t="s">
        <v>742</v>
      </c>
      <c r="K7" s="759"/>
      <c r="L7" s="758" t="s">
        <v>742</v>
      </c>
      <c r="M7" s="759"/>
      <c r="N7" s="758" t="s">
        <v>742</v>
      </c>
      <c r="O7" s="759"/>
      <c r="P7" s="758" t="s">
        <v>742</v>
      </c>
      <c r="Q7" s="759"/>
      <c r="R7" s="758" t="s">
        <v>742</v>
      </c>
      <c r="S7" s="759"/>
      <c r="T7" s="758" t="s">
        <v>742</v>
      </c>
      <c r="U7" s="759"/>
      <c r="V7" s="758" t="s">
        <v>742</v>
      </c>
      <c r="W7" s="759"/>
      <c r="X7" s="758" t="s">
        <v>742</v>
      </c>
      <c r="Y7" s="759"/>
      <c r="Z7" s="758" t="s">
        <v>742</v>
      </c>
      <c r="AA7" s="759"/>
      <c r="AB7" s="758" t="s">
        <v>743</v>
      </c>
      <c r="AC7" s="759"/>
      <c r="AD7" s="758" t="s">
        <v>743</v>
      </c>
      <c r="AE7" s="759"/>
      <c r="AF7" s="758" t="s">
        <v>743</v>
      </c>
      <c r="AG7" s="759"/>
      <c r="AH7" s="758" t="s">
        <v>743</v>
      </c>
      <c r="AI7" s="759"/>
      <c r="AJ7" s="758" t="s">
        <v>743</v>
      </c>
      <c r="AK7" s="759"/>
      <c r="AL7" s="758" t="s">
        <v>743</v>
      </c>
      <c r="AM7" s="759"/>
      <c r="AN7" s="758" t="s">
        <v>743</v>
      </c>
      <c r="AO7" s="759"/>
      <c r="AP7" s="758" t="s">
        <v>743</v>
      </c>
      <c r="AQ7" s="759"/>
      <c r="AR7" s="758" t="s">
        <v>743</v>
      </c>
      <c r="AS7" s="759"/>
      <c r="AT7" s="758" t="s">
        <v>743</v>
      </c>
      <c r="AU7" s="759"/>
      <c r="AV7" s="758" t="s">
        <v>743</v>
      </c>
      <c r="AW7" s="759"/>
      <c r="AX7" s="758" t="s">
        <v>743</v>
      </c>
      <c r="AY7" s="759"/>
      <c r="AZ7" s="758" t="s">
        <v>743</v>
      </c>
      <c r="BA7" s="759"/>
      <c r="BB7" s="758" t="s">
        <v>743</v>
      </c>
      <c r="BC7" s="759"/>
      <c r="BD7" s="758" t="s">
        <v>744</v>
      </c>
      <c r="BE7" s="759"/>
      <c r="BF7" s="758" t="s">
        <v>742</v>
      </c>
      <c r="BG7" s="759"/>
      <c r="BH7" s="758" t="s">
        <v>742</v>
      </c>
      <c r="BI7" s="759"/>
      <c r="BJ7" s="758" t="s">
        <v>742</v>
      </c>
      <c r="BK7" s="759"/>
      <c r="BL7" s="758" t="s">
        <v>742</v>
      </c>
      <c r="BM7" s="759"/>
      <c r="BN7" s="758" t="s">
        <v>742</v>
      </c>
      <c r="BO7" s="759"/>
      <c r="BP7" s="758" t="s">
        <v>742</v>
      </c>
      <c r="BQ7" s="759"/>
      <c r="BR7" s="758" t="s">
        <v>742</v>
      </c>
      <c r="BS7" s="759"/>
      <c r="BT7" s="758" t="s">
        <v>742</v>
      </c>
      <c r="BU7" s="759"/>
      <c r="BV7" s="758" t="s">
        <v>742</v>
      </c>
      <c r="BW7" s="759"/>
      <c r="BX7" s="758" t="s">
        <v>742</v>
      </c>
      <c r="BY7" s="759"/>
      <c r="BZ7" s="758" t="s">
        <v>742</v>
      </c>
      <c r="CA7" s="759"/>
      <c r="CB7" s="770" t="s">
        <v>742</v>
      </c>
      <c r="CC7" s="771"/>
      <c r="CD7" s="770" t="s">
        <v>742</v>
      </c>
      <c r="CE7" s="771"/>
      <c r="CF7" s="770" t="s">
        <v>742</v>
      </c>
      <c r="CG7" s="771"/>
    </row>
    <row r="8" spans="1:85" ht="24.75" x14ac:dyDescent="0.25">
      <c r="A8" s="164" t="s">
        <v>1318</v>
      </c>
      <c r="B8" s="758" t="s">
        <v>0</v>
      </c>
      <c r="C8" s="759"/>
      <c r="D8" s="758" t="s">
        <v>0</v>
      </c>
      <c r="E8" s="759"/>
      <c r="F8" s="758" t="s">
        <v>0</v>
      </c>
      <c r="G8" s="759"/>
      <c r="H8" s="758" t="s">
        <v>0</v>
      </c>
      <c r="I8" s="759"/>
      <c r="J8" s="758" t="s">
        <v>0</v>
      </c>
      <c r="K8" s="759"/>
      <c r="L8" s="758" t="s">
        <v>0</v>
      </c>
      <c r="M8" s="759"/>
      <c r="N8" s="758" t="s">
        <v>0</v>
      </c>
      <c r="O8" s="759"/>
      <c r="P8" s="758" t="s">
        <v>0</v>
      </c>
      <c r="Q8" s="759"/>
      <c r="R8" s="758" t="s">
        <v>0</v>
      </c>
      <c r="S8" s="759"/>
      <c r="T8" s="758" t="s">
        <v>0</v>
      </c>
      <c r="U8" s="759"/>
      <c r="V8" s="758" t="s">
        <v>0</v>
      </c>
      <c r="W8" s="759"/>
      <c r="X8" s="758" t="s">
        <v>0</v>
      </c>
      <c r="Y8" s="759"/>
      <c r="Z8" s="758" t="s">
        <v>0</v>
      </c>
      <c r="AA8" s="759"/>
      <c r="AB8" s="758" t="s">
        <v>51</v>
      </c>
      <c r="AC8" s="759"/>
      <c r="AD8" s="758" t="s">
        <v>51</v>
      </c>
      <c r="AE8" s="759"/>
      <c r="AF8" s="758" t="s">
        <v>51</v>
      </c>
      <c r="AG8" s="759"/>
      <c r="AH8" s="758" t="s">
        <v>51</v>
      </c>
      <c r="AI8" s="759"/>
      <c r="AJ8" s="758" t="s">
        <v>51</v>
      </c>
      <c r="AK8" s="759"/>
      <c r="AL8" s="758" t="s">
        <v>51</v>
      </c>
      <c r="AM8" s="759"/>
      <c r="AN8" s="758" t="s">
        <v>51</v>
      </c>
      <c r="AO8" s="759"/>
      <c r="AP8" s="758" t="s">
        <v>51</v>
      </c>
      <c r="AQ8" s="759"/>
      <c r="AR8" s="758" t="s">
        <v>51</v>
      </c>
      <c r="AS8" s="759"/>
      <c r="AT8" s="758" t="s">
        <v>51</v>
      </c>
      <c r="AU8" s="759"/>
      <c r="AV8" s="758" t="s">
        <v>51</v>
      </c>
      <c r="AW8" s="759"/>
      <c r="AX8" s="758" t="s">
        <v>51</v>
      </c>
      <c r="AY8" s="759"/>
      <c r="AZ8" s="758" t="s">
        <v>0</v>
      </c>
      <c r="BA8" s="759"/>
      <c r="BB8" s="758" t="s">
        <v>51</v>
      </c>
      <c r="BC8" s="759"/>
      <c r="BD8" s="758" t="s">
        <v>51</v>
      </c>
      <c r="BE8" s="759"/>
      <c r="BF8" s="758"/>
      <c r="BG8" s="759"/>
      <c r="BH8" s="758"/>
      <c r="BI8" s="759"/>
      <c r="BJ8" s="758"/>
      <c r="BK8" s="759"/>
      <c r="BL8" s="758"/>
      <c r="BM8" s="759"/>
      <c r="BN8" s="758"/>
      <c r="BO8" s="759"/>
      <c r="BP8" s="758"/>
      <c r="BQ8" s="759"/>
      <c r="BR8" s="758"/>
      <c r="BS8" s="759"/>
      <c r="BT8" s="758"/>
      <c r="BU8" s="759"/>
      <c r="BV8" s="758"/>
      <c r="BW8" s="759"/>
      <c r="BX8" s="758"/>
      <c r="BY8" s="759"/>
      <c r="BZ8" s="758"/>
      <c r="CA8" s="759"/>
      <c r="CB8" s="758"/>
      <c r="CC8" s="759"/>
      <c r="CD8" s="758"/>
      <c r="CE8" s="759"/>
      <c r="CF8" s="758"/>
      <c r="CG8" s="759"/>
    </row>
    <row r="9" spans="1:85" s="150" customFormat="1" ht="24.75" x14ac:dyDescent="0.25">
      <c r="A9" s="34" t="s">
        <v>1311</v>
      </c>
      <c r="B9" s="758" t="s">
        <v>0</v>
      </c>
      <c r="C9" s="759"/>
      <c r="D9" s="758" t="s">
        <v>0</v>
      </c>
      <c r="E9" s="759"/>
      <c r="F9" s="758" t="s">
        <v>0</v>
      </c>
      <c r="G9" s="759"/>
      <c r="H9" s="758" t="s">
        <v>0</v>
      </c>
      <c r="I9" s="759"/>
      <c r="J9" s="758" t="s">
        <v>0</v>
      </c>
      <c r="K9" s="759"/>
      <c r="L9" s="758" t="s">
        <v>0</v>
      </c>
      <c r="M9" s="759"/>
      <c r="N9" s="758" t="s">
        <v>0</v>
      </c>
      <c r="O9" s="759"/>
      <c r="P9" s="758" t="s">
        <v>0</v>
      </c>
      <c r="Q9" s="759"/>
      <c r="R9" s="758" t="s">
        <v>0</v>
      </c>
      <c r="S9" s="759"/>
      <c r="T9" s="758" t="s">
        <v>0</v>
      </c>
      <c r="U9" s="759"/>
      <c r="V9" s="758" t="s">
        <v>0</v>
      </c>
      <c r="W9" s="759"/>
      <c r="X9" s="758" t="s">
        <v>0</v>
      </c>
      <c r="Y9" s="759"/>
      <c r="Z9" s="758" t="s">
        <v>0</v>
      </c>
      <c r="AA9" s="759"/>
      <c r="AB9" s="758" t="s">
        <v>0</v>
      </c>
      <c r="AC9" s="759"/>
      <c r="AD9" s="758" t="s">
        <v>0</v>
      </c>
      <c r="AE9" s="759"/>
      <c r="AF9" s="758" t="s">
        <v>0</v>
      </c>
      <c r="AG9" s="759"/>
      <c r="AH9" s="758" t="s">
        <v>0</v>
      </c>
      <c r="AI9" s="759"/>
      <c r="AJ9" s="758" t="s">
        <v>0</v>
      </c>
      <c r="AK9" s="759"/>
      <c r="AL9" s="758" t="s">
        <v>0</v>
      </c>
      <c r="AM9" s="759"/>
      <c r="AN9" s="758" t="s">
        <v>0</v>
      </c>
      <c r="AO9" s="759"/>
      <c r="AP9" s="758" t="s">
        <v>0</v>
      </c>
      <c r="AQ9" s="759"/>
      <c r="AR9" s="758" t="s">
        <v>0</v>
      </c>
      <c r="AS9" s="759"/>
      <c r="AT9" s="758" t="s">
        <v>0</v>
      </c>
      <c r="AU9" s="759"/>
      <c r="AV9" s="758" t="s">
        <v>0</v>
      </c>
      <c r="AW9" s="759"/>
      <c r="AX9" s="758" t="s">
        <v>0</v>
      </c>
      <c r="AY9" s="759"/>
      <c r="AZ9" s="758" t="s">
        <v>0</v>
      </c>
      <c r="BA9" s="759"/>
      <c r="BB9" s="758" t="s">
        <v>0</v>
      </c>
      <c r="BC9" s="759"/>
      <c r="BD9" s="758" t="s">
        <v>0</v>
      </c>
      <c r="BE9" s="759"/>
      <c r="BF9" s="758" t="s">
        <v>0</v>
      </c>
      <c r="BG9" s="759"/>
      <c r="BH9" s="758" t="s">
        <v>0</v>
      </c>
      <c r="BI9" s="759"/>
      <c r="BJ9" s="758" t="s">
        <v>0</v>
      </c>
      <c r="BK9" s="759"/>
      <c r="BL9" s="758" t="s">
        <v>0</v>
      </c>
      <c r="BM9" s="759"/>
      <c r="BN9" s="758" t="s">
        <v>0</v>
      </c>
      <c r="BO9" s="759"/>
      <c r="BP9" s="758" t="s">
        <v>0</v>
      </c>
      <c r="BQ9" s="759"/>
      <c r="BR9" s="758" t="s">
        <v>0</v>
      </c>
      <c r="BS9" s="759"/>
      <c r="BT9" s="758" t="s">
        <v>0</v>
      </c>
      <c r="BU9" s="759"/>
      <c r="BV9" s="758" t="s">
        <v>0</v>
      </c>
      <c r="BW9" s="759"/>
      <c r="BX9" s="758" t="s">
        <v>0</v>
      </c>
      <c r="BY9" s="759"/>
      <c r="BZ9" s="758" t="s">
        <v>0</v>
      </c>
      <c r="CA9" s="759"/>
      <c r="CB9" s="758" t="s">
        <v>0</v>
      </c>
      <c r="CC9" s="759"/>
      <c r="CD9" s="758" t="s">
        <v>0</v>
      </c>
      <c r="CE9" s="759"/>
      <c r="CF9" s="758" t="s">
        <v>0</v>
      </c>
      <c r="CG9" s="759"/>
    </row>
    <row r="10" spans="1:85" ht="24.75" x14ac:dyDescent="0.25">
      <c r="A10" s="117" t="s">
        <v>792</v>
      </c>
      <c r="B10" s="766" t="s">
        <v>0</v>
      </c>
      <c r="C10" s="767"/>
      <c r="D10" s="766" t="s">
        <v>0</v>
      </c>
      <c r="E10" s="767"/>
      <c r="F10" s="766" t="s">
        <v>0</v>
      </c>
      <c r="G10" s="767"/>
      <c r="H10" s="766" t="s">
        <v>0</v>
      </c>
      <c r="I10" s="767"/>
      <c r="J10" s="766" t="s">
        <v>0</v>
      </c>
      <c r="K10" s="767"/>
      <c r="L10" s="766" t="s">
        <v>0</v>
      </c>
      <c r="M10" s="767"/>
      <c r="N10" s="766" t="s">
        <v>0</v>
      </c>
      <c r="O10" s="767"/>
      <c r="P10" s="766" t="s">
        <v>0</v>
      </c>
      <c r="Q10" s="767"/>
      <c r="R10" s="766" t="s">
        <v>0</v>
      </c>
      <c r="S10" s="767"/>
      <c r="T10" s="766" t="s">
        <v>0</v>
      </c>
      <c r="U10" s="767"/>
      <c r="V10" s="766" t="s">
        <v>0</v>
      </c>
      <c r="W10" s="767"/>
      <c r="X10" s="766" t="s">
        <v>0</v>
      </c>
      <c r="Y10" s="767"/>
      <c r="Z10" s="766" t="s">
        <v>0</v>
      </c>
      <c r="AA10" s="767"/>
      <c r="AB10" s="766" t="s">
        <v>0</v>
      </c>
      <c r="AC10" s="767"/>
      <c r="AD10" s="766" t="s">
        <v>0</v>
      </c>
      <c r="AE10" s="767"/>
      <c r="AF10" s="766" t="s">
        <v>0</v>
      </c>
      <c r="AG10" s="767"/>
      <c r="AH10" s="766" t="s">
        <v>0</v>
      </c>
      <c r="AI10" s="767"/>
      <c r="AJ10" s="766" t="s">
        <v>0</v>
      </c>
      <c r="AK10" s="767"/>
      <c r="AL10" s="766" t="s">
        <v>0</v>
      </c>
      <c r="AM10" s="767"/>
      <c r="AN10" s="766" t="s">
        <v>0</v>
      </c>
      <c r="AO10" s="767"/>
      <c r="AP10" s="766" t="s">
        <v>0</v>
      </c>
      <c r="AQ10" s="767"/>
      <c r="AR10" s="766" t="s">
        <v>0</v>
      </c>
      <c r="AS10" s="767"/>
      <c r="AT10" s="766" t="s">
        <v>0</v>
      </c>
      <c r="AU10" s="767"/>
      <c r="AV10" s="766" t="s">
        <v>0</v>
      </c>
      <c r="AW10" s="767"/>
      <c r="AX10" s="766" t="s">
        <v>0</v>
      </c>
      <c r="AY10" s="767"/>
      <c r="AZ10" s="766" t="s">
        <v>0</v>
      </c>
      <c r="BA10" s="767"/>
      <c r="BB10" s="766" t="s">
        <v>0</v>
      </c>
      <c r="BC10" s="767"/>
      <c r="BD10" s="766" t="s">
        <v>0</v>
      </c>
      <c r="BE10" s="767"/>
      <c r="BF10" s="766" t="s">
        <v>0</v>
      </c>
      <c r="BG10" s="767"/>
      <c r="BH10" s="766" t="s">
        <v>0</v>
      </c>
      <c r="BI10" s="767"/>
      <c r="BJ10" s="766" t="s">
        <v>0</v>
      </c>
      <c r="BK10" s="767"/>
      <c r="BL10" s="766" t="s">
        <v>0</v>
      </c>
      <c r="BM10" s="767"/>
      <c r="BN10" s="766" t="s">
        <v>0</v>
      </c>
      <c r="BO10" s="767"/>
      <c r="BP10" s="766" t="s">
        <v>0</v>
      </c>
      <c r="BQ10" s="767"/>
      <c r="BR10" s="766" t="s">
        <v>0</v>
      </c>
      <c r="BS10" s="767"/>
      <c r="BT10" s="766" t="s">
        <v>0</v>
      </c>
      <c r="BU10" s="767"/>
      <c r="BV10" s="766" t="s">
        <v>0</v>
      </c>
      <c r="BW10" s="767"/>
      <c r="BX10" s="766" t="s">
        <v>0</v>
      </c>
      <c r="BY10" s="767"/>
      <c r="BZ10" s="766" t="s">
        <v>0</v>
      </c>
      <c r="CA10" s="767"/>
      <c r="CB10" s="766" t="s">
        <v>0</v>
      </c>
      <c r="CC10" s="767"/>
      <c r="CD10" s="766" t="s">
        <v>0</v>
      </c>
      <c r="CE10" s="767"/>
      <c r="CF10" s="766" t="s">
        <v>0</v>
      </c>
      <c r="CG10" s="767"/>
    </row>
    <row r="11" spans="1:85" x14ac:dyDescent="0.25">
      <c r="A11" s="116" t="s">
        <v>64</v>
      </c>
      <c r="B11" s="758" t="s">
        <v>0</v>
      </c>
      <c r="C11" s="759"/>
      <c r="D11" s="758" t="s">
        <v>0</v>
      </c>
      <c r="E11" s="759"/>
      <c r="F11" s="758" t="s">
        <v>0</v>
      </c>
      <c r="G11" s="759"/>
      <c r="H11" s="758" t="s">
        <v>0</v>
      </c>
      <c r="I11" s="759"/>
      <c r="J11" s="758" t="s">
        <v>0</v>
      </c>
      <c r="K11" s="759"/>
      <c r="L11" s="758" t="s">
        <v>0</v>
      </c>
      <c r="M11" s="759"/>
      <c r="N11" s="758" t="s">
        <v>0</v>
      </c>
      <c r="O11" s="759"/>
      <c r="P11" s="758" t="s">
        <v>0</v>
      </c>
      <c r="Q11" s="759"/>
      <c r="R11" s="758" t="s">
        <v>0</v>
      </c>
      <c r="S11" s="759"/>
      <c r="T11" s="758" t="s">
        <v>0</v>
      </c>
      <c r="U11" s="759"/>
      <c r="V11" s="758" t="s">
        <v>0</v>
      </c>
      <c r="W11" s="759"/>
      <c r="X11" s="758" t="s">
        <v>0</v>
      </c>
      <c r="Y11" s="759"/>
      <c r="Z11" s="758" t="s">
        <v>0</v>
      </c>
      <c r="AA11" s="759"/>
      <c r="AB11" s="758" t="s">
        <v>0</v>
      </c>
      <c r="AC11" s="759"/>
      <c r="AD11" s="758" t="s">
        <v>0</v>
      </c>
      <c r="AE11" s="759"/>
      <c r="AF11" s="758" t="s">
        <v>0</v>
      </c>
      <c r="AG11" s="759"/>
      <c r="AH11" s="758" t="s">
        <v>0</v>
      </c>
      <c r="AI11" s="759"/>
      <c r="AJ11" s="758" t="s">
        <v>0</v>
      </c>
      <c r="AK11" s="759"/>
      <c r="AL11" s="758" t="s">
        <v>0</v>
      </c>
      <c r="AM11" s="759"/>
      <c r="AN11" s="758" t="s">
        <v>0</v>
      </c>
      <c r="AO11" s="759"/>
      <c r="AP11" s="758" t="s">
        <v>0</v>
      </c>
      <c r="AQ11" s="759"/>
      <c r="AR11" s="758" t="s">
        <v>0</v>
      </c>
      <c r="AS11" s="759"/>
      <c r="AT11" s="758" t="s">
        <v>0</v>
      </c>
      <c r="AU11" s="759"/>
      <c r="AV11" s="758" t="s">
        <v>0</v>
      </c>
      <c r="AW11" s="759"/>
      <c r="AX11" s="758" t="s">
        <v>0</v>
      </c>
      <c r="AY11" s="759"/>
      <c r="AZ11" s="758" t="s">
        <v>0</v>
      </c>
      <c r="BA11" s="759"/>
      <c r="BB11" s="758" t="s">
        <v>0</v>
      </c>
      <c r="BC11" s="759"/>
      <c r="BD11" s="758" t="s">
        <v>0</v>
      </c>
      <c r="BE11" s="759"/>
      <c r="BF11" s="758"/>
      <c r="BG11" s="759"/>
      <c r="BH11" s="758"/>
      <c r="BI11" s="759"/>
      <c r="BJ11" s="758"/>
      <c r="BK11" s="759"/>
      <c r="BL11" s="758"/>
      <c r="BM11" s="759"/>
      <c r="BN11" s="758"/>
      <c r="BO11" s="759"/>
      <c r="BP11" s="758"/>
      <c r="BQ11" s="759"/>
      <c r="BR11" s="758"/>
      <c r="BS11" s="759"/>
      <c r="BT11" s="758"/>
      <c r="BU11" s="759"/>
      <c r="BV11" s="758"/>
      <c r="BW11" s="759"/>
      <c r="BX11" s="758"/>
      <c r="BY11" s="759"/>
      <c r="BZ11" s="758"/>
      <c r="CA11" s="759"/>
      <c r="CB11" s="758"/>
      <c r="CC11" s="759"/>
      <c r="CD11" s="758"/>
      <c r="CE11" s="759"/>
      <c r="CF11" s="758"/>
      <c r="CG11" s="759"/>
    </row>
    <row r="12" spans="1:85" ht="36.75" x14ac:dyDescent="0.25">
      <c r="A12" s="116" t="s">
        <v>337</v>
      </c>
      <c r="B12" s="758" t="s">
        <v>1376</v>
      </c>
      <c r="C12" s="759"/>
      <c r="D12" s="758" t="s">
        <v>1376</v>
      </c>
      <c r="E12" s="759"/>
      <c r="F12" s="758" t="s">
        <v>1376</v>
      </c>
      <c r="G12" s="759"/>
      <c r="H12" s="758" t="s">
        <v>1376</v>
      </c>
      <c r="I12" s="759"/>
      <c r="J12" s="758" t="s">
        <v>1376</v>
      </c>
      <c r="K12" s="759"/>
      <c r="L12" s="758" t="s">
        <v>1376</v>
      </c>
      <c r="M12" s="759"/>
      <c r="N12" s="758" t="s">
        <v>1376</v>
      </c>
      <c r="O12" s="759"/>
      <c r="P12" s="758" t="s">
        <v>1376</v>
      </c>
      <c r="Q12" s="759"/>
      <c r="R12" s="758" t="s">
        <v>1376</v>
      </c>
      <c r="S12" s="759"/>
      <c r="T12" s="758" t="s">
        <v>1376</v>
      </c>
      <c r="U12" s="759"/>
      <c r="V12" s="758" t="s">
        <v>1376</v>
      </c>
      <c r="W12" s="759"/>
      <c r="X12" s="758" t="s">
        <v>1376</v>
      </c>
      <c r="Y12" s="759"/>
      <c r="Z12" s="758" t="s">
        <v>0</v>
      </c>
      <c r="AA12" s="759"/>
      <c r="AB12" s="758" t="s">
        <v>1376</v>
      </c>
      <c r="AC12" s="759"/>
      <c r="AD12" s="758" t="s">
        <v>1376</v>
      </c>
      <c r="AE12" s="759"/>
      <c r="AF12" s="758" t="s">
        <v>1376</v>
      </c>
      <c r="AG12" s="759"/>
      <c r="AH12" s="758" t="s">
        <v>1376</v>
      </c>
      <c r="AI12" s="759"/>
      <c r="AJ12" s="758" t="s">
        <v>1376</v>
      </c>
      <c r="AK12" s="759"/>
      <c r="AL12" s="758" t="s">
        <v>1376</v>
      </c>
      <c r="AM12" s="759"/>
      <c r="AN12" s="758" t="s">
        <v>1376</v>
      </c>
      <c r="AO12" s="759"/>
      <c r="AP12" s="758" t="s">
        <v>1376</v>
      </c>
      <c r="AQ12" s="759"/>
      <c r="AR12" s="758" t="s">
        <v>1376</v>
      </c>
      <c r="AS12" s="759"/>
      <c r="AT12" s="758" t="s">
        <v>1376</v>
      </c>
      <c r="AU12" s="759"/>
      <c r="AV12" s="758" t="s">
        <v>1376</v>
      </c>
      <c r="AW12" s="759"/>
      <c r="AX12" s="758" t="s">
        <v>1376</v>
      </c>
      <c r="AY12" s="759"/>
      <c r="AZ12" s="758" t="s">
        <v>1376</v>
      </c>
      <c r="BA12" s="759"/>
      <c r="BB12" s="758" t="s">
        <v>1376</v>
      </c>
      <c r="BC12" s="759"/>
      <c r="BD12" s="758" t="s">
        <v>0</v>
      </c>
      <c r="BE12" s="759"/>
      <c r="BF12" s="758"/>
      <c r="BG12" s="759"/>
      <c r="BH12" s="758"/>
      <c r="BI12" s="759"/>
      <c r="BJ12" s="758"/>
      <c r="BK12" s="759"/>
      <c r="BL12" s="758"/>
      <c r="BM12" s="759"/>
      <c r="BN12" s="758"/>
      <c r="BO12" s="759"/>
      <c r="BP12" s="758"/>
      <c r="BQ12" s="759"/>
      <c r="BR12" s="758"/>
      <c r="BS12" s="759"/>
      <c r="BT12" s="758"/>
      <c r="BU12" s="759"/>
      <c r="BV12" s="758"/>
      <c r="BW12" s="759"/>
      <c r="BX12" s="758"/>
      <c r="BY12" s="759"/>
      <c r="BZ12" s="758"/>
      <c r="CA12" s="759"/>
      <c r="CB12" s="770" t="s">
        <v>0</v>
      </c>
      <c r="CC12" s="771"/>
      <c r="CD12" s="770" t="s">
        <v>0</v>
      </c>
      <c r="CE12" s="771"/>
      <c r="CF12" s="770" t="s">
        <v>0</v>
      </c>
      <c r="CG12" s="771"/>
    </row>
    <row r="13" spans="1:85" ht="36" customHeight="1" x14ac:dyDescent="0.25">
      <c r="A13" s="164" t="s">
        <v>1319</v>
      </c>
      <c r="B13" s="758" t="s">
        <v>0</v>
      </c>
      <c r="C13" s="759"/>
      <c r="D13" s="758" t="s">
        <v>0</v>
      </c>
      <c r="E13" s="759"/>
      <c r="F13" s="758" t="s">
        <v>0</v>
      </c>
      <c r="G13" s="759"/>
      <c r="H13" s="758" t="s">
        <v>0</v>
      </c>
      <c r="I13" s="759"/>
      <c r="J13" s="758" t="s">
        <v>0</v>
      </c>
      <c r="K13" s="759"/>
      <c r="L13" s="758" t="s">
        <v>0</v>
      </c>
      <c r="M13" s="759"/>
      <c r="N13" s="758" t="s">
        <v>0</v>
      </c>
      <c r="O13" s="759"/>
      <c r="P13" s="758" t="s">
        <v>0</v>
      </c>
      <c r="Q13" s="759"/>
      <c r="R13" s="758" t="s">
        <v>0</v>
      </c>
      <c r="S13" s="759"/>
      <c r="T13" s="758" t="s">
        <v>0</v>
      </c>
      <c r="U13" s="759"/>
      <c r="V13" s="758" t="s">
        <v>0</v>
      </c>
      <c r="W13" s="759"/>
      <c r="X13" s="758" t="s">
        <v>0</v>
      </c>
      <c r="Y13" s="759"/>
      <c r="Z13" s="758" t="s">
        <v>0</v>
      </c>
      <c r="AA13" s="759"/>
      <c r="AB13" s="758" t="s">
        <v>0</v>
      </c>
      <c r="AC13" s="759"/>
      <c r="AD13" s="758" t="s">
        <v>0</v>
      </c>
      <c r="AE13" s="759"/>
      <c r="AF13" s="758" t="s">
        <v>0</v>
      </c>
      <c r="AG13" s="759"/>
      <c r="AH13" s="758" t="s">
        <v>0</v>
      </c>
      <c r="AI13" s="759"/>
      <c r="AJ13" s="758" t="s">
        <v>0</v>
      </c>
      <c r="AK13" s="759"/>
      <c r="AL13" s="758" t="s">
        <v>0</v>
      </c>
      <c r="AM13" s="759"/>
      <c r="AN13" s="758" t="s">
        <v>0</v>
      </c>
      <c r="AO13" s="759"/>
      <c r="AP13" s="758" t="s">
        <v>0</v>
      </c>
      <c r="AQ13" s="759"/>
      <c r="AR13" s="758" t="s">
        <v>0</v>
      </c>
      <c r="AS13" s="759"/>
      <c r="AT13" s="758" t="s">
        <v>0</v>
      </c>
      <c r="AU13" s="759"/>
      <c r="AV13" s="758" t="s">
        <v>0</v>
      </c>
      <c r="AW13" s="759"/>
      <c r="AX13" s="758" t="s">
        <v>0</v>
      </c>
      <c r="AY13" s="759"/>
      <c r="AZ13" s="758" t="s">
        <v>0</v>
      </c>
      <c r="BA13" s="759"/>
      <c r="BB13" s="758" t="s">
        <v>0</v>
      </c>
      <c r="BC13" s="759"/>
      <c r="BD13" s="758" t="s">
        <v>0</v>
      </c>
      <c r="BE13" s="759"/>
      <c r="BF13" s="758" t="s">
        <v>0</v>
      </c>
      <c r="BG13" s="759"/>
      <c r="BH13" s="758" t="s">
        <v>0</v>
      </c>
      <c r="BI13" s="759"/>
      <c r="BJ13" s="758" t="s">
        <v>0</v>
      </c>
      <c r="BK13" s="759"/>
      <c r="BL13" s="758" t="s">
        <v>0</v>
      </c>
      <c r="BM13" s="759"/>
      <c r="BN13" s="758" t="s">
        <v>0</v>
      </c>
      <c r="BO13" s="759"/>
      <c r="BP13" s="758" t="s">
        <v>0</v>
      </c>
      <c r="BQ13" s="759"/>
      <c r="BR13" s="758" t="s">
        <v>0</v>
      </c>
      <c r="BS13" s="759"/>
      <c r="BT13" s="758" t="s">
        <v>0</v>
      </c>
      <c r="BU13" s="759"/>
      <c r="BV13" s="758" t="s">
        <v>0</v>
      </c>
      <c r="BW13" s="759"/>
      <c r="BX13" s="758" t="s">
        <v>0</v>
      </c>
      <c r="BY13" s="759"/>
      <c r="BZ13" s="758" t="s">
        <v>0</v>
      </c>
      <c r="CA13" s="759"/>
      <c r="CB13" s="758" t="s">
        <v>0</v>
      </c>
      <c r="CC13" s="759"/>
      <c r="CD13" s="758" t="s">
        <v>0</v>
      </c>
      <c r="CE13" s="759"/>
      <c r="CF13" s="758" t="s">
        <v>0</v>
      </c>
      <c r="CG13" s="759"/>
    </row>
    <row r="14" spans="1:85" s="150" customFormat="1" ht="24.75" customHeight="1" x14ac:dyDescent="0.25">
      <c r="A14" s="164" t="s">
        <v>1320</v>
      </c>
      <c r="B14" s="758" t="s">
        <v>88</v>
      </c>
      <c r="C14" s="759"/>
      <c r="D14" s="758" t="s">
        <v>88</v>
      </c>
      <c r="E14" s="759"/>
      <c r="F14" s="758" t="s">
        <v>88</v>
      </c>
      <c r="G14" s="759"/>
      <c r="H14" s="758" t="s">
        <v>88</v>
      </c>
      <c r="I14" s="759"/>
      <c r="J14" s="758" t="s">
        <v>88</v>
      </c>
      <c r="K14" s="759"/>
      <c r="L14" s="758" t="s">
        <v>88</v>
      </c>
      <c r="M14" s="759"/>
      <c r="N14" s="758" t="s">
        <v>88</v>
      </c>
      <c r="O14" s="759"/>
      <c r="P14" s="758" t="s">
        <v>88</v>
      </c>
      <c r="Q14" s="759"/>
      <c r="R14" s="758" t="s">
        <v>88</v>
      </c>
      <c r="S14" s="759"/>
      <c r="T14" s="758" t="s">
        <v>88</v>
      </c>
      <c r="U14" s="759"/>
      <c r="V14" s="758" t="s">
        <v>88</v>
      </c>
      <c r="W14" s="759"/>
      <c r="X14" s="758" t="s">
        <v>88</v>
      </c>
      <c r="Y14" s="759"/>
      <c r="Z14" s="758" t="s">
        <v>268</v>
      </c>
      <c r="AA14" s="759"/>
      <c r="AB14" s="758" t="s">
        <v>88</v>
      </c>
      <c r="AC14" s="759"/>
      <c r="AD14" s="758" t="s">
        <v>88</v>
      </c>
      <c r="AE14" s="759"/>
      <c r="AF14" s="758" t="s">
        <v>88</v>
      </c>
      <c r="AG14" s="759"/>
      <c r="AH14" s="758" t="s">
        <v>88</v>
      </c>
      <c r="AI14" s="759"/>
      <c r="AJ14" s="758" t="s">
        <v>88</v>
      </c>
      <c r="AK14" s="759"/>
      <c r="AL14" s="758" t="s">
        <v>88</v>
      </c>
      <c r="AM14" s="759"/>
      <c r="AN14" s="758" t="s">
        <v>88</v>
      </c>
      <c r="AO14" s="759"/>
      <c r="AP14" s="758" t="s">
        <v>88</v>
      </c>
      <c r="AQ14" s="759"/>
      <c r="AR14" s="758" t="s">
        <v>88</v>
      </c>
      <c r="AS14" s="759"/>
      <c r="AT14" s="758" t="s">
        <v>88</v>
      </c>
      <c r="AU14" s="759"/>
      <c r="AV14" s="758" t="s">
        <v>88</v>
      </c>
      <c r="AW14" s="759"/>
      <c r="AX14" s="758" t="s">
        <v>88</v>
      </c>
      <c r="AY14" s="759"/>
      <c r="AZ14" s="758" t="s">
        <v>88</v>
      </c>
      <c r="BA14" s="759"/>
      <c r="BB14" s="758" t="s">
        <v>88</v>
      </c>
      <c r="BC14" s="759"/>
      <c r="BD14" s="758" t="s">
        <v>88</v>
      </c>
      <c r="BE14" s="759"/>
      <c r="BF14" s="758" t="s">
        <v>88</v>
      </c>
      <c r="BG14" s="759"/>
      <c r="BH14" s="758" t="s">
        <v>88</v>
      </c>
      <c r="BI14" s="759"/>
      <c r="BJ14" s="758" t="s">
        <v>88</v>
      </c>
      <c r="BK14" s="759"/>
      <c r="BL14" s="758" t="s">
        <v>88</v>
      </c>
      <c r="BM14" s="759"/>
      <c r="BN14" s="758" t="s">
        <v>88</v>
      </c>
      <c r="BO14" s="759"/>
      <c r="BP14" s="758" t="s">
        <v>88</v>
      </c>
      <c r="BQ14" s="759"/>
      <c r="BR14" s="758" t="s">
        <v>88</v>
      </c>
      <c r="BS14" s="759"/>
      <c r="BT14" s="758" t="s">
        <v>88</v>
      </c>
      <c r="BU14" s="759"/>
      <c r="BV14" s="758" t="s">
        <v>88</v>
      </c>
      <c r="BW14" s="759"/>
      <c r="BX14" s="758" t="s">
        <v>88</v>
      </c>
      <c r="BY14" s="759"/>
      <c r="BZ14" s="758" t="s">
        <v>88</v>
      </c>
      <c r="CA14" s="759"/>
      <c r="CB14" s="758" t="s">
        <v>268</v>
      </c>
      <c r="CC14" s="759"/>
      <c r="CD14" s="758" t="s">
        <v>268</v>
      </c>
      <c r="CE14" s="759"/>
      <c r="CF14" s="758" t="s">
        <v>268</v>
      </c>
      <c r="CG14" s="759"/>
    </row>
    <row r="15" spans="1:85" s="150" customFormat="1" ht="24.75" x14ac:dyDescent="0.25">
      <c r="A15" s="164" t="s">
        <v>1321</v>
      </c>
      <c r="B15" s="772" t="s">
        <v>0</v>
      </c>
      <c r="C15" s="773"/>
      <c r="D15" s="772" t="s">
        <v>0</v>
      </c>
      <c r="E15" s="773"/>
      <c r="F15" s="772" t="s">
        <v>0</v>
      </c>
      <c r="G15" s="773"/>
      <c r="H15" s="772" t="s">
        <v>0</v>
      </c>
      <c r="I15" s="773"/>
      <c r="J15" s="772" t="s">
        <v>0</v>
      </c>
      <c r="K15" s="773"/>
      <c r="L15" s="772" t="s">
        <v>0</v>
      </c>
      <c r="M15" s="773"/>
      <c r="N15" s="772" t="s">
        <v>0</v>
      </c>
      <c r="O15" s="773"/>
      <c r="P15" s="772" t="s">
        <v>0</v>
      </c>
      <c r="Q15" s="773"/>
      <c r="R15" s="772" t="s">
        <v>0</v>
      </c>
      <c r="S15" s="773"/>
      <c r="T15" s="772" t="s">
        <v>0</v>
      </c>
      <c r="U15" s="773"/>
      <c r="V15" s="772" t="s">
        <v>0</v>
      </c>
      <c r="W15" s="773"/>
      <c r="X15" s="772" t="s">
        <v>0</v>
      </c>
      <c r="Y15" s="773"/>
      <c r="Z15" s="772" t="s">
        <v>0</v>
      </c>
      <c r="AA15" s="773"/>
      <c r="AB15" s="772" t="s">
        <v>0</v>
      </c>
      <c r="AC15" s="773"/>
      <c r="AD15" s="772" t="s">
        <v>0</v>
      </c>
      <c r="AE15" s="773"/>
      <c r="AF15" s="772" t="s">
        <v>0</v>
      </c>
      <c r="AG15" s="773"/>
      <c r="AH15" s="772" t="s">
        <v>0</v>
      </c>
      <c r="AI15" s="773"/>
      <c r="AJ15" s="772" t="s">
        <v>0</v>
      </c>
      <c r="AK15" s="773"/>
      <c r="AL15" s="772" t="s">
        <v>0</v>
      </c>
      <c r="AM15" s="773"/>
      <c r="AN15" s="772" t="s">
        <v>0</v>
      </c>
      <c r="AO15" s="773"/>
      <c r="AP15" s="772" t="s">
        <v>0</v>
      </c>
      <c r="AQ15" s="773"/>
      <c r="AR15" s="772" t="s">
        <v>0</v>
      </c>
      <c r="AS15" s="773"/>
      <c r="AT15" s="772" t="s">
        <v>0</v>
      </c>
      <c r="AU15" s="773"/>
      <c r="AV15" s="772" t="s">
        <v>0</v>
      </c>
      <c r="AW15" s="773"/>
      <c r="AX15" s="772" t="s">
        <v>0</v>
      </c>
      <c r="AY15" s="773"/>
      <c r="AZ15" s="772" t="s">
        <v>0</v>
      </c>
      <c r="BA15" s="773"/>
      <c r="BB15" s="772" t="s">
        <v>0</v>
      </c>
      <c r="BC15" s="773"/>
      <c r="BD15" s="772" t="s">
        <v>0</v>
      </c>
      <c r="BE15" s="773"/>
      <c r="BF15" s="772" t="s">
        <v>0</v>
      </c>
      <c r="BG15" s="773"/>
      <c r="BH15" s="772" t="s">
        <v>0</v>
      </c>
      <c r="BI15" s="773"/>
      <c r="BJ15" s="772" t="s">
        <v>0</v>
      </c>
      <c r="BK15" s="773"/>
      <c r="BL15" s="772" t="s">
        <v>0</v>
      </c>
      <c r="BM15" s="773"/>
      <c r="BN15" s="772" t="s">
        <v>0</v>
      </c>
      <c r="BO15" s="773"/>
      <c r="BP15" s="772" t="s">
        <v>0</v>
      </c>
      <c r="BQ15" s="773"/>
      <c r="BR15" s="772" t="s">
        <v>0</v>
      </c>
      <c r="BS15" s="773"/>
      <c r="BT15" s="772" t="s">
        <v>0</v>
      </c>
      <c r="BU15" s="773"/>
      <c r="BV15" s="772" t="s">
        <v>0</v>
      </c>
      <c r="BW15" s="773"/>
      <c r="BX15" s="772" t="s">
        <v>0</v>
      </c>
      <c r="BY15" s="773"/>
      <c r="BZ15" s="772" t="s">
        <v>0</v>
      </c>
      <c r="CA15" s="773"/>
      <c r="CB15" s="772" t="s">
        <v>0</v>
      </c>
      <c r="CC15" s="773"/>
      <c r="CD15" s="772" t="s">
        <v>0</v>
      </c>
      <c r="CE15" s="773"/>
      <c r="CF15" s="772" t="s">
        <v>0</v>
      </c>
      <c r="CG15" s="773"/>
    </row>
    <row r="16" spans="1:85" ht="24.75" x14ac:dyDescent="0.25">
      <c r="A16" s="164" t="s">
        <v>338</v>
      </c>
      <c r="B16" s="758" t="s">
        <v>0</v>
      </c>
      <c r="C16" s="759"/>
      <c r="D16" s="758" t="s">
        <v>0</v>
      </c>
      <c r="E16" s="759"/>
      <c r="F16" s="758" t="s">
        <v>0</v>
      </c>
      <c r="G16" s="759"/>
      <c r="H16" s="758" t="s">
        <v>0</v>
      </c>
      <c r="I16" s="759"/>
      <c r="J16" s="758" t="s">
        <v>0</v>
      </c>
      <c r="K16" s="759"/>
      <c r="L16" s="758" t="s">
        <v>0</v>
      </c>
      <c r="M16" s="759"/>
      <c r="N16" s="758" t="s">
        <v>0</v>
      </c>
      <c r="O16" s="759"/>
      <c r="P16" s="758" t="s">
        <v>0</v>
      </c>
      <c r="Q16" s="759"/>
      <c r="R16" s="758" t="s">
        <v>0</v>
      </c>
      <c r="S16" s="759"/>
      <c r="T16" s="758" t="s">
        <v>0</v>
      </c>
      <c r="U16" s="759"/>
      <c r="V16" s="758" t="s">
        <v>0</v>
      </c>
      <c r="W16" s="759"/>
      <c r="X16" s="758" t="s">
        <v>0</v>
      </c>
      <c r="Y16" s="759"/>
      <c r="Z16" s="758" t="s">
        <v>0</v>
      </c>
      <c r="AA16" s="759"/>
      <c r="AB16" s="758" t="s">
        <v>0</v>
      </c>
      <c r="AC16" s="759"/>
      <c r="AD16" s="758" t="s">
        <v>0</v>
      </c>
      <c r="AE16" s="759"/>
      <c r="AF16" s="758" t="s">
        <v>0</v>
      </c>
      <c r="AG16" s="759"/>
      <c r="AH16" s="758" t="s">
        <v>0</v>
      </c>
      <c r="AI16" s="759"/>
      <c r="AJ16" s="758" t="s">
        <v>0</v>
      </c>
      <c r="AK16" s="759"/>
      <c r="AL16" s="758" t="s">
        <v>0</v>
      </c>
      <c r="AM16" s="759"/>
      <c r="AN16" s="758" t="s">
        <v>0</v>
      </c>
      <c r="AO16" s="759"/>
      <c r="AP16" s="758" t="s">
        <v>0</v>
      </c>
      <c r="AQ16" s="759"/>
      <c r="AR16" s="758" t="s">
        <v>0</v>
      </c>
      <c r="AS16" s="759"/>
      <c r="AT16" s="758" t="s">
        <v>0</v>
      </c>
      <c r="AU16" s="759"/>
      <c r="AV16" s="758" t="s">
        <v>0</v>
      </c>
      <c r="AW16" s="759"/>
      <c r="AX16" s="758" t="s">
        <v>0</v>
      </c>
      <c r="AY16" s="759"/>
      <c r="AZ16" s="758" t="s">
        <v>0</v>
      </c>
      <c r="BA16" s="759"/>
      <c r="BB16" s="758" t="s">
        <v>0</v>
      </c>
      <c r="BC16" s="759"/>
      <c r="BD16" s="758" t="s">
        <v>0</v>
      </c>
      <c r="BE16" s="759"/>
      <c r="BF16" s="758" t="s">
        <v>0</v>
      </c>
      <c r="BG16" s="759"/>
      <c r="BH16" s="758" t="s">
        <v>0</v>
      </c>
      <c r="BI16" s="759"/>
      <c r="BJ16" s="758" t="s">
        <v>0</v>
      </c>
      <c r="BK16" s="759"/>
      <c r="BL16" s="758" t="s">
        <v>0</v>
      </c>
      <c r="BM16" s="759"/>
      <c r="BN16" s="758" t="s">
        <v>0</v>
      </c>
      <c r="BO16" s="759"/>
      <c r="BP16" s="758" t="s">
        <v>0</v>
      </c>
      <c r="BQ16" s="759"/>
      <c r="BR16" s="758" t="s">
        <v>0</v>
      </c>
      <c r="BS16" s="759"/>
      <c r="BT16" s="758" t="s">
        <v>0</v>
      </c>
      <c r="BU16" s="759"/>
      <c r="BV16" s="758" t="s">
        <v>0</v>
      </c>
      <c r="BW16" s="759"/>
      <c r="BX16" s="758" t="s">
        <v>0</v>
      </c>
      <c r="BY16" s="759"/>
      <c r="BZ16" s="758" t="s">
        <v>0</v>
      </c>
      <c r="CA16" s="759"/>
      <c r="CB16" s="758" t="s">
        <v>0</v>
      </c>
      <c r="CC16" s="759"/>
      <c r="CD16" s="758" t="s">
        <v>0</v>
      </c>
      <c r="CE16" s="759"/>
      <c r="CF16" s="758" t="s">
        <v>0</v>
      </c>
      <c r="CG16" s="759"/>
    </row>
    <row r="17" spans="1:85" s="150" customFormat="1" ht="24.75" x14ac:dyDescent="0.25">
      <c r="A17" s="161" t="s">
        <v>1322</v>
      </c>
      <c r="B17" s="756" t="s">
        <v>0</v>
      </c>
      <c r="C17" s="757"/>
      <c r="D17" s="756" t="s">
        <v>0</v>
      </c>
      <c r="E17" s="757"/>
      <c r="F17" s="756" t="s">
        <v>0</v>
      </c>
      <c r="G17" s="757"/>
      <c r="H17" s="756" t="s">
        <v>0</v>
      </c>
      <c r="I17" s="757"/>
      <c r="J17" s="756" t="s">
        <v>0</v>
      </c>
      <c r="K17" s="757"/>
      <c r="L17" s="756" t="s">
        <v>0</v>
      </c>
      <c r="M17" s="757"/>
      <c r="N17" s="756" t="s">
        <v>0</v>
      </c>
      <c r="O17" s="757"/>
      <c r="P17" s="756" t="s">
        <v>0</v>
      </c>
      <c r="Q17" s="757"/>
      <c r="R17" s="756" t="s">
        <v>0</v>
      </c>
      <c r="S17" s="757"/>
      <c r="T17" s="756" t="s">
        <v>0</v>
      </c>
      <c r="U17" s="757"/>
      <c r="V17" s="756" t="s">
        <v>0</v>
      </c>
      <c r="W17" s="757"/>
      <c r="X17" s="756" t="s">
        <v>0</v>
      </c>
      <c r="Y17" s="757"/>
      <c r="Z17" s="756" t="s">
        <v>0</v>
      </c>
      <c r="AA17" s="757"/>
      <c r="AB17" s="756" t="s">
        <v>0</v>
      </c>
      <c r="AC17" s="757"/>
      <c r="AD17" s="756" t="s">
        <v>0</v>
      </c>
      <c r="AE17" s="757"/>
      <c r="AF17" s="756" t="s">
        <v>0</v>
      </c>
      <c r="AG17" s="757"/>
      <c r="AH17" s="756" t="s">
        <v>0</v>
      </c>
      <c r="AI17" s="757"/>
      <c r="AJ17" s="756" t="s">
        <v>0</v>
      </c>
      <c r="AK17" s="757"/>
      <c r="AL17" s="756" t="s">
        <v>0</v>
      </c>
      <c r="AM17" s="757"/>
      <c r="AN17" s="756" t="s">
        <v>0</v>
      </c>
      <c r="AO17" s="757"/>
      <c r="AP17" s="756" t="s">
        <v>0</v>
      </c>
      <c r="AQ17" s="757"/>
      <c r="AR17" s="756" t="s">
        <v>0</v>
      </c>
      <c r="AS17" s="757"/>
      <c r="AT17" s="756" t="s">
        <v>0</v>
      </c>
      <c r="AU17" s="757"/>
      <c r="AV17" s="756" t="s">
        <v>0</v>
      </c>
      <c r="AW17" s="757"/>
      <c r="AX17" s="756" t="s">
        <v>0</v>
      </c>
      <c r="AY17" s="757"/>
      <c r="AZ17" s="756" t="s">
        <v>0</v>
      </c>
      <c r="BA17" s="757"/>
      <c r="BB17" s="756" t="s">
        <v>0</v>
      </c>
      <c r="BC17" s="757"/>
      <c r="BD17" s="756" t="s">
        <v>0</v>
      </c>
      <c r="BE17" s="757"/>
      <c r="BF17" s="756" t="s">
        <v>0</v>
      </c>
      <c r="BG17" s="757"/>
      <c r="BH17" s="756" t="s">
        <v>0</v>
      </c>
      <c r="BI17" s="757"/>
      <c r="BJ17" s="756" t="s">
        <v>0</v>
      </c>
      <c r="BK17" s="757"/>
      <c r="BL17" s="756" t="s">
        <v>0</v>
      </c>
      <c r="BM17" s="757"/>
      <c r="BN17" s="756" t="s">
        <v>0</v>
      </c>
      <c r="BO17" s="757"/>
      <c r="BP17" s="756" t="s">
        <v>0</v>
      </c>
      <c r="BQ17" s="757"/>
      <c r="BR17" s="756" t="s">
        <v>0</v>
      </c>
      <c r="BS17" s="757"/>
      <c r="BT17" s="756" t="s">
        <v>0</v>
      </c>
      <c r="BU17" s="757"/>
      <c r="BV17" s="756" t="s">
        <v>0</v>
      </c>
      <c r="BW17" s="757"/>
      <c r="BX17" s="756" t="s">
        <v>0</v>
      </c>
      <c r="BY17" s="757"/>
      <c r="BZ17" s="756" t="s">
        <v>0</v>
      </c>
      <c r="CA17" s="757"/>
      <c r="CB17" s="756" t="s">
        <v>0</v>
      </c>
      <c r="CC17" s="757"/>
      <c r="CD17" s="756" t="s">
        <v>0</v>
      </c>
      <c r="CE17" s="757"/>
      <c r="CF17" s="756" t="s">
        <v>0</v>
      </c>
      <c r="CG17" s="757"/>
    </row>
    <row r="18" spans="1:85" ht="24.75" x14ac:dyDescent="0.25">
      <c r="A18" s="118" t="s">
        <v>1324</v>
      </c>
      <c r="B18" s="760" t="s">
        <v>0</v>
      </c>
      <c r="C18" s="761"/>
      <c r="D18" s="760" t="s">
        <v>0</v>
      </c>
      <c r="E18" s="761"/>
      <c r="F18" s="760" t="s">
        <v>0</v>
      </c>
      <c r="G18" s="761"/>
      <c r="H18" s="760" t="s">
        <v>0</v>
      </c>
      <c r="I18" s="761"/>
      <c r="J18" s="760" t="s">
        <v>0</v>
      </c>
      <c r="K18" s="761"/>
      <c r="L18" s="760" t="s">
        <v>0</v>
      </c>
      <c r="M18" s="761"/>
      <c r="N18" s="760" t="s">
        <v>0</v>
      </c>
      <c r="O18" s="761"/>
      <c r="P18" s="760" t="s">
        <v>0</v>
      </c>
      <c r="Q18" s="761"/>
      <c r="R18" s="760" t="s">
        <v>0</v>
      </c>
      <c r="S18" s="761"/>
      <c r="T18" s="760" t="s">
        <v>0</v>
      </c>
      <c r="U18" s="761"/>
      <c r="V18" s="760" t="s">
        <v>0</v>
      </c>
      <c r="W18" s="761"/>
      <c r="X18" s="760" t="s">
        <v>0</v>
      </c>
      <c r="Y18" s="761"/>
      <c r="Z18" s="760" t="s">
        <v>0</v>
      </c>
      <c r="AA18" s="761"/>
      <c r="AB18" s="760" t="s">
        <v>0</v>
      </c>
      <c r="AC18" s="761"/>
      <c r="AD18" s="760" t="s">
        <v>0</v>
      </c>
      <c r="AE18" s="761"/>
      <c r="AF18" s="760" t="s">
        <v>0</v>
      </c>
      <c r="AG18" s="761"/>
      <c r="AH18" s="760" t="s">
        <v>0</v>
      </c>
      <c r="AI18" s="761"/>
      <c r="AJ18" s="760" t="s">
        <v>0</v>
      </c>
      <c r="AK18" s="761"/>
      <c r="AL18" s="760" t="s">
        <v>0</v>
      </c>
      <c r="AM18" s="761"/>
      <c r="AN18" s="760" t="s">
        <v>0</v>
      </c>
      <c r="AO18" s="761"/>
      <c r="AP18" s="760" t="s">
        <v>0</v>
      </c>
      <c r="AQ18" s="761"/>
      <c r="AR18" s="760" t="s">
        <v>0</v>
      </c>
      <c r="AS18" s="761"/>
      <c r="AT18" s="760" t="s">
        <v>0</v>
      </c>
      <c r="AU18" s="761"/>
      <c r="AV18" s="760" t="s">
        <v>0</v>
      </c>
      <c r="AW18" s="761"/>
      <c r="AX18" s="760" t="s">
        <v>0</v>
      </c>
      <c r="AY18" s="761"/>
      <c r="AZ18" s="760" t="s">
        <v>0</v>
      </c>
      <c r="BA18" s="761"/>
      <c r="BB18" s="760" t="s">
        <v>0</v>
      </c>
      <c r="BC18" s="761"/>
      <c r="BD18" s="760" t="s">
        <v>0</v>
      </c>
      <c r="BE18" s="761"/>
      <c r="BF18" s="760" t="s">
        <v>0</v>
      </c>
      <c r="BG18" s="761"/>
      <c r="BH18" s="760" t="s">
        <v>0</v>
      </c>
      <c r="BI18" s="761"/>
      <c r="BJ18" s="760" t="s">
        <v>0</v>
      </c>
      <c r="BK18" s="761"/>
      <c r="BL18" s="760" t="s">
        <v>0</v>
      </c>
      <c r="BM18" s="761"/>
      <c r="BN18" s="760" t="s">
        <v>0</v>
      </c>
      <c r="BO18" s="761"/>
      <c r="BP18" s="760" t="s">
        <v>0</v>
      </c>
      <c r="BQ18" s="761"/>
      <c r="BR18" s="760" t="s">
        <v>0</v>
      </c>
      <c r="BS18" s="761"/>
      <c r="BT18" s="760" t="s">
        <v>0</v>
      </c>
      <c r="BU18" s="761"/>
      <c r="BV18" s="760" t="s">
        <v>0</v>
      </c>
      <c r="BW18" s="761"/>
      <c r="BX18" s="760" t="s">
        <v>0</v>
      </c>
      <c r="BY18" s="761"/>
      <c r="BZ18" s="760" t="s">
        <v>0</v>
      </c>
      <c r="CA18" s="761"/>
      <c r="CB18" s="760" t="s">
        <v>0</v>
      </c>
      <c r="CC18" s="761"/>
      <c r="CD18" s="760" t="s">
        <v>0</v>
      </c>
      <c r="CE18" s="761"/>
      <c r="CF18" s="760" t="s">
        <v>0</v>
      </c>
      <c r="CG18" s="761"/>
    </row>
    <row r="19" spans="1:85" ht="24.75" x14ac:dyDescent="0.25">
      <c r="A19" s="118" t="s">
        <v>627</v>
      </c>
      <c r="B19" s="762"/>
      <c r="C19" s="763"/>
      <c r="D19" s="762"/>
      <c r="E19" s="763"/>
      <c r="F19" s="762"/>
      <c r="G19" s="763"/>
      <c r="H19" s="762"/>
      <c r="I19" s="763"/>
      <c r="J19" s="762"/>
      <c r="K19" s="763"/>
      <c r="L19" s="762"/>
      <c r="M19" s="763"/>
      <c r="N19" s="762"/>
      <c r="O19" s="763"/>
      <c r="P19" s="762"/>
      <c r="Q19" s="763"/>
      <c r="R19" s="762"/>
      <c r="S19" s="763"/>
      <c r="T19" s="762"/>
      <c r="U19" s="763"/>
      <c r="V19" s="762"/>
      <c r="W19" s="763"/>
      <c r="X19" s="762"/>
      <c r="Y19" s="763"/>
      <c r="Z19" s="762"/>
      <c r="AA19" s="763"/>
      <c r="AB19" s="762"/>
      <c r="AC19" s="763"/>
      <c r="AD19" s="762"/>
      <c r="AE19" s="763"/>
      <c r="AF19" s="762"/>
      <c r="AG19" s="763"/>
      <c r="AH19" s="762"/>
      <c r="AI19" s="763"/>
      <c r="AJ19" s="762"/>
      <c r="AK19" s="763"/>
      <c r="AL19" s="762"/>
      <c r="AM19" s="763"/>
      <c r="AN19" s="762"/>
      <c r="AO19" s="763"/>
      <c r="AP19" s="762"/>
      <c r="AQ19" s="763"/>
      <c r="AR19" s="762"/>
      <c r="AS19" s="763"/>
      <c r="AT19" s="762"/>
      <c r="AU19" s="763"/>
      <c r="AV19" s="762"/>
      <c r="AW19" s="763"/>
      <c r="AX19" s="762"/>
      <c r="AY19" s="763"/>
      <c r="AZ19" s="762"/>
      <c r="BA19" s="763"/>
      <c r="BB19" s="762"/>
      <c r="BC19" s="763"/>
      <c r="BD19" s="762"/>
      <c r="BE19" s="763"/>
      <c r="BF19" s="762"/>
      <c r="BG19" s="763"/>
      <c r="BH19" s="762"/>
      <c r="BI19" s="763"/>
      <c r="BJ19" s="762"/>
      <c r="BK19" s="763"/>
      <c r="BL19" s="762"/>
      <c r="BM19" s="763"/>
      <c r="BN19" s="762"/>
      <c r="BO19" s="763"/>
      <c r="BP19" s="762"/>
      <c r="BQ19" s="763"/>
      <c r="BR19" s="762"/>
      <c r="BS19" s="763"/>
      <c r="BT19" s="762"/>
      <c r="BU19" s="763"/>
      <c r="BV19" s="762"/>
      <c r="BW19" s="763"/>
      <c r="BX19" s="762"/>
      <c r="BY19" s="763"/>
      <c r="BZ19" s="762"/>
      <c r="CA19" s="763"/>
      <c r="CB19" s="786"/>
      <c r="CC19" s="787"/>
      <c r="CD19" s="786"/>
      <c r="CE19" s="787"/>
      <c r="CF19" s="786"/>
      <c r="CG19" s="787"/>
    </row>
    <row r="20" spans="1:85" x14ac:dyDescent="0.25">
      <c r="A20" s="813" t="s">
        <v>1325</v>
      </c>
      <c r="B20" s="319"/>
      <c r="C20" s="246" t="s">
        <v>52</v>
      </c>
      <c r="D20" s="319"/>
      <c r="E20" s="272" t="s">
        <v>52</v>
      </c>
      <c r="F20" s="319"/>
      <c r="G20" s="314" t="s">
        <v>52</v>
      </c>
      <c r="H20" s="319"/>
      <c r="I20" s="314" t="s">
        <v>52</v>
      </c>
      <c r="J20" s="319"/>
      <c r="K20" s="314" t="s">
        <v>52</v>
      </c>
      <c r="L20" s="319"/>
      <c r="M20" s="314" t="s">
        <v>52</v>
      </c>
      <c r="N20" s="319"/>
      <c r="O20" s="314" t="s">
        <v>52</v>
      </c>
      <c r="P20" s="319"/>
      <c r="Q20" s="314" t="s">
        <v>52</v>
      </c>
      <c r="R20" s="319"/>
      <c r="S20" s="314" t="s">
        <v>52</v>
      </c>
      <c r="T20" s="319"/>
      <c r="U20" s="314" t="s">
        <v>52</v>
      </c>
      <c r="V20" s="319"/>
      <c r="W20" s="314" t="s">
        <v>52</v>
      </c>
      <c r="X20" s="319"/>
      <c r="Y20" s="314" t="s">
        <v>52</v>
      </c>
      <c r="Z20" s="319"/>
      <c r="AA20" s="314" t="s">
        <v>52</v>
      </c>
      <c r="AB20" s="319"/>
      <c r="AC20" s="314" t="s">
        <v>52</v>
      </c>
      <c r="AD20" s="319"/>
      <c r="AE20" s="314" t="s">
        <v>52</v>
      </c>
      <c r="AF20" s="319"/>
      <c r="AG20" s="314" t="s">
        <v>52</v>
      </c>
      <c r="AH20" s="319"/>
      <c r="AI20" s="314" t="s">
        <v>52</v>
      </c>
      <c r="AJ20" s="319"/>
      <c r="AK20" s="314" t="s">
        <v>52</v>
      </c>
      <c r="AL20" s="643"/>
      <c r="AM20" s="640" t="s">
        <v>52</v>
      </c>
      <c r="AN20" s="643"/>
      <c r="AO20" s="640" t="s">
        <v>52</v>
      </c>
      <c r="AP20" s="643"/>
      <c r="AQ20" s="640" t="s">
        <v>52</v>
      </c>
      <c r="AR20" s="643"/>
      <c r="AS20" s="640" t="s">
        <v>52</v>
      </c>
      <c r="AT20" s="643"/>
      <c r="AU20" s="640" t="s">
        <v>52</v>
      </c>
      <c r="AV20" s="643"/>
      <c r="AW20" s="640" t="s">
        <v>52</v>
      </c>
      <c r="AX20" s="643"/>
      <c r="AY20" s="640" t="s">
        <v>52</v>
      </c>
      <c r="AZ20" s="643"/>
      <c r="BA20" s="640" t="s">
        <v>52</v>
      </c>
      <c r="BB20" s="643"/>
      <c r="BC20" s="640" t="s">
        <v>52</v>
      </c>
      <c r="BD20" s="643"/>
      <c r="BE20" s="640" t="s">
        <v>52</v>
      </c>
      <c r="BF20" s="643"/>
      <c r="BG20" s="640" t="s">
        <v>52</v>
      </c>
      <c r="BH20" s="643"/>
      <c r="BI20" s="640" t="s">
        <v>52</v>
      </c>
      <c r="BJ20" s="643"/>
      <c r="BK20" s="640" t="s">
        <v>52</v>
      </c>
      <c r="BL20" s="643"/>
      <c r="BM20" s="640" t="s">
        <v>52</v>
      </c>
      <c r="BN20" s="643"/>
      <c r="BO20" s="640" t="s">
        <v>52</v>
      </c>
      <c r="BP20" s="643"/>
      <c r="BQ20" s="640" t="s">
        <v>52</v>
      </c>
      <c r="BR20" s="643"/>
      <c r="BS20" s="640" t="s">
        <v>52</v>
      </c>
      <c r="BT20" s="643"/>
      <c r="BU20" s="640" t="s">
        <v>52</v>
      </c>
      <c r="BV20" s="643"/>
      <c r="BW20" s="640" t="s">
        <v>52</v>
      </c>
      <c r="BX20" s="643"/>
      <c r="BY20" s="640" t="s">
        <v>52</v>
      </c>
      <c r="BZ20" s="319"/>
      <c r="CA20" s="314" t="s">
        <v>52</v>
      </c>
      <c r="CB20" s="247" t="s">
        <v>0</v>
      </c>
      <c r="CC20" s="246" t="s">
        <v>52</v>
      </c>
      <c r="CD20" s="316" t="s">
        <v>0</v>
      </c>
      <c r="CE20" s="314" t="s">
        <v>52</v>
      </c>
      <c r="CF20" s="316" t="s">
        <v>0</v>
      </c>
      <c r="CG20" s="314" t="s">
        <v>52</v>
      </c>
    </row>
    <row r="21" spans="1:85" s="150" customFormat="1" x14ac:dyDescent="0.25">
      <c r="A21" s="814"/>
      <c r="B21" s="319"/>
      <c r="C21" s="246" t="s">
        <v>60</v>
      </c>
      <c r="D21" s="319"/>
      <c r="E21" s="272" t="s">
        <v>60</v>
      </c>
      <c r="F21" s="319"/>
      <c r="G21" s="314" t="s">
        <v>60</v>
      </c>
      <c r="H21" s="319"/>
      <c r="I21" s="314" t="s">
        <v>60</v>
      </c>
      <c r="J21" s="319"/>
      <c r="K21" s="314" t="s">
        <v>60</v>
      </c>
      <c r="L21" s="319"/>
      <c r="M21" s="314" t="s">
        <v>60</v>
      </c>
      <c r="N21" s="319"/>
      <c r="O21" s="314" t="s">
        <v>60</v>
      </c>
      <c r="P21" s="319"/>
      <c r="Q21" s="314" t="s">
        <v>60</v>
      </c>
      <c r="R21" s="319"/>
      <c r="S21" s="314" t="s">
        <v>60</v>
      </c>
      <c r="T21" s="319"/>
      <c r="U21" s="314" t="s">
        <v>60</v>
      </c>
      <c r="V21" s="319"/>
      <c r="W21" s="314" t="s">
        <v>60</v>
      </c>
      <c r="X21" s="319"/>
      <c r="Y21" s="314" t="s">
        <v>60</v>
      </c>
      <c r="Z21" s="319"/>
      <c r="AA21" s="314" t="s">
        <v>60</v>
      </c>
      <c r="AB21" s="319"/>
      <c r="AC21" s="314" t="s">
        <v>60</v>
      </c>
      <c r="AD21" s="319"/>
      <c r="AE21" s="314" t="s">
        <v>60</v>
      </c>
      <c r="AF21" s="319"/>
      <c r="AG21" s="314" t="s">
        <v>60</v>
      </c>
      <c r="AH21" s="319"/>
      <c r="AI21" s="314" t="s">
        <v>60</v>
      </c>
      <c r="AJ21" s="319"/>
      <c r="AK21" s="314" t="s">
        <v>60</v>
      </c>
      <c r="AL21" s="643"/>
      <c r="AM21" s="640" t="s">
        <v>60</v>
      </c>
      <c r="AN21" s="643"/>
      <c r="AO21" s="640" t="s">
        <v>60</v>
      </c>
      <c r="AP21" s="643"/>
      <c r="AQ21" s="640" t="s">
        <v>60</v>
      </c>
      <c r="AR21" s="643"/>
      <c r="AS21" s="640" t="s">
        <v>60</v>
      </c>
      <c r="AT21" s="643"/>
      <c r="AU21" s="640" t="s">
        <v>60</v>
      </c>
      <c r="AV21" s="643"/>
      <c r="AW21" s="640" t="s">
        <v>60</v>
      </c>
      <c r="AX21" s="643"/>
      <c r="AY21" s="640" t="s">
        <v>60</v>
      </c>
      <c r="AZ21" s="643"/>
      <c r="BA21" s="640" t="s">
        <v>60</v>
      </c>
      <c r="BB21" s="643"/>
      <c r="BC21" s="640" t="s">
        <v>60</v>
      </c>
      <c r="BD21" s="643"/>
      <c r="BE21" s="640" t="s">
        <v>60</v>
      </c>
      <c r="BF21" s="643"/>
      <c r="BG21" s="640" t="s">
        <v>60</v>
      </c>
      <c r="BH21" s="643"/>
      <c r="BI21" s="640" t="s">
        <v>60</v>
      </c>
      <c r="BJ21" s="643"/>
      <c r="BK21" s="640" t="s">
        <v>60</v>
      </c>
      <c r="BL21" s="643"/>
      <c r="BM21" s="640" t="s">
        <v>60</v>
      </c>
      <c r="BN21" s="643"/>
      <c r="BO21" s="640" t="s">
        <v>60</v>
      </c>
      <c r="BP21" s="643"/>
      <c r="BQ21" s="640" t="s">
        <v>60</v>
      </c>
      <c r="BR21" s="643"/>
      <c r="BS21" s="640" t="s">
        <v>60</v>
      </c>
      <c r="BT21" s="643"/>
      <c r="BU21" s="640" t="s">
        <v>60</v>
      </c>
      <c r="BV21" s="643"/>
      <c r="BW21" s="640" t="s">
        <v>60</v>
      </c>
      <c r="BX21" s="643"/>
      <c r="BY21" s="640" t="s">
        <v>60</v>
      </c>
      <c r="BZ21" s="319"/>
      <c r="CA21" s="314" t="s">
        <v>60</v>
      </c>
      <c r="CB21" s="247" t="s">
        <v>0</v>
      </c>
      <c r="CC21" s="246" t="s">
        <v>60</v>
      </c>
      <c r="CD21" s="316" t="s">
        <v>0</v>
      </c>
      <c r="CE21" s="314" t="s">
        <v>60</v>
      </c>
      <c r="CF21" s="316" t="s">
        <v>0</v>
      </c>
      <c r="CG21" s="314" t="s">
        <v>60</v>
      </c>
    </row>
    <row r="22" spans="1:85" s="150" customFormat="1" x14ac:dyDescent="0.25">
      <c r="A22" s="814"/>
      <c r="B22" s="319"/>
      <c r="C22" s="246" t="s">
        <v>210</v>
      </c>
      <c r="D22" s="319"/>
      <c r="E22" s="272" t="s">
        <v>210</v>
      </c>
      <c r="F22" s="319"/>
      <c r="G22" s="314" t="s">
        <v>210</v>
      </c>
      <c r="H22" s="319"/>
      <c r="I22" s="314" t="s">
        <v>210</v>
      </c>
      <c r="J22" s="319"/>
      <c r="K22" s="314" t="s">
        <v>210</v>
      </c>
      <c r="L22" s="319"/>
      <c r="M22" s="314" t="s">
        <v>210</v>
      </c>
      <c r="N22" s="319"/>
      <c r="O22" s="314" t="s">
        <v>210</v>
      </c>
      <c r="P22" s="319"/>
      <c r="Q22" s="314" t="s">
        <v>210</v>
      </c>
      <c r="R22" s="319"/>
      <c r="S22" s="314" t="s">
        <v>210</v>
      </c>
      <c r="T22" s="319"/>
      <c r="U22" s="314" t="s">
        <v>210</v>
      </c>
      <c r="V22" s="319"/>
      <c r="W22" s="314" t="s">
        <v>210</v>
      </c>
      <c r="X22" s="319"/>
      <c r="Y22" s="314" t="s">
        <v>210</v>
      </c>
      <c r="Z22" s="319"/>
      <c r="AA22" s="314" t="s">
        <v>210</v>
      </c>
      <c r="AB22" s="319"/>
      <c r="AC22" s="314" t="s">
        <v>210</v>
      </c>
      <c r="AD22" s="319"/>
      <c r="AE22" s="314" t="s">
        <v>210</v>
      </c>
      <c r="AF22" s="319"/>
      <c r="AG22" s="314" t="s">
        <v>210</v>
      </c>
      <c r="AH22" s="319"/>
      <c r="AI22" s="314" t="s">
        <v>210</v>
      </c>
      <c r="AJ22" s="319"/>
      <c r="AK22" s="314" t="s">
        <v>210</v>
      </c>
      <c r="AL22" s="643"/>
      <c r="AM22" s="640" t="s">
        <v>210</v>
      </c>
      <c r="AN22" s="643"/>
      <c r="AO22" s="640" t="s">
        <v>210</v>
      </c>
      <c r="AP22" s="643"/>
      <c r="AQ22" s="640" t="s">
        <v>210</v>
      </c>
      <c r="AR22" s="643"/>
      <c r="AS22" s="640" t="s">
        <v>210</v>
      </c>
      <c r="AT22" s="643"/>
      <c r="AU22" s="640" t="s">
        <v>210</v>
      </c>
      <c r="AV22" s="643"/>
      <c r="AW22" s="640" t="s">
        <v>210</v>
      </c>
      <c r="AX22" s="643"/>
      <c r="AY22" s="640" t="s">
        <v>210</v>
      </c>
      <c r="AZ22" s="643"/>
      <c r="BA22" s="640" t="s">
        <v>210</v>
      </c>
      <c r="BB22" s="643"/>
      <c r="BC22" s="640" t="s">
        <v>210</v>
      </c>
      <c r="BD22" s="643"/>
      <c r="BE22" s="640" t="s">
        <v>210</v>
      </c>
      <c r="BF22" s="643"/>
      <c r="BG22" s="640" t="s">
        <v>210</v>
      </c>
      <c r="BH22" s="643"/>
      <c r="BI22" s="640" t="s">
        <v>210</v>
      </c>
      <c r="BJ22" s="643"/>
      <c r="BK22" s="640" t="s">
        <v>210</v>
      </c>
      <c r="BL22" s="643"/>
      <c r="BM22" s="640" t="s">
        <v>210</v>
      </c>
      <c r="BN22" s="643"/>
      <c r="BO22" s="640" t="s">
        <v>210</v>
      </c>
      <c r="BP22" s="643"/>
      <c r="BQ22" s="640" t="s">
        <v>210</v>
      </c>
      <c r="BR22" s="643"/>
      <c r="BS22" s="640" t="s">
        <v>210</v>
      </c>
      <c r="BT22" s="643"/>
      <c r="BU22" s="640" t="s">
        <v>210</v>
      </c>
      <c r="BV22" s="643"/>
      <c r="BW22" s="640" t="s">
        <v>210</v>
      </c>
      <c r="BX22" s="643"/>
      <c r="BY22" s="640" t="s">
        <v>210</v>
      </c>
      <c r="BZ22" s="319"/>
      <c r="CA22" s="314" t="s">
        <v>210</v>
      </c>
      <c r="CB22" s="247" t="s">
        <v>0</v>
      </c>
      <c r="CC22" s="246" t="s">
        <v>210</v>
      </c>
      <c r="CD22" s="316" t="s">
        <v>0</v>
      </c>
      <c r="CE22" s="314" t="s">
        <v>210</v>
      </c>
      <c r="CF22" s="316" t="s">
        <v>0</v>
      </c>
      <c r="CG22" s="314" t="s">
        <v>210</v>
      </c>
    </row>
    <row r="23" spans="1:85" s="150" customFormat="1" x14ac:dyDescent="0.25">
      <c r="A23" s="814"/>
      <c r="B23" s="319"/>
      <c r="C23" s="246" t="s">
        <v>59</v>
      </c>
      <c r="D23" s="319"/>
      <c r="E23" s="272" t="s">
        <v>59</v>
      </c>
      <c r="F23" s="319"/>
      <c r="G23" s="314" t="s">
        <v>59</v>
      </c>
      <c r="H23" s="319"/>
      <c r="I23" s="314" t="s">
        <v>59</v>
      </c>
      <c r="J23" s="319"/>
      <c r="K23" s="314" t="s">
        <v>59</v>
      </c>
      <c r="L23" s="319"/>
      <c r="M23" s="314" t="s">
        <v>59</v>
      </c>
      <c r="N23" s="319"/>
      <c r="O23" s="314" t="s">
        <v>59</v>
      </c>
      <c r="P23" s="319"/>
      <c r="Q23" s="314" t="s">
        <v>59</v>
      </c>
      <c r="R23" s="319"/>
      <c r="S23" s="314" t="s">
        <v>59</v>
      </c>
      <c r="T23" s="319"/>
      <c r="U23" s="314" t="s">
        <v>59</v>
      </c>
      <c r="V23" s="319"/>
      <c r="W23" s="314" t="s">
        <v>59</v>
      </c>
      <c r="X23" s="319"/>
      <c r="Y23" s="314" t="s">
        <v>59</v>
      </c>
      <c r="Z23" s="319"/>
      <c r="AA23" s="314" t="s">
        <v>59</v>
      </c>
      <c r="AB23" s="319"/>
      <c r="AC23" s="314" t="s">
        <v>59</v>
      </c>
      <c r="AD23" s="319"/>
      <c r="AE23" s="314" t="s">
        <v>59</v>
      </c>
      <c r="AF23" s="319"/>
      <c r="AG23" s="314" t="s">
        <v>59</v>
      </c>
      <c r="AH23" s="319"/>
      <c r="AI23" s="314" t="s">
        <v>59</v>
      </c>
      <c r="AJ23" s="319"/>
      <c r="AK23" s="314" t="s">
        <v>59</v>
      </c>
      <c r="AL23" s="643"/>
      <c r="AM23" s="640" t="s">
        <v>59</v>
      </c>
      <c r="AN23" s="643"/>
      <c r="AO23" s="640" t="s">
        <v>59</v>
      </c>
      <c r="AP23" s="643"/>
      <c r="AQ23" s="640" t="s">
        <v>59</v>
      </c>
      <c r="AR23" s="643"/>
      <c r="AS23" s="640" t="s">
        <v>59</v>
      </c>
      <c r="AT23" s="643"/>
      <c r="AU23" s="640" t="s">
        <v>59</v>
      </c>
      <c r="AV23" s="643"/>
      <c r="AW23" s="640" t="s">
        <v>59</v>
      </c>
      <c r="AX23" s="643"/>
      <c r="AY23" s="640" t="s">
        <v>59</v>
      </c>
      <c r="AZ23" s="643"/>
      <c r="BA23" s="640" t="s">
        <v>59</v>
      </c>
      <c r="BB23" s="643"/>
      <c r="BC23" s="640" t="s">
        <v>59</v>
      </c>
      <c r="BD23" s="643"/>
      <c r="BE23" s="640" t="s">
        <v>59</v>
      </c>
      <c r="BF23" s="643"/>
      <c r="BG23" s="640" t="s">
        <v>59</v>
      </c>
      <c r="BH23" s="643"/>
      <c r="BI23" s="640" t="s">
        <v>59</v>
      </c>
      <c r="BJ23" s="643"/>
      <c r="BK23" s="640" t="s">
        <v>59</v>
      </c>
      <c r="BL23" s="643"/>
      <c r="BM23" s="640" t="s">
        <v>59</v>
      </c>
      <c r="BN23" s="643"/>
      <c r="BO23" s="640" t="s">
        <v>59</v>
      </c>
      <c r="BP23" s="643"/>
      <c r="BQ23" s="640" t="s">
        <v>59</v>
      </c>
      <c r="BR23" s="643"/>
      <c r="BS23" s="640" t="s">
        <v>59</v>
      </c>
      <c r="BT23" s="643"/>
      <c r="BU23" s="640" t="s">
        <v>59</v>
      </c>
      <c r="BV23" s="643"/>
      <c r="BW23" s="640" t="s">
        <v>59</v>
      </c>
      <c r="BX23" s="643"/>
      <c r="BY23" s="640" t="s">
        <v>59</v>
      </c>
      <c r="BZ23" s="319"/>
      <c r="CA23" s="314" t="s">
        <v>59</v>
      </c>
      <c r="CB23" s="247" t="s">
        <v>0</v>
      </c>
      <c r="CC23" s="246" t="s">
        <v>59</v>
      </c>
      <c r="CD23" s="316" t="s">
        <v>0</v>
      </c>
      <c r="CE23" s="314" t="s">
        <v>59</v>
      </c>
      <c r="CF23" s="316" t="s">
        <v>0</v>
      </c>
      <c r="CG23" s="314" t="s">
        <v>59</v>
      </c>
    </row>
    <row r="24" spans="1:85" s="150" customFormat="1" x14ac:dyDescent="0.25">
      <c r="A24" s="815"/>
      <c r="B24" s="319"/>
      <c r="C24" s="246" t="s">
        <v>477</v>
      </c>
      <c r="D24" s="319"/>
      <c r="E24" s="272" t="s">
        <v>477</v>
      </c>
      <c r="F24" s="319"/>
      <c r="G24" s="314" t="s">
        <v>477</v>
      </c>
      <c r="H24" s="319"/>
      <c r="I24" s="314" t="s">
        <v>477</v>
      </c>
      <c r="J24" s="319"/>
      <c r="K24" s="314" t="s">
        <v>477</v>
      </c>
      <c r="L24" s="319"/>
      <c r="M24" s="314" t="s">
        <v>477</v>
      </c>
      <c r="N24" s="319"/>
      <c r="O24" s="314" t="s">
        <v>477</v>
      </c>
      <c r="P24" s="319"/>
      <c r="Q24" s="314" t="s">
        <v>477</v>
      </c>
      <c r="R24" s="319"/>
      <c r="S24" s="314" t="s">
        <v>477</v>
      </c>
      <c r="T24" s="319"/>
      <c r="U24" s="314" t="s">
        <v>477</v>
      </c>
      <c r="V24" s="319"/>
      <c r="W24" s="314" t="s">
        <v>477</v>
      </c>
      <c r="X24" s="319"/>
      <c r="Y24" s="314" t="s">
        <v>477</v>
      </c>
      <c r="Z24" s="319"/>
      <c r="AA24" s="314" t="s">
        <v>477</v>
      </c>
      <c r="AB24" s="319"/>
      <c r="AC24" s="314" t="s">
        <v>477</v>
      </c>
      <c r="AD24" s="319"/>
      <c r="AE24" s="314" t="s">
        <v>477</v>
      </c>
      <c r="AF24" s="319"/>
      <c r="AG24" s="314" t="s">
        <v>477</v>
      </c>
      <c r="AH24" s="319"/>
      <c r="AI24" s="314" t="s">
        <v>477</v>
      </c>
      <c r="AJ24" s="319"/>
      <c r="AK24" s="314" t="s">
        <v>477</v>
      </c>
      <c r="AL24" s="643"/>
      <c r="AM24" s="640" t="s">
        <v>477</v>
      </c>
      <c r="AN24" s="643"/>
      <c r="AO24" s="640" t="s">
        <v>477</v>
      </c>
      <c r="AP24" s="643"/>
      <c r="AQ24" s="640" t="s">
        <v>477</v>
      </c>
      <c r="AR24" s="643"/>
      <c r="AS24" s="640" t="s">
        <v>477</v>
      </c>
      <c r="AT24" s="643"/>
      <c r="AU24" s="640" t="s">
        <v>477</v>
      </c>
      <c r="AV24" s="643"/>
      <c r="AW24" s="640" t="s">
        <v>477</v>
      </c>
      <c r="AX24" s="643"/>
      <c r="AY24" s="640" t="s">
        <v>477</v>
      </c>
      <c r="AZ24" s="643"/>
      <c r="BA24" s="640" t="s">
        <v>477</v>
      </c>
      <c r="BB24" s="643"/>
      <c r="BC24" s="640" t="s">
        <v>477</v>
      </c>
      <c r="BD24" s="643"/>
      <c r="BE24" s="640" t="s">
        <v>477</v>
      </c>
      <c r="BF24" s="643"/>
      <c r="BG24" s="640" t="s">
        <v>477</v>
      </c>
      <c r="BH24" s="643"/>
      <c r="BI24" s="640" t="s">
        <v>477</v>
      </c>
      <c r="BJ24" s="643"/>
      <c r="BK24" s="640" t="s">
        <v>477</v>
      </c>
      <c r="BL24" s="643"/>
      <c r="BM24" s="640" t="s">
        <v>477</v>
      </c>
      <c r="BN24" s="643"/>
      <c r="BO24" s="640" t="s">
        <v>477</v>
      </c>
      <c r="BP24" s="643"/>
      <c r="BQ24" s="640" t="s">
        <v>477</v>
      </c>
      <c r="BR24" s="643"/>
      <c r="BS24" s="640" t="s">
        <v>477</v>
      </c>
      <c r="BT24" s="643"/>
      <c r="BU24" s="640" t="s">
        <v>477</v>
      </c>
      <c r="BV24" s="643"/>
      <c r="BW24" s="640" t="s">
        <v>477</v>
      </c>
      <c r="BX24" s="643"/>
      <c r="BY24" s="640" t="s">
        <v>477</v>
      </c>
      <c r="BZ24" s="319"/>
      <c r="CA24" s="314" t="s">
        <v>477</v>
      </c>
      <c r="CB24" s="247" t="s">
        <v>0</v>
      </c>
      <c r="CC24" s="246" t="s">
        <v>477</v>
      </c>
      <c r="CD24" s="316" t="s">
        <v>0</v>
      </c>
      <c r="CE24" s="314" t="s">
        <v>477</v>
      </c>
      <c r="CF24" s="316" t="s">
        <v>0</v>
      </c>
      <c r="CG24" s="314" t="s">
        <v>477</v>
      </c>
    </row>
    <row r="25" spans="1:85" x14ac:dyDescent="0.25">
      <c r="A25" s="121" t="s">
        <v>65</v>
      </c>
      <c r="B25" s="122"/>
      <c r="C25" s="122"/>
      <c r="D25" s="122"/>
      <c r="E25" s="122"/>
      <c r="F25" s="122"/>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P25" s="122"/>
      <c r="BQ25" s="122"/>
      <c r="BR25" s="122"/>
      <c r="BS25" s="122"/>
      <c r="BT25" s="122"/>
      <c r="BU25" s="122"/>
      <c r="BV25" s="122"/>
      <c r="BW25" s="122"/>
      <c r="BX25" s="122"/>
      <c r="BY25" s="122"/>
      <c r="BZ25" s="122"/>
      <c r="CA25" s="122"/>
      <c r="CB25" s="122"/>
      <c r="CC25" s="123"/>
      <c r="CD25" s="122"/>
      <c r="CE25" s="123"/>
      <c r="CF25" s="122"/>
      <c r="CG25" s="123"/>
    </row>
    <row r="26" spans="1:85" s="580" customFormat="1" ht="36.75" x14ac:dyDescent="0.25">
      <c r="A26" s="579" t="s">
        <v>1185</v>
      </c>
      <c r="B26" s="758" t="s">
        <v>89</v>
      </c>
      <c r="C26" s="759"/>
      <c r="D26" s="758" t="s">
        <v>89</v>
      </c>
      <c r="E26" s="759"/>
      <c r="F26" s="758" t="s">
        <v>89</v>
      </c>
      <c r="G26" s="759"/>
      <c r="H26" s="758" t="s">
        <v>89</v>
      </c>
      <c r="I26" s="759"/>
      <c r="J26" s="758" t="s">
        <v>89</v>
      </c>
      <c r="K26" s="759"/>
      <c r="L26" s="758" t="s">
        <v>89</v>
      </c>
      <c r="M26" s="759"/>
      <c r="N26" s="758" t="s">
        <v>89</v>
      </c>
      <c r="O26" s="759"/>
      <c r="P26" s="758" t="s">
        <v>89</v>
      </c>
      <c r="Q26" s="759"/>
      <c r="R26" s="758" t="s">
        <v>89</v>
      </c>
      <c r="S26" s="759"/>
      <c r="T26" s="758" t="s">
        <v>89</v>
      </c>
      <c r="U26" s="759"/>
      <c r="V26" s="758" t="s">
        <v>89</v>
      </c>
      <c r="W26" s="759"/>
      <c r="X26" s="758" t="s">
        <v>89</v>
      </c>
      <c r="Y26" s="759"/>
      <c r="Z26" s="758" t="s">
        <v>89</v>
      </c>
      <c r="AA26" s="759"/>
      <c r="AB26" s="758" t="s">
        <v>89</v>
      </c>
      <c r="AC26" s="759"/>
      <c r="AD26" s="758" t="s">
        <v>89</v>
      </c>
      <c r="AE26" s="759"/>
      <c r="AF26" s="758" t="s">
        <v>89</v>
      </c>
      <c r="AG26" s="759"/>
      <c r="AH26" s="758" t="s">
        <v>89</v>
      </c>
      <c r="AI26" s="759"/>
      <c r="AJ26" s="758" t="s">
        <v>89</v>
      </c>
      <c r="AK26" s="759"/>
      <c r="AL26" s="758" t="s">
        <v>89</v>
      </c>
      <c r="AM26" s="759"/>
      <c r="AN26" s="758" t="s">
        <v>89</v>
      </c>
      <c r="AO26" s="759"/>
      <c r="AP26" s="758" t="s">
        <v>89</v>
      </c>
      <c r="AQ26" s="759"/>
      <c r="AR26" s="758" t="s">
        <v>89</v>
      </c>
      <c r="AS26" s="759"/>
      <c r="AT26" s="758" t="s">
        <v>89</v>
      </c>
      <c r="AU26" s="759"/>
      <c r="AV26" s="758" t="s">
        <v>89</v>
      </c>
      <c r="AW26" s="759"/>
      <c r="AX26" s="758" t="s">
        <v>89</v>
      </c>
      <c r="AY26" s="759"/>
      <c r="AZ26" s="758" t="s">
        <v>89</v>
      </c>
      <c r="BA26" s="759"/>
      <c r="BB26" s="758" t="s">
        <v>89</v>
      </c>
      <c r="BC26" s="759"/>
      <c r="BD26" s="758" t="s">
        <v>89</v>
      </c>
      <c r="BE26" s="759"/>
      <c r="BF26" s="758"/>
      <c r="BG26" s="759"/>
      <c r="BH26" s="758"/>
      <c r="BI26" s="759"/>
      <c r="BJ26" s="758"/>
      <c r="BK26" s="759"/>
      <c r="BL26" s="758"/>
      <c r="BM26" s="759"/>
      <c r="BN26" s="758"/>
      <c r="BO26" s="759"/>
      <c r="BP26" s="758"/>
      <c r="BQ26" s="759"/>
      <c r="BR26" s="758"/>
      <c r="BS26" s="759"/>
      <c r="BT26" s="758"/>
      <c r="BU26" s="759"/>
      <c r="BV26" s="758"/>
      <c r="BW26" s="759"/>
      <c r="BX26" s="758"/>
      <c r="BY26" s="759"/>
      <c r="BZ26" s="758"/>
      <c r="CA26" s="759"/>
      <c r="CB26" s="758"/>
      <c r="CC26" s="759"/>
      <c r="CD26" s="758"/>
      <c r="CE26" s="759"/>
      <c r="CF26" s="758"/>
      <c r="CG26" s="759"/>
    </row>
    <row r="27" spans="1:85" s="580" customFormat="1" ht="24.75" x14ac:dyDescent="0.25">
      <c r="A27" s="581" t="s">
        <v>1323</v>
      </c>
      <c r="B27" s="758"/>
      <c r="C27" s="759"/>
      <c r="D27" s="758"/>
      <c r="E27" s="759"/>
      <c r="F27" s="758"/>
      <c r="G27" s="759"/>
      <c r="H27" s="758"/>
      <c r="I27" s="759"/>
      <c r="J27" s="758"/>
      <c r="K27" s="759"/>
      <c r="L27" s="758"/>
      <c r="M27" s="759"/>
      <c r="N27" s="758"/>
      <c r="O27" s="759"/>
      <c r="P27" s="758"/>
      <c r="Q27" s="759"/>
      <c r="R27" s="758"/>
      <c r="S27" s="759"/>
      <c r="T27" s="758"/>
      <c r="U27" s="759"/>
      <c r="V27" s="758"/>
      <c r="W27" s="759"/>
      <c r="X27" s="758"/>
      <c r="Y27" s="759"/>
      <c r="Z27" s="758"/>
      <c r="AA27" s="759"/>
      <c r="AB27" s="758"/>
      <c r="AC27" s="759"/>
      <c r="AD27" s="758"/>
      <c r="AE27" s="759"/>
      <c r="AF27" s="758"/>
      <c r="AG27" s="759"/>
      <c r="AH27" s="758"/>
      <c r="AI27" s="759"/>
      <c r="AJ27" s="758"/>
      <c r="AK27" s="759"/>
      <c r="AL27" s="758"/>
      <c r="AM27" s="759"/>
      <c r="AN27" s="758"/>
      <c r="AO27" s="759"/>
      <c r="AP27" s="758"/>
      <c r="AQ27" s="759"/>
      <c r="AR27" s="758"/>
      <c r="AS27" s="759"/>
      <c r="AT27" s="758"/>
      <c r="AU27" s="759"/>
      <c r="AV27" s="758"/>
      <c r="AW27" s="759"/>
      <c r="AX27" s="758"/>
      <c r="AY27" s="759"/>
      <c r="AZ27" s="758"/>
      <c r="BA27" s="759"/>
      <c r="BB27" s="758"/>
      <c r="BC27" s="759"/>
      <c r="BD27" s="758"/>
      <c r="BE27" s="759"/>
      <c r="BF27" s="758"/>
      <c r="BG27" s="759"/>
      <c r="BH27" s="758"/>
      <c r="BI27" s="759"/>
      <c r="BJ27" s="758"/>
      <c r="BK27" s="759"/>
      <c r="BL27" s="758"/>
      <c r="BM27" s="759"/>
      <c r="BN27" s="758"/>
      <c r="BO27" s="759"/>
      <c r="BP27" s="758"/>
      <c r="BQ27" s="759"/>
      <c r="BR27" s="758"/>
      <c r="BS27" s="759"/>
      <c r="BT27" s="758"/>
      <c r="BU27" s="759"/>
      <c r="BV27" s="758"/>
      <c r="BW27" s="759"/>
      <c r="BX27" s="758"/>
      <c r="BY27" s="759"/>
      <c r="BZ27" s="758"/>
      <c r="CA27" s="759"/>
      <c r="CB27" s="758"/>
      <c r="CC27" s="759"/>
      <c r="CD27" s="758"/>
      <c r="CE27" s="759"/>
      <c r="CF27" s="758"/>
      <c r="CG27" s="759"/>
    </row>
    <row r="28" spans="1:85" s="580" customFormat="1" ht="41.25" customHeight="1" x14ac:dyDescent="0.25">
      <c r="A28" s="604" t="s">
        <v>1219</v>
      </c>
      <c r="B28" s="780" t="s">
        <v>89</v>
      </c>
      <c r="C28" s="781"/>
      <c r="D28" s="780" t="s">
        <v>89</v>
      </c>
      <c r="E28" s="781"/>
      <c r="F28" s="780" t="s">
        <v>89</v>
      </c>
      <c r="G28" s="781"/>
      <c r="H28" s="780" t="s">
        <v>89</v>
      </c>
      <c r="I28" s="781"/>
      <c r="J28" s="780" t="s">
        <v>89</v>
      </c>
      <c r="K28" s="781"/>
      <c r="L28" s="780" t="s">
        <v>89</v>
      </c>
      <c r="M28" s="781"/>
      <c r="N28" s="780" t="s">
        <v>89</v>
      </c>
      <c r="O28" s="781"/>
      <c r="P28" s="780" t="s">
        <v>89</v>
      </c>
      <c r="Q28" s="781"/>
      <c r="R28" s="780" t="s">
        <v>89</v>
      </c>
      <c r="S28" s="781"/>
      <c r="T28" s="780" t="s">
        <v>89</v>
      </c>
      <c r="U28" s="781"/>
      <c r="V28" s="780" t="s">
        <v>89</v>
      </c>
      <c r="W28" s="781"/>
      <c r="X28" s="780" t="s">
        <v>89</v>
      </c>
      <c r="Y28" s="781"/>
      <c r="Z28" s="780" t="s">
        <v>89</v>
      </c>
      <c r="AA28" s="781"/>
      <c r="AB28" s="780" t="s">
        <v>89</v>
      </c>
      <c r="AC28" s="781"/>
      <c r="AD28" s="780" t="s">
        <v>89</v>
      </c>
      <c r="AE28" s="781"/>
      <c r="AF28" s="780" t="s">
        <v>89</v>
      </c>
      <c r="AG28" s="781"/>
      <c r="AH28" s="780" t="s">
        <v>89</v>
      </c>
      <c r="AI28" s="781"/>
      <c r="AJ28" s="780" t="s">
        <v>89</v>
      </c>
      <c r="AK28" s="781"/>
      <c r="AL28" s="780" t="s">
        <v>89</v>
      </c>
      <c r="AM28" s="781"/>
      <c r="AN28" s="780" t="s">
        <v>89</v>
      </c>
      <c r="AO28" s="781"/>
      <c r="AP28" s="780" t="s">
        <v>89</v>
      </c>
      <c r="AQ28" s="781"/>
      <c r="AR28" s="780" t="s">
        <v>89</v>
      </c>
      <c r="AS28" s="781"/>
      <c r="AT28" s="780" t="s">
        <v>89</v>
      </c>
      <c r="AU28" s="781"/>
      <c r="AV28" s="780" t="s">
        <v>89</v>
      </c>
      <c r="AW28" s="781"/>
      <c r="AX28" s="780" t="s">
        <v>89</v>
      </c>
      <c r="AY28" s="781"/>
      <c r="AZ28" s="758" t="s">
        <v>89</v>
      </c>
      <c r="BA28" s="759"/>
      <c r="BB28" s="758" t="s">
        <v>89</v>
      </c>
      <c r="BC28" s="759"/>
      <c r="BD28" s="780" t="s">
        <v>89</v>
      </c>
      <c r="BE28" s="781"/>
      <c r="BF28" s="780"/>
      <c r="BG28" s="781"/>
      <c r="BH28" s="780"/>
      <c r="BI28" s="781"/>
      <c r="BJ28" s="780"/>
      <c r="BK28" s="781"/>
      <c r="BL28" s="780"/>
      <c r="BM28" s="781"/>
      <c r="BN28" s="780"/>
      <c r="BO28" s="781"/>
      <c r="BP28" s="780"/>
      <c r="BQ28" s="781"/>
      <c r="BR28" s="780"/>
      <c r="BS28" s="781"/>
      <c r="BT28" s="780"/>
      <c r="BU28" s="781"/>
      <c r="BV28" s="780"/>
      <c r="BW28" s="781"/>
      <c r="BX28" s="780"/>
      <c r="BY28" s="781"/>
      <c r="BZ28" s="780"/>
      <c r="CA28" s="781"/>
      <c r="CB28" s="780"/>
      <c r="CC28" s="781"/>
      <c r="CD28" s="780"/>
      <c r="CE28" s="781"/>
      <c r="CF28" s="780"/>
      <c r="CG28" s="781"/>
    </row>
    <row r="29" spans="1:85" s="580" customFormat="1" ht="24.75" x14ac:dyDescent="0.25">
      <c r="A29" s="583" t="s">
        <v>713</v>
      </c>
      <c r="B29" s="751"/>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751"/>
      <c r="AB29" s="751"/>
      <c r="AC29" s="751"/>
      <c r="AD29" s="751"/>
      <c r="AE29" s="751"/>
      <c r="AF29" s="751"/>
      <c r="AG29" s="751"/>
      <c r="AH29" s="751"/>
      <c r="AI29" s="751"/>
      <c r="AJ29" s="751"/>
      <c r="AK29" s="751"/>
      <c r="AL29" s="751"/>
      <c r="AM29" s="751"/>
      <c r="AN29" s="751"/>
      <c r="AO29" s="751"/>
      <c r="AP29" s="751"/>
      <c r="AQ29" s="751"/>
      <c r="AR29" s="751"/>
      <c r="AS29" s="751"/>
      <c r="AT29" s="751"/>
      <c r="AU29" s="751"/>
      <c r="AV29" s="751"/>
      <c r="AW29" s="751"/>
      <c r="AX29" s="751"/>
      <c r="AY29" s="751"/>
      <c r="AZ29" s="751"/>
      <c r="BA29" s="751"/>
      <c r="BB29" s="751"/>
      <c r="BC29" s="751"/>
      <c r="BD29" s="751"/>
      <c r="BE29" s="751"/>
      <c r="BF29" s="751"/>
      <c r="BG29" s="751"/>
      <c r="BH29" s="751"/>
      <c r="BI29" s="751"/>
      <c r="BJ29" s="751"/>
      <c r="BK29" s="751"/>
      <c r="BL29" s="751"/>
      <c r="BM29" s="751"/>
      <c r="BN29" s="751"/>
      <c r="BO29" s="751"/>
      <c r="BP29" s="751"/>
      <c r="BQ29" s="751"/>
      <c r="BR29" s="751"/>
      <c r="BS29" s="751"/>
      <c r="BT29" s="751"/>
      <c r="BU29" s="751"/>
      <c r="BV29" s="751"/>
      <c r="BW29" s="751"/>
      <c r="BX29" s="751"/>
      <c r="BY29" s="751"/>
      <c r="BZ29" s="751"/>
      <c r="CA29" s="751"/>
      <c r="CB29" s="751"/>
      <c r="CC29" s="751"/>
      <c r="CD29" s="751"/>
      <c r="CE29" s="751"/>
      <c r="CF29" s="751"/>
      <c r="CG29" s="751"/>
    </row>
    <row r="30" spans="1:85" x14ac:dyDescent="0.25">
      <c r="A30" s="121" t="s">
        <v>66</v>
      </c>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26"/>
      <c r="AL30" s="126"/>
      <c r="AM30" s="126"/>
      <c r="AN30" s="126"/>
      <c r="AO30" s="126"/>
      <c r="AP30" s="126"/>
      <c r="AQ30" s="126"/>
      <c r="AR30" s="126"/>
      <c r="AS30" s="126"/>
      <c r="AT30" s="126"/>
      <c r="AU30" s="126"/>
      <c r="AV30" s="126"/>
      <c r="AW30" s="126"/>
      <c r="AX30" s="126"/>
      <c r="AY30" s="126"/>
      <c r="AZ30" s="126"/>
      <c r="BA30" s="126"/>
      <c r="BB30" s="126"/>
      <c r="BC30" s="126"/>
      <c r="BD30" s="126"/>
      <c r="BE30" s="126"/>
      <c r="BF30" s="126"/>
      <c r="BG30" s="126"/>
      <c r="BH30" s="126"/>
      <c r="BI30" s="126"/>
      <c r="BJ30" s="126"/>
      <c r="BK30" s="126"/>
      <c r="BL30" s="126"/>
      <c r="BM30" s="126"/>
      <c r="BN30" s="126"/>
      <c r="BO30" s="126"/>
      <c r="BP30" s="126"/>
      <c r="BQ30" s="126"/>
      <c r="BR30" s="126"/>
      <c r="BS30" s="126"/>
      <c r="BT30" s="126"/>
      <c r="BU30" s="126"/>
      <c r="BV30" s="126"/>
      <c r="BW30" s="126"/>
      <c r="BX30" s="126"/>
      <c r="BY30" s="126"/>
      <c r="BZ30" s="126"/>
      <c r="CA30" s="126"/>
      <c r="CB30" s="126"/>
      <c r="CC30" s="127"/>
      <c r="CD30" s="126"/>
      <c r="CE30" s="127"/>
      <c r="CF30" s="126"/>
      <c r="CG30" s="127"/>
    </row>
    <row r="31" spans="1:85" ht="36.75" customHeight="1" x14ac:dyDescent="0.25">
      <c r="A31" s="124" t="s">
        <v>342</v>
      </c>
      <c r="B31" s="758" t="s">
        <v>91</v>
      </c>
      <c r="C31" s="759"/>
      <c r="D31" s="758" t="s">
        <v>91</v>
      </c>
      <c r="E31" s="759"/>
      <c r="F31" s="758" t="s">
        <v>91</v>
      </c>
      <c r="G31" s="759"/>
      <c r="H31" s="758" t="s">
        <v>91</v>
      </c>
      <c r="I31" s="759"/>
      <c r="J31" s="758" t="s">
        <v>91</v>
      </c>
      <c r="K31" s="759"/>
      <c r="L31" s="758" t="s">
        <v>91</v>
      </c>
      <c r="M31" s="759"/>
      <c r="N31" s="758" t="s">
        <v>91</v>
      </c>
      <c r="O31" s="759"/>
      <c r="P31" s="758" t="s">
        <v>91</v>
      </c>
      <c r="Q31" s="759"/>
      <c r="R31" s="758" t="s">
        <v>91</v>
      </c>
      <c r="S31" s="759"/>
      <c r="T31" s="758" t="s">
        <v>91</v>
      </c>
      <c r="U31" s="759"/>
      <c r="V31" s="758" t="s">
        <v>91</v>
      </c>
      <c r="W31" s="759"/>
      <c r="X31" s="758" t="s">
        <v>91</v>
      </c>
      <c r="Y31" s="759"/>
      <c r="Z31" s="758" t="s">
        <v>91</v>
      </c>
      <c r="AA31" s="759"/>
      <c r="AB31" s="758" t="s">
        <v>91</v>
      </c>
      <c r="AC31" s="759"/>
      <c r="AD31" s="758" t="s">
        <v>91</v>
      </c>
      <c r="AE31" s="759"/>
      <c r="AF31" s="758" t="s">
        <v>91</v>
      </c>
      <c r="AG31" s="759"/>
      <c r="AH31" s="758" t="s">
        <v>91</v>
      </c>
      <c r="AI31" s="759"/>
      <c r="AJ31" s="758" t="s">
        <v>91</v>
      </c>
      <c r="AK31" s="759"/>
      <c r="AL31" s="758" t="s">
        <v>91</v>
      </c>
      <c r="AM31" s="759"/>
      <c r="AN31" s="758" t="s">
        <v>91</v>
      </c>
      <c r="AO31" s="759"/>
      <c r="AP31" s="758" t="s">
        <v>91</v>
      </c>
      <c r="AQ31" s="759"/>
      <c r="AR31" s="758" t="s">
        <v>91</v>
      </c>
      <c r="AS31" s="759"/>
      <c r="AT31" s="758" t="s">
        <v>91</v>
      </c>
      <c r="AU31" s="759"/>
      <c r="AV31" s="758" t="s">
        <v>91</v>
      </c>
      <c r="AW31" s="759"/>
      <c r="AX31" s="758" t="s">
        <v>91</v>
      </c>
      <c r="AY31" s="759"/>
      <c r="AZ31" s="758" t="s">
        <v>91</v>
      </c>
      <c r="BA31" s="759"/>
      <c r="BB31" s="758" t="s">
        <v>91</v>
      </c>
      <c r="BC31" s="759"/>
      <c r="BD31" s="758" t="s">
        <v>91</v>
      </c>
      <c r="BE31" s="759"/>
      <c r="BF31" s="758" t="s">
        <v>91</v>
      </c>
      <c r="BG31" s="759"/>
      <c r="BH31" s="758" t="s">
        <v>91</v>
      </c>
      <c r="BI31" s="759"/>
      <c r="BJ31" s="758" t="s">
        <v>91</v>
      </c>
      <c r="BK31" s="759"/>
      <c r="BL31" s="758" t="s">
        <v>91</v>
      </c>
      <c r="BM31" s="759"/>
      <c r="BN31" s="758" t="s">
        <v>91</v>
      </c>
      <c r="BO31" s="759"/>
      <c r="BP31" s="758" t="s">
        <v>91</v>
      </c>
      <c r="BQ31" s="759"/>
      <c r="BR31" s="758" t="s">
        <v>91</v>
      </c>
      <c r="BS31" s="759"/>
      <c r="BT31" s="758" t="s">
        <v>91</v>
      </c>
      <c r="BU31" s="759"/>
      <c r="BV31" s="758" t="s">
        <v>91</v>
      </c>
      <c r="BW31" s="759"/>
      <c r="BX31" s="758" t="s">
        <v>91</v>
      </c>
      <c r="BY31" s="759"/>
      <c r="BZ31" s="758" t="s">
        <v>91</v>
      </c>
      <c r="CA31" s="759"/>
      <c r="CB31" s="758" t="s">
        <v>91</v>
      </c>
      <c r="CC31" s="759"/>
      <c r="CD31" s="758" t="s">
        <v>91</v>
      </c>
      <c r="CE31" s="759"/>
      <c r="CF31" s="758" t="s">
        <v>91</v>
      </c>
      <c r="CG31" s="759"/>
    </row>
    <row r="32" spans="1:85" ht="36.75" customHeight="1" x14ac:dyDescent="0.25">
      <c r="A32" s="128" t="s">
        <v>979</v>
      </c>
      <c r="B32" s="774" t="s">
        <v>49</v>
      </c>
      <c r="C32" s="775"/>
      <c r="D32" s="774" t="s">
        <v>49</v>
      </c>
      <c r="E32" s="775"/>
      <c r="F32" s="774" t="s">
        <v>49</v>
      </c>
      <c r="G32" s="775"/>
      <c r="H32" s="774" t="s">
        <v>49</v>
      </c>
      <c r="I32" s="775"/>
      <c r="J32" s="774" t="s">
        <v>49</v>
      </c>
      <c r="K32" s="775"/>
      <c r="L32" s="774" t="s">
        <v>49</v>
      </c>
      <c r="M32" s="775"/>
      <c r="N32" s="774" t="s">
        <v>49</v>
      </c>
      <c r="O32" s="775"/>
      <c r="P32" s="774" t="s">
        <v>49</v>
      </c>
      <c r="Q32" s="775"/>
      <c r="R32" s="774" t="s">
        <v>49</v>
      </c>
      <c r="S32" s="775"/>
      <c r="T32" s="774" t="s">
        <v>49</v>
      </c>
      <c r="U32" s="775"/>
      <c r="V32" s="774" t="s">
        <v>49</v>
      </c>
      <c r="W32" s="775"/>
      <c r="X32" s="774" t="s">
        <v>49</v>
      </c>
      <c r="Y32" s="775"/>
      <c r="Z32" s="774" t="s">
        <v>49</v>
      </c>
      <c r="AA32" s="775"/>
      <c r="AB32" s="774" t="s">
        <v>49</v>
      </c>
      <c r="AC32" s="775"/>
      <c r="AD32" s="774" t="s">
        <v>49</v>
      </c>
      <c r="AE32" s="775"/>
      <c r="AF32" s="774" t="s">
        <v>49</v>
      </c>
      <c r="AG32" s="775"/>
      <c r="AH32" s="774" t="s">
        <v>49</v>
      </c>
      <c r="AI32" s="775"/>
      <c r="AJ32" s="774" t="s">
        <v>49</v>
      </c>
      <c r="AK32" s="775"/>
      <c r="AL32" s="774" t="s">
        <v>49</v>
      </c>
      <c r="AM32" s="775"/>
      <c r="AN32" s="774" t="s">
        <v>49</v>
      </c>
      <c r="AO32" s="775"/>
      <c r="AP32" s="774" t="s">
        <v>49</v>
      </c>
      <c r="AQ32" s="775"/>
      <c r="AR32" s="774" t="s">
        <v>49</v>
      </c>
      <c r="AS32" s="775"/>
      <c r="AT32" s="774" t="s">
        <v>49</v>
      </c>
      <c r="AU32" s="775"/>
      <c r="AV32" s="774" t="s">
        <v>49</v>
      </c>
      <c r="AW32" s="775"/>
      <c r="AX32" s="774" t="s">
        <v>49</v>
      </c>
      <c r="AY32" s="775"/>
      <c r="AZ32" s="774" t="s">
        <v>49</v>
      </c>
      <c r="BA32" s="775"/>
      <c r="BB32" s="774" t="s">
        <v>49</v>
      </c>
      <c r="BC32" s="775"/>
      <c r="BD32" s="774" t="s">
        <v>49</v>
      </c>
      <c r="BE32" s="775"/>
      <c r="BF32" s="774" t="s">
        <v>49</v>
      </c>
      <c r="BG32" s="775"/>
      <c r="BH32" s="774" t="s">
        <v>49</v>
      </c>
      <c r="BI32" s="775"/>
      <c r="BJ32" s="774" t="s">
        <v>49</v>
      </c>
      <c r="BK32" s="775"/>
      <c r="BL32" s="774" t="s">
        <v>49</v>
      </c>
      <c r="BM32" s="775"/>
      <c r="BN32" s="774" t="s">
        <v>49</v>
      </c>
      <c r="BO32" s="775"/>
      <c r="BP32" s="774" t="s">
        <v>49</v>
      </c>
      <c r="BQ32" s="775"/>
      <c r="BR32" s="774" t="s">
        <v>49</v>
      </c>
      <c r="BS32" s="775"/>
      <c r="BT32" s="774" t="s">
        <v>49</v>
      </c>
      <c r="BU32" s="775"/>
      <c r="BV32" s="774" t="s">
        <v>49</v>
      </c>
      <c r="BW32" s="775"/>
      <c r="BX32" s="774" t="s">
        <v>49</v>
      </c>
      <c r="BY32" s="775"/>
      <c r="BZ32" s="774" t="s">
        <v>49</v>
      </c>
      <c r="CA32" s="775"/>
      <c r="CB32" s="774" t="s">
        <v>49</v>
      </c>
      <c r="CC32" s="775"/>
      <c r="CD32" s="774" t="s">
        <v>49</v>
      </c>
      <c r="CE32" s="775"/>
      <c r="CF32" s="774" t="s">
        <v>49</v>
      </c>
      <c r="CG32" s="775"/>
    </row>
    <row r="33" spans="1:85" ht="48.75" x14ac:dyDescent="0.25">
      <c r="A33" s="129" t="s">
        <v>980</v>
      </c>
      <c r="B33" s="768" t="str">
        <f>IF(B32="Select Waiting Period Option","0",IF(B32="First of month following Date of Change","0",""))</f>
        <v>0</v>
      </c>
      <c r="C33" s="769"/>
      <c r="D33" s="768" t="str">
        <f>IF(D32="Select Waiting Period Option","0",IF(D32="First of month following Date of Change","0",""))</f>
        <v>0</v>
      </c>
      <c r="E33" s="769"/>
      <c r="F33" s="768" t="str">
        <f>IF(F32="Select Waiting Period Option","0",IF(F32="First of month following Date of Change","0",""))</f>
        <v>0</v>
      </c>
      <c r="G33" s="769"/>
      <c r="H33" s="768" t="str">
        <f>IF(H32="Select Waiting Period Option","0",IF(H32="First of month following Date of Change","0",""))</f>
        <v>0</v>
      </c>
      <c r="I33" s="769"/>
      <c r="J33" s="768" t="str">
        <f>IF(J32="Select Waiting Period Option","0",IF(J32="First of month following Date of Change","0",""))</f>
        <v>0</v>
      </c>
      <c r="K33" s="769"/>
      <c r="L33" s="768" t="str">
        <f>IF(L32="Select Waiting Period Option","0",IF(L32="First of month following Date of Change","0",""))</f>
        <v>0</v>
      </c>
      <c r="M33" s="769"/>
      <c r="N33" s="768" t="str">
        <f>IF(N32="Select Waiting Period Option","0",IF(N32="First of month following Date of Change","0",""))</f>
        <v>0</v>
      </c>
      <c r="O33" s="769"/>
      <c r="P33" s="768" t="str">
        <f>IF(P32="Select Waiting Period Option","0",IF(P32="First of month following Date of Change","0",""))</f>
        <v>0</v>
      </c>
      <c r="Q33" s="769"/>
      <c r="R33" s="768" t="str">
        <f>IF(R32="Select Waiting Period Option","0",IF(R32="First of month following Date of Change","0",""))</f>
        <v>0</v>
      </c>
      <c r="S33" s="769"/>
      <c r="T33" s="768" t="str">
        <f>IF(T32="Select Waiting Period Option","0",IF(T32="First of month following Date of Change","0",""))</f>
        <v>0</v>
      </c>
      <c r="U33" s="769"/>
      <c r="V33" s="768" t="str">
        <f>IF(V32="Select Waiting Period Option","0",IF(V32="First of month following Date of Change","0",""))</f>
        <v>0</v>
      </c>
      <c r="W33" s="769"/>
      <c r="X33" s="768" t="str">
        <f>IF(X32="Select Waiting Period Option","0",IF(X32="First of month following Date of Change","0",""))</f>
        <v>0</v>
      </c>
      <c r="Y33" s="769"/>
      <c r="Z33" s="768" t="str">
        <f>IF(Z32="Select Waiting Period Option","0",IF(Z32="First of month following Date of Change","0",""))</f>
        <v>0</v>
      </c>
      <c r="AA33" s="769"/>
      <c r="AB33" s="768" t="str">
        <f>IF(AB32="Select Waiting Period Option","0",IF(AB32="First of month following Date of Change","0",""))</f>
        <v>0</v>
      </c>
      <c r="AC33" s="769"/>
      <c r="AD33" s="768" t="str">
        <f>IF(AD32="Select Waiting Period Option","0",IF(AD32="First of month following Date of Change","0",""))</f>
        <v>0</v>
      </c>
      <c r="AE33" s="769"/>
      <c r="AF33" s="768" t="str">
        <f>IF(AF32="Select Waiting Period Option","0",IF(AF32="First of month following Date of Change","0",""))</f>
        <v>0</v>
      </c>
      <c r="AG33" s="769"/>
      <c r="AH33" s="768" t="str">
        <f>IF(AH32="Select Waiting Period Option","0",IF(AH32="First of month following Date of Change","0",""))</f>
        <v>0</v>
      </c>
      <c r="AI33" s="769"/>
      <c r="AJ33" s="768" t="str">
        <f>IF(AJ32="Select Waiting Period Option","0",IF(AJ32="First of month following Date of Change","0",""))</f>
        <v>0</v>
      </c>
      <c r="AK33" s="769"/>
      <c r="AL33" s="768" t="str">
        <f>IF(AL32="Select Waiting Period Option","0",IF(AL32="First of month following Date of Change","0",""))</f>
        <v>0</v>
      </c>
      <c r="AM33" s="769"/>
      <c r="AN33" s="768" t="str">
        <f>IF(AN32="Select Waiting Period Option","0",IF(AN32="First of month following Date of Change","0",""))</f>
        <v>0</v>
      </c>
      <c r="AO33" s="769"/>
      <c r="AP33" s="768" t="str">
        <f>IF(AP32="Select Waiting Period Option","0",IF(AP32="First of month following Date of Change","0",""))</f>
        <v>0</v>
      </c>
      <c r="AQ33" s="769"/>
      <c r="AR33" s="768" t="str">
        <f>IF(AR32="Select Waiting Period Option","0",IF(AR32="First of month following Date of Change","0",""))</f>
        <v>0</v>
      </c>
      <c r="AS33" s="769"/>
      <c r="AT33" s="768" t="str">
        <f>IF(AT32="Select Waiting Period Option","0",IF(AT32="First of month following Date of Change","0",""))</f>
        <v>0</v>
      </c>
      <c r="AU33" s="769"/>
      <c r="AV33" s="768" t="str">
        <f>IF(AV32="Select Waiting Period Option","0",IF(AV32="First of month following Date of Change","0",""))</f>
        <v>0</v>
      </c>
      <c r="AW33" s="769"/>
      <c r="AX33" s="768" t="str">
        <f>IF(AX32="Select Waiting Period Option","0",IF(AX32="First of month following Date of Change","0",""))</f>
        <v>0</v>
      </c>
      <c r="AY33" s="769"/>
      <c r="AZ33" s="768" t="str">
        <f>IF(AZ32="Select Waiting Period Option","0",IF(AZ32="First of month following Date of Change","0",""))</f>
        <v>0</v>
      </c>
      <c r="BA33" s="769"/>
      <c r="BB33" s="768" t="str">
        <f>IF(BB32="Select Waiting Period Option","0",IF(BB32="First of month following Date of Change","0",""))</f>
        <v>0</v>
      </c>
      <c r="BC33" s="769"/>
      <c r="BD33" s="768" t="str">
        <f>IF(BD32="Select Waiting Period Option","0",IF(BD32="First of month following Date of Change","0",""))</f>
        <v>0</v>
      </c>
      <c r="BE33" s="769"/>
      <c r="BF33" s="768" t="str">
        <f>IF(BF32="Select Waiting Period Option","0",IF(BF32="First of month following Date of Change","0",""))</f>
        <v>0</v>
      </c>
      <c r="BG33" s="769"/>
      <c r="BH33" s="768" t="str">
        <f>IF(BH32="Select Waiting Period Option","0",IF(BH32="First of month following Date of Change","0",""))</f>
        <v>0</v>
      </c>
      <c r="BI33" s="769"/>
      <c r="BJ33" s="768" t="str">
        <f>IF(BJ32="Select Waiting Period Option","0",IF(BJ32="First of month following Date of Change","0",""))</f>
        <v>0</v>
      </c>
      <c r="BK33" s="769"/>
      <c r="BL33" s="768" t="str">
        <f>IF(BL32="Select Waiting Period Option","0",IF(BL32="First of month following Date of Change","0",""))</f>
        <v>0</v>
      </c>
      <c r="BM33" s="769"/>
      <c r="BN33" s="768" t="str">
        <f>IF(BN32="Select Waiting Period Option","0",IF(BN32="First of month following Date of Change","0",""))</f>
        <v>0</v>
      </c>
      <c r="BO33" s="769"/>
      <c r="BP33" s="768" t="str">
        <f>IF(BP32="Select Waiting Period Option","0",IF(BP32="First of month following Date of Change","0",""))</f>
        <v>0</v>
      </c>
      <c r="BQ33" s="769"/>
      <c r="BR33" s="768" t="str">
        <f>IF(BR32="Select Waiting Period Option","0",IF(BR32="First of month following Date of Change","0",""))</f>
        <v>0</v>
      </c>
      <c r="BS33" s="769"/>
      <c r="BT33" s="768" t="str">
        <f>IF(BT32="Select Waiting Period Option","0",IF(BT32="First of month following Date of Change","0",""))</f>
        <v>0</v>
      </c>
      <c r="BU33" s="769"/>
      <c r="BV33" s="768" t="str">
        <f>IF(BV32="Select Waiting Period Option","0",IF(BV32="First of month following Date of Change","0",""))</f>
        <v>0</v>
      </c>
      <c r="BW33" s="769"/>
      <c r="BX33" s="768" t="str">
        <f>IF(BX32="Select Waiting Period Option","0",IF(BX32="First of month following Date of Change","0",""))</f>
        <v>0</v>
      </c>
      <c r="BY33" s="769"/>
      <c r="BZ33" s="768" t="str">
        <f>IF(BZ32="Select Waiting Period Option","0",IF(BZ32="First of month following Date of Change","0",""))</f>
        <v>0</v>
      </c>
      <c r="CA33" s="769"/>
      <c r="CB33" s="768" t="str">
        <f>IF(CB32="Select Waiting Period Option","0",IF(CB32="First of month following Date of Change","0",""))</f>
        <v>0</v>
      </c>
      <c r="CC33" s="769"/>
      <c r="CD33" s="768" t="str">
        <f>IF(CD32="Select Waiting Period Option","0",IF(CD32="First of month following Date of Change","0",""))</f>
        <v>0</v>
      </c>
      <c r="CE33" s="769"/>
      <c r="CF33" s="768" t="str">
        <f>IF(CF32="Select Waiting Period Option","0",IF(CF32="First of month following Date of Change","0",""))</f>
        <v>0</v>
      </c>
      <c r="CG33" s="769"/>
    </row>
    <row r="34" spans="1:85" ht="36.75" customHeight="1" x14ac:dyDescent="0.25">
      <c r="A34" s="142" t="s">
        <v>628</v>
      </c>
      <c r="B34" s="758" t="s">
        <v>91</v>
      </c>
      <c r="C34" s="759"/>
      <c r="D34" s="758" t="s">
        <v>91</v>
      </c>
      <c r="E34" s="759"/>
      <c r="F34" s="758" t="s">
        <v>91</v>
      </c>
      <c r="G34" s="759"/>
      <c r="H34" s="758" t="s">
        <v>91</v>
      </c>
      <c r="I34" s="759"/>
      <c r="J34" s="758" t="s">
        <v>91</v>
      </c>
      <c r="K34" s="759"/>
      <c r="L34" s="758" t="s">
        <v>91</v>
      </c>
      <c r="M34" s="759"/>
      <c r="N34" s="758" t="s">
        <v>91</v>
      </c>
      <c r="O34" s="759"/>
      <c r="P34" s="758" t="s">
        <v>91</v>
      </c>
      <c r="Q34" s="759"/>
      <c r="R34" s="758" t="s">
        <v>91</v>
      </c>
      <c r="S34" s="759"/>
      <c r="T34" s="758" t="s">
        <v>91</v>
      </c>
      <c r="U34" s="759"/>
      <c r="V34" s="758" t="s">
        <v>91</v>
      </c>
      <c r="W34" s="759"/>
      <c r="X34" s="758" t="s">
        <v>91</v>
      </c>
      <c r="Y34" s="759"/>
      <c r="Z34" s="758" t="s">
        <v>91</v>
      </c>
      <c r="AA34" s="759"/>
      <c r="AB34" s="758" t="s">
        <v>91</v>
      </c>
      <c r="AC34" s="759"/>
      <c r="AD34" s="758" t="s">
        <v>91</v>
      </c>
      <c r="AE34" s="759"/>
      <c r="AF34" s="758" t="s">
        <v>91</v>
      </c>
      <c r="AG34" s="759"/>
      <c r="AH34" s="758" t="s">
        <v>91</v>
      </c>
      <c r="AI34" s="759"/>
      <c r="AJ34" s="758" t="s">
        <v>91</v>
      </c>
      <c r="AK34" s="759"/>
      <c r="AL34" s="758" t="s">
        <v>91</v>
      </c>
      <c r="AM34" s="759"/>
      <c r="AN34" s="758" t="s">
        <v>91</v>
      </c>
      <c r="AO34" s="759"/>
      <c r="AP34" s="758" t="s">
        <v>91</v>
      </c>
      <c r="AQ34" s="759"/>
      <c r="AR34" s="758" t="s">
        <v>91</v>
      </c>
      <c r="AS34" s="759"/>
      <c r="AT34" s="758" t="s">
        <v>91</v>
      </c>
      <c r="AU34" s="759"/>
      <c r="AV34" s="758" t="s">
        <v>91</v>
      </c>
      <c r="AW34" s="759"/>
      <c r="AX34" s="758" t="s">
        <v>91</v>
      </c>
      <c r="AY34" s="759"/>
      <c r="AZ34" s="758" t="s">
        <v>91</v>
      </c>
      <c r="BA34" s="759"/>
      <c r="BB34" s="758" t="s">
        <v>91</v>
      </c>
      <c r="BC34" s="759"/>
      <c r="BD34" s="758" t="s">
        <v>91</v>
      </c>
      <c r="BE34" s="759"/>
      <c r="BF34" s="758" t="s">
        <v>91</v>
      </c>
      <c r="BG34" s="759"/>
      <c r="BH34" s="758" t="s">
        <v>91</v>
      </c>
      <c r="BI34" s="759"/>
      <c r="BJ34" s="758" t="s">
        <v>91</v>
      </c>
      <c r="BK34" s="759"/>
      <c r="BL34" s="758" t="s">
        <v>91</v>
      </c>
      <c r="BM34" s="759"/>
      <c r="BN34" s="758" t="s">
        <v>91</v>
      </c>
      <c r="BO34" s="759"/>
      <c r="BP34" s="758" t="s">
        <v>91</v>
      </c>
      <c r="BQ34" s="759"/>
      <c r="BR34" s="758" t="s">
        <v>91</v>
      </c>
      <c r="BS34" s="759"/>
      <c r="BT34" s="758" t="s">
        <v>91</v>
      </c>
      <c r="BU34" s="759"/>
      <c r="BV34" s="758" t="s">
        <v>91</v>
      </c>
      <c r="BW34" s="759"/>
      <c r="BX34" s="758" t="s">
        <v>91</v>
      </c>
      <c r="BY34" s="759"/>
      <c r="BZ34" s="758" t="s">
        <v>91</v>
      </c>
      <c r="CA34" s="759"/>
      <c r="CB34" s="758" t="s">
        <v>91</v>
      </c>
      <c r="CC34" s="759"/>
      <c r="CD34" s="758" t="s">
        <v>91</v>
      </c>
      <c r="CE34" s="759"/>
      <c r="CF34" s="758" t="s">
        <v>91</v>
      </c>
      <c r="CG34" s="759"/>
    </row>
    <row r="35" spans="1:85" ht="51" customHeight="1" x14ac:dyDescent="0.25">
      <c r="A35" s="128" t="s">
        <v>1062</v>
      </c>
      <c r="B35" s="774" t="s">
        <v>49</v>
      </c>
      <c r="C35" s="775"/>
      <c r="D35" s="774" t="s">
        <v>49</v>
      </c>
      <c r="E35" s="775"/>
      <c r="F35" s="774" t="s">
        <v>49</v>
      </c>
      <c r="G35" s="775"/>
      <c r="H35" s="774" t="s">
        <v>49</v>
      </c>
      <c r="I35" s="775"/>
      <c r="J35" s="774" t="s">
        <v>49</v>
      </c>
      <c r="K35" s="775"/>
      <c r="L35" s="774" t="s">
        <v>49</v>
      </c>
      <c r="M35" s="775"/>
      <c r="N35" s="774" t="s">
        <v>49</v>
      </c>
      <c r="O35" s="775"/>
      <c r="P35" s="774" t="s">
        <v>49</v>
      </c>
      <c r="Q35" s="775"/>
      <c r="R35" s="774" t="s">
        <v>49</v>
      </c>
      <c r="S35" s="775"/>
      <c r="T35" s="774" t="s">
        <v>49</v>
      </c>
      <c r="U35" s="775"/>
      <c r="V35" s="774" t="s">
        <v>49</v>
      </c>
      <c r="W35" s="775"/>
      <c r="X35" s="774" t="s">
        <v>49</v>
      </c>
      <c r="Y35" s="775"/>
      <c r="Z35" s="774" t="s">
        <v>49</v>
      </c>
      <c r="AA35" s="775"/>
      <c r="AB35" s="774" t="s">
        <v>49</v>
      </c>
      <c r="AC35" s="775"/>
      <c r="AD35" s="774" t="s">
        <v>49</v>
      </c>
      <c r="AE35" s="775"/>
      <c r="AF35" s="774" t="s">
        <v>49</v>
      </c>
      <c r="AG35" s="775"/>
      <c r="AH35" s="774" t="s">
        <v>49</v>
      </c>
      <c r="AI35" s="775"/>
      <c r="AJ35" s="774" t="s">
        <v>49</v>
      </c>
      <c r="AK35" s="775"/>
      <c r="AL35" s="774" t="s">
        <v>49</v>
      </c>
      <c r="AM35" s="775"/>
      <c r="AN35" s="774" t="s">
        <v>49</v>
      </c>
      <c r="AO35" s="775"/>
      <c r="AP35" s="774" t="s">
        <v>49</v>
      </c>
      <c r="AQ35" s="775"/>
      <c r="AR35" s="774" t="s">
        <v>49</v>
      </c>
      <c r="AS35" s="775"/>
      <c r="AT35" s="774" t="s">
        <v>49</v>
      </c>
      <c r="AU35" s="775"/>
      <c r="AV35" s="774" t="s">
        <v>49</v>
      </c>
      <c r="AW35" s="775"/>
      <c r="AX35" s="774" t="s">
        <v>49</v>
      </c>
      <c r="AY35" s="775"/>
      <c r="AZ35" s="774" t="s">
        <v>49</v>
      </c>
      <c r="BA35" s="775"/>
      <c r="BB35" s="774" t="s">
        <v>49</v>
      </c>
      <c r="BC35" s="775"/>
      <c r="BD35" s="774" t="s">
        <v>49</v>
      </c>
      <c r="BE35" s="775"/>
      <c r="BF35" s="774" t="s">
        <v>49</v>
      </c>
      <c r="BG35" s="775"/>
      <c r="BH35" s="774" t="s">
        <v>49</v>
      </c>
      <c r="BI35" s="775"/>
      <c r="BJ35" s="774" t="s">
        <v>49</v>
      </c>
      <c r="BK35" s="775"/>
      <c r="BL35" s="774" t="s">
        <v>49</v>
      </c>
      <c r="BM35" s="775"/>
      <c r="BN35" s="774" t="s">
        <v>49</v>
      </c>
      <c r="BO35" s="775"/>
      <c r="BP35" s="774" t="s">
        <v>49</v>
      </c>
      <c r="BQ35" s="775"/>
      <c r="BR35" s="774" t="s">
        <v>49</v>
      </c>
      <c r="BS35" s="775"/>
      <c r="BT35" s="774" t="s">
        <v>49</v>
      </c>
      <c r="BU35" s="775"/>
      <c r="BV35" s="774" t="s">
        <v>49</v>
      </c>
      <c r="BW35" s="775"/>
      <c r="BX35" s="774" t="s">
        <v>49</v>
      </c>
      <c r="BY35" s="775"/>
      <c r="BZ35" s="774" t="s">
        <v>49</v>
      </c>
      <c r="CA35" s="775"/>
      <c r="CB35" s="774" t="s">
        <v>49</v>
      </c>
      <c r="CC35" s="775"/>
      <c r="CD35" s="774" t="s">
        <v>49</v>
      </c>
      <c r="CE35" s="775"/>
      <c r="CF35" s="774" t="s">
        <v>49</v>
      </c>
      <c r="CG35" s="775"/>
    </row>
    <row r="36" spans="1:85" ht="48.75" x14ac:dyDescent="0.25">
      <c r="A36" s="129" t="s">
        <v>980</v>
      </c>
      <c r="B36" s="768" t="str">
        <f>IF(B35="Select Waiting Period Option","0",IF(B35="First of month following Date of Change","0",""))</f>
        <v>0</v>
      </c>
      <c r="C36" s="769"/>
      <c r="D36" s="768" t="str">
        <f>IF(D35="Select Waiting Period Option","0",IF(D35="First of month following Date of Change","0",""))</f>
        <v>0</v>
      </c>
      <c r="E36" s="769"/>
      <c r="F36" s="768" t="str">
        <f>IF(F35="Select Waiting Period Option","0",IF(F35="First of month following Date of Change","0",""))</f>
        <v>0</v>
      </c>
      <c r="G36" s="769"/>
      <c r="H36" s="768" t="str">
        <f>IF(H35="Select Waiting Period Option","0",IF(H35="First of month following Date of Change","0",""))</f>
        <v>0</v>
      </c>
      <c r="I36" s="769"/>
      <c r="J36" s="768" t="str">
        <f>IF(J35="Select Waiting Period Option","0",IF(J35="First of month following Date of Change","0",""))</f>
        <v>0</v>
      </c>
      <c r="K36" s="769"/>
      <c r="L36" s="768" t="str">
        <f>IF(L35="Select Waiting Period Option","0",IF(L35="First of month following Date of Change","0",""))</f>
        <v>0</v>
      </c>
      <c r="M36" s="769"/>
      <c r="N36" s="768" t="str">
        <f>IF(N35="Select Waiting Period Option","0",IF(N35="First of month following Date of Change","0",""))</f>
        <v>0</v>
      </c>
      <c r="O36" s="769"/>
      <c r="P36" s="768" t="str">
        <f>IF(P35="Select Waiting Period Option","0",IF(P35="First of month following Date of Change","0",""))</f>
        <v>0</v>
      </c>
      <c r="Q36" s="769"/>
      <c r="R36" s="768" t="str">
        <f>IF(R35="Select Waiting Period Option","0",IF(R35="First of month following Date of Change","0",""))</f>
        <v>0</v>
      </c>
      <c r="S36" s="769"/>
      <c r="T36" s="768" t="str">
        <f>IF(T35="Select Waiting Period Option","0",IF(T35="First of month following Date of Change","0",""))</f>
        <v>0</v>
      </c>
      <c r="U36" s="769"/>
      <c r="V36" s="768" t="str">
        <f>IF(V35="Select Waiting Period Option","0",IF(V35="First of month following Date of Change","0",""))</f>
        <v>0</v>
      </c>
      <c r="W36" s="769"/>
      <c r="X36" s="768" t="str">
        <f>IF(X35="Select Waiting Period Option","0",IF(X35="First of month following Date of Change","0",""))</f>
        <v>0</v>
      </c>
      <c r="Y36" s="769"/>
      <c r="Z36" s="768" t="str">
        <f>IF(Z35="Select Waiting Period Option","0",IF(Z35="First of month following Date of Change","0",""))</f>
        <v>0</v>
      </c>
      <c r="AA36" s="769"/>
      <c r="AB36" s="768" t="str">
        <f>IF(AB35="Select Waiting Period Option","0",IF(AB35="First of month following Date of Change","0",""))</f>
        <v>0</v>
      </c>
      <c r="AC36" s="769"/>
      <c r="AD36" s="768" t="str">
        <f>IF(AD35="Select Waiting Period Option","0",IF(AD35="First of month following Date of Change","0",""))</f>
        <v>0</v>
      </c>
      <c r="AE36" s="769"/>
      <c r="AF36" s="768" t="str">
        <f>IF(AF35="Select Waiting Period Option","0",IF(AF35="First of month following Date of Change","0",""))</f>
        <v>0</v>
      </c>
      <c r="AG36" s="769"/>
      <c r="AH36" s="768" t="str">
        <f>IF(AH35="Select Waiting Period Option","0",IF(AH35="First of month following Date of Change","0",""))</f>
        <v>0</v>
      </c>
      <c r="AI36" s="769"/>
      <c r="AJ36" s="768" t="str">
        <f>IF(AJ35="Select Waiting Period Option","0",IF(AJ35="First of month following Date of Change","0",""))</f>
        <v>0</v>
      </c>
      <c r="AK36" s="769"/>
      <c r="AL36" s="768" t="str">
        <f>IF(AL35="Select Waiting Period Option","0",IF(AL35="First of month following Date of Change","0",""))</f>
        <v>0</v>
      </c>
      <c r="AM36" s="769"/>
      <c r="AN36" s="768" t="str">
        <f>IF(AN35="Select Waiting Period Option","0",IF(AN35="First of month following Date of Change","0",""))</f>
        <v>0</v>
      </c>
      <c r="AO36" s="769"/>
      <c r="AP36" s="768" t="str">
        <f>IF(AP35="Select Waiting Period Option","0",IF(AP35="First of month following Date of Change","0",""))</f>
        <v>0</v>
      </c>
      <c r="AQ36" s="769"/>
      <c r="AR36" s="768" t="str">
        <f>IF(AR35="Select Waiting Period Option","0",IF(AR35="First of month following Date of Change","0",""))</f>
        <v>0</v>
      </c>
      <c r="AS36" s="769"/>
      <c r="AT36" s="768" t="str">
        <f>IF(AT35="Select Waiting Period Option","0",IF(AT35="First of month following Date of Change","0",""))</f>
        <v>0</v>
      </c>
      <c r="AU36" s="769"/>
      <c r="AV36" s="768" t="str">
        <f>IF(AV35="Select Waiting Period Option","0",IF(AV35="First of month following Date of Change","0",""))</f>
        <v>0</v>
      </c>
      <c r="AW36" s="769"/>
      <c r="AX36" s="768" t="str">
        <f>IF(AX35="Select Waiting Period Option","0",IF(AX35="First of month following Date of Change","0",""))</f>
        <v>0</v>
      </c>
      <c r="AY36" s="769"/>
      <c r="AZ36" s="768" t="str">
        <f>IF(AZ35="Select Waiting Period Option","0",IF(AZ35="First of month following Date of Change","0",""))</f>
        <v>0</v>
      </c>
      <c r="BA36" s="769"/>
      <c r="BB36" s="768" t="str">
        <f>IF(BB35="Select Waiting Period Option","0",IF(BB35="First of month following Date of Change","0",""))</f>
        <v>0</v>
      </c>
      <c r="BC36" s="769"/>
      <c r="BD36" s="768" t="str">
        <f>IF(BD35="Select Waiting Period Option","0",IF(BD35="First of month following Date of Change","0",""))</f>
        <v>0</v>
      </c>
      <c r="BE36" s="769"/>
      <c r="BF36" s="768" t="str">
        <f>IF(BF35="Select Waiting Period Option","0",IF(BF35="First of month following Date of Change","0",""))</f>
        <v>0</v>
      </c>
      <c r="BG36" s="769"/>
      <c r="BH36" s="768" t="str">
        <f>IF(BH35="Select Waiting Period Option","0",IF(BH35="First of month following Date of Change","0",""))</f>
        <v>0</v>
      </c>
      <c r="BI36" s="769"/>
      <c r="BJ36" s="768" t="str">
        <f>IF(BJ35="Select Waiting Period Option","0",IF(BJ35="First of month following Date of Change","0",""))</f>
        <v>0</v>
      </c>
      <c r="BK36" s="769"/>
      <c r="BL36" s="768" t="str">
        <f>IF(BL35="Select Waiting Period Option","0",IF(BL35="First of month following Date of Change","0",""))</f>
        <v>0</v>
      </c>
      <c r="BM36" s="769"/>
      <c r="BN36" s="768" t="str">
        <f>IF(BN35="Select Waiting Period Option","0",IF(BN35="First of month following Date of Change","0",""))</f>
        <v>0</v>
      </c>
      <c r="BO36" s="769"/>
      <c r="BP36" s="768" t="str">
        <f>IF(BP35="Select Waiting Period Option","0",IF(BP35="First of month following Date of Change","0",""))</f>
        <v>0</v>
      </c>
      <c r="BQ36" s="769"/>
      <c r="BR36" s="768" t="str">
        <f>IF(BR35="Select Waiting Period Option","0",IF(BR35="First of month following Date of Change","0",""))</f>
        <v>0</v>
      </c>
      <c r="BS36" s="769"/>
      <c r="BT36" s="768" t="str">
        <f>IF(BT35="Select Waiting Period Option","0",IF(BT35="First of month following Date of Change","0",""))</f>
        <v>0</v>
      </c>
      <c r="BU36" s="769"/>
      <c r="BV36" s="768" t="str">
        <f>IF(BV35="Select Waiting Period Option","0",IF(BV35="First of month following Date of Change","0",""))</f>
        <v>0</v>
      </c>
      <c r="BW36" s="769"/>
      <c r="BX36" s="768" t="str">
        <f>IF(BX35="Select Waiting Period Option","0",IF(BX35="First of month following Date of Change","0",""))</f>
        <v>0</v>
      </c>
      <c r="BY36" s="769"/>
      <c r="BZ36" s="768" t="str">
        <f>IF(BZ35="Select Waiting Period Option","0",IF(BZ35="First of month following Date of Change","0",""))</f>
        <v>0</v>
      </c>
      <c r="CA36" s="769"/>
      <c r="CB36" s="768" t="str">
        <f>IF(CB35="Select Waiting Period Option","0",IF(CB35="First of month following Date of Change","0",""))</f>
        <v>0</v>
      </c>
      <c r="CC36" s="769"/>
      <c r="CD36" s="768" t="str">
        <f>IF(CD35="Select Waiting Period Option","0",IF(CD35="First of month following Date of Change","0",""))</f>
        <v>0</v>
      </c>
      <c r="CE36" s="769"/>
      <c r="CF36" s="768" t="str">
        <f>IF(CF35="Select Waiting Period Option","0",IF(CF35="First of month following Date of Change","0",""))</f>
        <v>0</v>
      </c>
      <c r="CG36" s="769"/>
    </row>
    <row r="37" spans="1:85" x14ac:dyDescent="0.25">
      <c r="A37" s="121" t="s">
        <v>67</v>
      </c>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126"/>
      <c r="BN37" s="126"/>
      <c r="BO37" s="126"/>
      <c r="BP37" s="126"/>
      <c r="BQ37" s="126"/>
      <c r="BR37" s="126"/>
      <c r="BS37" s="126"/>
      <c r="BT37" s="126"/>
      <c r="BU37" s="126"/>
      <c r="BV37" s="126"/>
      <c r="BW37" s="126"/>
      <c r="BX37" s="126"/>
      <c r="BY37" s="126"/>
      <c r="BZ37" s="126"/>
      <c r="CA37" s="126"/>
      <c r="CB37" s="126"/>
      <c r="CC37" s="127"/>
      <c r="CD37" s="126"/>
      <c r="CE37" s="127"/>
      <c r="CF37" s="126"/>
      <c r="CG37" s="127"/>
    </row>
    <row r="38" spans="1:85" ht="42" customHeight="1" x14ac:dyDescent="0.25">
      <c r="A38" s="382" t="s">
        <v>1326</v>
      </c>
      <c r="B38" s="776" t="s">
        <v>102</v>
      </c>
      <c r="C38" s="777"/>
      <c r="D38" s="776" t="s">
        <v>102</v>
      </c>
      <c r="E38" s="777"/>
      <c r="F38" s="776" t="s">
        <v>102</v>
      </c>
      <c r="G38" s="777"/>
      <c r="H38" s="776" t="s">
        <v>102</v>
      </c>
      <c r="I38" s="777"/>
      <c r="J38" s="776" t="s">
        <v>102</v>
      </c>
      <c r="K38" s="777"/>
      <c r="L38" s="776" t="s">
        <v>102</v>
      </c>
      <c r="M38" s="777"/>
      <c r="N38" s="776" t="s">
        <v>102</v>
      </c>
      <c r="O38" s="777"/>
      <c r="P38" s="776" t="s">
        <v>102</v>
      </c>
      <c r="Q38" s="777"/>
      <c r="R38" s="776" t="s">
        <v>102</v>
      </c>
      <c r="S38" s="777"/>
      <c r="T38" s="776" t="s">
        <v>102</v>
      </c>
      <c r="U38" s="777"/>
      <c r="V38" s="776" t="s">
        <v>102</v>
      </c>
      <c r="W38" s="777"/>
      <c r="X38" s="776" t="s">
        <v>102</v>
      </c>
      <c r="Y38" s="777"/>
      <c r="Z38" s="776" t="s">
        <v>102</v>
      </c>
      <c r="AA38" s="777"/>
      <c r="AB38" s="776" t="s">
        <v>102</v>
      </c>
      <c r="AC38" s="777"/>
      <c r="AD38" s="776" t="s">
        <v>102</v>
      </c>
      <c r="AE38" s="777"/>
      <c r="AF38" s="776" t="s">
        <v>102</v>
      </c>
      <c r="AG38" s="777"/>
      <c r="AH38" s="776" t="s">
        <v>102</v>
      </c>
      <c r="AI38" s="777"/>
      <c r="AJ38" s="776" t="s">
        <v>102</v>
      </c>
      <c r="AK38" s="777"/>
      <c r="AL38" s="776" t="s">
        <v>102</v>
      </c>
      <c r="AM38" s="777"/>
      <c r="AN38" s="776" t="s">
        <v>102</v>
      </c>
      <c r="AO38" s="777"/>
      <c r="AP38" s="776" t="s">
        <v>102</v>
      </c>
      <c r="AQ38" s="777"/>
      <c r="AR38" s="776" t="s">
        <v>102</v>
      </c>
      <c r="AS38" s="777"/>
      <c r="AT38" s="776" t="s">
        <v>102</v>
      </c>
      <c r="AU38" s="777"/>
      <c r="AV38" s="776" t="s">
        <v>102</v>
      </c>
      <c r="AW38" s="777"/>
      <c r="AX38" s="776" t="s">
        <v>102</v>
      </c>
      <c r="AY38" s="777"/>
      <c r="AZ38" s="776" t="s">
        <v>102</v>
      </c>
      <c r="BA38" s="777"/>
      <c r="BB38" s="776" t="s">
        <v>102</v>
      </c>
      <c r="BC38" s="777"/>
      <c r="BD38" s="776" t="s">
        <v>102</v>
      </c>
      <c r="BE38" s="777"/>
      <c r="BF38" s="776" t="s">
        <v>102</v>
      </c>
      <c r="BG38" s="777"/>
      <c r="BH38" s="776" t="s">
        <v>102</v>
      </c>
      <c r="BI38" s="777"/>
      <c r="BJ38" s="776" t="s">
        <v>102</v>
      </c>
      <c r="BK38" s="777"/>
      <c r="BL38" s="776" t="s">
        <v>102</v>
      </c>
      <c r="BM38" s="777"/>
      <c r="BN38" s="776" t="s">
        <v>102</v>
      </c>
      <c r="BO38" s="777"/>
      <c r="BP38" s="776" t="s">
        <v>102</v>
      </c>
      <c r="BQ38" s="777"/>
      <c r="BR38" s="776" t="s">
        <v>102</v>
      </c>
      <c r="BS38" s="777"/>
      <c r="BT38" s="776" t="s">
        <v>102</v>
      </c>
      <c r="BU38" s="777"/>
      <c r="BV38" s="776" t="s">
        <v>102</v>
      </c>
      <c r="BW38" s="777"/>
      <c r="BX38" s="776" t="s">
        <v>102</v>
      </c>
      <c r="BY38" s="777"/>
      <c r="BZ38" s="776" t="s">
        <v>102</v>
      </c>
      <c r="CA38" s="777"/>
      <c r="CB38" s="776" t="s">
        <v>102</v>
      </c>
      <c r="CC38" s="777"/>
      <c r="CD38" s="776" t="s">
        <v>102</v>
      </c>
      <c r="CE38" s="777"/>
      <c r="CF38" s="776" t="s">
        <v>102</v>
      </c>
      <c r="CG38" s="777"/>
    </row>
    <row r="39" spans="1:85" ht="24.75" customHeight="1" x14ac:dyDescent="0.25">
      <c r="A39" s="146" t="s">
        <v>625</v>
      </c>
      <c r="B39" s="778" t="s">
        <v>49</v>
      </c>
      <c r="C39" s="779"/>
      <c r="D39" s="778" t="s">
        <v>49</v>
      </c>
      <c r="E39" s="779"/>
      <c r="F39" s="778" t="s">
        <v>49</v>
      </c>
      <c r="G39" s="779"/>
      <c r="H39" s="778" t="s">
        <v>49</v>
      </c>
      <c r="I39" s="779"/>
      <c r="J39" s="778" t="s">
        <v>49</v>
      </c>
      <c r="K39" s="779"/>
      <c r="L39" s="778" t="s">
        <v>49</v>
      </c>
      <c r="M39" s="779"/>
      <c r="N39" s="778" t="s">
        <v>49</v>
      </c>
      <c r="O39" s="779"/>
      <c r="P39" s="778" t="s">
        <v>49</v>
      </c>
      <c r="Q39" s="779"/>
      <c r="R39" s="778" t="s">
        <v>49</v>
      </c>
      <c r="S39" s="779"/>
      <c r="T39" s="778" t="s">
        <v>49</v>
      </c>
      <c r="U39" s="779"/>
      <c r="V39" s="778" t="s">
        <v>49</v>
      </c>
      <c r="W39" s="779"/>
      <c r="X39" s="778" t="s">
        <v>49</v>
      </c>
      <c r="Y39" s="779"/>
      <c r="Z39" s="778" t="s">
        <v>49</v>
      </c>
      <c r="AA39" s="779"/>
      <c r="AB39" s="778" t="s">
        <v>49</v>
      </c>
      <c r="AC39" s="779"/>
      <c r="AD39" s="778" t="s">
        <v>49</v>
      </c>
      <c r="AE39" s="779"/>
      <c r="AF39" s="778" t="s">
        <v>49</v>
      </c>
      <c r="AG39" s="779"/>
      <c r="AH39" s="778" t="s">
        <v>49</v>
      </c>
      <c r="AI39" s="779"/>
      <c r="AJ39" s="778" t="s">
        <v>49</v>
      </c>
      <c r="AK39" s="779"/>
      <c r="AL39" s="778" t="s">
        <v>49</v>
      </c>
      <c r="AM39" s="779"/>
      <c r="AN39" s="778" t="s">
        <v>49</v>
      </c>
      <c r="AO39" s="779"/>
      <c r="AP39" s="778" t="s">
        <v>49</v>
      </c>
      <c r="AQ39" s="779"/>
      <c r="AR39" s="778" t="s">
        <v>49</v>
      </c>
      <c r="AS39" s="779"/>
      <c r="AT39" s="778" t="s">
        <v>49</v>
      </c>
      <c r="AU39" s="779"/>
      <c r="AV39" s="778" t="s">
        <v>49</v>
      </c>
      <c r="AW39" s="779"/>
      <c r="AX39" s="778" t="s">
        <v>49</v>
      </c>
      <c r="AY39" s="779"/>
      <c r="AZ39" s="778" t="s">
        <v>49</v>
      </c>
      <c r="BA39" s="779"/>
      <c r="BB39" s="778" t="s">
        <v>49</v>
      </c>
      <c r="BC39" s="779"/>
      <c r="BD39" s="778" t="s">
        <v>49</v>
      </c>
      <c r="BE39" s="779"/>
      <c r="BF39" s="778" t="s">
        <v>49</v>
      </c>
      <c r="BG39" s="779"/>
      <c r="BH39" s="778" t="s">
        <v>49</v>
      </c>
      <c r="BI39" s="779"/>
      <c r="BJ39" s="778" t="s">
        <v>49</v>
      </c>
      <c r="BK39" s="779"/>
      <c r="BL39" s="778" t="s">
        <v>49</v>
      </c>
      <c r="BM39" s="779"/>
      <c r="BN39" s="778" t="s">
        <v>49</v>
      </c>
      <c r="BO39" s="779"/>
      <c r="BP39" s="778" t="s">
        <v>49</v>
      </c>
      <c r="BQ39" s="779"/>
      <c r="BR39" s="778" t="s">
        <v>49</v>
      </c>
      <c r="BS39" s="779"/>
      <c r="BT39" s="778" t="s">
        <v>49</v>
      </c>
      <c r="BU39" s="779"/>
      <c r="BV39" s="778" t="s">
        <v>49</v>
      </c>
      <c r="BW39" s="779"/>
      <c r="BX39" s="778" t="s">
        <v>49</v>
      </c>
      <c r="BY39" s="779"/>
      <c r="BZ39" s="778" t="s">
        <v>49</v>
      </c>
      <c r="CA39" s="779"/>
      <c r="CB39" s="778" t="s">
        <v>49</v>
      </c>
      <c r="CC39" s="779"/>
      <c r="CD39" s="778" t="s">
        <v>49</v>
      </c>
      <c r="CE39" s="779"/>
      <c r="CF39" s="778" t="s">
        <v>49</v>
      </c>
      <c r="CG39" s="779"/>
    </row>
    <row r="40" spans="1:85" ht="24.75" x14ac:dyDescent="0.25">
      <c r="A40" s="146" t="s">
        <v>714</v>
      </c>
      <c r="B40" s="760">
        <v>0</v>
      </c>
      <c r="C40" s="761"/>
      <c r="D40" s="760">
        <v>0</v>
      </c>
      <c r="E40" s="761"/>
      <c r="F40" s="760">
        <v>0</v>
      </c>
      <c r="G40" s="761"/>
      <c r="H40" s="760">
        <v>0</v>
      </c>
      <c r="I40" s="761"/>
      <c r="J40" s="760">
        <v>0</v>
      </c>
      <c r="K40" s="761"/>
      <c r="L40" s="760">
        <v>0</v>
      </c>
      <c r="M40" s="761"/>
      <c r="N40" s="760">
        <v>0</v>
      </c>
      <c r="O40" s="761"/>
      <c r="P40" s="760">
        <v>0</v>
      </c>
      <c r="Q40" s="761"/>
      <c r="R40" s="760">
        <v>0</v>
      </c>
      <c r="S40" s="761"/>
      <c r="T40" s="760">
        <v>0</v>
      </c>
      <c r="U40" s="761"/>
      <c r="V40" s="760">
        <v>0</v>
      </c>
      <c r="W40" s="761"/>
      <c r="X40" s="760">
        <v>0</v>
      </c>
      <c r="Y40" s="761"/>
      <c r="Z40" s="760">
        <v>0</v>
      </c>
      <c r="AA40" s="761"/>
      <c r="AB40" s="760">
        <v>0</v>
      </c>
      <c r="AC40" s="761"/>
      <c r="AD40" s="760">
        <v>0</v>
      </c>
      <c r="AE40" s="761"/>
      <c r="AF40" s="760">
        <v>0</v>
      </c>
      <c r="AG40" s="761"/>
      <c r="AH40" s="760">
        <v>0</v>
      </c>
      <c r="AI40" s="761"/>
      <c r="AJ40" s="760">
        <v>0</v>
      </c>
      <c r="AK40" s="761"/>
      <c r="AL40" s="760">
        <v>0</v>
      </c>
      <c r="AM40" s="761"/>
      <c r="AN40" s="760">
        <v>0</v>
      </c>
      <c r="AO40" s="761"/>
      <c r="AP40" s="760">
        <v>0</v>
      </c>
      <c r="AQ40" s="761"/>
      <c r="AR40" s="760">
        <v>0</v>
      </c>
      <c r="AS40" s="761"/>
      <c r="AT40" s="760">
        <v>0</v>
      </c>
      <c r="AU40" s="761"/>
      <c r="AV40" s="760">
        <v>0</v>
      </c>
      <c r="AW40" s="761"/>
      <c r="AX40" s="760">
        <v>0</v>
      </c>
      <c r="AY40" s="761"/>
      <c r="AZ40" s="760">
        <v>0</v>
      </c>
      <c r="BA40" s="761"/>
      <c r="BB40" s="760">
        <v>0</v>
      </c>
      <c r="BC40" s="761"/>
      <c r="BD40" s="760">
        <v>0</v>
      </c>
      <c r="BE40" s="761"/>
      <c r="BF40" s="760">
        <v>0</v>
      </c>
      <c r="BG40" s="761"/>
      <c r="BH40" s="760">
        <v>0</v>
      </c>
      <c r="BI40" s="761"/>
      <c r="BJ40" s="760">
        <v>0</v>
      </c>
      <c r="BK40" s="761"/>
      <c r="BL40" s="760">
        <v>0</v>
      </c>
      <c r="BM40" s="761"/>
      <c r="BN40" s="760">
        <v>0</v>
      </c>
      <c r="BO40" s="761"/>
      <c r="BP40" s="760">
        <v>0</v>
      </c>
      <c r="BQ40" s="761"/>
      <c r="BR40" s="760">
        <v>0</v>
      </c>
      <c r="BS40" s="761"/>
      <c r="BT40" s="760">
        <v>0</v>
      </c>
      <c r="BU40" s="761"/>
      <c r="BV40" s="760">
        <v>0</v>
      </c>
      <c r="BW40" s="761"/>
      <c r="BX40" s="760">
        <v>0</v>
      </c>
      <c r="BY40" s="761"/>
      <c r="BZ40" s="760">
        <v>0</v>
      </c>
      <c r="CA40" s="761"/>
      <c r="CB40" s="760">
        <v>0</v>
      </c>
      <c r="CC40" s="761"/>
      <c r="CD40" s="760">
        <v>0</v>
      </c>
      <c r="CE40" s="761"/>
      <c r="CF40" s="760">
        <v>0</v>
      </c>
      <c r="CG40" s="761"/>
    </row>
    <row r="41" spans="1:85" ht="24.75" x14ac:dyDescent="0.25">
      <c r="A41" s="307" t="s">
        <v>1072</v>
      </c>
      <c r="B41" s="756">
        <v>1</v>
      </c>
      <c r="C41" s="757"/>
      <c r="D41" s="756">
        <v>1</v>
      </c>
      <c r="E41" s="757"/>
      <c r="F41" s="756">
        <v>1</v>
      </c>
      <c r="G41" s="757"/>
      <c r="H41" s="756">
        <v>1</v>
      </c>
      <c r="I41" s="757"/>
      <c r="J41" s="756">
        <v>1</v>
      </c>
      <c r="K41" s="757"/>
      <c r="L41" s="756">
        <v>1</v>
      </c>
      <c r="M41" s="757"/>
      <c r="N41" s="756">
        <v>1</v>
      </c>
      <c r="O41" s="757"/>
      <c r="P41" s="756">
        <v>1</v>
      </c>
      <c r="Q41" s="757"/>
      <c r="R41" s="756">
        <v>1</v>
      </c>
      <c r="S41" s="757"/>
      <c r="T41" s="756">
        <v>1</v>
      </c>
      <c r="U41" s="757"/>
      <c r="V41" s="756">
        <v>1</v>
      </c>
      <c r="W41" s="757"/>
      <c r="X41" s="756">
        <v>1</v>
      </c>
      <c r="Y41" s="757"/>
      <c r="Z41" s="756">
        <v>1</v>
      </c>
      <c r="AA41" s="757"/>
      <c r="AB41" s="756">
        <v>1</v>
      </c>
      <c r="AC41" s="757"/>
      <c r="AD41" s="756">
        <v>1</v>
      </c>
      <c r="AE41" s="757"/>
      <c r="AF41" s="756">
        <v>1</v>
      </c>
      <c r="AG41" s="757"/>
      <c r="AH41" s="756">
        <v>1</v>
      </c>
      <c r="AI41" s="757"/>
      <c r="AJ41" s="756">
        <v>1</v>
      </c>
      <c r="AK41" s="757"/>
      <c r="AL41" s="756">
        <v>1</v>
      </c>
      <c r="AM41" s="757"/>
      <c r="AN41" s="756">
        <v>1</v>
      </c>
      <c r="AO41" s="757"/>
      <c r="AP41" s="756">
        <v>1</v>
      </c>
      <c r="AQ41" s="757"/>
      <c r="AR41" s="756">
        <v>1</v>
      </c>
      <c r="AS41" s="757"/>
      <c r="AT41" s="756">
        <v>1</v>
      </c>
      <c r="AU41" s="757"/>
      <c r="AV41" s="756">
        <v>1</v>
      </c>
      <c r="AW41" s="757"/>
      <c r="AX41" s="756">
        <v>1</v>
      </c>
      <c r="AY41" s="757"/>
      <c r="AZ41" s="756">
        <v>1</v>
      </c>
      <c r="BA41" s="757"/>
      <c r="BB41" s="756">
        <v>1</v>
      </c>
      <c r="BC41" s="757"/>
      <c r="BD41" s="756">
        <v>1</v>
      </c>
      <c r="BE41" s="757"/>
      <c r="BF41" s="756">
        <v>1</v>
      </c>
      <c r="BG41" s="757"/>
      <c r="BH41" s="756">
        <v>1</v>
      </c>
      <c r="BI41" s="757"/>
      <c r="BJ41" s="756">
        <v>1</v>
      </c>
      <c r="BK41" s="757"/>
      <c r="BL41" s="756">
        <v>1</v>
      </c>
      <c r="BM41" s="757"/>
      <c r="BN41" s="756">
        <v>1</v>
      </c>
      <c r="BO41" s="757"/>
      <c r="BP41" s="756">
        <v>1</v>
      </c>
      <c r="BQ41" s="757"/>
      <c r="BR41" s="756">
        <v>1</v>
      </c>
      <c r="BS41" s="757"/>
      <c r="BT41" s="756">
        <v>1</v>
      </c>
      <c r="BU41" s="757"/>
      <c r="BV41" s="756">
        <v>1</v>
      </c>
      <c r="BW41" s="757"/>
      <c r="BX41" s="756">
        <v>1</v>
      </c>
      <c r="BY41" s="757"/>
      <c r="BZ41" s="756">
        <v>1</v>
      </c>
      <c r="CA41" s="757"/>
      <c r="CB41" s="756">
        <v>1</v>
      </c>
      <c r="CC41" s="757"/>
      <c r="CD41" s="756">
        <v>1</v>
      </c>
      <c r="CE41" s="757"/>
      <c r="CF41" s="756">
        <v>1</v>
      </c>
      <c r="CG41" s="757"/>
    </row>
    <row r="42" spans="1:85" ht="24.75" customHeight="1" x14ac:dyDescent="0.25">
      <c r="A42" s="307" t="s">
        <v>1074</v>
      </c>
      <c r="B42" s="760" t="s">
        <v>623</v>
      </c>
      <c r="C42" s="761"/>
      <c r="D42" s="760" t="s">
        <v>623</v>
      </c>
      <c r="E42" s="761"/>
      <c r="F42" s="760" t="s">
        <v>623</v>
      </c>
      <c r="G42" s="761"/>
      <c r="H42" s="760" t="s">
        <v>623</v>
      </c>
      <c r="I42" s="761"/>
      <c r="J42" s="760" t="s">
        <v>623</v>
      </c>
      <c r="K42" s="761"/>
      <c r="L42" s="760" t="s">
        <v>623</v>
      </c>
      <c r="M42" s="761"/>
      <c r="N42" s="760" t="s">
        <v>623</v>
      </c>
      <c r="O42" s="761"/>
      <c r="P42" s="760" t="s">
        <v>623</v>
      </c>
      <c r="Q42" s="761"/>
      <c r="R42" s="760" t="s">
        <v>623</v>
      </c>
      <c r="S42" s="761"/>
      <c r="T42" s="760" t="s">
        <v>623</v>
      </c>
      <c r="U42" s="761"/>
      <c r="V42" s="760" t="s">
        <v>623</v>
      </c>
      <c r="W42" s="761"/>
      <c r="X42" s="760" t="s">
        <v>623</v>
      </c>
      <c r="Y42" s="761"/>
      <c r="Z42" s="760" t="s">
        <v>623</v>
      </c>
      <c r="AA42" s="761"/>
      <c r="AB42" s="760" t="s">
        <v>623</v>
      </c>
      <c r="AC42" s="761"/>
      <c r="AD42" s="760" t="s">
        <v>623</v>
      </c>
      <c r="AE42" s="761"/>
      <c r="AF42" s="760" t="s">
        <v>623</v>
      </c>
      <c r="AG42" s="761"/>
      <c r="AH42" s="760" t="s">
        <v>623</v>
      </c>
      <c r="AI42" s="761"/>
      <c r="AJ42" s="760" t="s">
        <v>623</v>
      </c>
      <c r="AK42" s="761"/>
      <c r="AL42" s="760" t="s">
        <v>623</v>
      </c>
      <c r="AM42" s="761"/>
      <c r="AN42" s="760" t="s">
        <v>623</v>
      </c>
      <c r="AO42" s="761"/>
      <c r="AP42" s="760" t="s">
        <v>623</v>
      </c>
      <c r="AQ42" s="761"/>
      <c r="AR42" s="760" t="s">
        <v>623</v>
      </c>
      <c r="AS42" s="761"/>
      <c r="AT42" s="760" t="s">
        <v>623</v>
      </c>
      <c r="AU42" s="761"/>
      <c r="AV42" s="760" t="s">
        <v>623</v>
      </c>
      <c r="AW42" s="761"/>
      <c r="AX42" s="760" t="s">
        <v>623</v>
      </c>
      <c r="AY42" s="761"/>
      <c r="AZ42" s="760" t="s">
        <v>623</v>
      </c>
      <c r="BA42" s="761"/>
      <c r="BB42" s="760" t="s">
        <v>623</v>
      </c>
      <c r="BC42" s="761"/>
      <c r="BD42" s="760" t="s">
        <v>623</v>
      </c>
      <c r="BE42" s="761"/>
      <c r="BF42" s="760" t="s">
        <v>623</v>
      </c>
      <c r="BG42" s="761"/>
      <c r="BH42" s="760" t="s">
        <v>623</v>
      </c>
      <c r="BI42" s="761"/>
      <c r="BJ42" s="760" t="s">
        <v>623</v>
      </c>
      <c r="BK42" s="761"/>
      <c r="BL42" s="760" t="s">
        <v>623</v>
      </c>
      <c r="BM42" s="761"/>
      <c r="BN42" s="760" t="s">
        <v>623</v>
      </c>
      <c r="BO42" s="761"/>
      <c r="BP42" s="760" t="s">
        <v>623</v>
      </c>
      <c r="BQ42" s="761"/>
      <c r="BR42" s="760" t="s">
        <v>623</v>
      </c>
      <c r="BS42" s="761"/>
      <c r="BT42" s="760" t="s">
        <v>623</v>
      </c>
      <c r="BU42" s="761"/>
      <c r="BV42" s="760" t="s">
        <v>623</v>
      </c>
      <c r="BW42" s="761"/>
      <c r="BX42" s="760" t="s">
        <v>623</v>
      </c>
      <c r="BY42" s="761"/>
      <c r="BZ42" s="760" t="s">
        <v>623</v>
      </c>
      <c r="CA42" s="761"/>
      <c r="CB42" s="760" t="s">
        <v>623</v>
      </c>
      <c r="CC42" s="761"/>
      <c r="CD42" s="760" t="s">
        <v>623</v>
      </c>
      <c r="CE42" s="761"/>
      <c r="CF42" s="760" t="s">
        <v>623</v>
      </c>
      <c r="CG42" s="761"/>
    </row>
    <row r="43" spans="1:85" ht="24.75" customHeight="1" x14ac:dyDescent="0.25">
      <c r="A43" s="307" t="s">
        <v>1063</v>
      </c>
      <c r="B43" s="760" t="s">
        <v>624</v>
      </c>
      <c r="C43" s="761"/>
      <c r="D43" s="760" t="s">
        <v>624</v>
      </c>
      <c r="E43" s="761"/>
      <c r="F43" s="760" t="s">
        <v>624</v>
      </c>
      <c r="G43" s="761"/>
      <c r="H43" s="760" t="s">
        <v>624</v>
      </c>
      <c r="I43" s="761"/>
      <c r="J43" s="760" t="s">
        <v>624</v>
      </c>
      <c r="K43" s="761"/>
      <c r="L43" s="760" t="s">
        <v>624</v>
      </c>
      <c r="M43" s="761"/>
      <c r="N43" s="760" t="s">
        <v>624</v>
      </c>
      <c r="O43" s="761"/>
      <c r="P43" s="760" t="s">
        <v>624</v>
      </c>
      <c r="Q43" s="761"/>
      <c r="R43" s="760" t="s">
        <v>624</v>
      </c>
      <c r="S43" s="761"/>
      <c r="T43" s="760" t="s">
        <v>624</v>
      </c>
      <c r="U43" s="761"/>
      <c r="V43" s="760" t="s">
        <v>624</v>
      </c>
      <c r="W43" s="761"/>
      <c r="X43" s="760" t="s">
        <v>624</v>
      </c>
      <c r="Y43" s="761"/>
      <c r="Z43" s="760" t="s">
        <v>624</v>
      </c>
      <c r="AA43" s="761"/>
      <c r="AB43" s="760" t="s">
        <v>624</v>
      </c>
      <c r="AC43" s="761"/>
      <c r="AD43" s="760" t="s">
        <v>624</v>
      </c>
      <c r="AE43" s="761"/>
      <c r="AF43" s="760" t="s">
        <v>624</v>
      </c>
      <c r="AG43" s="761"/>
      <c r="AH43" s="760" t="s">
        <v>624</v>
      </c>
      <c r="AI43" s="761"/>
      <c r="AJ43" s="760" t="s">
        <v>624</v>
      </c>
      <c r="AK43" s="761"/>
      <c r="AL43" s="760" t="s">
        <v>624</v>
      </c>
      <c r="AM43" s="761"/>
      <c r="AN43" s="760" t="s">
        <v>624</v>
      </c>
      <c r="AO43" s="761"/>
      <c r="AP43" s="760" t="s">
        <v>624</v>
      </c>
      <c r="AQ43" s="761"/>
      <c r="AR43" s="760" t="s">
        <v>624</v>
      </c>
      <c r="AS43" s="761"/>
      <c r="AT43" s="760" t="s">
        <v>624</v>
      </c>
      <c r="AU43" s="761"/>
      <c r="AV43" s="760" t="s">
        <v>624</v>
      </c>
      <c r="AW43" s="761"/>
      <c r="AX43" s="760" t="s">
        <v>624</v>
      </c>
      <c r="AY43" s="761"/>
      <c r="AZ43" s="760" t="s">
        <v>624</v>
      </c>
      <c r="BA43" s="761"/>
      <c r="BB43" s="760" t="s">
        <v>624</v>
      </c>
      <c r="BC43" s="761"/>
      <c r="BD43" s="760" t="s">
        <v>624</v>
      </c>
      <c r="BE43" s="761"/>
      <c r="BF43" s="760" t="s">
        <v>624</v>
      </c>
      <c r="BG43" s="761"/>
      <c r="BH43" s="760" t="s">
        <v>624</v>
      </c>
      <c r="BI43" s="761"/>
      <c r="BJ43" s="760" t="s">
        <v>624</v>
      </c>
      <c r="BK43" s="761"/>
      <c r="BL43" s="760" t="s">
        <v>624</v>
      </c>
      <c r="BM43" s="761"/>
      <c r="BN43" s="760" t="s">
        <v>624</v>
      </c>
      <c r="BO43" s="761"/>
      <c r="BP43" s="760" t="s">
        <v>624</v>
      </c>
      <c r="BQ43" s="761"/>
      <c r="BR43" s="760" t="s">
        <v>624</v>
      </c>
      <c r="BS43" s="761"/>
      <c r="BT43" s="760" t="s">
        <v>624</v>
      </c>
      <c r="BU43" s="761"/>
      <c r="BV43" s="760" t="s">
        <v>624</v>
      </c>
      <c r="BW43" s="761"/>
      <c r="BX43" s="760" t="s">
        <v>624</v>
      </c>
      <c r="BY43" s="761"/>
      <c r="BZ43" s="760" t="s">
        <v>624</v>
      </c>
      <c r="CA43" s="761"/>
      <c r="CB43" s="760" t="s">
        <v>624</v>
      </c>
      <c r="CC43" s="761"/>
      <c r="CD43" s="760" t="s">
        <v>624</v>
      </c>
      <c r="CE43" s="761"/>
      <c r="CF43" s="760" t="s">
        <v>624</v>
      </c>
      <c r="CG43" s="761"/>
    </row>
    <row r="44" spans="1:85" ht="24.75" customHeight="1" x14ac:dyDescent="0.25">
      <c r="A44" s="164" t="s">
        <v>344</v>
      </c>
      <c r="B44" s="772" t="s">
        <v>114</v>
      </c>
      <c r="C44" s="773"/>
      <c r="D44" s="772" t="s">
        <v>114</v>
      </c>
      <c r="E44" s="773"/>
      <c r="F44" s="772" t="s">
        <v>114</v>
      </c>
      <c r="G44" s="773"/>
      <c r="H44" s="772" t="s">
        <v>114</v>
      </c>
      <c r="I44" s="773"/>
      <c r="J44" s="772" t="s">
        <v>114</v>
      </c>
      <c r="K44" s="773"/>
      <c r="L44" s="772" t="s">
        <v>114</v>
      </c>
      <c r="M44" s="773"/>
      <c r="N44" s="772" t="s">
        <v>114</v>
      </c>
      <c r="O44" s="773"/>
      <c r="P44" s="772" t="s">
        <v>114</v>
      </c>
      <c r="Q44" s="773"/>
      <c r="R44" s="772" t="s">
        <v>114</v>
      </c>
      <c r="S44" s="773"/>
      <c r="T44" s="772" t="s">
        <v>114</v>
      </c>
      <c r="U44" s="773"/>
      <c r="V44" s="772" t="s">
        <v>114</v>
      </c>
      <c r="W44" s="773"/>
      <c r="X44" s="772" t="s">
        <v>114</v>
      </c>
      <c r="Y44" s="773"/>
      <c r="Z44" s="772" t="s">
        <v>114</v>
      </c>
      <c r="AA44" s="773"/>
      <c r="AB44" s="772" t="s">
        <v>114</v>
      </c>
      <c r="AC44" s="773"/>
      <c r="AD44" s="772" t="s">
        <v>114</v>
      </c>
      <c r="AE44" s="773"/>
      <c r="AF44" s="772" t="s">
        <v>114</v>
      </c>
      <c r="AG44" s="773"/>
      <c r="AH44" s="772" t="s">
        <v>114</v>
      </c>
      <c r="AI44" s="773"/>
      <c r="AJ44" s="772" t="s">
        <v>114</v>
      </c>
      <c r="AK44" s="773"/>
      <c r="AL44" s="772" t="s">
        <v>114</v>
      </c>
      <c r="AM44" s="773"/>
      <c r="AN44" s="772" t="s">
        <v>114</v>
      </c>
      <c r="AO44" s="773"/>
      <c r="AP44" s="772" t="s">
        <v>114</v>
      </c>
      <c r="AQ44" s="773"/>
      <c r="AR44" s="772" t="s">
        <v>114</v>
      </c>
      <c r="AS44" s="773"/>
      <c r="AT44" s="772" t="s">
        <v>114</v>
      </c>
      <c r="AU44" s="773"/>
      <c r="AV44" s="772" t="s">
        <v>114</v>
      </c>
      <c r="AW44" s="773"/>
      <c r="AX44" s="772" t="s">
        <v>114</v>
      </c>
      <c r="AY44" s="773"/>
      <c r="AZ44" s="772" t="s">
        <v>114</v>
      </c>
      <c r="BA44" s="773"/>
      <c r="BB44" s="772" t="s">
        <v>114</v>
      </c>
      <c r="BC44" s="773"/>
      <c r="BD44" s="772" t="s">
        <v>114</v>
      </c>
      <c r="BE44" s="773"/>
      <c r="BF44" s="772" t="s">
        <v>114</v>
      </c>
      <c r="BG44" s="773"/>
      <c r="BH44" s="772" t="s">
        <v>114</v>
      </c>
      <c r="BI44" s="773"/>
      <c r="BJ44" s="772" t="s">
        <v>114</v>
      </c>
      <c r="BK44" s="773"/>
      <c r="BL44" s="772" t="s">
        <v>114</v>
      </c>
      <c r="BM44" s="773"/>
      <c r="BN44" s="772" t="s">
        <v>114</v>
      </c>
      <c r="BO44" s="773"/>
      <c r="BP44" s="772" t="s">
        <v>114</v>
      </c>
      <c r="BQ44" s="773"/>
      <c r="BR44" s="772" t="s">
        <v>114</v>
      </c>
      <c r="BS44" s="773"/>
      <c r="BT44" s="772" t="s">
        <v>114</v>
      </c>
      <c r="BU44" s="773"/>
      <c r="BV44" s="772" t="s">
        <v>114</v>
      </c>
      <c r="BW44" s="773"/>
      <c r="BX44" s="772" t="s">
        <v>114</v>
      </c>
      <c r="BY44" s="773"/>
      <c r="BZ44" s="772" t="s">
        <v>114</v>
      </c>
      <c r="CA44" s="773"/>
      <c r="CB44" s="772" t="s">
        <v>114</v>
      </c>
      <c r="CC44" s="773"/>
      <c r="CD44" s="772" t="s">
        <v>114</v>
      </c>
      <c r="CE44" s="773"/>
      <c r="CF44" s="772" t="s">
        <v>114</v>
      </c>
      <c r="CG44" s="773"/>
    </row>
    <row r="45" spans="1:85" ht="24.75" customHeight="1" x14ac:dyDescent="0.25">
      <c r="A45" s="146" t="s">
        <v>625</v>
      </c>
      <c r="B45" s="756" t="s">
        <v>49</v>
      </c>
      <c r="C45" s="757"/>
      <c r="D45" s="756" t="s">
        <v>49</v>
      </c>
      <c r="E45" s="757"/>
      <c r="F45" s="756" t="s">
        <v>49</v>
      </c>
      <c r="G45" s="757"/>
      <c r="H45" s="756" t="s">
        <v>49</v>
      </c>
      <c r="I45" s="757"/>
      <c r="J45" s="756" t="s">
        <v>49</v>
      </c>
      <c r="K45" s="757"/>
      <c r="L45" s="756" t="s">
        <v>49</v>
      </c>
      <c r="M45" s="757"/>
      <c r="N45" s="756" t="s">
        <v>49</v>
      </c>
      <c r="O45" s="757"/>
      <c r="P45" s="756" t="s">
        <v>49</v>
      </c>
      <c r="Q45" s="757"/>
      <c r="R45" s="756" t="s">
        <v>49</v>
      </c>
      <c r="S45" s="757"/>
      <c r="T45" s="756" t="s">
        <v>49</v>
      </c>
      <c r="U45" s="757"/>
      <c r="V45" s="756" t="s">
        <v>49</v>
      </c>
      <c r="W45" s="757"/>
      <c r="X45" s="756" t="s">
        <v>49</v>
      </c>
      <c r="Y45" s="757"/>
      <c r="Z45" s="756" t="s">
        <v>49</v>
      </c>
      <c r="AA45" s="757"/>
      <c r="AB45" s="756" t="s">
        <v>49</v>
      </c>
      <c r="AC45" s="757"/>
      <c r="AD45" s="756" t="s">
        <v>49</v>
      </c>
      <c r="AE45" s="757"/>
      <c r="AF45" s="756" t="s">
        <v>49</v>
      </c>
      <c r="AG45" s="757"/>
      <c r="AH45" s="756" t="s">
        <v>49</v>
      </c>
      <c r="AI45" s="757"/>
      <c r="AJ45" s="756" t="s">
        <v>49</v>
      </c>
      <c r="AK45" s="757"/>
      <c r="AL45" s="756" t="s">
        <v>49</v>
      </c>
      <c r="AM45" s="757"/>
      <c r="AN45" s="756" t="s">
        <v>49</v>
      </c>
      <c r="AO45" s="757"/>
      <c r="AP45" s="756" t="s">
        <v>49</v>
      </c>
      <c r="AQ45" s="757"/>
      <c r="AR45" s="756" t="s">
        <v>49</v>
      </c>
      <c r="AS45" s="757"/>
      <c r="AT45" s="756" t="s">
        <v>49</v>
      </c>
      <c r="AU45" s="757"/>
      <c r="AV45" s="756" t="s">
        <v>49</v>
      </c>
      <c r="AW45" s="757"/>
      <c r="AX45" s="756" t="s">
        <v>49</v>
      </c>
      <c r="AY45" s="757"/>
      <c r="AZ45" s="756" t="s">
        <v>49</v>
      </c>
      <c r="BA45" s="757"/>
      <c r="BB45" s="756" t="s">
        <v>49</v>
      </c>
      <c r="BC45" s="757"/>
      <c r="BD45" s="756" t="s">
        <v>49</v>
      </c>
      <c r="BE45" s="757"/>
      <c r="BF45" s="756" t="s">
        <v>49</v>
      </c>
      <c r="BG45" s="757"/>
      <c r="BH45" s="756" t="s">
        <v>49</v>
      </c>
      <c r="BI45" s="757"/>
      <c r="BJ45" s="756" t="s">
        <v>49</v>
      </c>
      <c r="BK45" s="757"/>
      <c r="BL45" s="756" t="s">
        <v>49</v>
      </c>
      <c r="BM45" s="757"/>
      <c r="BN45" s="756" t="s">
        <v>49</v>
      </c>
      <c r="BO45" s="757"/>
      <c r="BP45" s="756" t="s">
        <v>49</v>
      </c>
      <c r="BQ45" s="757"/>
      <c r="BR45" s="756" t="s">
        <v>49</v>
      </c>
      <c r="BS45" s="757"/>
      <c r="BT45" s="756" t="s">
        <v>49</v>
      </c>
      <c r="BU45" s="757"/>
      <c r="BV45" s="756" t="s">
        <v>49</v>
      </c>
      <c r="BW45" s="757"/>
      <c r="BX45" s="756" t="s">
        <v>49</v>
      </c>
      <c r="BY45" s="757"/>
      <c r="BZ45" s="756" t="s">
        <v>49</v>
      </c>
      <c r="CA45" s="757"/>
      <c r="CB45" s="756" t="s">
        <v>49</v>
      </c>
      <c r="CC45" s="757"/>
      <c r="CD45" s="756" t="s">
        <v>49</v>
      </c>
      <c r="CE45" s="757"/>
      <c r="CF45" s="756" t="s">
        <v>49</v>
      </c>
      <c r="CG45" s="757"/>
    </row>
    <row r="46" spans="1:85" ht="24.75" x14ac:dyDescent="0.25">
      <c r="A46" s="146" t="s">
        <v>714</v>
      </c>
      <c r="B46" s="760">
        <v>0</v>
      </c>
      <c r="C46" s="761"/>
      <c r="D46" s="760">
        <v>0</v>
      </c>
      <c r="E46" s="761"/>
      <c r="F46" s="760">
        <v>0</v>
      </c>
      <c r="G46" s="761"/>
      <c r="H46" s="760">
        <v>0</v>
      </c>
      <c r="I46" s="761"/>
      <c r="J46" s="760">
        <v>0</v>
      </c>
      <c r="K46" s="761"/>
      <c r="L46" s="760">
        <v>0</v>
      </c>
      <c r="M46" s="761"/>
      <c r="N46" s="760">
        <v>0</v>
      </c>
      <c r="O46" s="761"/>
      <c r="P46" s="760">
        <v>0</v>
      </c>
      <c r="Q46" s="761"/>
      <c r="R46" s="760">
        <v>0</v>
      </c>
      <c r="S46" s="761"/>
      <c r="T46" s="760">
        <v>0</v>
      </c>
      <c r="U46" s="761"/>
      <c r="V46" s="760">
        <v>0</v>
      </c>
      <c r="W46" s="761"/>
      <c r="X46" s="760">
        <v>0</v>
      </c>
      <c r="Y46" s="761"/>
      <c r="Z46" s="760">
        <v>0</v>
      </c>
      <c r="AA46" s="761"/>
      <c r="AB46" s="760">
        <v>0</v>
      </c>
      <c r="AC46" s="761"/>
      <c r="AD46" s="760">
        <v>0</v>
      </c>
      <c r="AE46" s="761"/>
      <c r="AF46" s="760">
        <v>0</v>
      </c>
      <c r="AG46" s="761"/>
      <c r="AH46" s="760">
        <v>0</v>
      </c>
      <c r="AI46" s="761"/>
      <c r="AJ46" s="760">
        <v>0</v>
      </c>
      <c r="AK46" s="761"/>
      <c r="AL46" s="760">
        <v>0</v>
      </c>
      <c r="AM46" s="761"/>
      <c r="AN46" s="760">
        <v>0</v>
      </c>
      <c r="AO46" s="761"/>
      <c r="AP46" s="760">
        <v>0</v>
      </c>
      <c r="AQ46" s="761"/>
      <c r="AR46" s="760">
        <v>0</v>
      </c>
      <c r="AS46" s="761"/>
      <c r="AT46" s="760">
        <v>0</v>
      </c>
      <c r="AU46" s="761"/>
      <c r="AV46" s="760">
        <v>0</v>
      </c>
      <c r="AW46" s="761"/>
      <c r="AX46" s="760">
        <v>0</v>
      </c>
      <c r="AY46" s="761"/>
      <c r="AZ46" s="760">
        <v>0</v>
      </c>
      <c r="BA46" s="761"/>
      <c r="BB46" s="760">
        <v>0</v>
      </c>
      <c r="BC46" s="761"/>
      <c r="BD46" s="760">
        <v>0</v>
      </c>
      <c r="BE46" s="761"/>
      <c r="BF46" s="760">
        <v>0</v>
      </c>
      <c r="BG46" s="761"/>
      <c r="BH46" s="760">
        <v>0</v>
      </c>
      <c r="BI46" s="761"/>
      <c r="BJ46" s="760">
        <v>0</v>
      </c>
      <c r="BK46" s="761"/>
      <c r="BL46" s="760">
        <v>0</v>
      </c>
      <c r="BM46" s="761"/>
      <c r="BN46" s="760">
        <v>0</v>
      </c>
      <c r="BO46" s="761"/>
      <c r="BP46" s="760">
        <v>0</v>
      </c>
      <c r="BQ46" s="761"/>
      <c r="BR46" s="760">
        <v>0</v>
      </c>
      <c r="BS46" s="761"/>
      <c r="BT46" s="760">
        <v>0</v>
      </c>
      <c r="BU46" s="761"/>
      <c r="BV46" s="760">
        <v>0</v>
      </c>
      <c r="BW46" s="761"/>
      <c r="BX46" s="760">
        <v>0</v>
      </c>
      <c r="BY46" s="761"/>
      <c r="BZ46" s="760">
        <v>0</v>
      </c>
      <c r="CA46" s="761"/>
      <c r="CB46" s="760">
        <v>0</v>
      </c>
      <c r="CC46" s="761"/>
      <c r="CD46" s="760">
        <v>0</v>
      </c>
      <c r="CE46" s="761"/>
      <c r="CF46" s="760">
        <v>0</v>
      </c>
      <c r="CG46" s="761"/>
    </row>
    <row r="47" spans="1:85" ht="24.75" x14ac:dyDescent="0.25">
      <c r="A47" s="307" t="s">
        <v>1072</v>
      </c>
      <c r="B47" s="760">
        <v>1</v>
      </c>
      <c r="C47" s="761"/>
      <c r="D47" s="760">
        <v>1</v>
      </c>
      <c r="E47" s="761"/>
      <c r="F47" s="760">
        <v>1</v>
      </c>
      <c r="G47" s="761"/>
      <c r="H47" s="760">
        <v>1</v>
      </c>
      <c r="I47" s="761"/>
      <c r="J47" s="760">
        <v>1</v>
      </c>
      <c r="K47" s="761"/>
      <c r="L47" s="760">
        <v>1</v>
      </c>
      <c r="M47" s="761"/>
      <c r="N47" s="760">
        <v>1</v>
      </c>
      <c r="O47" s="761"/>
      <c r="P47" s="760">
        <v>1</v>
      </c>
      <c r="Q47" s="761"/>
      <c r="R47" s="760">
        <v>1</v>
      </c>
      <c r="S47" s="761"/>
      <c r="T47" s="760">
        <v>1</v>
      </c>
      <c r="U47" s="761"/>
      <c r="V47" s="760">
        <v>1</v>
      </c>
      <c r="W47" s="761"/>
      <c r="X47" s="760">
        <v>1</v>
      </c>
      <c r="Y47" s="761"/>
      <c r="Z47" s="760">
        <v>1</v>
      </c>
      <c r="AA47" s="761"/>
      <c r="AB47" s="760">
        <v>1</v>
      </c>
      <c r="AC47" s="761"/>
      <c r="AD47" s="760">
        <v>1</v>
      </c>
      <c r="AE47" s="761"/>
      <c r="AF47" s="760">
        <v>1</v>
      </c>
      <c r="AG47" s="761"/>
      <c r="AH47" s="760">
        <v>1</v>
      </c>
      <c r="AI47" s="761"/>
      <c r="AJ47" s="760">
        <v>1</v>
      </c>
      <c r="AK47" s="761"/>
      <c r="AL47" s="760">
        <v>1</v>
      </c>
      <c r="AM47" s="761"/>
      <c r="AN47" s="760">
        <v>1</v>
      </c>
      <c r="AO47" s="761"/>
      <c r="AP47" s="760">
        <v>1</v>
      </c>
      <c r="AQ47" s="761"/>
      <c r="AR47" s="760">
        <v>1</v>
      </c>
      <c r="AS47" s="761"/>
      <c r="AT47" s="760">
        <v>1</v>
      </c>
      <c r="AU47" s="761"/>
      <c r="AV47" s="760">
        <v>1</v>
      </c>
      <c r="AW47" s="761"/>
      <c r="AX47" s="760">
        <v>1</v>
      </c>
      <c r="AY47" s="761"/>
      <c r="AZ47" s="760">
        <v>1</v>
      </c>
      <c r="BA47" s="761"/>
      <c r="BB47" s="760">
        <v>1</v>
      </c>
      <c r="BC47" s="761"/>
      <c r="BD47" s="760">
        <v>1</v>
      </c>
      <c r="BE47" s="761"/>
      <c r="BF47" s="760">
        <v>1</v>
      </c>
      <c r="BG47" s="761"/>
      <c r="BH47" s="760">
        <v>1</v>
      </c>
      <c r="BI47" s="761"/>
      <c r="BJ47" s="760">
        <v>1</v>
      </c>
      <c r="BK47" s="761"/>
      <c r="BL47" s="760">
        <v>1</v>
      </c>
      <c r="BM47" s="761"/>
      <c r="BN47" s="760">
        <v>1</v>
      </c>
      <c r="BO47" s="761"/>
      <c r="BP47" s="760">
        <v>1</v>
      </c>
      <c r="BQ47" s="761"/>
      <c r="BR47" s="760">
        <v>1</v>
      </c>
      <c r="BS47" s="761"/>
      <c r="BT47" s="760">
        <v>1</v>
      </c>
      <c r="BU47" s="761"/>
      <c r="BV47" s="760">
        <v>1</v>
      </c>
      <c r="BW47" s="761"/>
      <c r="BX47" s="760">
        <v>1</v>
      </c>
      <c r="BY47" s="761"/>
      <c r="BZ47" s="760">
        <v>1</v>
      </c>
      <c r="CA47" s="761"/>
      <c r="CB47" s="760">
        <v>1</v>
      </c>
      <c r="CC47" s="761"/>
      <c r="CD47" s="760">
        <v>1</v>
      </c>
      <c r="CE47" s="761"/>
      <c r="CF47" s="760">
        <v>1</v>
      </c>
      <c r="CG47" s="761"/>
    </row>
    <row r="48" spans="1:85" ht="24.75" customHeight="1" x14ac:dyDescent="0.25">
      <c r="A48" s="307" t="s">
        <v>1074</v>
      </c>
      <c r="B48" s="760" t="s">
        <v>623</v>
      </c>
      <c r="C48" s="761"/>
      <c r="D48" s="760" t="s">
        <v>623</v>
      </c>
      <c r="E48" s="761"/>
      <c r="F48" s="760" t="s">
        <v>623</v>
      </c>
      <c r="G48" s="761"/>
      <c r="H48" s="760" t="s">
        <v>623</v>
      </c>
      <c r="I48" s="761"/>
      <c r="J48" s="760" t="s">
        <v>623</v>
      </c>
      <c r="K48" s="761"/>
      <c r="L48" s="760" t="s">
        <v>623</v>
      </c>
      <c r="M48" s="761"/>
      <c r="N48" s="760" t="s">
        <v>623</v>
      </c>
      <c r="O48" s="761"/>
      <c r="P48" s="760" t="s">
        <v>623</v>
      </c>
      <c r="Q48" s="761"/>
      <c r="R48" s="760" t="s">
        <v>623</v>
      </c>
      <c r="S48" s="761"/>
      <c r="T48" s="760" t="s">
        <v>623</v>
      </c>
      <c r="U48" s="761"/>
      <c r="V48" s="760" t="s">
        <v>623</v>
      </c>
      <c r="W48" s="761"/>
      <c r="X48" s="760" t="s">
        <v>623</v>
      </c>
      <c r="Y48" s="761"/>
      <c r="Z48" s="760" t="s">
        <v>623</v>
      </c>
      <c r="AA48" s="761"/>
      <c r="AB48" s="760" t="s">
        <v>623</v>
      </c>
      <c r="AC48" s="761"/>
      <c r="AD48" s="760" t="s">
        <v>623</v>
      </c>
      <c r="AE48" s="761"/>
      <c r="AF48" s="760" t="s">
        <v>623</v>
      </c>
      <c r="AG48" s="761"/>
      <c r="AH48" s="760" t="s">
        <v>623</v>
      </c>
      <c r="AI48" s="761"/>
      <c r="AJ48" s="760" t="s">
        <v>623</v>
      </c>
      <c r="AK48" s="761"/>
      <c r="AL48" s="760" t="s">
        <v>623</v>
      </c>
      <c r="AM48" s="761"/>
      <c r="AN48" s="760" t="s">
        <v>623</v>
      </c>
      <c r="AO48" s="761"/>
      <c r="AP48" s="760" t="s">
        <v>623</v>
      </c>
      <c r="AQ48" s="761"/>
      <c r="AR48" s="760" t="s">
        <v>623</v>
      </c>
      <c r="AS48" s="761"/>
      <c r="AT48" s="760" t="s">
        <v>623</v>
      </c>
      <c r="AU48" s="761"/>
      <c r="AV48" s="760" t="s">
        <v>623</v>
      </c>
      <c r="AW48" s="761"/>
      <c r="AX48" s="760" t="s">
        <v>623</v>
      </c>
      <c r="AY48" s="761"/>
      <c r="AZ48" s="760" t="s">
        <v>623</v>
      </c>
      <c r="BA48" s="761"/>
      <c r="BB48" s="760" t="s">
        <v>623</v>
      </c>
      <c r="BC48" s="761"/>
      <c r="BD48" s="760" t="s">
        <v>623</v>
      </c>
      <c r="BE48" s="761"/>
      <c r="BF48" s="760" t="s">
        <v>623</v>
      </c>
      <c r="BG48" s="761"/>
      <c r="BH48" s="760" t="s">
        <v>623</v>
      </c>
      <c r="BI48" s="761"/>
      <c r="BJ48" s="760" t="s">
        <v>623</v>
      </c>
      <c r="BK48" s="761"/>
      <c r="BL48" s="760" t="s">
        <v>623</v>
      </c>
      <c r="BM48" s="761"/>
      <c r="BN48" s="760" t="s">
        <v>623</v>
      </c>
      <c r="BO48" s="761"/>
      <c r="BP48" s="760" t="s">
        <v>623</v>
      </c>
      <c r="BQ48" s="761"/>
      <c r="BR48" s="760" t="s">
        <v>623</v>
      </c>
      <c r="BS48" s="761"/>
      <c r="BT48" s="760" t="s">
        <v>623</v>
      </c>
      <c r="BU48" s="761"/>
      <c r="BV48" s="760" t="s">
        <v>623</v>
      </c>
      <c r="BW48" s="761"/>
      <c r="BX48" s="760" t="s">
        <v>623</v>
      </c>
      <c r="BY48" s="761"/>
      <c r="BZ48" s="760" t="s">
        <v>623</v>
      </c>
      <c r="CA48" s="761"/>
      <c r="CB48" s="760" t="s">
        <v>623</v>
      </c>
      <c r="CC48" s="761"/>
      <c r="CD48" s="760" t="s">
        <v>623</v>
      </c>
      <c r="CE48" s="761"/>
      <c r="CF48" s="760" t="s">
        <v>623</v>
      </c>
      <c r="CG48" s="761"/>
    </row>
    <row r="49" spans="1:85" ht="24.75" customHeight="1" x14ac:dyDescent="0.25">
      <c r="A49" s="307" t="s">
        <v>993</v>
      </c>
      <c r="B49" s="760" t="s">
        <v>624</v>
      </c>
      <c r="C49" s="761"/>
      <c r="D49" s="760" t="s">
        <v>624</v>
      </c>
      <c r="E49" s="761"/>
      <c r="F49" s="760" t="s">
        <v>624</v>
      </c>
      <c r="G49" s="761"/>
      <c r="H49" s="760" t="s">
        <v>624</v>
      </c>
      <c r="I49" s="761"/>
      <c r="J49" s="760" t="s">
        <v>624</v>
      </c>
      <c r="K49" s="761"/>
      <c r="L49" s="760" t="s">
        <v>624</v>
      </c>
      <c r="M49" s="761"/>
      <c r="N49" s="760" t="s">
        <v>624</v>
      </c>
      <c r="O49" s="761"/>
      <c r="P49" s="760" t="s">
        <v>624</v>
      </c>
      <c r="Q49" s="761"/>
      <c r="R49" s="760" t="s">
        <v>624</v>
      </c>
      <c r="S49" s="761"/>
      <c r="T49" s="760" t="s">
        <v>624</v>
      </c>
      <c r="U49" s="761"/>
      <c r="V49" s="760" t="s">
        <v>624</v>
      </c>
      <c r="W49" s="761"/>
      <c r="X49" s="760" t="s">
        <v>624</v>
      </c>
      <c r="Y49" s="761"/>
      <c r="Z49" s="760" t="s">
        <v>624</v>
      </c>
      <c r="AA49" s="761"/>
      <c r="AB49" s="760" t="s">
        <v>624</v>
      </c>
      <c r="AC49" s="761"/>
      <c r="AD49" s="760" t="s">
        <v>624</v>
      </c>
      <c r="AE49" s="761"/>
      <c r="AF49" s="760" t="s">
        <v>624</v>
      </c>
      <c r="AG49" s="761"/>
      <c r="AH49" s="760" t="s">
        <v>624</v>
      </c>
      <c r="AI49" s="761"/>
      <c r="AJ49" s="760" t="s">
        <v>624</v>
      </c>
      <c r="AK49" s="761"/>
      <c r="AL49" s="760" t="s">
        <v>624</v>
      </c>
      <c r="AM49" s="761"/>
      <c r="AN49" s="760" t="s">
        <v>624</v>
      </c>
      <c r="AO49" s="761"/>
      <c r="AP49" s="760" t="s">
        <v>624</v>
      </c>
      <c r="AQ49" s="761"/>
      <c r="AR49" s="760" t="s">
        <v>624</v>
      </c>
      <c r="AS49" s="761"/>
      <c r="AT49" s="760" t="s">
        <v>624</v>
      </c>
      <c r="AU49" s="761"/>
      <c r="AV49" s="760" t="s">
        <v>624</v>
      </c>
      <c r="AW49" s="761"/>
      <c r="AX49" s="760" t="s">
        <v>624</v>
      </c>
      <c r="AY49" s="761"/>
      <c r="AZ49" s="760" t="s">
        <v>624</v>
      </c>
      <c r="BA49" s="761"/>
      <c r="BB49" s="760" t="s">
        <v>624</v>
      </c>
      <c r="BC49" s="761"/>
      <c r="BD49" s="760" t="s">
        <v>624</v>
      </c>
      <c r="BE49" s="761"/>
      <c r="BF49" s="760" t="s">
        <v>624</v>
      </c>
      <c r="BG49" s="761"/>
      <c r="BH49" s="760" t="s">
        <v>624</v>
      </c>
      <c r="BI49" s="761"/>
      <c r="BJ49" s="760" t="s">
        <v>624</v>
      </c>
      <c r="BK49" s="761"/>
      <c r="BL49" s="760" t="s">
        <v>624</v>
      </c>
      <c r="BM49" s="761"/>
      <c r="BN49" s="760" t="s">
        <v>624</v>
      </c>
      <c r="BO49" s="761"/>
      <c r="BP49" s="760" t="s">
        <v>624</v>
      </c>
      <c r="BQ49" s="761"/>
      <c r="BR49" s="760" t="s">
        <v>624</v>
      </c>
      <c r="BS49" s="761"/>
      <c r="BT49" s="760" t="s">
        <v>624</v>
      </c>
      <c r="BU49" s="761"/>
      <c r="BV49" s="760" t="s">
        <v>624</v>
      </c>
      <c r="BW49" s="761"/>
      <c r="BX49" s="760" t="s">
        <v>624</v>
      </c>
      <c r="BY49" s="761"/>
      <c r="BZ49" s="760" t="s">
        <v>624</v>
      </c>
      <c r="CA49" s="761"/>
      <c r="CB49" s="760" t="s">
        <v>624</v>
      </c>
      <c r="CC49" s="761"/>
      <c r="CD49" s="760" t="s">
        <v>624</v>
      </c>
      <c r="CE49" s="761"/>
      <c r="CF49" s="760" t="s">
        <v>624</v>
      </c>
      <c r="CG49" s="761"/>
    </row>
    <row r="50" spans="1:85" ht="24.75" x14ac:dyDescent="0.25">
      <c r="A50" s="117" t="s">
        <v>629</v>
      </c>
      <c r="B50" s="766"/>
      <c r="C50" s="767"/>
      <c r="D50" s="766"/>
      <c r="E50" s="767"/>
      <c r="F50" s="766"/>
      <c r="G50" s="767"/>
      <c r="H50" s="766"/>
      <c r="I50" s="767"/>
      <c r="J50" s="766"/>
      <c r="K50" s="767"/>
      <c r="L50" s="766"/>
      <c r="M50" s="767"/>
      <c r="N50" s="766"/>
      <c r="O50" s="767"/>
      <c r="P50" s="766"/>
      <c r="Q50" s="767"/>
      <c r="R50" s="766"/>
      <c r="S50" s="767"/>
      <c r="T50" s="766"/>
      <c r="U50" s="767"/>
      <c r="V50" s="766"/>
      <c r="W50" s="767"/>
      <c r="X50" s="766"/>
      <c r="Y50" s="767"/>
      <c r="Z50" s="766"/>
      <c r="AA50" s="767"/>
      <c r="AB50" s="766"/>
      <c r="AC50" s="767"/>
      <c r="AD50" s="766"/>
      <c r="AE50" s="767"/>
      <c r="AF50" s="766"/>
      <c r="AG50" s="767"/>
      <c r="AH50" s="766"/>
      <c r="AI50" s="767"/>
      <c r="AJ50" s="766"/>
      <c r="AK50" s="767"/>
      <c r="AL50" s="766"/>
      <c r="AM50" s="767"/>
      <c r="AN50" s="766"/>
      <c r="AO50" s="767"/>
      <c r="AP50" s="766"/>
      <c r="AQ50" s="767"/>
      <c r="AR50" s="766"/>
      <c r="AS50" s="767"/>
      <c r="AT50" s="766"/>
      <c r="AU50" s="767"/>
      <c r="AV50" s="766"/>
      <c r="AW50" s="767"/>
      <c r="AX50" s="766"/>
      <c r="AY50" s="767"/>
      <c r="AZ50" s="766"/>
      <c r="BA50" s="767"/>
      <c r="BB50" s="766"/>
      <c r="BC50" s="767"/>
      <c r="BD50" s="766"/>
      <c r="BE50" s="767"/>
      <c r="BF50" s="766"/>
      <c r="BG50" s="767"/>
      <c r="BH50" s="766"/>
      <c r="BI50" s="767"/>
      <c r="BJ50" s="766"/>
      <c r="BK50" s="767"/>
      <c r="BL50" s="766"/>
      <c r="BM50" s="767"/>
      <c r="BN50" s="766"/>
      <c r="BO50" s="767"/>
      <c r="BP50" s="766"/>
      <c r="BQ50" s="767"/>
      <c r="BR50" s="766"/>
      <c r="BS50" s="767"/>
      <c r="BT50" s="766"/>
      <c r="BU50" s="767"/>
      <c r="BV50" s="766"/>
      <c r="BW50" s="767"/>
      <c r="BX50" s="766"/>
      <c r="BY50" s="767"/>
      <c r="BZ50" s="766"/>
      <c r="CA50" s="767"/>
      <c r="CB50" s="766"/>
      <c r="CC50" s="767"/>
      <c r="CD50" s="766"/>
      <c r="CE50" s="767"/>
      <c r="CF50" s="766"/>
      <c r="CG50" s="767"/>
    </row>
    <row r="51" spans="1:85" ht="24.75" x14ac:dyDescent="0.25">
      <c r="A51" s="118" t="s">
        <v>1327</v>
      </c>
      <c r="B51" s="756" t="s">
        <v>0</v>
      </c>
      <c r="C51" s="757"/>
      <c r="D51" s="756" t="s">
        <v>0</v>
      </c>
      <c r="E51" s="757"/>
      <c r="F51" s="756" t="s">
        <v>0</v>
      </c>
      <c r="G51" s="757"/>
      <c r="H51" s="756" t="s">
        <v>0</v>
      </c>
      <c r="I51" s="757"/>
      <c r="J51" s="756" t="s">
        <v>0</v>
      </c>
      <c r="K51" s="757"/>
      <c r="L51" s="756" t="s">
        <v>0</v>
      </c>
      <c r="M51" s="757"/>
      <c r="N51" s="756" t="s">
        <v>0</v>
      </c>
      <c r="O51" s="757"/>
      <c r="P51" s="756" t="s">
        <v>0</v>
      </c>
      <c r="Q51" s="757"/>
      <c r="R51" s="756" t="s">
        <v>0</v>
      </c>
      <c r="S51" s="757"/>
      <c r="T51" s="756" t="s">
        <v>0</v>
      </c>
      <c r="U51" s="757"/>
      <c r="V51" s="756" t="s">
        <v>0</v>
      </c>
      <c r="W51" s="757"/>
      <c r="X51" s="756" t="s">
        <v>0</v>
      </c>
      <c r="Y51" s="757"/>
      <c r="Z51" s="756" t="s">
        <v>0</v>
      </c>
      <c r="AA51" s="757"/>
      <c r="AB51" s="756" t="s">
        <v>0</v>
      </c>
      <c r="AC51" s="757"/>
      <c r="AD51" s="756" t="s">
        <v>0</v>
      </c>
      <c r="AE51" s="757"/>
      <c r="AF51" s="756" t="s">
        <v>0</v>
      </c>
      <c r="AG51" s="757"/>
      <c r="AH51" s="756" t="s">
        <v>0</v>
      </c>
      <c r="AI51" s="757"/>
      <c r="AJ51" s="756" t="s">
        <v>0</v>
      </c>
      <c r="AK51" s="757"/>
      <c r="AL51" s="756" t="s">
        <v>0</v>
      </c>
      <c r="AM51" s="757"/>
      <c r="AN51" s="756" t="s">
        <v>0</v>
      </c>
      <c r="AO51" s="757"/>
      <c r="AP51" s="756" t="s">
        <v>0</v>
      </c>
      <c r="AQ51" s="757"/>
      <c r="AR51" s="756" t="s">
        <v>0</v>
      </c>
      <c r="AS51" s="757"/>
      <c r="AT51" s="756" t="s">
        <v>0</v>
      </c>
      <c r="AU51" s="757"/>
      <c r="AV51" s="756" t="s">
        <v>0</v>
      </c>
      <c r="AW51" s="757"/>
      <c r="AX51" s="756" t="s">
        <v>0</v>
      </c>
      <c r="AY51" s="757"/>
      <c r="AZ51" s="756" t="s">
        <v>0</v>
      </c>
      <c r="BA51" s="757"/>
      <c r="BB51" s="756" t="s">
        <v>0</v>
      </c>
      <c r="BC51" s="757"/>
      <c r="BD51" s="756" t="s">
        <v>0</v>
      </c>
      <c r="BE51" s="757"/>
      <c r="BF51" s="756" t="s">
        <v>0</v>
      </c>
      <c r="BG51" s="757"/>
      <c r="BH51" s="756" t="s">
        <v>0</v>
      </c>
      <c r="BI51" s="757"/>
      <c r="BJ51" s="756" t="s">
        <v>0</v>
      </c>
      <c r="BK51" s="757"/>
      <c r="BL51" s="756" t="s">
        <v>0</v>
      </c>
      <c r="BM51" s="757"/>
      <c r="BN51" s="756" t="s">
        <v>0</v>
      </c>
      <c r="BO51" s="757"/>
      <c r="BP51" s="756" t="s">
        <v>0</v>
      </c>
      <c r="BQ51" s="757"/>
      <c r="BR51" s="756" t="s">
        <v>0</v>
      </c>
      <c r="BS51" s="757"/>
      <c r="BT51" s="756" t="s">
        <v>0</v>
      </c>
      <c r="BU51" s="757"/>
      <c r="BV51" s="756" t="s">
        <v>0</v>
      </c>
      <c r="BW51" s="757"/>
      <c r="BX51" s="756" t="s">
        <v>0</v>
      </c>
      <c r="BY51" s="757"/>
      <c r="BZ51" s="756" t="s">
        <v>0</v>
      </c>
      <c r="CA51" s="757"/>
      <c r="CB51" s="756" t="s">
        <v>0</v>
      </c>
      <c r="CC51" s="757"/>
      <c r="CD51" s="756" t="s">
        <v>0</v>
      </c>
      <c r="CE51" s="757"/>
      <c r="CF51" s="756" t="s">
        <v>0</v>
      </c>
      <c r="CG51" s="757"/>
    </row>
    <row r="52" spans="1:85" ht="24.75" x14ac:dyDescent="0.25">
      <c r="A52" s="117" t="s">
        <v>345</v>
      </c>
      <c r="B52" s="766" t="s">
        <v>0</v>
      </c>
      <c r="C52" s="767"/>
      <c r="D52" s="766" t="s">
        <v>0</v>
      </c>
      <c r="E52" s="767"/>
      <c r="F52" s="766" t="s">
        <v>0</v>
      </c>
      <c r="G52" s="767"/>
      <c r="H52" s="766" t="s">
        <v>0</v>
      </c>
      <c r="I52" s="767"/>
      <c r="J52" s="766" t="s">
        <v>0</v>
      </c>
      <c r="K52" s="767"/>
      <c r="L52" s="766" t="s">
        <v>0</v>
      </c>
      <c r="M52" s="767"/>
      <c r="N52" s="766" t="s">
        <v>0</v>
      </c>
      <c r="O52" s="767"/>
      <c r="P52" s="766" t="s">
        <v>0</v>
      </c>
      <c r="Q52" s="767"/>
      <c r="R52" s="766" t="s">
        <v>0</v>
      </c>
      <c r="S52" s="767"/>
      <c r="T52" s="766" t="s">
        <v>0</v>
      </c>
      <c r="U52" s="767"/>
      <c r="V52" s="766" t="s">
        <v>0</v>
      </c>
      <c r="W52" s="767"/>
      <c r="X52" s="766" t="s">
        <v>0</v>
      </c>
      <c r="Y52" s="767"/>
      <c r="Z52" s="766" t="s">
        <v>0</v>
      </c>
      <c r="AA52" s="767"/>
      <c r="AB52" s="766" t="s">
        <v>0</v>
      </c>
      <c r="AC52" s="767"/>
      <c r="AD52" s="766" t="s">
        <v>0</v>
      </c>
      <c r="AE52" s="767"/>
      <c r="AF52" s="766" t="s">
        <v>0</v>
      </c>
      <c r="AG52" s="767"/>
      <c r="AH52" s="766" t="s">
        <v>0</v>
      </c>
      <c r="AI52" s="767"/>
      <c r="AJ52" s="766" t="s">
        <v>0</v>
      </c>
      <c r="AK52" s="767"/>
      <c r="AL52" s="766" t="s">
        <v>0</v>
      </c>
      <c r="AM52" s="767"/>
      <c r="AN52" s="766" t="s">
        <v>0</v>
      </c>
      <c r="AO52" s="767"/>
      <c r="AP52" s="766" t="s">
        <v>0</v>
      </c>
      <c r="AQ52" s="767"/>
      <c r="AR52" s="766" t="s">
        <v>0</v>
      </c>
      <c r="AS52" s="767"/>
      <c r="AT52" s="766" t="s">
        <v>0</v>
      </c>
      <c r="AU52" s="767"/>
      <c r="AV52" s="766" t="s">
        <v>0</v>
      </c>
      <c r="AW52" s="767"/>
      <c r="AX52" s="766" t="s">
        <v>0</v>
      </c>
      <c r="AY52" s="767"/>
      <c r="AZ52" s="766" t="s">
        <v>0</v>
      </c>
      <c r="BA52" s="767"/>
      <c r="BB52" s="766" t="s">
        <v>0</v>
      </c>
      <c r="BC52" s="767"/>
      <c r="BD52" s="766" t="s">
        <v>0</v>
      </c>
      <c r="BE52" s="767"/>
      <c r="BF52" s="766" t="s">
        <v>0</v>
      </c>
      <c r="BG52" s="767"/>
      <c r="BH52" s="766" t="s">
        <v>0</v>
      </c>
      <c r="BI52" s="767"/>
      <c r="BJ52" s="766" t="s">
        <v>0</v>
      </c>
      <c r="BK52" s="767"/>
      <c r="BL52" s="766" t="s">
        <v>0</v>
      </c>
      <c r="BM52" s="767"/>
      <c r="BN52" s="766" t="s">
        <v>0</v>
      </c>
      <c r="BO52" s="767"/>
      <c r="BP52" s="766" t="s">
        <v>0</v>
      </c>
      <c r="BQ52" s="767"/>
      <c r="BR52" s="766" t="s">
        <v>0</v>
      </c>
      <c r="BS52" s="767"/>
      <c r="BT52" s="766" t="s">
        <v>0</v>
      </c>
      <c r="BU52" s="767"/>
      <c r="BV52" s="766" t="s">
        <v>0</v>
      </c>
      <c r="BW52" s="767"/>
      <c r="BX52" s="766" t="s">
        <v>0</v>
      </c>
      <c r="BY52" s="767"/>
      <c r="BZ52" s="766" t="s">
        <v>0</v>
      </c>
      <c r="CA52" s="767"/>
      <c r="CB52" s="766" t="s">
        <v>0</v>
      </c>
      <c r="CC52" s="767"/>
      <c r="CD52" s="766" t="s">
        <v>0</v>
      </c>
      <c r="CE52" s="767"/>
      <c r="CF52" s="766" t="s">
        <v>0</v>
      </c>
      <c r="CG52" s="767"/>
    </row>
    <row r="53" spans="1:85" ht="24.75" x14ac:dyDescent="0.25">
      <c r="A53" s="117" t="s">
        <v>346</v>
      </c>
      <c r="B53" s="766" t="s">
        <v>0</v>
      </c>
      <c r="C53" s="767"/>
      <c r="D53" s="766" t="s">
        <v>0</v>
      </c>
      <c r="E53" s="767"/>
      <c r="F53" s="766" t="s">
        <v>0</v>
      </c>
      <c r="G53" s="767"/>
      <c r="H53" s="766" t="s">
        <v>0</v>
      </c>
      <c r="I53" s="767"/>
      <c r="J53" s="766" t="s">
        <v>0</v>
      </c>
      <c r="K53" s="767"/>
      <c r="L53" s="766" t="s">
        <v>0</v>
      </c>
      <c r="M53" s="767"/>
      <c r="N53" s="766" t="s">
        <v>0</v>
      </c>
      <c r="O53" s="767"/>
      <c r="P53" s="766" t="s">
        <v>0</v>
      </c>
      <c r="Q53" s="767"/>
      <c r="R53" s="766" t="s">
        <v>0</v>
      </c>
      <c r="S53" s="767"/>
      <c r="T53" s="766" t="s">
        <v>0</v>
      </c>
      <c r="U53" s="767"/>
      <c r="V53" s="766" t="s">
        <v>0</v>
      </c>
      <c r="W53" s="767"/>
      <c r="X53" s="766" t="s">
        <v>0</v>
      </c>
      <c r="Y53" s="767"/>
      <c r="Z53" s="766" t="s">
        <v>0</v>
      </c>
      <c r="AA53" s="767"/>
      <c r="AB53" s="766" t="s">
        <v>0</v>
      </c>
      <c r="AC53" s="767"/>
      <c r="AD53" s="766" t="s">
        <v>0</v>
      </c>
      <c r="AE53" s="767"/>
      <c r="AF53" s="766" t="s">
        <v>0</v>
      </c>
      <c r="AG53" s="767"/>
      <c r="AH53" s="766" t="s">
        <v>0</v>
      </c>
      <c r="AI53" s="767"/>
      <c r="AJ53" s="766" t="s">
        <v>0</v>
      </c>
      <c r="AK53" s="767"/>
      <c r="AL53" s="766" t="s">
        <v>0</v>
      </c>
      <c r="AM53" s="767"/>
      <c r="AN53" s="766" t="s">
        <v>0</v>
      </c>
      <c r="AO53" s="767"/>
      <c r="AP53" s="766" t="s">
        <v>0</v>
      </c>
      <c r="AQ53" s="767"/>
      <c r="AR53" s="766" t="s">
        <v>0</v>
      </c>
      <c r="AS53" s="767"/>
      <c r="AT53" s="766" t="s">
        <v>0</v>
      </c>
      <c r="AU53" s="767"/>
      <c r="AV53" s="766" t="s">
        <v>0</v>
      </c>
      <c r="AW53" s="767"/>
      <c r="AX53" s="766" t="s">
        <v>0</v>
      </c>
      <c r="AY53" s="767"/>
      <c r="AZ53" s="766" t="s">
        <v>0</v>
      </c>
      <c r="BA53" s="767"/>
      <c r="BB53" s="766" t="s">
        <v>0</v>
      </c>
      <c r="BC53" s="767"/>
      <c r="BD53" s="766" t="s">
        <v>0</v>
      </c>
      <c r="BE53" s="767"/>
      <c r="BF53" s="766" t="s">
        <v>0</v>
      </c>
      <c r="BG53" s="767"/>
      <c r="BH53" s="766" t="s">
        <v>0</v>
      </c>
      <c r="BI53" s="767"/>
      <c r="BJ53" s="766" t="s">
        <v>0</v>
      </c>
      <c r="BK53" s="767"/>
      <c r="BL53" s="766" t="s">
        <v>0</v>
      </c>
      <c r="BM53" s="767"/>
      <c r="BN53" s="766" t="s">
        <v>0</v>
      </c>
      <c r="BO53" s="767"/>
      <c r="BP53" s="766" t="s">
        <v>0</v>
      </c>
      <c r="BQ53" s="767"/>
      <c r="BR53" s="766" t="s">
        <v>0</v>
      </c>
      <c r="BS53" s="767"/>
      <c r="BT53" s="766" t="s">
        <v>0</v>
      </c>
      <c r="BU53" s="767"/>
      <c r="BV53" s="766" t="s">
        <v>0</v>
      </c>
      <c r="BW53" s="767"/>
      <c r="BX53" s="766" t="s">
        <v>0</v>
      </c>
      <c r="BY53" s="767"/>
      <c r="BZ53" s="766" t="s">
        <v>0</v>
      </c>
      <c r="CA53" s="767"/>
      <c r="CB53" s="766" t="s">
        <v>0</v>
      </c>
      <c r="CC53" s="767"/>
      <c r="CD53" s="766" t="s">
        <v>0</v>
      </c>
      <c r="CE53" s="767"/>
      <c r="CF53" s="766" t="s">
        <v>0</v>
      </c>
      <c r="CG53" s="767"/>
    </row>
    <row r="54" spans="1:85" ht="24.75" x14ac:dyDescent="0.25">
      <c r="A54" s="117" t="s">
        <v>715</v>
      </c>
      <c r="B54" s="242"/>
      <c r="C54" s="148" t="s">
        <v>621</v>
      </c>
      <c r="D54" s="242"/>
      <c r="E54" s="148" t="s">
        <v>621</v>
      </c>
      <c r="F54" s="242"/>
      <c r="G54" s="148" t="s">
        <v>621</v>
      </c>
      <c r="H54" s="242"/>
      <c r="I54" s="148" t="s">
        <v>621</v>
      </c>
      <c r="J54" s="242"/>
      <c r="K54" s="148" t="s">
        <v>621</v>
      </c>
      <c r="L54" s="242"/>
      <c r="M54" s="148" t="s">
        <v>621</v>
      </c>
      <c r="N54" s="242"/>
      <c r="O54" s="148" t="s">
        <v>621</v>
      </c>
      <c r="P54" s="242"/>
      <c r="Q54" s="148" t="s">
        <v>621</v>
      </c>
      <c r="R54" s="242"/>
      <c r="S54" s="148" t="s">
        <v>621</v>
      </c>
      <c r="T54" s="242"/>
      <c r="U54" s="148" t="s">
        <v>621</v>
      </c>
      <c r="V54" s="242"/>
      <c r="W54" s="148" t="s">
        <v>621</v>
      </c>
      <c r="X54" s="242"/>
      <c r="Y54" s="148" t="s">
        <v>621</v>
      </c>
      <c r="Z54" s="242"/>
      <c r="AA54" s="148" t="s">
        <v>621</v>
      </c>
      <c r="AB54" s="242"/>
      <c r="AC54" s="148" t="s">
        <v>621</v>
      </c>
      <c r="AD54" s="242"/>
      <c r="AE54" s="148" t="s">
        <v>621</v>
      </c>
      <c r="AF54" s="242"/>
      <c r="AG54" s="148" t="s">
        <v>621</v>
      </c>
      <c r="AH54" s="242"/>
      <c r="AI54" s="148" t="s">
        <v>621</v>
      </c>
      <c r="AJ54" s="242"/>
      <c r="AK54" s="148" t="s">
        <v>621</v>
      </c>
      <c r="AL54" s="242"/>
      <c r="AM54" s="148" t="s">
        <v>621</v>
      </c>
      <c r="AN54" s="242"/>
      <c r="AO54" s="148" t="s">
        <v>621</v>
      </c>
      <c r="AP54" s="242"/>
      <c r="AQ54" s="148" t="s">
        <v>621</v>
      </c>
      <c r="AR54" s="242"/>
      <c r="AS54" s="148" t="s">
        <v>621</v>
      </c>
      <c r="AT54" s="242"/>
      <c r="AU54" s="148" t="s">
        <v>621</v>
      </c>
      <c r="AV54" s="242"/>
      <c r="AW54" s="148" t="s">
        <v>621</v>
      </c>
      <c r="AX54" s="242"/>
      <c r="AY54" s="148" t="s">
        <v>621</v>
      </c>
      <c r="AZ54" s="242"/>
      <c r="BA54" s="148" t="s">
        <v>621</v>
      </c>
      <c r="BB54" s="242"/>
      <c r="BC54" s="148" t="s">
        <v>621</v>
      </c>
      <c r="BD54" s="242"/>
      <c r="BE54" s="148" t="s">
        <v>621</v>
      </c>
      <c r="BF54" s="242"/>
      <c r="BG54" s="148" t="s">
        <v>621</v>
      </c>
      <c r="BH54" s="242"/>
      <c r="BI54" s="148" t="s">
        <v>621</v>
      </c>
      <c r="BJ54" s="242"/>
      <c r="BK54" s="148" t="s">
        <v>621</v>
      </c>
      <c r="BL54" s="242"/>
      <c r="BM54" s="148" t="s">
        <v>621</v>
      </c>
      <c r="BN54" s="242"/>
      <c r="BO54" s="148" t="s">
        <v>621</v>
      </c>
      <c r="BP54" s="242"/>
      <c r="BQ54" s="148" t="s">
        <v>621</v>
      </c>
      <c r="BR54" s="242"/>
      <c r="BS54" s="148" t="s">
        <v>621</v>
      </c>
      <c r="BT54" s="242"/>
      <c r="BU54" s="148" t="s">
        <v>621</v>
      </c>
      <c r="BV54" s="242"/>
      <c r="BW54" s="148" t="s">
        <v>621</v>
      </c>
      <c r="BX54" s="242"/>
      <c r="BY54" s="148" t="s">
        <v>621</v>
      </c>
      <c r="BZ54" s="242"/>
      <c r="CA54" s="148" t="s">
        <v>621</v>
      </c>
      <c r="CB54" s="242"/>
      <c r="CC54" s="148" t="s">
        <v>621</v>
      </c>
      <c r="CD54" s="242"/>
      <c r="CE54" s="148" t="s">
        <v>621</v>
      </c>
      <c r="CF54" s="242"/>
      <c r="CG54" s="148" t="s">
        <v>621</v>
      </c>
    </row>
    <row r="55" spans="1:85" ht="36.75" customHeight="1" x14ac:dyDescent="0.25">
      <c r="A55" s="117" t="s">
        <v>347</v>
      </c>
      <c r="B55" s="782" t="s">
        <v>119</v>
      </c>
      <c r="C55" s="783"/>
      <c r="D55" s="782" t="s">
        <v>119</v>
      </c>
      <c r="E55" s="783"/>
      <c r="F55" s="782" t="s">
        <v>119</v>
      </c>
      <c r="G55" s="783"/>
      <c r="H55" s="782" t="s">
        <v>119</v>
      </c>
      <c r="I55" s="783"/>
      <c r="J55" s="782" t="s">
        <v>119</v>
      </c>
      <c r="K55" s="783"/>
      <c r="L55" s="782" t="s">
        <v>119</v>
      </c>
      <c r="M55" s="783"/>
      <c r="N55" s="782" t="s">
        <v>119</v>
      </c>
      <c r="O55" s="783"/>
      <c r="P55" s="782" t="s">
        <v>119</v>
      </c>
      <c r="Q55" s="783"/>
      <c r="R55" s="782" t="s">
        <v>119</v>
      </c>
      <c r="S55" s="783"/>
      <c r="T55" s="782" t="s">
        <v>119</v>
      </c>
      <c r="U55" s="783"/>
      <c r="V55" s="782" t="s">
        <v>119</v>
      </c>
      <c r="W55" s="783"/>
      <c r="X55" s="782" t="s">
        <v>119</v>
      </c>
      <c r="Y55" s="783"/>
      <c r="Z55" s="782" t="s">
        <v>119</v>
      </c>
      <c r="AA55" s="783"/>
      <c r="AB55" s="782" t="s">
        <v>119</v>
      </c>
      <c r="AC55" s="783"/>
      <c r="AD55" s="782" t="s">
        <v>119</v>
      </c>
      <c r="AE55" s="783"/>
      <c r="AF55" s="782" t="s">
        <v>119</v>
      </c>
      <c r="AG55" s="783"/>
      <c r="AH55" s="782" t="s">
        <v>119</v>
      </c>
      <c r="AI55" s="783"/>
      <c r="AJ55" s="782" t="s">
        <v>119</v>
      </c>
      <c r="AK55" s="783"/>
      <c r="AL55" s="782" t="s">
        <v>119</v>
      </c>
      <c r="AM55" s="783"/>
      <c r="AN55" s="782" t="s">
        <v>119</v>
      </c>
      <c r="AO55" s="783"/>
      <c r="AP55" s="782" t="s">
        <v>119</v>
      </c>
      <c r="AQ55" s="783"/>
      <c r="AR55" s="782" t="s">
        <v>119</v>
      </c>
      <c r="AS55" s="783"/>
      <c r="AT55" s="782" t="s">
        <v>119</v>
      </c>
      <c r="AU55" s="783"/>
      <c r="AV55" s="782" t="s">
        <v>119</v>
      </c>
      <c r="AW55" s="783"/>
      <c r="AX55" s="782" t="s">
        <v>119</v>
      </c>
      <c r="AY55" s="783"/>
      <c r="AZ55" s="782" t="s">
        <v>119</v>
      </c>
      <c r="BA55" s="783"/>
      <c r="BB55" s="782" t="s">
        <v>119</v>
      </c>
      <c r="BC55" s="783"/>
      <c r="BD55" s="782" t="s">
        <v>119</v>
      </c>
      <c r="BE55" s="783"/>
      <c r="BF55" s="782" t="s">
        <v>119</v>
      </c>
      <c r="BG55" s="783"/>
      <c r="BH55" s="782" t="s">
        <v>119</v>
      </c>
      <c r="BI55" s="783"/>
      <c r="BJ55" s="782" t="s">
        <v>119</v>
      </c>
      <c r="BK55" s="783"/>
      <c r="BL55" s="782" t="s">
        <v>119</v>
      </c>
      <c r="BM55" s="783"/>
      <c r="BN55" s="782" t="s">
        <v>119</v>
      </c>
      <c r="BO55" s="783"/>
      <c r="BP55" s="782" t="s">
        <v>119</v>
      </c>
      <c r="BQ55" s="783"/>
      <c r="BR55" s="782" t="s">
        <v>119</v>
      </c>
      <c r="BS55" s="783"/>
      <c r="BT55" s="782" t="s">
        <v>119</v>
      </c>
      <c r="BU55" s="783"/>
      <c r="BV55" s="782" t="s">
        <v>119</v>
      </c>
      <c r="BW55" s="783"/>
      <c r="BX55" s="782" t="s">
        <v>119</v>
      </c>
      <c r="BY55" s="783"/>
      <c r="BZ55" s="782" t="s">
        <v>119</v>
      </c>
      <c r="CA55" s="783"/>
      <c r="CB55" s="782" t="s">
        <v>119</v>
      </c>
      <c r="CC55" s="783"/>
      <c r="CD55" s="782" t="s">
        <v>119</v>
      </c>
      <c r="CE55" s="783"/>
      <c r="CF55" s="782" t="s">
        <v>119</v>
      </c>
      <c r="CG55" s="783"/>
    </row>
    <row r="56" spans="1:85" ht="24.75" x14ac:dyDescent="0.25">
      <c r="A56" s="117" t="s">
        <v>631</v>
      </c>
      <c r="B56" s="782"/>
      <c r="C56" s="783"/>
      <c r="D56" s="782"/>
      <c r="E56" s="783"/>
      <c r="F56" s="782"/>
      <c r="G56" s="783"/>
      <c r="H56" s="782"/>
      <c r="I56" s="783"/>
      <c r="J56" s="782"/>
      <c r="K56" s="783"/>
      <c r="L56" s="782"/>
      <c r="M56" s="783"/>
      <c r="N56" s="782"/>
      <c r="O56" s="783"/>
      <c r="P56" s="782"/>
      <c r="Q56" s="783"/>
      <c r="R56" s="782"/>
      <c r="S56" s="783"/>
      <c r="T56" s="782"/>
      <c r="U56" s="783"/>
      <c r="V56" s="782"/>
      <c r="W56" s="783"/>
      <c r="X56" s="782"/>
      <c r="Y56" s="783"/>
      <c r="Z56" s="782"/>
      <c r="AA56" s="783"/>
      <c r="AB56" s="782"/>
      <c r="AC56" s="783"/>
      <c r="AD56" s="782"/>
      <c r="AE56" s="783"/>
      <c r="AF56" s="782"/>
      <c r="AG56" s="783"/>
      <c r="AH56" s="782"/>
      <c r="AI56" s="783"/>
      <c r="AJ56" s="782"/>
      <c r="AK56" s="783"/>
      <c r="AL56" s="782"/>
      <c r="AM56" s="783"/>
      <c r="AN56" s="782"/>
      <c r="AO56" s="783"/>
      <c r="AP56" s="782"/>
      <c r="AQ56" s="783"/>
      <c r="AR56" s="782"/>
      <c r="AS56" s="783"/>
      <c r="AT56" s="782"/>
      <c r="AU56" s="783"/>
      <c r="AV56" s="782"/>
      <c r="AW56" s="783"/>
      <c r="AX56" s="782"/>
      <c r="AY56" s="783"/>
      <c r="AZ56" s="782"/>
      <c r="BA56" s="783"/>
      <c r="BB56" s="782"/>
      <c r="BC56" s="783"/>
      <c r="BD56" s="782"/>
      <c r="BE56" s="783"/>
      <c r="BF56" s="782"/>
      <c r="BG56" s="783"/>
      <c r="BH56" s="782"/>
      <c r="BI56" s="783"/>
      <c r="BJ56" s="782"/>
      <c r="BK56" s="783"/>
      <c r="BL56" s="782"/>
      <c r="BM56" s="783"/>
      <c r="BN56" s="782"/>
      <c r="BO56" s="783"/>
      <c r="BP56" s="782"/>
      <c r="BQ56" s="783"/>
      <c r="BR56" s="782"/>
      <c r="BS56" s="783"/>
      <c r="BT56" s="782"/>
      <c r="BU56" s="783"/>
      <c r="BV56" s="782"/>
      <c r="BW56" s="783"/>
      <c r="BX56" s="782"/>
      <c r="BY56" s="783"/>
      <c r="BZ56" s="782"/>
      <c r="CA56" s="783"/>
      <c r="CB56" s="782"/>
      <c r="CC56" s="783"/>
      <c r="CD56" s="782"/>
      <c r="CE56" s="783"/>
      <c r="CF56" s="782"/>
      <c r="CG56" s="783"/>
    </row>
    <row r="57" spans="1:85" ht="36.75" customHeight="1" x14ac:dyDescent="0.25">
      <c r="A57" s="117" t="s">
        <v>348</v>
      </c>
      <c r="B57" s="782" t="s">
        <v>120</v>
      </c>
      <c r="C57" s="783"/>
      <c r="D57" s="782" t="s">
        <v>120</v>
      </c>
      <c r="E57" s="783"/>
      <c r="F57" s="782" t="s">
        <v>120</v>
      </c>
      <c r="G57" s="783"/>
      <c r="H57" s="782" t="s">
        <v>120</v>
      </c>
      <c r="I57" s="783"/>
      <c r="J57" s="782" t="s">
        <v>120</v>
      </c>
      <c r="K57" s="783"/>
      <c r="L57" s="782" t="s">
        <v>120</v>
      </c>
      <c r="M57" s="783"/>
      <c r="N57" s="782" t="s">
        <v>120</v>
      </c>
      <c r="O57" s="783"/>
      <c r="P57" s="782" t="s">
        <v>120</v>
      </c>
      <c r="Q57" s="783"/>
      <c r="R57" s="782" t="s">
        <v>120</v>
      </c>
      <c r="S57" s="783"/>
      <c r="T57" s="782" t="s">
        <v>120</v>
      </c>
      <c r="U57" s="783"/>
      <c r="V57" s="782" t="s">
        <v>120</v>
      </c>
      <c r="W57" s="783"/>
      <c r="X57" s="782" t="s">
        <v>120</v>
      </c>
      <c r="Y57" s="783"/>
      <c r="Z57" s="782" t="s">
        <v>120</v>
      </c>
      <c r="AA57" s="783"/>
      <c r="AB57" s="782" t="s">
        <v>120</v>
      </c>
      <c r="AC57" s="783"/>
      <c r="AD57" s="782" t="s">
        <v>120</v>
      </c>
      <c r="AE57" s="783"/>
      <c r="AF57" s="782" t="s">
        <v>120</v>
      </c>
      <c r="AG57" s="783"/>
      <c r="AH57" s="782" t="s">
        <v>120</v>
      </c>
      <c r="AI57" s="783"/>
      <c r="AJ57" s="782" t="s">
        <v>120</v>
      </c>
      <c r="AK57" s="783"/>
      <c r="AL57" s="782" t="s">
        <v>120</v>
      </c>
      <c r="AM57" s="783"/>
      <c r="AN57" s="782" t="s">
        <v>120</v>
      </c>
      <c r="AO57" s="783"/>
      <c r="AP57" s="782" t="s">
        <v>120</v>
      </c>
      <c r="AQ57" s="783"/>
      <c r="AR57" s="782" t="s">
        <v>120</v>
      </c>
      <c r="AS57" s="783"/>
      <c r="AT57" s="782" t="s">
        <v>120</v>
      </c>
      <c r="AU57" s="783"/>
      <c r="AV57" s="782" t="s">
        <v>120</v>
      </c>
      <c r="AW57" s="783"/>
      <c r="AX57" s="782" t="s">
        <v>120</v>
      </c>
      <c r="AY57" s="783"/>
      <c r="AZ57" s="782" t="s">
        <v>120</v>
      </c>
      <c r="BA57" s="783"/>
      <c r="BB57" s="782" t="s">
        <v>120</v>
      </c>
      <c r="BC57" s="783"/>
      <c r="BD57" s="782" t="s">
        <v>120</v>
      </c>
      <c r="BE57" s="783"/>
      <c r="BF57" s="782" t="s">
        <v>120</v>
      </c>
      <c r="BG57" s="783"/>
      <c r="BH57" s="782" t="s">
        <v>120</v>
      </c>
      <c r="BI57" s="783"/>
      <c r="BJ57" s="782" t="s">
        <v>120</v>
      </c>
      <c r="BK57" s="783"/>
      <c r="BL57" s="782" t="s">
        <v>120</v>
      </c>
      <c r="BM57" s="783"/>
      <c r="BN57" s="782" t="s">
        <v>120</v>
      </c>
      <c r="BO57" s="783"/>
      <c r="BP57" s="782" t="s">
        <v>120</v>
      </c>
      <c r="BQ57" s="783"/>
      <c r="BR57" s="782" t="s">
        <v>120</v>
      </c>
      <c r="BS57" s="783"/>
      <c r="BT57" s="782" t="s">
        <v>120</v>
      </c>
      <c r="BU57" s="783"/>
      <c r="BV57" s="782" t="s">
        <v>120</v>
      </c>
      <c r="BW57" s="783"/>
      <c r="BX57" s="782" t="s">
        <v>120</v>
      </c>
      <c r="BY57" s="783"/>
      <c r="BZ57" s="782" t="s">
        <v>120</v>
      </c>
      <c r="CA57" s="783"/>
      <c r="CB57" s="782" t="s">
        <v>120</v>
      </c>
      <c r="CC57" s="783"/>
      <c r="CD57" s="782" t="s">
        <v>120</v>
      </c>
      <c r="CE57" s="783"/>
      <c r="CF57" s="782" t="s">
        <v>120</v>
      </c>
      <c r="CG57" s="783"/>
    </row>
    <row r="58" spans="1:85" ht="36.75" customHeight="1" x14ac:dyDescent="0.25">
      <c r="A58" s="117" t="s">
        <v>349</v>
      </c>
      <c r="B58" s="782" t="s">
        <v>120</v>
      </c>
      <c r="C58" s="783"/>
      <c r="D58" s="782" t="s">
        <v>120</v>
      </c>
      <c r="E58" s="783"/>
      <c r="F58" s="782" t="s">
        <v>120</v>
      </c>
      <c r="G58" s="783"/>
      <c r="H58" s="782" t="s">
        <v>120</v>
      </c>
      <c r="I58" s="783"/>
      <c r="J58" s="782" t="s">
        <v>120</v>
      </c>
      <c r="K58" s="783"/>
      <c r="L58" s="782" t="s">
        <v>120</v>
      </c>
      <c r="M58" s="783"/>
      <c r="N58" s="782" t="s">
        <v>120</v>
      </c>
      <c r="O58" s="783"/>
      <c r="P58" s="782" t="s">
        <v>120</v>
      </c>
      <c r="Q58" s="783"/>
      <c r="R58" s="782" t="s">
        <v>120</v>
      </c>
      <c r="S58" s="783"/>
      <c r="T58" s="782" t="s">
        <v>120</v>
      </c>
      <c r="U58" s="783"/>
      <c r="V58" s="782" t="s">
        <v>120</v>
      </c>
      <c r="W58" s="783"/>
      <c r="X58" s="782" t="s">
        <v>120</v>
      </c>
      <c r="Y58" s="783"/>
      <c r="Z58" s="782" t="s">
        <v>120</v>
      </c>
      <c r="AA58" s="783"/>
      <c r="AB58" s="782" t="s">
        <v>120</v>
      </c>
      <c r="AC58" s="783"/>
      <c r="AD58" s="782" t="s">
        <v>120</v>
      </c>
      <c r="AE58" s="783"/>
      <c r="AF58" s="782" t="s">
        <v>120</v>
      </c>
      <c r="AG58" s="783"/>
      <c r="AH58" s="782" t="s">
        <v>120</v>
      </c>
      <c r="AI58" s="783"/>
      <c r="AJ58" s="782" t="s">
        <v>120</v>
      </c>
      <c r="AK58" s="783"/>
      <c r="AL58" s="782" t="s">
        <v>120</v>
      </c>
      <c r="AM58" s="783"/>
      <c r="AN58" s="782" t="s">
        <v>120</v>
      </c>
      <c r="AO58" s="783"/>
      <c r="AP58" s="782" t="s">
        <v>120</v>
      </c>
      <c r="AQ58" s="783"/>
      <c r="AR58" s="782" t="s">
        <v>120</v>
      </c>
      <c r="AS58" s="783"/>
      <c r="AT58" s="782" t="s">
        <v>120</v>
      </c>
      <c r="AU58" s="783"/>
      <c r="AV58" s="782" t="s">
        <v>120</v>
      </c>
      <c r="AW58" s="783"/>
      <c r="AX58" s="782" t="s">
        <v>120</v>
      </c>
      <c r="AY58" s="783"/>
      <c r="AZ58" s="782" t="s">
        <v>120</v>
      </c>
      <c r="BA58" s="783"/>
      <c r="BB58" s="782" t="s">
        <v>120</v>
      </c>
      <c r="BC58" s="783"/>
      <c r="BD58" s="782" t="s">
        <v>120</v>
      </c>
      <c r="BE58" s="783"/>
      <c r="BF58" s="782" t="s">
        <v>120</v>
      </c>
      <c r="BG58" s="783"/>
      <c r="BH58" s="782" t="s">
        <v>120</v>
      </c>
      <c r="BI58" s="783"/>
      <c r="BJ58" s="782" t="s">
        <v>120</v>
      </c>
      <c r="BK58" s="783"/>
      <c r="BL58" s="782" t="s">
        <v>120</v>
      </c>
      <c r="BM58" s="783"/>
      <c r="BN58" s="782" t="s">
        <v>120</v>
      </c>
      <c r="BO58" s="783"/>
      <c r="BP58" s="782" t="s">
        <v>120</v>
      </c>
      <c r="BQ58" s="783"/>
      <c r="BR58" s="782" t="s">
        <v>120</v>
      </c>
      <c r="BS58" s="783"/>
      <c r="BT58" s="782" t="s">
        <v>120</v>
      </c>
      <c r="BU58" s="783"/>
      <c r="BV58" s="782" t="s">
        <v>120</v>
      </c>
      <c r="BW58" s="783"/>
      <c r="BX58" s="782" t="s">
        <v>120</v>
      </c>
      <c r="BY58" s="783"/>
      <c r="BZ58" s="782" t="s">
        <v>120</v>
      </c>
      <c r="CA58" s="783"/>
      <c r="CB58" s="782" t="s">
        <v>120</v>
      </c>
      <c r="CC58" s="783"/>
      <c r="CD58" s="782" t="s">
        <v>120</v>
      </c>
      <c r="CE58" s="783"/>
      <c r="CF58" s="782" t="s">
        <v>120</v>
      </c>
      <c r="CG58" s="783"/>
    </row>
    <row r="59" spans="1:85" s="150" customFormat="1" ht="24.75" x14ac:dyDescent="0.25">
      <c r="A59" s="164" t="s">
        <v>1328</v>
      </c>
      <c r="B59" s="758" t="s">
        <v>0</v>
      </c>
      <c r="C59" s="759"/>
      <c r="D59" s="758" t="s">
        <v>0</v>
      </c>
      <c r="E59" s="759"/>
      <c r="F59" s="758" t="s">
        <v>0</v>
      </c>
      <c r="G59" s="759"/>
      <c r="H59" s="758" t="s">
        <v>0</v>
      </c>
      <c r="I59" s="759"/>
      <c r="J59" s="758" t="s">
        <v>0</v>
      </c>
      <c r="K59" s="759"/>
      <c r="L59" s="758" t="s">
        <v>0</v>
      </c>
      <c r="M59" s="759"/>
      <c r="N59" s="758" t="s">
        <v>0</v>
      </c>
      <c r="O59" s="759"/>
      <c r="P59" s="758" t="s">
        <v>0</v>
      </c>
      <c r="Q59" s="759"/>
      <c r="R59" s="758" t="s">
        <v>0</v>
      </c>
      <c r="S59" s="759"/>
      <c r="T59" s="758" t="s">
        <v>0</v>
      </c>
      <c r="U59" s="759"/>
      <c r="V59" s="758" t="s">
        <v>0</v>
      </c>
      <c r="W59" s="759"/>
      <c r="X59" s="758" t="s">
        <v>0</v>
      </c>
      <c r="Y59" s="759"/>
      <c r="Z59" s="758" t="s">
        <v>0</v>
      </c>
      <c r="AA59" s="759"/>
      <c r="AB59" s="758" t="s">
        <v>0</v>
      </c>
      <c r="AC59" s="759"/>
      <c r="AD59" s="758" t="s">
        <v>0</v>
      </c>
      <c r="AE59" s="759"/>
      <c r="AF59" s="758" t="s">
        <v>0</v>
      </c>
      <c r="AG59" s="759"/>
      <c r="AH59" s="758" t="s">
        <v>0</v>
      </c>
      <c r="AI59" s="759"/>
      <c r="AJ59" s="758" t="s">
        <v>0</v>
      </c>
      <c r="AK59" s="759"/>
      <c r="AL59" s="758" t="s">
        <v>0</v>
      </c>
      <c r="AM59" s="759"/>
      <c r="AN59" s="758" t="s">
        <v>0</v>
      </c>
      <c r="AO59" s="759"/>
      <c r="AP59" s="758" t="s">
        <v>0</v>
      </c>
      <c r="AQ59" s="759"/>
      <c r="AR59" s="758" t="s">
        <v>0</v>
      </c>
      <c r="AS59" s="759"/>
      <c r="AT59" s="758" t="s">
        <v>0</v>
      </c>
      <c r="AU59" s="759"/>
      <c r="AV59" s="758" t="s">
        <v>0</v>
      </c>
      <c r="AW59" s="759"/>
      <c r="AX59" s="758" t="s">
        <v>0</v>
      </c>
      <c r="AY59" s="759"/>
      <c r="AZ59" s="758" t="s">
        <v>0</v>
      </c>
      <c r="BA59" s="759"/>
      <c r="BB59" s="758" t="s">
        <v>0</v>
      </c>
      <c r="BC59" s="759"/>
      <c r="BD59" s="758" t="s">
        <v>51</v>
      </c>
      <c r="BE59" s="759"/>
      <c r="BF59" s="758" t="s">
        <v>0</v>
      </c>
      <c r="BG59" s="759"/>
      <c r="BH59" s="758" t="s">
        <v>0</v>
      </c>
      <c r="BI59" s="759"/>
      <c r="BJ59" s="758" t="s">
        <v>0</v>
      </c>
      <c r="BK59" s="759"/>
      <c r="BL59" s="758" t="s">
        <v>0</v>
      </c>
      <c r="BM59" s="759"/>
      <c r="BN59" s="758" t="s">
        <v>0</v>
      </c>
      <c r="BO59" s="759"/>
      <c r="BP59" s="758" t="s">
        <v>0</v>
      </c>
      <c r="BQ59" s="759"/>
      <c r="BR59" s="758" t="s">
        <v>0</v>
      </c>
      <c r="BS59" s="759"/>
      <c r="BT59" s="758" t="s">
        <v>0</v>
      </c>
      <c r="BU59" s="759"/>
      <c r="BV59" s="758" t="s">
        <v>0</v>
      </c>
      <c r="BW59" s="759"/>
      <c r="BX59" s="758" t="s">
        <v>0</v>
      </c>
      <c r="BY59" s="759"/>
      <c r="BZ59" s="758" t="s">
        <v>0</v>
      </c>
      <c r="CA59" s="759"/>
      <c r="CB59" s="758" t="s">
        <v>0</v>
      </c>
      <c r="CC59" s="759"/>
      <c r="CD59" s="758" t="s">
        <v>0</v>
      </c>
      <c r="CE59" s="759"/>
      <c r="CF59" s="758" t="s">
        <v>0</v>
      </c>
      <c r="CG59" s="759"/>
    </row>
    <row r="60" spans="1:85" ht="36" customHeight="1" x14ac:dyDescent="0.25">
      <c r="A60" s="605" t="s">
        <v>740</v>
      </c>
      <c r="B60" s="766" t="s">
        <v>24</v>
      </c>
      <c r="C60" s="767"/>
      <c r="D60" s="766" t="s">
        <v>24</v>
      </c>
      <c r="E60" s="767"/>
      <c r="F60" s="766" t="s">
        <v>24</v>
      </c>
      <c r="G60" s="767"/>
      <c r="H60" s="766" t="s">
        <v>24</v>
      </c>
      <c r="I60" s="767"/>
      <c r="J60" s="766" t="s">
        <v>24</v>
      </c>
      <c r="K60" s="767"/>
      <c r="L60" s="766" t="s">
        <v>24</v>
      </c>
      <c r="M60" s="767"/>
      <c r="N60" s="766" t="s">
        <v>24</v>
      </c>
      <c r="O60" s="767"/>
      <c r="P60" s="766" t="s">
        <v>24</v>
      </c>
      <c r="Q60" s="767"/>
      <c r="R60" s="766" t="s">
        <v>24</v>
      </c>
      <c r="S60" s="767"/>
      <c r="T60" s="766" t="s">
        <v>24</v>
      </c>
      <c r="U60" s="767"/>
      <c r="V60" s="766" t="s">
        <v>24</v>
      </c>
      <c r="W60" s="767"/>
      <c r="X60" s="766" t="s">
        <v>24</v>
      </c>
      <c r="Y60" s="767"/>
      <c r="Z60" s="766" t="s">
        <v>24</v>
      </c>
      <c r="AA60" s="767"/>
      <c r="AB60" s="766" t="s">
        <v>24</v>
      </c>
      <c r="AC60" s="767"/>
      <c r="AD60" s="766" t="s">
        <v>24</v>
      </c>
      <c r="AE60" s="767"/>
      <c r="AF60" s="766" t="s">
        <v>24</v>
      </c>
      <c r="AG60" s="767"/>
      <c r="AH60" s="766" t="s">
        <v>24</v>
      </c>
      <c r="AI60" s="767"/>
      <c r="AJ60" s="766" t="s">
        <v>24</v>
      </c>
      <c r="AK60" s="767"/>
      <c r="AL60" s="766" t="s">
        <v>24</v>
      </c>
      <c r="AM60" s="767"/>
      <c r="AN60" s="766" t="s">
        <v>24</v>
      </c>
      <c r="AO60" s="767"/>
      <c r="AP60" s="766" t="s">
        <v>24</v>
      </c>
      <c r="AQ60" s="767"/>
      <c r="AR60" s="766" t="s">
        <v>24</v>
      </c>
      <c r="AS60" s="767"/>
      <c r="AT60" s="766" t="s">
        <v>24</v>
      </c>
      <c r="AU60" s="767"/>
      <c r="AV60" s="766" t="s">
        <v>24</v>
      </c>
      <c r="AW60" s="767"/>
      <c r="AX60" s="766" t="s">
        <v>24</v>
      </c>
      <c r="AY60" s="767"/>
      <c r="AZ60" s="766" t="s">
        <v>24</v>
      </c>
      <c r="BA60" s="767"/>
      <c r="BB60" s="766" t="s">
        <v>24</v>
      </c>
      <c r="BC60" s="767"/>
      <c r="BD60" s="772" t="s">
        <v>24</v>
      </c>
      <c r="BE60" s="773"/>
      <c r="BF60" s="766" t="s">
        <v>24</v>
      </c>
      <c r="BG60" s="767"/>
      <c r="BH60" s="766" t="s">
        <v>24</v>
      </c>
      <c r="BI60" s="767"/>
      <c r="BJ60" s="766" t="s">
        <v>24</v>
      </c>
      <c r="BK60" s="767"/>
      <c r="BL60" s="766" t="s">
        <v>24</v>
      </c>
      <c r="BM60" s="767"/>
      <c r="BN60" s="766" t="s">
        <v>24</v>
      </c>
      <c r="BO60" s="767"/>
      <c r="BP60" s="766" t="s">
        <v>24</v>
      </c>
      <c r="BQ60" s="767"/>
      <c r="BR60" s="766" t="s">
        <v>24</v>
      </c>
      <c r="BS60" s="767"/>
      <c r="BT60" s="766" t="s">
        <v>24</v>
      </c>
      <c r="BU60" s="767"/>
      <c r="BV60" s="766" t="s">
        <v>24</v>
      </c>
      <c r="BW60" s="767"/>
      <c r="BX60" s="766" t="s">
        <v>24</v>
      </c>
      <c r="BY60" s="767"/>
      <c r="BZ60" s="766" t="s">
        <v>24</v>
      </c>
      <c r="CA60" s="767"/>
      <c r="CB60" s="766" t="s">
        <v>24</v>
      </c>
      <c r="CC60" s="767"/>
      <c r="CD60" s="766" t="s">
        <v>24</v>
      </c>
      <c r="CE60" s="767"/>
      <c r="CF60" s="766" t="s">
        <v>24</v>
      </c>
      <c r="CG60" s="767"/>
    </row>
    <row r="61" spans="1:85" ht="24.75" customHeight="1" x14ac:dyDescent="0.25">
      <c r="A61" s="164" t="s">
        <v>794</v>
      </c>
      <c r="B61" s="786" t="s">
        <v>122</v>
      </c>
      <c r="C61" s="787"/>
      <c r="D61" s="786" t="s">
        <v>122</v>
      </c>
      <c r="E61" s="787"/>
      <c r="F61" s="786" t="s">
        <v>122</v>
      </c>
      <c r="G61" s="787"/>
      <c r="H61" s="786" t="s">
        <v>122</v>
      </c>
      <c r="I61" s="787"/>
      <c r="J61" s="786" t="s">
        <v>122</v>
      </c>
      <c r="K61" s="787"/>
      <c r="L61" s="786" t="s">
        <v>122</v>
      </c>
      <c r="M61" s="787"/>
      <c r="N61" s="786" t="s">
        <v>122</v>
      </c>
      <c r="O61" s="787"/>
      <c r="P61" s="786" t="s">
        <v>122</v>
      </c>
      <c r="Q61" s="787"/>
      <c r="R61" s="786" t="s">
        <v>122</v>
      </c>
      <c r="S61" s="787"/>
      <c r="T61" s="786" t="s">
        <v>122</v>
      </c>
      <c r="U61" s="787"/>
      <c r="V61" s="786" t="s">
        <v>122</v>
      </c>
      <c r="W61" s="787"/>
      <c r="X61" s="786" t="s">
        <v>122</v>
      </c>
      <c r="Y61" s="787"/>
      <c r="Z61" s="786" t="s">
        <v>122</v>
      </c>
      <c r="AA61" s="787"/>
      <c r="AB61" s="786" t="s">
        <v>122</v>
      </c>
      <c r="AC61" s="787"/>
      <c r="AD61" s="786" t="s">
        <v>122</v>
      </c>
      <c r="AE61" s="787"/>
      <c r="AF61" s="786" t="s">
        <v>122</v>
      </c>
      <c r="AG61" s="787"/>
      <c r="AH61" s="786" t="s">
        <v>122</v>
      </c>
      <c r="AI61" s="787"/>
      <c r="AJ61" s="786" t="s">
        <v>122</v>
      </c>
      <c r="AK61" s="787"/>
      <c r="AL61" s="786" t="s">
        <v>122</v>
      </c>
      <c r="AM61" s="787"/>
      <c r="AN61" s="786" t="s">
        <v>122</v>
      </c>
      <c r="AO61" s="787"/>
      <c r="AP61" s="786" t="s">
        <v>122</v>
      </c>
      <c r="AQ61" s="787"/>
      <c r="AR61" s="786" t="s">
        <v>122</v>
      </c>
      <c r="AS61" s="787"/>
      <c r="AT61" s="786" t="s">
        <v>122</v>
      </c>
      <c r="AU61" s="787"/>
      <c r="AV61" s="786" t="s">
        <v>122</v>
      </c>
      <c r="AW61" s="787"/>
      <c r="AX61" s="786" t="s">
        <v>122</v>
      </c>
      <c r="AY61" s="787"/>
      <c r="AZ61" s="786" t="s">
        <v>122</v>
      </c>
      <c r="BA61" s="787"/>
      <c r="BB61" s="786" t="s">
        <v>122</v>
      </c>
      <c r="BC61" s="787"/>
      <c r="BD61" s="786" t="s">
        <v>96</v>
      </c>
      <c r="BE61" s="787"/>
      <c r="BF61" s="786" t="s">
        <v>122</v>
      </c>
      <c r="BG61" s="787"/>
      <c r="BH61" s="786" t="s">
        <v>122</v>
      </c>
      <c r="BI61" s="787"/>
      <c r="BJ61" s="786" t="s">
        <v>122</v>
      </c>
      <c r="BK61" s="787"/>
      <c r="BL61" s="786" t="s">
        <v>122</v>
      </c>
      <c r="BM61" s="787"/>
      <c r="BN61" s="786" t="s">
        <v>122</v>
      </c>
      <c r="BO61" s="787"/>
      <c r="BP61" s="786" t="s">
        <v>122</v>
      </c>
      <c r="BQ61" s="787"/>
      <c r="BR61" s="786" t="s">
        <v>122</v>
      </c>
      <c r="BS61" s="787"/>
      <c r="BT61" s="786" t="s">
        <v>122</v>
      </c>
      <c r="BU61" s="787"/>
      <c r="BV61" s="786" t="s">
        <v>122</v>
      </c>
      <c r="BW61" s="787"/>
      <c r="BX61" s="786" t="s">
        <v>122</v>
      </c>
      <c r="BY61" s="787"/>
      <c r="BZ61" s="786" t="s">
        <v>122</v>
      </c>
      <c r="CA61" s="787"/>
      <c r="CB61" s="786" t="s">
        <v>122</v>
      </c>
      <c r="CC61" s="787"/>
      <c r="CD61" s="786" t="s">
        <v>122</v>
      </c>
      <c r="CE61" s="787"/>
      <c r="CF61" s="786" t="s">
        <v>122</v>
      </c>
      <c r="CG61" s="787"/>
    </row>
    <row r="62" spans="1:85" ht="24.75" customHeight="1" x14ac:dyDescent="0.25">
      <c r="A62" s="146" t="s">
        <v>625</v>
      </c>
      <c r="B62" s="782" t="s">
        <v>49</v>
      </c>
      <c r="C62" s="783"/>
      <c r="D62" s="782" t="s">
        <v>49</v>
      </c>
      <c r="E62" s="783"/>
      <c r="F62" s="782" t="s">
        <v>49</v>
      </c>
      <c r="G62" s="783"/>
      <c r="H62" s="782" t="s">
        <v>49</v>
      </c>
      <c r="I62" s="783"/>
      <c r="J62" s="782" t="s">
        <v>49</v>
      </c>
      <c r="K62" s="783"/>
      <c r="L62" s="782" t="s">
        <v>49</v>
      </c>
      <c r="M62" s="783"/>
      <c r="N62" s="782" t="s">
        <v>49</v>
      </c>
      <c r="O62" s="783"/>
      <c r="P62" s="782" t="s">
        <v>49</v>
      </c>
      <c r="Q62" s="783"/>
      <c r="R62" s="782" t="s">
        <v>49</v>
      </c>
      <c r="S62" s="783"/>
      <c r="T62" s="782" t="s">
        <v>49</v>
      </c>
      <c r="U62" s="783"/>
      <c r="V62" s="782" t="s">
        <v>49</v>
      </c>
      <c r="W62" s="783"/>
      <c r="X62" s="782" t="s">
        <v>49</v>
      </c>
      <c r="Y62" s="783"/>
      <c r="Z62" s="782" t="s">
        <v>49</v>
      </c>
      <c r="AA62" s="783"/>
      <c r="AB62" s="782" t="s">
        <v>49</v>
      </c>
      <c r="AC62" s="783"/>
      <c r="AD62" s="782" t="s">
        <v>49</v>
      </c>
      <c r="AE62" s="783"/>
      <c r="AF62" s="782" t="s">
        <v>49</v>
      </c>
      <c r="AG62" s="783"/>
      <c r="AH62" s="782" t="s">
        <v>49</v>
      </c>
      <c r="AI62" s="783"/>
      <c r="AJ62" s="782" t="s">
        <v>49</v>
      </c>
      <c r="AK62" s="783"/>
      <c r="AL62" s="782" t="s">
        <v>49</v>
      </c>
      <c r="AM62" s="783"/>
      <c r="AN62" s="782" t="s">
        <v>49</v>
      </c>
      <c r="AO62" s="783"/>
      <c r="AP62" s="782" t="s">
        <v>49</v>
      </c>
      <c r="AQ62" s="783"/>
      <c r="AR62" s="782" t="s">
        <v>49</v>
      </c>
      <c r="AS62" s="783"/>
      <c r="AT62" s="782" t="s">
        <v>49</v>
      </c>
      <c r="AU62" s="783"/>
      <c r="AV62" s="782" t="s">
        <v>49</v>
      </c>
      <c r="AW62" s="783"/>
      <c r="AX62" s="782" t="s">
        <v>49</v>
      </c>
      <c r="AY62" s="783"/>
      <c r="AZ62" s="782" t="s">
        <v>49</v>
      </c>
      <c r="BA62" s="783"/>
      <c r="BB62" s="782" t="s">
        <v>49</v>
      </c>
      <c r="BC62" s="783"/>
      <c r="BD62" s="782" t="s">
        <v>108</v>
      </c>
      <c r="BE62" s="783"/>
      <c r="BF62" s="782" t="s">
        <v>49</v>
      </c>
      <c r="BG62" s="783"/>
      <c r="BH62" s="782" t="s">
        <v>49</v>
      </c>
      <c r="BI62" s="783"/>
      <c r="BJ62" s="782" t="s">
        <v>49</v>
      </c>
      <c r="BK62" s="783"/>
      <c r="BL62" s="782" t="s">
        <v>49</v>
      </c>
      <c r="BM62" s="783"/>
      <c r="BN62" s="782" t="s">
        <v>49</v>
      </c>
      <c r="BO62" s="783"/>
      <c r="BP62" s="782" t="s">
        <v>49</v>
      </c>
      <c r="BQ62" s="783"/>
      <c r="BR62" s="782" t="s">
        <v>49</v>
      </c>
      <c r="BS62" s="783"/>
      <c r="BT62" s="782" t="s">
        <v>49</v>
      </c>
      <c r="BU62" s="783"/>
      <c r="BV62" s="782" t="s">
        <v>49</v>
      </c>
      <c r="BW62" s="783"/>
      <c r="BX62" s="782" t="s">
        <v>49</v>
      </c>
      <c r="BY62" s="783"/>
      <c r="BZ62" s="782" t="s">
        <v>49</v>
      </c>
      <c r="CA62" s="783"/>
      <c r="CB62" s="782" t="s">
        <v>49</v>
      </c>
      <c r="CC62" s="783"/>
      <c r="CD62" s="782" t="s">
        <v>49</v>
      </c>
      <c r="CE62" s="783"/>
      <c r="CF62" s="782" t="s">
        <v>49</v>
      </c>
      <c r="CG62" s="783"/>
    </row>
    <row r="63" spans="1:85" ht="24.75" x14ac:dyDescent="0.25">
      <c r="A63" s="146" t="s">
        <v>632</v>
      </c>
      <c r="B63" s="782">
        <v>0</v>
      </c>
      <c r="C63" s="783"/>
      <c r="D63" s="782">
        <v>0</v>
      </c>
      <c r="E63" s="783"/>
      <c r="F63" s="782">
        <v>0</v>
      </c>
      <c r="G63" s="783"/>
      <c r="H63" s="782">
        <v>0</v>
      </c>
      <c r="I63" s="783"/>
      <c r="J63" s="782">
        <v>0</v>
      </c>
      <c r="K63" s="783"/>
      <c r="L63" s="782">
        <v>0</v>
      </c>
      <c r="M63" s="783"/>
      <c r="N63" s="782">
        <v>0</v>
      </c>
      <c r="O63" s="783"/>
      <c r="P63" s="782">
        <v>0</v>
      </c>
      <c r="Q63" s="783"/>
      <c r="R63" s="782">
        <v>0</v>
      </c>
      <c r="S63" s="783"/>
      <c r="T63" s="782">
        <v>0</v>
      </c>
      <c r="U63" s="783"/>
      <c r="V63" s="782">
        <v>0</v>
      </c>
      <c r="W63" s="783"/>
      <c r="X63" s="782">
        <v>0</v>
      </c>
      <c r="Y63" s="783"/>
      <c r="Z63" s="782">
        <v>0</v>
      </c>
      <c r="AA63" s="783"/>
      <c r="AB63" s="782">
        <v>0</v>
      </c>
      <c r="AC63" s="783"/>
      <c r="AD63" s="782">
        <v>0</v>
      </c>
      <c r="AE63" s="783"/>
      <c r="AF63" s="782">
        <v>0</v>
      </c>
      <c r="AG63" s="783"/>
      <c r="AH63" s="782">
        <v>0</v>
      </c>
      <c r="AI63" s="783"/>
      <c r="AJ63" s="782">
        <v>0</v>
      </c>
      <c r="AK63" s="783"/>
      <c r="AL63" s="782">
        <v>0</v>
      </c>
      <c r="AM63" s="783"/>
      <c r="AN63" s="782">
        <v>0</v>
      </c>
      <c r="AO63" s="783"/>
      <c r="AP63" s="782">
        <v>0</v>
      </c>
      <c r="AQ63" s="783"/>
      <c r="AR63" s="782">
        <v>0</v>
      </c>
      <c r="AS63" s="783"/>
      <c r="AT63" s="782">
        <v>0</v>
      </c>
      <c r="AU63" s="783"/>
      <c r="AV63" s="782">
        <v>0</v>
      </c>
      <c r="AW63" s="783"/>
      <c r="AX63" s="782">
        <v>0</v>
      </c>
      <c r="AY63" s="783"/>
      <c r="AZ63" s="782">
        <v>0</v>
      </c>
      <c r="BA63" s="783"/>
      <c r="BB63" s="782">
        <v>0</v>
      </c>
      <c r="BC63" s="783"/>
      <c r="BD63" s="782">
        <v>0</v>
      </c>
      <c r="BE63" s="783"/>
      <c r="BF63" s="782">
        <v>0</v>
      </c>
      <c r="BG63" s="783"/>
      <c r="BH63" s="782">
        <v>0</v>
      </c>
      <c r="BI63" s="783"/>
      <c r="BJ63" s="782">
        <v>0</v>
      </c>
      <c r="BK63" s="783"/>
      <c r="BL63" s="782">
        <v>0</v>
      </c>
      <c r="BM63" s="783"/>
      <c r="BN63" s="782">
        <v>0</v>
      </c>
      <c r="BO63" s="783"/>
      <c r="BP63" s="782">
        <v>0</v>
      </c>
      <c r="BQ63" s="783"/>
      <c r="BR63" s="782">
        <v>0</v>
      </c>
      <c r="BS63" s="783"/>
      <c r="BT63" s="782">
        <v>0</v>
      </c>
      <c r="BU63" s="783"/>
      <c r="BV63" s="782">
        <v>0</v>
      </c>
      <c r="BW63" s="783"/>
      <c r="BX63" s="782">
        <v>0</v>
      </c>
      <c r="BY63" s="783"/>
      <c r="BZ63" s="782">
        <v>0</v>
      </c>
      <c r="CA63" s="783"/>
      <c r="CB63" s="782">
        <v>0</v>
      </c>
      <c r="CC63" s="783"/>
      <c r="CD63" s="782">
        <v>0</v>
      </c>
      <c r="CE63" s="783"/>
      <c r="CF63" s="782">
        <v>0</v>
      </c>
      <c r="CG63" s="783"/>
    </row>
    <row r="64" spans="1:85" ht="24.75" x14ac:dyDescent="0.25">
      <c r="A64" s="132" t="s">
        <v>365</v>
      </c>
      <c r="B64" s="766" t="s">
        <v>0</v>
      </c>
      <c r="C64" s="767"/>
      <c r="D64" s="766" t="s">
        <v>0</v>
      </c>
      <c r="E64" s="767"/>
      <c r="F64" s="766" t="s">
        <v>0</v>
      </c>
      <c r="G64" s="767"/>
      <c r="H64" s="766" t="s">
        <v>0</v>
      </c>
      <c r="I64" s="767"/>
      <c r="J64" s="766" t="s">
        <v>0</v>
      </c>
      <c r="K64" s="767"/>
      <c r="L64" s="766" t="s">
        <v>0</v>
      </c>
      <c r="M64" s="767"/>
      <c r="N64" s="766" t="s">
        <v>0</v>
      </c>
      <c r="O64" s="767"/>
      <c r="P64" s="766" t="s">
        <v>0</v>
      </c>
      <c r="Q64" s="767"/>
      <c r="R64" s="766" t="s">
        <v>0</v>
      </c>
      <c r="S64" s="767"/>
      <c r="T64" s="766" t="s">
        <v>0</v>
      </c>
      <c r="U64" s="767"/>
      <c r="V64" s="766" t="s">
        <v>0</v>
      </c>
      <c r="W64" s="767"/>
      <c r="X64" s="766" t="s">
        <v>0</v>
      </c>
      <c r="Y64" s="767"/>
      <c r="Z64" s="766" t="s">
        <v>0</v>
      </c>
      <c r="AA64" s="767"/>
      <c r="AB64" s="766" t="s">
        <v>0</v>
      </c>
      <c r="AC64" s="767"/>
      <c r="AD64" s="766" t="s">
        <v>0</v>
      </c>
      <c r="AE64" s="767"/>
      <c r="AF64" s="766" t="s">
        <v>0</v>
      </c>
      <c r="AG64" s="767"/>
      <c r="AH64" s="766" t="s">
        <v>0</v>
      </c>
      <c r="AI64" s="767"/>
      <c r="AJ64" s="766" t="s">
        <v>0</v>
      </c>
      <c r="AK64" s="767"/>
      <c r="AL64" s="766" t="s">
        <v>0</v>
      </c>
      <c r="AM64" s="767"/>
      <c r="AN64" s="766" t="s">
        <v>0</v>
      </c>
      <c r="AO64" s="767"/>
      <c r="AP64" s="766" t="s">
        <v>0</v>
      </c>
      <c r="AQ64" s="767"/>
      <c r="AR64" s="766" t="s">
        <v>0</v>
      </c>
      <c r="AS64" s="767"/>
      <c r="AT64" s="766" t="s">
        <v>0</v>
      </c>
      <c r="AU64" s="767"/>
      <c r="AV64" s="766" t="s">
        <v>0</v>
      </c>
      <c r="AW64" s="767"/>
      <c r="AX64" s="766" t="s">
        <v>0</v>
      </c>
      <c r="AY64" s="767"/>
      <c r="AZ64" s="766" t="s">
        <v>0</v>
      </c>
      <c r="BA64" s="767"/>
      <c r="BB64" s="766" t="s">
        <v>0</v>
      </c>
      <c r="BC64" s="767"/>
      <c r="BD64" s="766" t="s">
        <v>0</v>
      </c>
      <c r="BE64" s="767"/>
      <c r="BF64" s="766" t="s">
        <v>0</v>
      </c>
      <c r="BG64" s="767"/>
      <c r="BH64" s="766" t="s">
        <v>0</v>
      </c>
      <c r="BI64" s="767"/>
      <c r="BJ64" s="766" t="s">
        <v>0</v>
      </c>
      <c r="BK64" s="767"/>
      <c r="BL64" s="766" t="s">
        <v>0</v>
      </c>
      <c r="BM64" s="767"/>
      <c r="BN64" s="766" t="s">
        <v>0</v>
      </c>
      <c r="BO64" s="767"/>
      <c r="BP64" s="766" t="s">
        <v>0</v>
      </c>
      <c r="BQ64" s="767"/>
      <c r="BR64" s="766" t="s">
        <v>0</v>
      </c>
      <c r="BS64" s="767"/>
      <c r="BT64" s="766" t="s">
        <v>0</v>
      </c>
      <c r="BU64" s="767"/>
      <c r="BV64" s="766" t="s">
        <v>0</v>
      </c>
      <c r="BW64" s="767"/>
      <c r="BX64" s="766" t="s">
        <v>0</v>
      </c>
      <c r="BY64" s="767"/>
      <c r="BZ64" s="766" t="s">
        <v>0</v>
      </c>
      <c r="CA64" s="767"/>
      <c r="CB64" s="766" t="s">
        <v>0</v>
      </c>
      <c r="CC64" s="767"/>
      <c r="CD64" s="766" t="s">
        <v>0</v>
      </c>
      <c r="CE64" s="767"/>
      <c r="CF64" s="766" t="s">
        <v>0</v>
      </c>
      <c r="CG64" s="767"/>
    </row>
    <row r="65" spans="1:85" ht="24.75" x14ac:dyDescent="0.25">
      <c r="A65" s="133" t="s">
        <v>80</v>
      </c>
      <c r="B65" s="784" t="s">
        <v>1378</v>
      </c>
      <c r="C65" s="785"/>
      <c r="D65" s="784"/>
      <c r="E65" s="785"/>
      <c r="F65" s="784"/>
      <c r="G65" s="785"/>
      <c r="H65" s="784"/>
      <c r="I65" s="785"/>
      <c r="J65" s="784"/>
      <c r="K65" s="785"/>
      <c r="L65" s="784"/>
      <c r="M65" s="785"/>
      <c r="N65" s="784"/>
      <c r="O65" s="785"/>
      <c r="P65" s="784"/>
      <c r="Q65" s="785"/>
      <c r="R65" s="784"/>
      <c r="S65" s="785"/>
      <c r="T65" s="784"/>
      <c r="U65" s="785"/>
      <c r="V65" s="784"/>
      <c r="W65" s="785"/>
      <c r="X65" s="784"/>
      <c r="Y65" s="785"/>
      <c r="Z65" s="784"/>
      <c r="AA65" s="785"/>
      <c r="AB65" s="784"/>
      <c r="AC65" s="785"/>
      <c r="AD65" s="784"/>
      <c r="AE65" s="785"/>
      <c r="AF65" s="784"/>
      <c r="AG65" s="785"/>
      <c r="AH65" s="784"/>
      <c r="AI65" s="785"/>
      <c r="AJ65" s="784"/>
      <c r="AK65" s="785"/>
      <c r="AL65" s="784"/>
      <c r="AM65" s="785"/>
      <c r="AN65" s="784"/>
      <c r="AO65" s="785"/>
      <c r="AP65" s="784"/>
      <c r="AQ65" s="785"/>
      <c r="AR65" s="784"/>
      <c r="AS65" s="785"/>
      <c r="AT65" s="784"/>
      <c r="AU65" s="785"/>
      <c r="AV65" s="784"/>
      <c r="AW65" s="785"/>
      <c r="AX65" s="784"/>
      <c r="AY65" s="785"/>
      <c r="AZ65" s="784"/>
      <c r="BA65" s="785"/>
      <c r="BB65" s="784"/>
      <c r="BC65" s="785"/>
      <c r="BD65" s="784"/>
      <c r="BE65" s="785"/>
      <c r="BF65" s="784"/>
      <c r="BG65" s="785"/>
      <c r="BH65" s="784"/>
      <c r="BI65" s="785"/>
      <c r="BJ65" s="784"/>
      <c r="BK65" s="785"/>
      <c r="BL65" s="784"/>
      <c r="BM65" s="785"/>
      <c r="BN65" s="784"/>
      <c r="BO65" s="785"/>
      <c r="BP65" s="784"/>
      <c r="BQ65" s="785"/>
      <c r="BR65" s="784"/>
      <c r="BS65" s="785"/>
      <c r="BT65" s="784"/>
      <c r="BU65" s="785"/>
      <c r="BV65" s="784"/>
      <c r="BW65" s="785"/>
      <c r="BX65" s="784"/>
      <c r="BY65" s="785"/>
      <c r="BZ65" s="784"/>
      <c r="CA65" s="785"/>
      <c r="CB65" s="756"/>
      <c r="CC65" s="757"/>
      <c r="CD65" s="756"/>
      <c r="CE65" s="757"/>
      <c r="CF65" s="756"/>
      <c r="CG65" s="757"/>
    </row>
    <row r="66" spans="1:85" ht="24.75" x14ac:dyDescent="0.25">
      <c r="A66" s="120" t="s">
        <v>364</v>
      </c>
      <c r="B66" s="766"/>
      <c r="C66" s="767"/>
      <c r="D66" s="766"/>
      <c r="E66" s="767"/>
      <c r="F66" s="766"/>
      <c r="G66" s="767"/>
      <c r="H66" s="766"/>
      <c r="I66" s="767"/>
      <c r="J66" s="766"/>
      <c r="K66" s="767"/>
      <c r="L66" s="766"/>
      <c r="M66" s="767"/>
      <c r="N66" s="766"/>
      <c r="O66" s="767"/>
      <c r="P66" s="766"/>
      <c r="Q66" s="767"/>
      <c r="R66" s="766"/>
      <c r="S66" s="767"/>
      <c r="T66" s="766"/>
      <c r="U66" s="767"/>
      <c r="V66" s="766"/>
      <c r="W66" s="767"/>
      <c r="X66" s="766"/>
      <c r="Y66" s="767"/>
      <c r="Z66" s="766"/>
      <c r="AA66" s="767"/>
      <c r="AB66" s="766"/>
      <c r="AC66" s="767"/>
      <c r="AD66" s="766"/>
      <c r="AE66" s="767"/>
      <c r="AF66" s="766"/>
      <c r="AG66" s="767"/>
      <c r="AH66" s="766"/>
      <c r="AI66" s="767"/>
      <c r="AJ66" s="766"/>
      <c r="AK66" s="767"/>
      <c r="AL66" s="766"/>
      <c r="AM66" s="767"/>
      <c r="AN66" s="766"/>
      <c r="AO66" s="767"/>
      <c r="AP66" s="766"/>
      <c r="AQ66" s="767"/>
      <c r="AR66" s="766"/>
      <c r="AS66" s="767"/>
      <c r="AT66" s="766"/>
      <c r="AU66" s="767"/>
      <c r="AV66" s="766"/>
      <c r="AW66" s="767"/>
      <c r="AX66" s="766"/>
      <c r="AY66" s="767"/>
      <c r="AZ66" s="766"/>
      <c r="BA66" s="767"/>
      <c r="BB66" s="766"/>
      <c r="BC66" s="767"/>
      <c r="BD66" s="766"/>
      <c r="BE66" s="767"/>
      <c r="BF66" s="766"/>
      <c r="BG66" s="767"/>
      <c r="BH66" s="766"/>
      <c r="BI66" s="767"/>
      <c r="BJ66" s="766"/>
      <c r="BK66" s="767"/>
      <c r="BL66" s="766"/>
      <c r="BM66" s="767"/>
      <c r="BN66" s="766"/>
      <c r="BO66" s="767"/>
      <c r="BP66" s="766"/>
      <c r="BQ66" s="767"/>
      <c r="BR66" s="766"/>
      <c r="BS66" s="767"/>
      <c r="BT66" s="766"/>
      <c r="BU66" s="767"/>
      <c r="BV66" s="766"/>
      <c r="BW66" s="767"/>
      <c r="BX66" s="766"/>
      <c r="BY66" s="767"/>
      <c r="BZ66" s="766"/>
      <c r="CA66" s="767"/>
      <c r="CB66" s="766"/>
      <c r="CC66" s="767"/>
      <c r="CD66" s="766"/>
      <c r="CE66" s="767"/>
      <c r="CF66" s="766"/>
      <c r="CG66" s="767"/>
    </row>
    <row r="67" spans="1:85" ht="24.75" x14ac:dyDescent="0.25">
      <c r="A67" s="120" t="s">
        <v>363</v>
      </c>
      <c r="B67" s="766"/>
      <c r="C67" s="767"/>
      <c r="D67" s="766"/>
      <c r="E67" s="767"/>
      <c r="F67" s="766"/>
      <c r="G67" s="767"/>
      <c r="H67" s="766"/>
      <c r="I67" s="767"/>
      <c r="J67" s="766"/>
      <c r="K67" s="767"/>
      <c r="L67" s="766"/>
      <c r="M67" s="767"/>
      <c r="N67" s="766"/>
      <c r="O67" s="767"/>
      <c r="P67" s="766"/>
      <c r="Q67" s="767"/>
      <c r="R67" s="766"/>
      <c r="S67" s="767"/>
      <c r="T67" s="766"/>
      <c r="U67" s="767"/>
      <c r="V67" s="766"/>
      <c r="W67" s="767"/>
      <c r="X67" s="766"/>
      <c r="Y67" s="767"/>
      <c r="Z67" s="766"/>
      <c r="AA67" s="767"/>
      <c r="AB67" s="766"/>
      <c r="AC67" s="767"/>
      <c r="AD67" s="766"/>
      <c r="AE67" s="767"/>
      <c r="AF67" s="766"/>
      <c r="AG67" s="767"/>
      <c r="AH67" s="766"/>
      <c r="AI67" s="767"/>
      <c r="AJ67" s="766"/>
      <c r="AK67" s="767"/>
      <c r="AL67" s="766"/>
      <c r="AM67" s="767"/>
      <c r="AN67" s="766"/>
      <c r="AO67" s="767"/>
      <c r="AP67" s="766"/>
      <c r="AQ67" s="767"/>
      <c r="AR67" s="766"/>
      <c r="AS67" s="767"/>
      <c r="AT67" s="766"/>
      <c r="AU67" s="767"/>
      <c r="AV67" s="766"/>
      <c r="AW67" s="767"/>
      <c r="AX67" s="766"/>
      <c r="AY67" s="767"/>
      <c r="AZ67" s="766"/>
      <c r="BA67" s="767"/>
      <c r="BB67" s="766"/>
      <c r="BC67" s="767"/>
      <c r="BD67" s="766"/>
      <c r="BE67" s="767"/>
      <c r="BF67" s="766"/>
      <c r="BG67" s="767"/>
      <c r="BH67" s="766"/>
      <c r="BI67" s="767"/>
      <c r="BJ67" s="766"/>
      <c r="BK67" s="767"/>
      <c r="BL67" s="766"/>
      <c r="BM67" s="767"/>
      <c r="BN67" s="766"/>
      <c r="BO67" s="767"/>
      <c r="BP67" s="766"/>
      <c r="BQ67" s="767"/>
      <c r="BR67" s="766"/>
      <c r="BS67" s="767"/>
      <c r="BT67" s="766"/>
      <c r="BU67" s="767"/>
      <c r="BV67" s="766"/>
      <c r="BW67" s="767"/>
      <c r="BX67" s="766"/>
      <c r="BY67" s="767"/>
      <c r="BZ67" s="766"/>
      <c r="CA67" s="767"/>
      <c r="CB67" s="766"/>
      <c r="CC67" s="767"/>
      <c r="CD67" s="766"/>
      <c r="CE67" s="767"/>
      <c r="CF67" s="766"/>
      <c r="CG67" s="767"/>
    </row>
    <row r="68" spans="1:85" ht="15" customHeight="1" x14ac:dyDescent="0.25">
      <c r="A68" s="133" t="s">
        <v>68</v>
      </c>
      <c r="B68" s="758" t="s">
        <v>1377</v>
      </c>
      <c r="C68" s="759"/>
      <c r="D68" s="758" t="s">
        <v>1390</v>
      </c>
      <c r="E68" s="759"/>
      <c r="F68" s="758" t="s">
        <v>1391</v>
      </c>
      <c r="G68" s="759"/>
      <c r="H68" s="758" t="s">
        <v>1392</v>
      </c>
      <c r="I68" s="759"/>
      <c r="J68" s="758" t="s">
        <v>1393</v>
      </c>
      <c r="K68" s="759"/>
      <c r="L68" s="758" t="s">
        <v>1394</v>
      </c>
      <c r="M68" s="759"/>
      <c r="N68" s="758" t="s">
        <v>1395</v>
      </c>
      <c r="O68" s="759"/>
      <c r="P68" s="758" t="s">
        <v>1396</v>
      </c>
      <c r="Q68" s="759"/>
      <c r="R68" s="758" t="s">
        <v>1389</v>
      </c>
      <c r="S68" s="759"/>
      <c r="T68" s="758" t="s">
        <v>1407</v>
      </c>
      <c r="U68" s="759"/>
      <c r="V68" s="758" t="s">
        <v>1408</v>
      </c>
      <c r="W68" s="759"/>
      <c r="X68" s="758" t="s">
        <v>1406</v>
      </c>
      <c r="Y68" s="759"/>
      <c r="Z68" s="758" t="s">
        <v>1412</v>
      </c>
      <c r="AA68" s="759"/>
      <c r="AB68" s="758" t="s">
        <v>1511</v>
      </c>
      <c r="AC68" s="759"/>
      <c r="AD68" s="758" t="s">
        <v>1510</v>
      </c>
      <c r="AE68" s="759"/>
      <c r="AF68" s="758" t="s">
        <v>1509</v>
      </c>
      <c r="AG68" s="759"/>
      <c r="AH68" s="758" t="s">
        <v>1508</v>
      </c>
      <c r="AI68" s="759"/>
      <c r="AJ68" s="758" t="s">
        <v>1507</v>
      </c>
      <c r="AK68" s="759"/>
      <c r="AL68" s="758" t="s">
        <v>1506</v>
      </c>
      <c r="AM68" s="759"/>
      <c r="AN68" s="758" t="s">
        <v>1505</v>
      </c>
      <c r="AO68" s="759"/>
      <c r="AP68" s="758" t="s">
        <v>1504</v>
      </c>
      <c r="AQ68" s="759"/>
      <c r="AR68" s="758" t="s">
        <v>1536</v>
      </c>
      <c r="AS68" s="759"/>
      <c r="AT68" s="758" t="s">
        <v>1530</v>
      </c>
      <c r="AU68" s="759"/>
      <c r="AV68" s="758" t="s">
        <v>1531</v>
      </c>
      <c r="AW68" s="759"/>
      <c r="AX68" s="758" t="s">
        <v>1532</v>
      </c>
      <c r="AY68" s="759"/>
      <c r="AZ68" s="758" t="s">
        <v>1539</v>
      </c>
      <c r="BA68" s="759"/>
      <c r="BB68" s="758" t="s">
        <v>1541</v>
      </c>
      <c r="BC68" s="759"/>
      <c r="BD68" s="758"/>
      <c r="BE68" s="759"/>
      <c r="BF68" s="758"/>
      <c r="BG68" s="759"/>
      <c r="BH68" s="758"/>
      <c r="BI68" s="759"/>
      <c r="BJ68" s="758"/>
      <c r="BK68" s="759"/>
      <c r="BL68" s="758"/>
      <c r="BM68" s="759"/>
      <c r="BN68" s="758"/>
      <c r="BO68" s="759"/>
      <c r="BP68" s="758"/>
      <c r="BQ68" s="759"/>
      <c r="BR68" s="758"/>
      <c r="BS68" s="759"/>
      <c r="BT68" s="758"/>
      <c r="BU68" s="759"/>
      <c r="BV68" s="758"/>
      <c r="BW68" s="759"/>
      <c r="BX68" s="758"/>
      <c r="BY68" s="759"/>
      <c r="BZ68" s="758"/>
      <c r="CA68" s="759"/>
      <c r="CB68" s="758"/>
      <c r="CC68" s="759"/>
      <c r="CD68" s="758"/>
      <c r="CE68" s="759"/>
      <c r="CF68" s="758"/>
      <c r="CG68" s="759"/>
    </row>
    <row r="69" spans="1:85" x14ac:dyDescent="0.25">
      <c r="A69" s="116" t="s">
        <v>69</v>
      </c>
      <c r="B69" s="758" t="s">
        <v>0</v>
      </c>
      <c r="C69" s="759"/>
      <c r="D69" s="758" t="s">
        <v>0</v>
      </c>
      <c r="E69" s="759"/>
      <c r="F69" s="758" t="s">
        <v>0</v>
      </c>
      <c r="G69" s="759"/>
      <c r="H69" s="758" t="s">
        <v>0</v>
      </c>
      <c r="I69" s="759"/>
      <c r="J69" s="758" t="s">
        <v>0</v>
      </c>
      <c r="K69" s="759"/>
      <c r="L69" s="758" t="s">
        <v>0</v>
      </c>
      <c r="M69" s="759"/>
      <c r="N69" s="758" t="s">
        <v>0</v>
      </c>
      <c r="O69" s="759"/>
      <c r="P69" s="758" t="s">
        <v>0</v>
      </c>
      <c r="Q69" s="759"/>
      <c r="R69" s="758" t="s">
        <v>0</v>
      </c>
      <c r="S69" s="759"/>
      <c r="T69" s="758" t="s">
        <v>0</v>
      </c>
      <c r="U69" s="759"/>
      <c r="V69" s="758" t="s">
        <v>0</v>
      </c>
      <c r="W69" s="759"/>
      <c r="X69" s="758" t="s">
        <v>0</v>
      </c>
      <c r="Y69" s="759"/>
      <c r="Z69" s="758" t="s">
        <v>0</v>
      </c>
      <c r="AA69" s="759"/>
      <c r="AB69" s="758" t="s">
        <v>0</v>
      </c>
      <c r="AC69" s="759"/>
      <c r="AD69" s="758" t="s">
        <v>0</v>
      </c>
      <c r="AE69" s="759"/>
      <c r="AF69" s="758" t="s">
        <v>0</v>
      </c>
      <c r="AG69" s="759"/>
      <c r="AH69" s="758" t="s">
        <v>0</v>
      </c>
      <c r="AI69" s="759"/>
      <c r="AJ69" s="758" t="s">
        <v>0</v>
      </c>
      <c r="AK69" s="759"/>
      <c r="AL69" s="758" t="s">
        <v>0</v>
      </c>
      <c r="AM69" s="759"/>
      <c r="AN69" s="758" t="s">
        <v>0</v>
      </c>
      <c r="AO69" s="759"/>
      <c r="AP69" s="758" t="s">
        <v>0</v>
      </c>
      <c r="AQ69" s="759"/>
      <c r="AR69" s="758" t="s">
        <v>0</v>
      </c>
      <c r="AS69" s="759"/>
      <c r="AT69" s="758" t="s">
        <v>0</v>
      </c>
      <c r="AU69" s="759"/>
      <c r="AV69" s="758" t="s">
        <v>0</v>
      </c>
      <c r="AW69" s="759"/>
      <c r="AX69" s="758" t="s">
        <v>0</v>
      </c>
      <c r="AY69" s="759"/>
      <c r="AZ69" s="758" t="s">
        <v>0</v>
      </c>
      <c r="BA69" s="759"/>
      <c r="BB69" s="758" t="s">
        <v>0</v>
      </c>
      <c r="BC69" s="759"/>
      <c r="BD69" s="758" t="s">
        <v>0</v>
      </c>
      <c r="BE69" s="759"/>
      <c r="BF69" s="758"/>
      <c r="BG69" s="759"/>
      <c r="BH69" s="758"/>
      <c r="BI69" s="759"/>
      <c r="BJ69" s="758"/>
      <c r="BK69" s="759"/>
      <c r="BL69" s="758"/>
      <c r="BM69" s="759"/>
      <c r="BN69" s="758"/>
      <c r="BO69" s="759"/>
      <c r="BP69" s="758"/>
      <c r="BQ69" s="759"/>
      <c r="BR69" s="758"/>
      <c r="BS69" s="759"/>
      <c r="BT69" s="758"/>
      <c r="BU69" s="759"/>
      <c r="BV69" s="758"/>
      <c r="BW69" s="759"/>
      <c r="BX69" s="758"/>
      <c r="BY69" s="759"/>
      <c r="BZ69" s="758"/>
      <c r="CA69" s="759"/>
      <c r="CB69" s="756"/>
      <c r="CC69" s="757"/>
      <c r="CD69" s="756"/>
      <c r="CE69" s="757"/>
      <c r="CF69" s="756"/>
      <c r="CG69" s="757"/>
    </row>
    <row r="70" spans="1:85" ht="36.75" customHeight="1" x14ac:dyDescent="0.25">
      <c r="A70" s="146" t="s">
        <v>1133</v>
      </c>
      <c r="B70" s="758" t="str">
        <f>IF(B69="No","Select PCP URL Type","")</f>
        <v>Select PCP URL Type</v>
      </c>
      <c r="C70" s="759"/>
      <c r="D70" s="758" t="str">
        <f>IF(D69="No","Select PCP URL Type","")</f>
        <v>Select PCP URL Type</v>
      </c>
      <c r="E70" s="759"/>
      <c r="F70" s="758" t="str">
        <f>IF(F69="No","Select PCP URL Type","")</f>
        <v>Select PCP URL Type</v>
      </c>
      <c r="G70" s="759"/>
      <c r="H70" s="758" t="str">
        <f>IF(H69="No","Select PCP URL Type","")</f>
        <v>Select PCP URL Type</v>
      </c>
      <c r="I70" s="759"/>
      <c r="J70" s="758" t="str">
        <f>IF(J69="No","Select PCP URL Type","")</f>
        <v>Select PCP URL Type</v>
      </c>
      <c r="K70" s="759"/>
      <c r="L70" s="758" t="str">
        <f>IF(L69="No","Select PCP URL Type","")</f>
        <v>Select PCP URL Type</v>
      </c>
      <c r="M70" s="759"/>
      <c r="N70" s="758" t="str">
        <f>IF(N69="No","Select PCP URL Type","")</f>
        <v>Select PCP URL Type</v>
      </c>
      <c r="O70" s="759"/>
      <c r="P70" s="758" t="str">
        <f>IF(P69="No","Select PCP URL Type","")</f>
        <v>Select PCP URL Type</v>
      </c>
      <c r="Q70" s="759"/>
      <c r="R70" s="758" t="str">
        <f>IF(R69="No","Select PCP URL Type","")</f>
        <v>Select PCP URL Type</v>
      </c>
      <c r="S70" s="759"/>
      <c r="T70" s="758" t="str">
        <f>IF(T69="No","Select PCP URL Type","")</f>
        <v>Select PCP URL Type</v>
      </c>
      <c r="U70" s="759"/>
      <c r="V70" s="758" t="str">
        <f>IF(V69="No","Select PCP URL Type","")</f>
        <v>Select PCP URL Type</v>
      </c>
      <c r="W70" s="759"/>
      <c r="X70" s="758" t="str">
        <f>IF(X69="No","Select PCP URL Type","")</f>
        <v>Select PCP URL Type</v>
      </c>
      <c r="Y70" s="759"/>
      <c r="Z70" s="758" t="str">
        <f>IF(Z69="No","Select PCP URL Type","")</f>
        <v>Select PCP URL Type</v>
      </c>
      <c r="AA70" s="759"/>
      <c r="AB70" s="758" t="str">
        <f>IF(AB69="No","Select PCP URL Type","")</f>
        <v>Select PCP URL Type</v>
      </c>
      <c r="AC70" s="759"/>
      <c r="AD70" s="758" t="str">
        <f>IF(AD69="No","Select PCP URL Type","")</f>
        <v>Select PCP URL Type</v>
      </c>
      <c r="AE70" s="759"/>
      <c r="AF70" s="758" t="str">
        <f>IF(AF69="No","Select PCP URL Type","")</f>
        <v>Select PCP URL Type</v>
      </c>
      <c r="AG70" s="759"/>
      <c r="AH70" s="758" t="str">
        <f>IF(AH69="No","Select PCP URL Type","")</f>
        <v>Select PCP URL Type</v>
      </c>
      <c r="AI70" s="759"/>
      <c r="AJ70" s="758" t="str">
        <f>IF(AJ69="No","Select PCP URL Type","")</f>
        <v>Select PCP URL Type</v>
      </c>
      <c r="AK70" s="759"/>
      <c r="AL70" s="758" t="str">
        <f>IF(AL69="No","Select PCP URL Type","")</f>
        <v>Select PCP URL Type</v>
      </c>
      <c r="AM70" s="759"/>
      <c r="AN70" s="758" t="str">
        <f>IF(AN69="No","Select PCP URL Type","")</f>
        <v>Select PCP URL Type</v>
      </c>
      <c r="AO70" s="759"/>
      <c r="AP70" s="758" t="str">
        <f>IF(AP69="No","Select PCP URL Type","")</f>
        <v>Select PCP URL Type</v>
      </c>
      <c r="AQ70" s="759"/>
      <c r="AR70" s="758" t="str">
        <f>IF(AR69="No","Select PCP URL Type","")</f>
        <v>Select PCP URL Type</v>
      </c>
      <c r="AS70" s="759"/>
      <c r="AT70" s="758" t="str">
        <f>IF(AT69="No","Select PCP URL Type","")</f>
        <v>Select PCP URL Type</v>
      </c>
      <c r="AU70" s="759"/>
      <c r="AV70" s="758" t="str">
        <f>IF(AV69="No","Select PCP URL Type","")</f>
        <v>Select PCP URL Type</v>
      </c>
      <c r="AW70" s="759"/>
      <c r="AX70" s="758" t="str">
        <f>IF(AX69="No","Select PCP URL Type","")</f>
        <v>Select PCP URL Type</v>
      </c>
      <c r="AY70" s="759"/>
      <c r="AZ70" s="758" t="str">
        <f>IF(AZ69="No","Select PCP URL Type","")</f>
        <v>Select PCP URL Type</v>
      </c>
      <c r="BA70" s="759"/>
      <c r="BB70" s="758" t="str">
        <f>IF(BB69="No","Select PCP URL Type","")</f>
        <v>Select PCP URL Type</v>
      </c>
      <c r="BC70" s="759"/>
      <c r="BD70" s="758" t="str">
        <f>IF(BD69="No","Select PCP URL Type","")</f>
        <v>Select PCP URL Type</v>
      </c>
      <c r="BE70" s="759"/>
      <c r="BF70" s="758" t="str">
        <f>IF(BF69="No","Select PCP URL Type","")</f>
        <v/>
      </c>
      <c r="BG70" s="759"/>
      <c r="BH70" s="758" t="str">
        <f>IF(BH69="No","Select PCP URL Type","")</f>
        <v/>
      </c>
      <c r="BI70" s="759"/>
      <c r="BJ70" s="758" t="str">
        <f>IF(BJ69="No","Select PCP URL Type","")</f>
        <v/>
      </c>
      <c r="BK70" s="759"/>
      <c r="BL70" s="758" t="str">
        <f>IF(BL69="No","Select PCP URL Type","")</f>
        <v/>
      </c>
      <c r="BM70" s="759"/>
      <c r="BN70" s="758" t="str">
        <f>IF(BN69="No","Select PCP URL Type","")</f>
        <v/>
      </c>
      <c r="BO70" s="759"/>
      <c r="BP70" s="758" t="str">
        <f>IF(BP69="No","Select PCP URL Type","")</f>
        <v/>
      </c>
      <c r="BQ70" s="759"/>
      <c r="BR70" s="758" t="str">
        <f>IF(BR69="No","Select PCP URL Type","")</f>
        <v/>
      </c>
      <c r="BS70" s="759"/>
      <c r="BT70" s="758" t="str">
        <f>IF(BT69="No","Select PCP URL Type","")</f>
        <v/>
      </c>
      <c r="BU70" s="759"/>
      <c r="BV70" s="758" t="str">
        <f>IF(BV69="No","Select PCP URL Type","")</f>
        <v/>
      </c>
      <c r="BW70" s="759"/>
      <c r="BX70" s="758" t="str">
        <f>IF(BX69="No","Select PCP URL Type","")</f>
        <v/>
      </c>
      <c r="BY70" s="759"/>
      <c r="BZ70" s="758" t="str">
        <f>IF(BZ69="No","Select PCP URL Type","")</f>
        <v/>
      </c>
      <c r="CA70" s="759"/>
      <c r="CB70" s="758" t="str">
        <f>IF(CB69="No","Select PCP URL Type","")</f>
        <v/>
      </c>
      <c r="CC70" s="759"/>
      <c r="CD70" s="758" t="str">
        <f>IF(CD69="No","Select PCP URL Type","")</f>
        <v/>
      </c>
      <c r="CE70" s="759"/>
      <c r="CF70" s="758" t="str">
        <f>IF(CF69="No","Select PCP URL Type","")</f>
        <v/>
      </c>
      <c r="CG70" s="759"/>
    </row>
    <row r="71" spans="1:85" ht="24.75" x14ac:dyDescent="0.25">
      <c r="A71" s="146" t="s">
        <v>1134</v>
      </c>
      <c r="B71" s="758"/>
      <c r="C71" s="759"/>
      <c r="D71" s="758"/>
      <c r="E71" s="759"/>
      <c r="F71" s="758"/>
      <c r="G71" s="759"/>
      <c r="H71" s="758"/>
      <c r="I71" s="759"/>
      <c r="J71" s="758"/>
      <c r="K71" s="759"/>
      <c r="L71" s="758"/>
      <c r="M71" s="759"/>
      <c r="N71" s="758"/>
      <c r="O71" s="759"/>
      <c r="P71" s="758"/>
      <c r="Q71" s="759"/>
      <c r="R71" s="758"/>
      <c r="S71" s="759"/>
      <c r="T71" s="758"/>
      <c r="U71" s="759"/>
      <c r="V71" s="758"/>
      <c r="W71" s="759"/>
      <c r="X71" s="758"/>
      <c r="Y71" s="759"/>
      <c r="Z71" s="758"/>
      <c r="AA71" s="759"/>
      <c r="AB71" s="758"/>
      <c r="AC71" s="759"/>
      <c r="AD71" s="758"/>
      <c r="AE71" s="759"/>
      <c r="AF71" s="758"/>
      <c r="AG71" s="759"/>
      <c r="AH71" s="758"/>
      <c r="AI71" s="759"/>
      <c r="AJ71" s="758"/>
      <c r="AK71" s="759"/>
      <c r="AL71" s="758"/>
      <c r="AM71" s="759"/>
      <c r="AN71" s="758"/>
      <c r="AO71" s="759"/>
      <c r="AP71" s="758"/>
      <c r="AQ71" s="759"/>
      <c r="AR71" s="758"/>
      <c r="AS71" s="759"/>
      <c r="AT71" s="758"/>
      <c r="AU71" s="759"/>
      <c r="AV71" s="758"/>
      <c r="AW71" s="759"/>
      <c r="AX71" s="758"/>
      <c r="AY71" s="759"/>
      <c r="AZ71" s="758"/>
      <c r="BA71" s="759"/>
      <c r="BB71" s="758"/>
      <c r="BC71" s="759"/>
      <c r="BD71" s="758"/>
      <c r="BE71" s="759"/>
      <c r="BF71" s="758"/>
      <c r="BG71" s="759"/>
      <c r="BH71" s="758"/>
      <c r="BI71" s="759"/>
      <c r="BJ71" s="758"/>
      <c r="BK71" s="759"/>
      <c r="BL71" s="758"/>
      <c r="BM71" s="759"/>
      <c r="BN71" s="758"/>
      <c r="BO71" s="759"/>
      <c r="BP71" s="758"/>
      <c r="BQ71" s="759"/>
      <c r="BR71" s="758"/>
      <c r="BS71" s="759"/>
      <c r="BT71" s="758"/>
      <c r="BU71" s="759"/>
      <c r="BV71" s="758"/>
      <c r="BW71" s="759"/>
      <c r="BX71" s="758"/>
      <c r="BY71" s="759"/>
      <c r="BZ71" s="758"/>
      <c r="CA71" s="759"/>
      <c r="CB71" s="758"/>
      <c r="CC71" s="759"/>
      <c r="CD71" s="758"/>
      <c r="CE71" s="759"/>
      <c r="CF71" s="758"/>
      <c r="CG71" s="759"/>
    </row>
    <row r="72" spans="1:85" ht="24.75" x14ac:dyDescent="0.25">
      <c r="A72" s="117" t="s">
        <v>750</v>
      </c>
      <c r="B72" s="766" t="s">
        <v>0</v>
      </c>
      <c r="C72" s="767"/>
      <c r="D72" s="766" t="s">
        <v>0</v>
      </c>
      <c r="E72" s="767"/>
      <c r="F72" s="766" t="s">
        <v>0</v>
      </c>
      <c r="G72" s="767"/>
      <c r="H72" s="766" t="s">
        <v>0</v>
      </c>
      <c r="I72" s="767"/>
      <c r="J72" s="766" t="s">
        <v>0</v>
      </c>
      <c r="K72" s="767"/>
      <c r="L72" s="766" t="s">
        <v>0</v>
      </c>
      <c r="M72" s="767"/>
      <c r="N72" s="766" t="s">
        <v>0</v>
      </c>
      <c r="O72" s="767"/>
      <c r="P72" s="766" t="s">
        <v>0</v>
      </c>
      <c r="Q72" s="767"/>
      <c r="R72" s="766" t="s">
        <v>0</v>
      </c>
      <c r="S72" s="767"/>
      <c r="T72" s="766" t="s">
        <v>0</v>
      </c>
      <c r="U72" s="767"/>
      <c r="V72" s="766" t="s">
        <v>0</v>
      </c>
      <c r="W72" s="767"/>
      <c r="X72" s="766" t="s">
        <v>0</v>
      </c>
      <c r="Y72" s="767"/>
      <c r="Z72" s="766" t="s">
        <v>0</v>
      </c>
      <c r="AA72" s="767"/>
      <c r="AB72" s="766" t="s">
        <v>0</v>
      </c>
      <c r="AC72" s="767"/>
      <c r="AD72" s="766" t="s">
        <v>0</v>
      </c>
      <c r="AE72" s="767"/>
      <c r="AF72" s="766" t="s">
        <v>0</v>
      </c>
      <c r="AG72" s="767"/>
      <c r="AH72" s="766" t="s">
        <v>0</v>
      </c>
      <c r="AI72" s="767"/>
      <c r="AJ72" s="766" t="s">
        <v>0</v>
      </c>
      <c r="AK72" s="767"/>
      <c r="AL72" s="766" t="s">
        <v>0</v>
      </c>
      <c r="AM72" s="767"/>
      <c r="AN72" s="766" t="s">
        <v>0</v>
      </c>
      <c r="AO72" s="767"/>
      <c r="AP72" s="766" t="s">
        <v>0</v>
      </c>
      <c r="AQ72" s="767"/>
      <c r="AR72" s="766" t="s">
        <v>0</v>
      </c>
      <c r="AS72" s="767"/>
      <c r="AT72" s="766" t="s">
        <v>0</v>
      </c>
      <c r="AU72" s="767"/>
      <c r="AV72" s="766" t="s">
        <v>0</v>
      </c>
      <c r="AW72" s="767"/>
      <c r="AX72" s="766" t="s">
        <v>0</v>
      </c>
      <c r="AY72" s="767"/>
      <c r="AZ72" s="766" t="s">
        <v>0</v>
      </c>
      <c r="BA72" s="767"/>
      <c r="BB72" s="766" t="s">
        <v>0</v>
      </c>
      <c r="BC72" s="767"/>
      <c r="BD72" s="766" t="s">
        <v>0</v>
      </c>
      <c r="BE72" s="767"/>
      <c r="BF72" s="766" t="s">
        <v>0</v>
      </c>
      <c r="BG72" s="767"/>
      <c r="BH72" s="766" t="s">
        <v>0</v>
      </c>
      <c r="BI72" s="767"/>
      <c r="BJ72" s="766" t="s">
        <v>0</v>
      </c>
      <c r="BK72" s="767"/>
      <c r="BL72" s="766" t="s">
        <v>0</v>
      </c>
      <c r="BM72" s="767"/>
      <c r="BN72" s="766" t="s">
        <v>0</v>
      </c>
      <c r="BO72" s="767"/>
      <c r="BP72" s="766" t="s">
        <v>0</v>
      </c>
      <c r="BQ72" s="767"/>
      <c r="BR72" s="766" t="s">
        <v>0</v>
      </c>
      <c r="BS72" s="767"/>
      <c r="BT72" s="766" t="s">
        <v>0</v>
      </c>
      <c r="BU72" s="767"/>
      <c r="BV72" s="766" t="s">
        <v>0</v>
      </c>
      <c r="BW72" s="767"/>
      <c r="BX72" s="766" t="s">
        <v>0</v>
      </c>
      <c r="BY72" s="767"/>
      <c r="BZ72" s="766" t="s">
        <v>0</v>
      </c>
      <c r="CA72" s="767"/>
      <c r="CB72" s="766" t="s">
        <v>0</v>
      </c>
      <c r="CC72" s="767"/>
      <c r="CD72" s="766" t="s">
        <v>0</v>
      </c>
      <c r="CE72" s="767"/>
      <c r="CF72" s="766" t="s">
        <v>0</v>
      </c>
      <c r="CG72" s="767"/>
    </row>
    <row r="73" spans="1:85" ht="24.75" x14ac:dyDescent="0.25">
      <c r="A73" s="133" t="s">
        <v>366</v>
      </c>
      <c r="B73" s="758"/>
      <c r="C73" s="759"/>
      <c r="D73" s="758"/>
      <c r="E73" s="759"/>
      <c r="F73" s="758"/>
      <c r="G73" s="759"/>
      <c r="H73" s="758"/>
      <c r="I73" s="759"/>
      <c r="J73" s="758"/>
      <c r="K73" s="759"/>
      <c r="L73" s="758"/>
      <c r="M73" s="759"/>
      <c r="N73" s="758"/>
      <c r="O73" s="759"/>
      <c r="P73" s="758"/>
      <c r="Q73" s="759"/>
      <c r="R73" s="758"/>
      <c r="S73" s="759"/>
      <c r="T73" s="758"/>
      <c r="U73" s="759"/>
      <c r="V73" s="758"/>
      <c r="W73" s="759"/>
      <c r="X73" s="758"/>
      <c r="Y73" s="759"/>
      <c r="Z73" s="758"/>
      <c r="AA73" s="759"/>
      <c r="AB73" s="758"/>
      <c r="AC73" s="759"/>
      <c r="AD73" s="758"/>
      <c r="AE73" s="759"/>
      <c r="AF73" s="758"/>
      <c r="AG73" s="759"/>
      <c r="AH73" s="758"/>
      <c r="AI73" s="759"/>
      <c r="AJ73" s="758"/>
      <c r="AK73" s="759"/>
      <c r="AL73" s="758"/>
      <c r="AM73" s="759"/>
      <c r="AN73" s="758"/>
      <c r="AO73" s="759"/>
      <c r="AP73" s="758"/>
      <c r="AQ73" s="759"/>
      <c r="AR73" s="758"/>
      <c r="AS73" s="759"/>
      <c r="AT73" s="758"/>
      <c r="AU73" s="759"/>
      <c r="AV73" s="758"/>
      <c r="AW73" s="759"/>
      <c r="AX73" s="758"/>
      <c r="AY73" s="759"/>
      <c r="AZ73" s="758"/>
      <c r="BA73" s="759"/>
      <c r="BB73" s="758"/>
      <c r="BC73" s="759"/>
      <c r="BD73" s="758"/>
      <c r="BE73" s="759"/>
      <c r="BF73" s="758"/>
      <c r="BG73" s="759"/>
      <c r="BH73" s="758"/>
      <c r="BI73" s="759"/>
      <c r="BJ73" s="758"/>
      <c r="BK73" s="759"/>
      <c r="BL73" s="758"/>
      <c r="BM73" s="759"/>
      <c r="BN73" s="758"/>
      <c r="BO73" s="759"/>
      <c r="BP73" s="758"/>
      <c r="BQ73" s="759"/>
      <c r="BR73" s="758"/>
      <c r="BS73" s="759"/>
      <c r="BT73" s="758"/>
      <c r="BU73" s="759"/>
      <c r="BV73" s="758"/>
      <c r="BW73" s="759"/>
      <c r="BX73" s="758"/>
      <c r="BY73" s="759"/>
      <c r="BZ73" s="758"/>
      <c r="CA73" s="759"/>
      <c r="CB73" s="758"/>
      <c r="CC73" s="759"/>
      <c r="CD73" s="758"/>
      <c r="CE73" s="759"/>
      <c r="CF73" s="758"/>
      <c r="CG73" s="759"/>
    </row>
    <row r="74" spans="1:85" ht="24.75" x14ac:dyDescent="0.25">
      <c r="A74" s="133" t="s">
        <v>367</v>
      </c>
      <c r="B74" s="758"/>
      <c r="C74" s="759"/>
      <c r="D74" s="758"/>
      <c r="E74" s="759"/>
      <c r="F74" s="758"/>
      <c r="G74" s="759"/>
      <c r="H74" s="758"/>
      <c r="I74" s="759"/>
      <c r="J74" s="758"/>
      <c r="K74" s="759"/>
      <c r="L74" s="758"/>
      <c r="M74" s="759"/>
      <c r="N74" s="758"/>
      <c r="O74" s="759"/>
      <c r="P74" s="758"/>
      <c r="Q74" s="759"/>
      <c r="R74" s="758"/>
      <c r="S74" s="759"/>
      <c r="T74" s="758"/>
      <c r="U74" s="759"/>
      <c r="V74" s="758"/>
      <c r="W74" s="759"/>
      <c r="X74" s="758"/>
      <c r="Y74" s="759"/>
      <c r="Z74" s="758"/>
      <c r="AA74" s="759"/>
      <c r="AB74" s="758"/>
      <c r="AC74" s="759"/>
      <c r="AD74" s="758"/>
      <c r="AE74" s="759"/>
      <c r="AF74" s="758"/>
      <c r="AG74" s="759"/>
      <c r="AH74" s="758"/>
      <c r="AI74" s="759"/>
      <c r="AJ74" s="758"/>
      <c r="AK74" s="759"/>
      <c r="AL74" s="758"/>
      <c r="AM74" s="759"/>
      <c r="AN74" s="758"/>
      <c r="AO74" s="759"/>
      <c r="AP74" s="758"/>
      <c r="AQ74" s="759"/>
      <c r="AR74" s="758"/>
      <c r="AS74" s="759"/>
      <c r="AT74" s="758"/>
      <c r="AU74" s="759"/>
      <c r="AV74" s="758"/>
      <c r="AW74" s="759"/>
      <c r="AX74" s="758"/>
      <c r="AY74" s="759"/>
      <c r="AZ74" s="758"/>
      <c r="BA74" s="759"/>
      <c r="BB74" s="758"/>
      <c r="BC74" s="759"/>
      <c r="BD74" s="758"/>
      <c r="BE74" s="759"/>
      <c r="BF74" s="758"/>
      <c r="BG74" s="759"/>
      <c r="BH74" s="758"/>
      <c r="BI74" s="759"/>
      <c r="BJ74" s="758"/>
      <c r="BK74" s="759"/>
      <c r="BL74" s="758"/>
      <c r="BM74" s="759"/>
      <c r="BN74" s="758"/>
      <c r="BO74" s="759"/>
      <c r="BP74" s="758"/>
      <c r="BQ74" s="759"/>
      <c r="BR74" s="758"/>
      <c r="BS74" s="759"/>
      <c r="BT74" s="758"/>
      <c r="BU74" s="759"/>
      <c r="BV74" s="758"/>
      <c r="BW74" s="759"/>
      <c r="BX74" s="758"/>
      <c r="BY74" s="759"/>
      <c r="BZ74" s="758"/>
      <c r="CA74" s="759"/>
      <c r="CB74" s="758"/>
      <c r="CC74" s="759"/>
      <c r="CD74" s="758"/>
      <c r="CE74" s="759"/>
      <c r="CF74" s="758"/>
      <c r="CG74" s="759"/>
    </row>
    <row r="75" spans="1:85" ht="24.75" x14ac:dyDescent="0.25">
      <c r="A75" s="134" t="s">
        <v>368</v>
      </c>
      <c r="B75" s="758"/>
      <c r="C75" s="759"/>
      <c r="D75" s="758"/>
      <c r="E75" s="759"/>
      <c r="F75" s="758"/>
      <c r="G75" s="759"/>
      <c r="H75" s="758"/>
      <c r="I75" s="759"/>
      <c r="J75" s="758"/>
      <c r="K75" s="759"/>
      <c r="L75" s="758"/>
      <c r="M75" s="759"/>
      <c r="N75" s="758"/>
      <c r="O75" s="759"/>
      <c r="P75" s="758"/>
      <c r="Q75" s="759"/>
      <c r="R75" s="758"/>
      <c r="S75" s="759"/>
      <c r="T75" s="758"/>
      <c r="U75" s="759"/>
      <c r="V75" s="758"/>
      <c r="W75" s="759"/>
      <c r="X75" s="758"/>
      <c r="Y75" s="759"/>
      <c r="Z75" s="758"/>
      <c r="AA75" s="759"/>
      <c r="AB75" s="758"/>
      <c r="AC75" s="759"/>
      <c r="AD75" s="758"/>
      <c r="AE75" s="759"/>
      <c r="AF75" s="758"/>
      <c r="AG75" s="759"/>
      <c r="AH75" s="758"/>
      <c r="AI75" s="759"/>
      <c r="AJ75" s="758"/>
      <c r="AK75" s="759"/>
      <c r="AL75" s="758"/>
      <c r="AM75" s="759"/>
      <c r="AN75" s="758"/>
      <c r="AO75" s="759"/>
      <c r="AP75" s="758"/>
      <c r="AQ75" s="759"/>
      <c r="AR75" s="758"/>
      <c r="AS75" s="759"/>
      <c r="AT75" s="758"/>
      <c r="AU75" s="759"/>
      <c r="AV75" s="758"/>
      <c r="AW75" s="759"/>
      <c r="AX75" s="758"/>
      <c r="AY75" s="759"/>
      <c r="AZ75" s="758"/>
      <c r="BA75" s="759"/>
      <c r="BB75" s="758"/>
      <c r="BC75" s="759"/>
      <c r="BD75" s="758"/>
      <c r="BE75" s="759"/>
      <c r="BF75" s="758"/>
      <c r="BG75" s="759"/>
      <c r="BH75" s="758"/>
      <c r="BI75" s="759"/>
      <c r="BJ75" s="758"/>
      <c r="BK75" s="759"/>
      <c r="BL75" s="758"/>
      <c r="BM75" s="759"/>
      <c r="BN75" s="758"/>
      <c r="BO75" s="759"/>
      <c r="BP75" s="758"/>
      <c r="BQ75" s="759"/>
      <c r="BR75" s="758"/>
      <c r="BS75" s="759"/>
      <c r="BT75" s="758"/>
      <c r="BU75" s="759"/>
      <c r="BV75" s="758"/>
      <c r="BW75" s="759"/>
      <c r="BX75" s="758"/>
      <c r="BY75" s="759"/>
      <c r="BZ75" s="758"/>
      <c r="CA75" s="759"/>
      <c r="CB75" s="758"/>
      <c r="CC75" s="759"/>
      <c r="CD75" s="758"/>
      <c r="CE75" s="759"/>
      <c r="CF75" s="758"/>
      <c r="CG75" s="759"/>
    </row>
    <row r="76" spans="1:85" x14ac:dyDescent="0.25">
      <c r="A76" s="121" t="s">
        <v>1132</v>
      </c>
      <c r="B76" s="126"/>
      <c r="C76" s="126"/>
      <c r="D76" s="126"/>
      <c r="E76" s="126"/>
      <c r="F76" s="12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c r="AR76" s="126"/>
      <c r="AS76" s="126"/>
      <c r="AT76" s="126"/>
      <c r="AU76" s="126"/>
      <c r="AV76" s="126"/>
      <c r="AW76" s="126"/>
      <c r="AX76" s="126"/>
      <c r="AY76" s="126"/>
      <c r="AZ76" s="126"/>
      <c r="BA76" s="126"/>
      <c r="BB76" s="126"/>
      <c r="BC76" s="126"/>
      <c r="BD76" s="126"/>
      <c r="BE76" s="126"/>
      <c r="BF76" s="126"/>
      <c r="BG76" s="126"/>
      <c r="BH76" s="126"/>
      <c r="BI76" s="126"/>
      <c r="BJ76" s="126"/>
      <c r="BK76" s="126"/>
      <c r="BL76" s="126"/>
      <c r="BM76" s="126"/>
      <c r="BN76" s="126"/>
      <c r="BO76" s="126"/>
      <c r="BP76" s="126"/>
      <c r="BQ76" s="126"/>
      <c r="BR76" s="126"/>
      <c r="BS76" s="126"/>
      <c r="BT76" s="126"/>
      <c r="BU76" s="126"/>
      <c r="BV76" s="126"/>
      <c r="BW76" s="126"/>
      <c r="BX76" s="126"/>
      <c r="BY76" s="126"/>
      <c r="BZ76" s="126"/>
      <c r="CA76" s="126"/>
      <c r="CB76" s="126"/>
      <c r="CC76" s="127"/>
      <c r="CD76" s="126"/>
      <c r="CE76" s="127"/>
      <c r="CF76" s="126"/>
      <c r="CG76" s="127"/>
    </row>
    <row r="77" spans="1:85" ht="41.25" customHeight="1" x14ac:dyDescent="0.25">
      <c r="A77" s="382" t="s">
        <v>71</v>
      </c>
      <c r="B77" s="758" t="s">
        <v>0</v>
      </c>
      <c r="C77" s="759"/>
      <c r="D77" s="758" t="s">
        <v>0</v>
      </c>
      <c r="E77" s="759"/>
      <c r="F77" s="758" t="s">
        <v>0</v>
      </c>
      <c r="G77" s="759"/>
      <c r="H77" s="758" t="s">
        <v>0</v>
      </c>
      <c r="I77" s="759"/>
      <c r="J77" s="758" t="s">
        <v>0</v>
      </c>
      <c r="K77" s="759"/>
      <c r="L77" s="758" t="s">
        <v>0</v>
      </c>
      <c r="M77" s="759"/>
      <c r="N77" s="758" t="s">
        <v>0</v>
      </c>
      <c r="O77" s="759"/>
      <c r="P77" s="758" t="s">
        <v>0</v>
      </c>
      <c r="Q77" s="759"/>
      <c r="R77" s="758" t="s">
        <v>0</v>
      </c>
      <c r="S77" s="759"/>
      <c r="T77" s="758" t="s">
        <v>0</v>
      </c>
      <c r="U77" s="759"/>
      <c r="V77" s="758" t="s">
        <v>0</v>
      </c>
      <c r="W77" s="759"/>
      <c r="X77" s="758" t="s">
        <v>0</v>
      </c>
      <c r="Y77" s="759"/>
      <c r="Z77" s="758" t="s">
        <v>0</v>
      </c>
      <c r="AA77" s="759"/>
      <c r="AB77" s="758" t="s">
        <v>0</v>
      </c>
      <c r="AC77" s="759"/>
      <c r="AD77" s="758" t="s">
        <v>0</v>
      </c>
      <c r="AE77" s="759"/>
      <c r="AF77" s="758" t="s">
        <v>0</v>
      </c>
      <c r="AG77" s="759"/>
      <c r="AH77" s="758" t="s">
        <v>0</v>
      </c>
      <c r="AI77" s="759"/>
      <c r="AJ77" s="758" t="s">
        <v>0</v>
      </c>
      <c r="AK77" s="759"/>
      <c r="AL77" s="758" t="s">
        <v>0</v>
      </c>
      <c r="AM77" s="759"/>
      <c r="AN77" s="758" t="s">
        <v>0</v>
      </c>
      <c r="AO77" s="759"/>
      <c r="AP77" s="758" t="s">
        <v>0</v>
      </c>
      <c r="AQ77" s="759"/>
      <c r="AR77" s="758" t="s">
        <v>0</v>
      </c>
      <c r="AS77" s="759"/>
      <c r="AT77" s="758" t="s">
        <v>0</v>
      </c>
      <c r="AU77" s="759"/>
      <c r="AV77" s="758" t="s">
        <v>0</v>
      </c>
      <c r="AW77" s="759"/>
      <c r="AX77" s="758" t="s">
        <v>0</v>
      </c>
      <c r="AY77" s="759"/>
      <c r="AZ77" s="758" t="s">
        <v>0</v>
      </c>
      <c r="BA77" s="759"/>
      <c r="BB77" s="758" t="s">
        <v>0</v>
      </c>
      <c r="BC77" s="759"/>
      <c r="BD77" s="758" t="s">
        <v>0</v>
      </c>
      <c r="BE77" s="759"/>
      <c r="BF77" s="758" t="s">
        <v>0</v>
      </c>
      <c r="BG77" s="759"/>
      <c r="BH77" s="758" t="s">
        <v>0</v>
      </c>
      <c r="BI77" s="759"/>
      <c r="BJ77" s="758" t="s">
        <v>0</v>
      </c>
      <c r="BK77" s="759"/>
      <c r="BL77" s="758" t="s">
        <v>0</v>
      </c>
      <c r="BM77" s="759"/>
      <c r="BN77" s="758" t="s">
        <v>0</v>
      </c>
      <c r="BO77" s="759"/>
      <c r="BP77" s="758" t="s">
        <v>0</v>
      </c>
      <c r="BQ77" s="759"/>
      <c r="BR77" s="758" t="s">
        <v>0</v>
      </c>
      <c r="BS77" s="759"/>
      <c r="BT77" s="758" t="s">
        <v>0</v>
      </c>
      <c r="BU77" s="759"/>
      <c r="BV77" s="758" t="s">
        <v>0</v>
      </c>
      <c r="BW77" s="759"/>
      <c r="BX77" s="758" t="s">
        <v>0</v>
      </c>
      <c r="BY77" s="759"/>
      <c r="BZ77" s="758" t="s">
        <v>0</v>
      </c>
      <c r="CA77" s="759"/>
      <c r="CB77" s="756" t="s">
        <v>0</v>
      </c>
      <c r="CC77" s="757"/>
      <c r="CD77" s="756" t="s">
        <v>0</v>
      </c>
      <c r="CE77" s="757"/>
      <c r="CF77" s="756" t="s">
        <v>0</v>
      </c>
      <c r="CG77" s="757"/>
    </row>
    <row r="78" spans="1:85" ht="24.75" x14ac:dyDescent="0.25">
      <c r="A78" s="627" t="s">
        <v>987</v>
      </c>
      <c r="B78" s="780"/>
      <c r="C78" s="781"/>
      <c r="D78" s="780"/>
      <c r="E78" s="781"/>
      <c r="F78" s="780"/>
      <c r="G78" s="781"/>
      <c r="H78" s="780"/>
      <c r="I78" s="781"/>
      <c r="J78" s="780"/>
      <c r="K78" s="781"/>
      <c r="L78" s="780"/>
      <c r="M78" s="781"/>
      <c r="N78" s="780"/>
      <c r="O78" s="781"/>
      <c r="P78" s="780"/>
      <c r="Q78" s="781"/>
      <c r="R78" s="780"/>
      <c r="S78" s="781"/>
      <c r="T78" s="780"/>
      <c r="U78" s="781"/>
      <c r="V78" s="780"/>
      <c r="W78" s="781"/>
      <c r="X78" s="780"/>
      <c r="Y78" s="781"/>
      <c r="Z78" s="780"/>
      <c r="AA78" s="781"/>
      <c r="AB78" s="780"/>
      <c r="AC78" s="781"/>
      <c r="AD78" s="780"/>
      <c r="AE78" s="781"/>
      <c r="AF78" s="780"/>
      <c r="AG78" s="781"/>
      <c r="AH78" s="780"/>
      <c r="AI78" s="781"/>
      <c r="AJ78" s="780"/>
      <c r="AK78" s="781"/>
      <c r="AL78" s="780"/>
      <c r="AM78" s="781"/>
      <c r="AN78" s="780"/>
      <c r="AO78" s="781"/>
      <c r="AP78" s="780"/>
      <c r="AQ78" s="781"/>
      <c r="AR78" s="780"/>
      <c r="AS78" s="781"/>
      <c r="AT78" s="780"/>
      <c r="AU78" s="781"/>
      <c r="AV78" s="780"/>
      <c r="AW78" s="781"/>
      <c r="AX78" s="780"/>
      <c r="AY78" s="781"/>
      <c r="AZ78" s="780"/>
      <c r="BA78" s="781"/>
      <c r="BB78" s="780"/>
      <c r="BC78" s="781"/>
      <c r="BD78" s="780"/>
      <c r="BE78" s="781"/>
      <c r="BF78" s="780"/>
      <c r="BG78" s="781"/>
      <c r="BH78" s="780"/>
      <c r="BI78" s="781"/>
      <c r="BJ78" s="780"/>
      <c r="BK78" s="781"/>
      <c r="BL78" s="780"/>
      <c r="BM78" s="781"/>
      <c r="BN78" s="780"/>
      <c r="BO78" s="781"/>
      <c r="BP78" s="780"/>
      <c r="BQ78" s="781"/>
      <c r="BR78" s="780"/>
      <c r="BS78" s="781"/>
      <c r="BT78" s="780"/>
      <c r="BU78" s="781"/>
      <c r="BV78" s="780"/>
      <c r="BW78" s="781"/>
      <c r="BX78" s="780"/>
      <c r="BY78" s="781"/>
      <c r="BZ78" s="780"/>
      <c r="CA78" s="781"/>
      <c r="CB78" s="809"/>
      <c r="CC78" s="810"/>
      <c r="CD78" s="809"/>
      <c r="CE78" s="810"/>
      <c r="CF78" s="809"/>
      <c r="CG78" s="810"/>
    </row>
    <row r="79" spans="1:85" x14ac:dyDescent="0.25">
      <c r="A79" s="628" t="s">
        <v>118</v>
      </c>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642"/>
      <c r="AM79" s="642"/>
      <c r="AN79" s="642"/>
      <c r="AO79" s="642"/>
      <c r="AP79" s="642"/>
      <c r="AQ79" s="642"/>
      <c r="AR79" s="642"/>
      <c r="AS79" s="642"/>
      <c r="AT79" s="642"/>
      <c r="AU79" s="642"/>
      <c r="AV79" s="642"/>
      <c r="AW79" s="642"/>
      <c r="AX79" s="642"/>
      <c r="AY79" s="642"/>
      <c r="AZ79" s="642"/>
      <c r="BA79" s="642"/>
      <c r="BB79" s="642"/>
      <c r="BC79" s="642"/>
      <c r="BD79" s="642"/>
      <c r="BE79" s="642"/>
      <c r="BF79" s="642"/>
      <c r="BG79" s="642"/>
      <c r="BH79" s="642"/>
      <c r="BI79" s="642"/>
      <c r="BJ79" s="642"/>
      <c r="BK79" s="642"/>
      <c r="BL79" s="642"/>
      <c r="BM79" s="642"/>
      <c r="BN79" s="642"/>
      <c r="BO79" s="642"/>
      <c r="BP79" s="642"/>
      <c r="BQ79" s="642"/>
      <c r="BR79" s="642"/>
      <c r="BS79" s="642"/>
      <c r="BT79" s="642"/>
      <c r="BU79" s="642"/>
      <c r="BV79" s="642"/>
      <c r="BW79" s="642"/>
      <c r="BX79" s="642"/>
      <c r="BY79" s="642"/>
      <c r="BZ79" s="136"/>
      <c r="CA79" s="136"/>
      <c r="CB79" s="136"/>
      <c r="CC79" s="136"/>
      <c r="CD79" s="136"/>
      <c r="CE79" s="136"/>
      <c r="CF79" s="136"/>
      <c r="CG79" s="136"/>
    </row>
    <row r="80" spans="1:85" ht="24.75" x14ac:dyDescent="0.25">
      <c r="A80" s="382" t="s">
        <v>988</v>
      </c>
      <c r="B80" s="790"/>
      <c r="C80" s="791"/>
      <c r="D80" s="790"/>
      <c r="E80" s="791"/>
      <c r="F80" s="790"/>
      <c r="G80" s="791"/>
      <c r="H80" s="790"/>
      <c r="I80" s="791"/>
      <c r="J80" s="790"/>
      <c r="K80" s="791"/>
      <c r="L80" s="790"/>
      <c r="M80" s="791"/>
      <c r="N80" s="790"/>
      <c r="O80" s="791"/>
      <c r="P80" s="790"/>
      <c r="Q80" s="791"/>
      <c r="R80" s="790"/>
      <c r="S80" s="791"/>
      <c r="T80" s="790"/>
      <c r="U80" s="791"/>
      <c r="V80" s="790"/>
      <c r="W80" s="791"/>
      <c r="X80" s="790"/>
      <c r="Y80" s="791"/>
      <c r="Z80" s="790"/>
      <c r="AA80" s="791"/>
      <c r="AB80" s="790"/>
      <c r="AC80" s="791"/>
      <c r="AD80" s="790"/>
      <c r="AE80" s="791"/>
      <c r="AF80" s="790"/>
      <c r="AG80" s="791"/>
      <c r="AH80" s="790"/>
      <c r="AI80" s="791"/>
      <c r="AJ80" s="790"/>
      <c r="AK80" s="791"/>
      <c r="AL80" s="790"/>
      <c r="AM80" s="791"/>
      <c r="AN80" s="790"/>
      <c r="AO80" s="791"/>
      <c r="AP80" s="790"/>
      <c r="AQ80" s="791"/>
      <c r="AR80" s="790"/>
      <c r="AS80" s="791"/>
      <c r="AT80" s="790"/>
      <c r="AU80" s="791"/>
      <c r="AV80" s="790"/>
      <c r="AW80" s="791"/>
      <c r="AX80" s="790"/>
      <c r="AY80" s="791"/>
      <c r="AZ80" s="790"/>
      <c r="BA80" s="791"/>
      <c r="BB80" s="790"/>
      <c r="BC80" s="791"/>
      <c r="BD80" s="790"/>
      <c r="BE80" s="791"/>
      <c r="BF80" s="790"/>
      <c r="BG80" s="791"/>
      <c r="BH80" s="790"/>
      <c r="BI80" s="791"/>
      <c r="BJ80" s="790"/>
      <c r="BK80" s="791"/>
      <c r="BL80" s="790"/>
      <c r="BM80" s="791"/>
      <c r="BN80" s="790"/>
      <c r="BO80" s="791"/>
      <c r="BP80" s="790"/>
      <c r="BQ80" s="791"/>
      <c r="BR80" s="790"/>
      <c r="BS80" s="791"/>
      <c r="BT80" s="790"/>
      <c r="BU80" s="791"/>
      <c r="BV80" s="790"/>
      <c r="BW80" s="791"/>
      <c r="BX80" s="790"/>
      <c r="BY80" s="791"/>
      <c r="BZ80" s="790"/>
      <c r="CA80" s="791"/>
      <c r="CB80" s="811"/>
      <c r="CC80" s="812"/>
      <c r="CD80" s="811"/>
      <c r="CE80" s="812"/>
      <c r="CF80" s="811"/>
      <c r="CG80" s="812"/>
    </row>
    <row r="81" spans="1:85" ht="24.75" x14ac:dyDescent="0.25">
      <c r="A81" s="164" t="s">
        <v>989</v>
      </c>
      <c r="B81" s="758"/>
      <c r="C81" s="759"/>
      <c r="D81" s="758"/>
      <c r="E81" s="759"/>
      <c r="F81" s="758"/>
      <c r="G81" s="759"/>
      <c r="H81" s="758"/>
      <c r="I81" s="759"/>
      <c r="J81" s="758"/>
      <c r="K81" s="759"/>
      <c r="L81" s="758"/>
      <c r="M81" s="759"/>
      <c r="N81" s="758"/>
      <c r="O81" s="759"/>
      <c r="P81" s="758"/>
      <c r="Q81" s="759"/>
      <c r="R81" s="758"/>
      <c r="S81" s="759"/>
      <c r="T81" s="758"/>
      <c r="U81" s="759"/>
      <c r="V81" s="758"/>
      <c r="W81" s="759"/>
      <c r="X81" s="758"/>
      <c r="Y81" s="759"/>
      <c r="Z81" s="758"/>
      <c r="AA81" s="759"/>
      <c r="AB81" s="758"/>
      <c r="AC81" s="759"/>
      <c r="AD81" s="758"/>
      <c r="AE81" s="759"/>
      <c r="AF81" s="758"/>
      <c r="AG81" s="759"/>
      <c r="AH81" s="758"/>
      <c r="AI81" s="759"/>
      <c r="AJ81" s="758"/>
      <c r="AK81" s="759"/>
      <c r="AL81" s="758"/>
      <c r="AM81" s="759"/>
      <c r="AN81" s="758"/>
      <c r="AO81" s="759"/>
      <c r="AP81" s="758"/>
      <c r="AQ81" s="759"/>
      <c r="AR81" s="758"/>
      <c r="AS81" s="759"/>
      <c r="AT81" s="758"/>
      <c r="AU81" s="759"/>
      <c r="AV81" s="758"/>
      <c r="AW81" s="759"/>
      <c r="AX81" s="758"/>
      <c r="AY81" s="759"/>
      <c r="AZ81" s="758"/>
      <c r="BA81" s="759"/>
      <c r="BB81" s="758"/>
      <c r="BC81" s="759"/>
      <c r="BD81" s="758"/>
      <c r="BE81" s="759"/>
      <c r="BF81" s="758"/>
      <c r="BG81" s="759"/>
      <c r="BH81" s="758"/>
      <c r="BI81" s="759"/>
      <c r="BJ81" s="758"/>
      <c r="BK81" s="759"/>
      <c r="BL81" s="758"/>
      <c r="BM81" s="759"/>
      <c r="BN81" s="758"/>
      <c r="BO81" s="759"/>
      <c r="BP81" s="758"/>
      <c r="BQ81" s="759"/>
      <c r="BR81" s="758"/>
      <c r="BS81" s="759"/>
      <c r="BT81" s="758"/>
      <c r="BU81" s="759"/>
      <c r="BV81" s="758"/>
      <c r="BW81" s="759"/>
      <c r="BX81" s="758"/>
      <c r="BY81" s="759"/>
      <c r="BZ81" s="758"/>
      <c r="CA81" s="759"/>
      <c r="CB81" s="772"/>
      <c r="CC81" s="773"/>
      <c r="CD81" s="772"/>
      <c r="CE81" s="773"/>
      <c r="CF81" s="772"/>
      <c r="CG81" s="773"/>
    </row>
    <row r="82" spans="1:85" ht="24.75" x14ac:dyDescent="0.25">
      <c r="A82" s="146" t="s">
        <v>990</v>
      </c>
      <c r="B82" s="758"/>
      <c r="C82" s="759"/>
      <c r="D82" s="758"/>
      <c r="E82" s="759"/>
      <c r="F82" s="758"/>
      <c r="G82" s="759"/>
      <c r="H82" s="758"/>
      <c r="I82" s="759"/>
      <c r="J82" s="758"/>
      <c r="K82" s="759"/>
      <c r="L82" s="758"/>
      <c r="M82" s="759"/>
      <c r="N82" s="758"/>
      <c r="O82" s="759"/>
      <c r="P82" s="758"/>
      <c r="Q82" s="759"/>
      <c r="R82" s="758"/>
      <c r="S82" s="759"/>
      <c r="T82" s="758"/>
      <c r="U82" s="759"/>
      <c r="V82" s="758"/>
      <c r="W82" s="759"/>
      <c r="X82" s="758"/>
      <c r="Y82" s="759"/>
      <c r="Z82" s="758"/>
      <c r="AA82" s="759"/>
      <c r="AB82" s="758"/>
      <c r="AC82" s="759"/>
      <c r="AD82" s="758"/>
      <c r="AE82" s="759"/>
      <c r="AF82" s="758"/>
      <c r="AG82" s="759"/>
      <c r="AH82" s="758"/>
      <c r="AI82" s="759"/>
      <c r="AJ82" s="758"/>
      <c r="AK82" s="759"/>
      <c r="AL82" s="758"/>
      <c r="AM82" s="759"/>
      <c r="AN82" s="758"/>
      <c r="AO82" s="759"/>
      <c r="AP82" s="758"/>
      <c r="AQ82" s="759"/>
      <c r="AR82" s="758"/>
      <c r="AS82" s="759"/>
      <c r="AT82" s="758"/>
      <c r="AU82" s="759"/>
      <c r="AV82" s="758"/>
      <c r="AW82" s="759"/>
      <c r="AX82" s="758"/>
      <c r="AY82" s="759"/>
      <c r="AZ82" s="758"/>
      <c r="BA82" s="759"/>
      <c r="BB82" s="758"/>
      <c r="BC82" s="759"/>
      <c r="BD82" s="758"/>
      <c r="BE82" s="759"/>
      <c r="BF82" s="758"/>
      <c r="BG82" s="759"/>
      <c r="BH82" s="758"/>
      <c r="BI82" s="759"/>
      <c r="BJ82" s="758"/>
      <c r="BK82" s="759"/>
      <c r="BL82" s="758"/>
      <c r="BM82" s="759"/>
      <c r="BN82" s="758"/>
      <c r="BO82" s="759"/>
      <c r="BP82" s="758"/>
      <c r="BQ82" s="759"/>
      <c r="BR82" s="758"/>
      <c r="BS82" s="759"/>
      <c r="BT82" s="758"/>
      <c r="BU82" s="759"/>
      <c r="BV82" s="758"/>
      <c r="BW82" s="759"/>
      <c r="BX82" s="758"/>
      <c r="BY82" s="759"/>
      <c r="BZ82" s="758"/>
      <c r="CA82" s="759"/>
      <c r="CB82" s="772"/>
      <c r="CC82" s="773"/>
      <c r="CD82" s="772"/>
      <c r="CE82" s="773"/>
      <c r="CF82" s="772"/>
      <c r="CG82" s="773"/>
    </row>
    <row r="83" spans="1:85" x14ac:dyDescent="0.25">
      <c r="A83" s="137" t="s">
        <v>612</v>
      </c>
      <c r="B83" s="138"/>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9"/>
      <c r="CD83" s="138"/>
      <c r="CE83" s="139"/>
      <c r="CF83" s="138"/>
      <c r="CG83" s="139"/>
    </row>
    <row r="84" spans="1:85" x14ac:dyDescent="0.25">
      <c r="A84" s="121" t="s">
        <v>72</v>
      </c>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c r="BZ84" s="122"/>
      <c r="CA84" s="122"/>
      <c r="CB84" s="122"/>
      <c r="CC84" s="123"/>
      <c r="CD84" s="122"/>
      <c r="CE84" s="123"/>
      <c r="CF84" s="122"/>
      <c r="CG84" s="123"/>
    </row>
    <row r="85" spans="1:85" ht="67.5" customHeight="1" x14ac:dyDescent="0.25">
      <c r="A85" s="140" t="s">
        <v>362</v>
      </c>
      <c r="B85" s="758"/>
      <c r="C85" s="759"/>
      <c r="D85" s="758"/>
      <c r="E85" s="759"/>
      <c r="F85" s="758"/>
      <c r="G85" s="759"/>
      <c r="H85" s="758"/>
      <c r="I85" s="759"/>
      <c r="J85" s="758"/>
      <c r="K85" s="759"/>
      <c r="L85" s="758"/>
      <c r="M85" s="759"/>
      <c r="N85" s="758"/>
      <c r="O85" s="759"/>
      <c r="P85" s="758"/>
      <c r="Q85" s="759"/>
      <c r="R85" s="758"/>
      <c r="S85" s="759"/>
      <c r="T85" s="758"/>
      <c r="U85" s="759"/>
      <c r="V85" s="758"/>
      <c r="W85" s="759"/>
      <c r="X85" s="758"/>
      <c r="Y85" s="759"/>
      <c r="Z85" s="758"/>
      <c r="AA85" s="759"/>
      <c r="AB85" s="758"/>
      <c r="AC85" s="759"/>
      <c r="AD85" s="758"/>
      <c r="AE85" s="759"/>
      <c r="AF85" s="758"/>
      <c r="AG85" s="759"/>
      <c r="AH85" s="758"/>
      <c r="AI85" s="759"/>
      <c r="AJ85" s="758"/>
      <c r="AK85" s="759"/>
      <c r="AL85" s="758"/>
      <c r="AM85" s="759"/>
      <c r="AN85" s="758"/>
      <c r="AO85" s="759"/>
      <c r="AP85" s="758"/>
      <c r="AQ85" s="759"/>
      <c r="AR85" s="758"/>
      <c r="AS85" s="759"/>
      <c r="AT85" s="758"/>
      <c r="AU85" s="759"/>
      <c r="AV85" s="758"/>
      <c r="AW85" s="759"/>
      <c r="AX85" s="758"/>
      <c r="AY85" s="759"/>
      <c r="AZ85" s="758"/>
      <c r="BA85" s="759"/>
      <c r="BB85" s="758"/>
      <c r="BC85" s="759"/>
      <c r="BD85" s="758"/>
      <c r="BE85" s="759"/>
      <c r="BF85" s="758"/>
      <c r="BG85" s="759"/>
      <c r="BH85" s="758"/>
      <c r="BI85" s="759"/>
      <c r="BJ85" s="758"/>
      <c r="BK85" s="759"/>
      <c r="BL85" s="758"/>
      <c r="BM85" s="759"/>
      <c r="BN85" s="758"/>
      <c r="BO85" s="759"/>
      <c r="BP85" s="758"/>
      <c r="BQ85" s="759"/>
      <c r="BR85" s="758"/>
      <c r="BS85" s="759"/>
      <c r="BT85" s="758"/>
      <c r="BU85" s="759"/>
      <c r="BV85" s="758"/>
      <c r="BW85" s="759"/>
      <c r="BX85" s="758"/>
      <c r="BY85" s="759"/>
      <c r="BZ85" s="758"/>
      <c r="CA85" s="759"/>
      <c r="CB85" s="756" t="s">
        <v>267</v>
      </c>
      <c r="CC85" s="757"/>
      <c r="CD85" s="756" t="s">
        <v>267</v>
      </c>
      <c r="CE85" s="757"/>
      <c r="CF85" s="756" t="s">
        <v>267</v>
      </c>
      <c r="CG85" s="757"/>
    </row>
    <row r="86" spans="1:85" ht="36.75" customHeight="1" x14ac:dyDescent="0.25">
      <c r="A86" s="129" t="s">
        <v>853</v>
      </c>
      <c r="B86" s="758" t="str">
        <f>IF(B85="","Select Benefit Contingency Rule","")</f>
        <v>Select Benefit Contingency Rule</v>
      </c>
      <c r="C86" s="759"/>
      <c r="D86" s="758" t="str">
        <f>IF(D85="","Select Benefit Contingency Rule","")</f>
        <v>Select Benefit Contingency Rule</v>
      </c>
      <c r="E86" s="759"/>
      <c r="F86" s="758" t="str">
        <f>IF(F85="","Select Benefit Contingency Rule","")</f>
        <v>Select Benefit Contingency Rule</v>
      </c>
      <c r="G86" s="759"/>
      <c r="H86" s="758" t="str">
        <f>IF(H85="","Select Benefit Contingency Rule","")</f>
        <v>Select Benefit Contingency Rule</v>
      </c>
      <c r="I86" s="759"/>
      <c r="J86" s="758" t="str">
        <f>IF(J85="","Select Benefit Contingency Rule","")</f>
        <v>Select Benefit Contingency Rule</v>
      </c>
      <c r="K86" s="759"/>
      <c r="L86" s="758" t="str">
        <f>IF(L85="","Select Benefit Contingency Rule","")</f>
        <v>Select Benefit Contingency Rule</v>
      </c>
      <c r="M86" s="759"/>
      <c r="N86" s="758" t="str">
        <f>IF(N85="","Select Benefit Contingency Rule","")</f>
        <v>Select Benefit Contingency Rule</v>
      </c>
      <c r="O86" s="759"/>
      <c r="P86" s="758" t="str">
        <f>IF(P85="","Select Benefit Contingency Rule","")</f>
        <v>Select Benefit Contingency Rule</v>
      </c>
      <c r="Q86" s="759"/>
      <c r="R86" s="758" t="str">
        <f>IF(R85="","Select Benefit Contingency Rule","")</f>
        <v>Select Benefit Contingency Rule</v>
      </c>
      <c r="S86" s="759"/>
      <c r="T86" s="758" t="str">
        <f>IF(T85="","Select Benefit Contingency Rule","")</f>
        <v>Select Benefit Contingency Rule</v>
      </c>
      <c r="U86" s="759"/>
      <c r="V86" s="758" t="str">
        <f>IF(V85="","Select Benefit Contingency Rule","")</f>
        <v>Select Benefit Contingency Rule</v>
      </c>
      <c r="W86" s="759"/>
      <c r="X86" s="758" t="str">
        <f>IF(X85="","Select Benefit Contingency Rule","")</f>
        <v>Select Benefit Contingency Rule</v>
      </c>
      <c r="Y86" s="759"/>
      <c r="Z86" s="758" t="str">
        <f>IF(Z85="","Select Benefit Contingency Rule","")</f>
        <v>Select Benefit Contingency Rule</v>
      </c>
      <c r="AA86" s="759"/>
      <c r="AB86" s="758" t="str">
        <f>IF(AB85="","Select Benefit Contingency Rule","")</f>
        <v>Select Benefit Contingency Rule</v>
      </c>
      <c r="AC86" s="759"/>
      <c r="AD86" s="758" t="str">
        <f>IF(AD85="","Select Benefit Contingency Rule","")</f>
        <v>Select Benefit Contingency Rule</v>
      </c>
      <c r="AE86" s="759"/>
      <c r="AF86" s="758" t="str">
        <f>IF(AF85="","Select Benefit Contingency Rule","")</f>
        <v>Select Benefit Contingency Rule</v>
      </c>
      <c r="AG86" s="759"/>
      <c r="AH86" s="758" t="str">
        <f>IF(AH85="","Select Benefit Contingency Rule","")</f>
        <v>Select Benefit Contingency Rule</v>
      </c>
      <c r="AI86" s="759"/>
      <c r="AJ86" s="758" t="str">
        <f>IF(AJ85="","Select Benefit Contingency Rule","")</f>
        <v>Select Benefit Contingency Rule</v>
      </c>
      <c r="AK86" s="759"/>
      <c r="AL86" s="758" t="str">
        <f>IF(AL85="","Select Benefit Contingency Rule","")</f>
        <v>Select Benefit Contingency Rule</v>
      </c>
      <c r="AM86" s="759"/>
      <c r="AN86" s="758" t="str">
        <f>IF(AN85="","Select Benefit Contingency Rule","")</f>
        <v>Select Benefit Contingency Rule</v>
      </c>
      <c r="AO86" s="759"/>
      <c r="AP86" s="758" t="str">
        <f>IF(AP85="","Select Benefit Contingency Rule","")</f>
        <v>Select Benefit Contingency Rule</v>
      </c>
      <c r="AQ86" s="759"/>
      <c r="AR86" s="758" t="str">
        <f>IF(AR85="","Select Benefit Contingency Rule","")</f>
        <v>Select Benefit Contingency Rule</v>
      </c>
      <c r="AS86" s="759"/>
      <c r="AT86" s="758" t="str">
        <f>IF(AT85="","Select Benefit Contingency Rule","")</f>
        <v>Select Benefit Contingency Rule</v>
      </c>
      <c r="AU86" s="759"/>
      <c r="AV86" s="758" t="str">
        <f>IF(AV85="","Select Benefit Contingency Rule","")</f>
        <v>Select Benefit Contingency Rule</v>
      </c>
      <c r="AW86" s="759"/>
      <c r="AX86" s="758" t="str">
        <f>IF(AX85="","Select Benefit Contingency Rule","")</f>
        <v>Select Benefit Contingency Rule</v>
      </c>
      <c r="AY86" s="759"/>
      <c r="AZ86" s="758" t="str">
        <f>IF(AZ85="","Select Benefit Contingency Rule","")</f>
        <v>Select Benefit Contingency Rule</v>
      </c>
      <c r="BA86" s="759"/>
      <c r="BB86" s="758" t="str">
        <f>IF(BB85="","Select Benefit Contingency Rule","")</f>
        <v>Select Benefit Contingency Rule</v>
      </c>
      <c r="BC86" s="759"/>
      <c r="BD86" s="758" t="str">
        <f>IF(BD85="","Select Benefit Contingency Rule","")</f>
        <v>Select Benefit Contingency Rule</v>
      </c>
      <c r="BE86" s="759"/>
      <c r="BF86" s="758" t="str">
        <f>IF(BF85="","Select Benefit Contingency Rule","")</f>
        <v>Select Benefit Contingency Rule</v>
      </c>
      <c r="BG86" s="759"/>
      <c r="BH86" s="758" t="str">
        <f>IF(BH85="","Select Benefit Contingency Rule","")</f>
        <v>Select Benefit Contingency Rule</v>
      </c>
      <c r="BI86" s="759"/>
      <c r="BJ86" s="758" t="str">
        <f>IF(BJ85="","Select Benefit Contingency Rule","")</f>
        <v>Select Benefit Contingency Rule</v>
      </c>
      <c r="BK86" s="759"/>
      <c r="BL86" s="758" t="str">
        <f>IF(BL85="","Select Benefit Contingency Rule","")</f>
        <v>Select Benefit Contingency Rule</v>
      </c>
      <c r="BM86" s="759"/>
      <c r="BN86" s="758" t="str">
        <f>IF(BN85="","Select Benefit Contingency Rule","")</f>
        <v>Select Benefit Contingency Rule</v>
      </c>
      <c r="BO86" s="759"/>
      <c r="BP86" s="758" t="str">
        <f>IF(BP85="","Select Benefit Contingency Rule","")</f>
        <v>Select Benefit Contingency Rule</v>
      </c>
      <c r="BQ86" s="759"/>
      <c r="BR86" s="758" t="str">
        <f>IF(BR85="","Select Benefit Contingency Rule","")</f>
        <v>Select Benefit Contingency Rule</v>
      </c>
      <c r="BS86" s="759"/>
      <c r="BT86" s="758" t="str">
        <f>IF(BT85="","Select Benefit Contingency Rule","")</f>
        <v>Select Benefit Contingency Rule</v>
      </c>
      <c r="BU86" s="759"/>
      <c r="BV86" s="758" t="str">
        <f>IF(BV85="","Select Benefit Contingency Rule","")</f>
        <v>Select Benefit Contingency Rule</v>
      </c>
      <c r="BW86" s="759"/>
      <c r="BX86" s="758" t="str">
        <f>IF(BX85="","Select Benefit Contingency Rule","")</f>
        <v>Select Benefit Contingency Rule</v>
      </c>
      <c r="BY86" s="759"/>
      <c r="BZ86" s="758" t="str">
        <f>IF(BZ85="","Select Benefit Contingency Rule","")</f>
        <v>Select Benefit Contingency Rule</v>
      </c>
      <c r="CA86" s="759"/>
      <c r="CB86" s="756" t="s">
        <v>233</v>
      </c>
      <c r="CC86" s="757"/>
      <c r="CD86" s="756" t="s">
        <v>233</v>
      </c>
      <c r="CE86" s="757"/>
      <c r="CF86" s="756" t="s">
        <v>233</v>
      </c>
      <c r="CG86" s="757"/>
    </row>
    <row r="87" spans="1:85" ht="82.5" customHeight="1" x14ac:dyDescent="0.25">
      <c r="A87" s="82" t="s">
        <v>801</v>
      </c>
      <c r="B87" s="758"/>
      <c r="C87" s="759"/>
      <c r="D87" s="758"/>
      <c r="E87" s="759"/>
      <c r="F87" s="758"/>
      <c r="G87" s="759"/>
      <c r="H87" s="758"/>
      <c r="I87" s="759"/>
      <c r="J87" s="758"/>
      <c r="K87" s="759"/>
      <c r="L87" s="758"/>
      <c r="M87" s="759"/>
      <c r="N87" s="758"/>
      <c r="O87" s="759"/>
      <c r="P87" s="758"/>
      <c r="Q87" s="759"/>
      <c r="R87" s="758"/>
      <c r="S87" s="759"/>
      <c r="T87" s="758"/>
      <c r="U87" s="759"/>
      <c r="V87" s="758"/>
      <c r="W87" s="759"/>
      <c r="X87" s="758"/>
      <c r="Y87" s="759"/>
      <c r="Z87" s="758"/>
      <c r="AA87" s="759"/>
      <c r="AB87" s="758"/>
      <c r="AC87" s="759"/>
      <c r="AD87" s="758"/>
      <c r="AE87" s="759"/>
      <c r="AF87" s="758"/>
      <c r="AG87" s="759"/>
      <c r="AH87" s="758"/>
      <c r="AI87" s="759"/>
      <c r="AJ87" s="758"/>
      <c r="AK87" s="759"/>
      <c r="AL87" s="758"/>
      <c r="AM87" s="759"/>
      <c r="AN87" s="758"/>
      <c r="AO87" s="759"/>
      <c r="AP87" s="758"/>
      <c r="AQ87" s="759"/>
      <c r="AR87" s="758"/>
      <c r="AS87" s="759"/>
      <c r="AT87" s="758"/>
      <c r="AU87" s="759"/>
      <c r="AV87" s="758"/>
      <c r="AW87" s="759"/>
      <c r="AX87" s="758"/>
      <c r="AY87" s="759"/>
      <c r="AZ87" s="758"/>
      <c r="BA87" s="759"/>
      <c r="BB87" s="758"/>
      <c r="BC87" s="759"/>
      <c r="BD87" s="758"/>
      <c r="BE87" s="759"/>
      <c r="BF87" s="758"/>
      <c r="BG87" s="759"/>
      <c r="BH87" s="758"/>
      <c r="BI87" s="759"/>
      <c r="BJ87" s="758"/>
      <c r="BK87" s="759"/>
      <c r="BL87" s="758"/>
      <c r="BM87" s="759"/>
      <c r="BN87" s="758"/>
      <c r="BO87" s="759"/>
      <c r="BP87" s="758"/>
      <c r="BQ87" s="759"/>
      <c r="BR87" s="758"/>
      <c r="BS87" s="759"/>
      <c r="BT87" s="758"/>
      <c r="BU87" s="759"/>
      <c r="BV87" s="758"/>
      <c r="BW87" s="759"/>
      <c r="BX87" s="758"/>
      <c r="BY87" s="759"/>
      <c r="BZ87" s="758"/>
      <c r="CA87" s="759"/>
      <c r="CB87" s="756" t="s">
        <v>269</v>
      </c>
      <c r="CC87" s="757"/>
      <c r="CD87" s="756" t="s">
        <v>269</v>
      </c>
      <c r="CE87" s="757"/>
      <c r="CF87" s="756" t="s">
        <v>269</v>
      </c>
      <c r="CG87" s="757"/>
    </row>
    <row r="88" spans="1:85" ht="36.75" customHeight="1" x14ac:dyDescent="0.25">
      <c r="A88" s="82" t="s">
        <v>854</v>
      </c>
      <c r="B88" s="758" t="str">
        <f>IF(B87="","Select Plan Contingency Rule","")</f>
        <v>Select Plan Contingency Rule</v>
      </c>
      <c r="C88" s="759"/>
      <c r="D88" s="758" t="str">
        <f>IF(D87="","Select Plan Contingency Rule","")</f>
        <v>Select Plan Contingency Rule</v>
      </c>
      <c r="E88" s="759"/>
      <c r="F88" s="758" t="str">
        <f>IF(F87="","Select Plan Contingency Rule","")</f>
        <v>Select Plan Contingency Rule</v>
      </c>
      <c r="G88" s="759"/>
      <c r="H88" s="758" t="str">
        <f>IF(H87="","Select Plan Contingency Rule","")</f>
        <v>Select Plan Contingency Rule</v>
      </c>
      <c r="I88" s="759"/>
      <c r="J88" s="758" t="str">
        <f>IF(J87="","Select Plan Contingency Rule","")</f>
        <v>Select Plan Contingency Rule</v>
      </c>
      <c r="K88" s="759"/>
      <c r="L88" s="758" t="str">
        <f>IF(L87="","Select Plan Contingency Rule","")</f>
        <v>Select Plan Contingency Rule</v>
      </c>
      <c r="M88" s="759"/>
      <c r="N88" s="758" t="str">
        <f>IF(N87="","Select Plan Contingency Rule","")</f>
        <v>Select Plan Contingency Rule</v>
      </c>
      <c r="O88" s="759"/>
      <c r="P88" s="758" t="str">
        <f>IF(P87="","Select Plan Contingency Rule","")</f>
        <v>Select Plan Contingency Rule</v>
      </c>
      <c r="Q88" s="759"/>
      <c r="R88" s="758" t="str">
        <f>IF(R87="","Select Plan Contingency Rule","")</f>
        <v>Select Plan Contingency Rule</v>
      </c>
      <c r="S88" s="759"/>
      <c r="T88" s="758" t="str">
        <f>IF(T87="","Select Plan Contingency Rule","")</f>
        <v>Select Plan Contingency Rule</v>
      </c>
      <c r="U88" s="759"/>
      <c r="V88" s="758" t="str">
        <f>IF(V87="","Select Plan Contingency Rule","")</f>
        <v>Select Plan Contingency Rule</v>
      </c>
      <c r="W88" s="759"/>
      <c r="X88" s="758" t="str">
        <f>IF(X87="","Select Plan Contingency Rule","")</f>
        <v>Select Plan Contingency Rule</v>
      </c>
      <c r="Y88" s="759"/>
      <c r="Z88" s="758" t="str">
        <f>IF(Z87="","Select Plan Contingency Rule","")</f>
        <v>Select Plan Contingency Rule</v>
      </c>
      <c r="AA88" s="759"/>
      <c r="AB88" s="758" t="str">
        <f>IF(AB87="","Select Plan Contingency Rule","")</f>
        <v>Select Plan Contingency Rule</v>
      </c>
      <c r="AC88" s="759"/>
      <c r="AD88" s="758" t="str">
        <f>IF(AD87="","Select Plan Contingency Rule","")</f>
        <v>Select Plan Contingency Rule</v>
      </c>
      <c r="AE88" s="759"/>
      <c r="AF88" s="758" t="str">
        <f>IF(AF87="","Select Plan Contingency Rule","")</f>
        <v>Select Plan Contingency Rule</v>
      </c>
      <c r="AG88" s="759"/>
      <c r="AH88" s="758" t="str">
        <f>IF(AH87="","Select Plan Contingency Rule","")</f>
        <v>Select Plan Contingency Rule</v>
      </c>
      <c r="AI88" s="759"/>
      <c r="AJ88" s="758" t="str">
        <f>IF(AJ87="","Select Plan Contingency Rule","")</f>
        <v>Select Plan Contingency Rule</v>
      </c>
      <c r="AK88" s="759"/>
      <c r="AL88" s="758" t="str">
        <f>IF(AL87="","Select Plan Contingency Rule","")</f>
        <v>Select Plan Contingency Rule</v>
      </c>
      <c r="AM88" s="759"/>
      <c r="AN88" s="758" t="str">
        <f>IF(AN87="","Select Plan Contingency Rule","")</f>
        <v>Select Plan Contingency Rule</v>
      </c>
      <c r="AO88" s="759"/>
      <c r="AP88" s="758" t="str">
        <f>IF(AP87="","Select Plan Contingency Rule","")</f>
        <v>Select Plan Contingency Rule</v>
      </c>
      <c r="AQ88" s="759"/>
      <c r="AR88" s="758" t="str">
        <f>IF(AR87="","Select Plan Contingency Rule","")</f>
        <v>Select Plan Contingency Rule</v>
      </c>
      <c r="AS88" s="759"/>
      <c r="AT88" s="758" t="str">
        <f>IF(AT87="","Select Plan Contingency Rule","")</f>
        <v>Select Plan Contingency Rule</v>
      </c>
      <c r="AU88" s="759"/>
      <c r="AV88" s="758" t="str">
        <f>IF(AV87="","Select Plan Contingency Rule","")</f>
        <v>Select Plan Contingency Rule</v>
      </c>
      <c r="AW88" s="759"/>
      <c r="AX88" s="758" t="str">
        <f>IF(AX87="","Select Plan Contingency Rule","")</f>
        <v>Select Plan Contingency Rule</v>
      </c>
      <c r="AY88" s="759"/>
      <c r="AZ88" s="758" t="str">
        <f>IF(AZ87="","Select Plan Contingency Rule","")</f>
        <v>Select Plan Contingency Rule</v>
      </c>
      <c r="BA88" s="759"/>
      <c r="BB88" s="758" t="str">
        <f>IF(BB87="","Select Plan Contingency Rule","")</f>
        <v>Select Plan Contingency Rule</v>
      </c>
      <c r="BC88" s="759"/>
      <c r="BD88" s="758" t="str">
        <f>IF(BD87="","Select Plan Contingency Rule","")</f>
        <v>Select Plan Contingency Rule</v>
      </c>
      <c r="BE88" s="759"/>
      <c r="BF88" s="758" t="str">
        <f>IF(BF87="","Select Plan Contingency Rule","")</f>
        <v>Select Plan Contingency Rule</v>
      </c>
      <c r="BG88" s="759"/>
      <c r="BH88" s="758" t="str">
        <f>IF(BH87="","Select Plan Contingency Rule","")</f>
        <v>Select Plan Contingency Rule</v>
      </c>
      <c r="BI88" s="759"/>
      <c r="BJ88" s="758" t="str">
        <f>IF(BJ87="","Select Plan Contingency Rule","")</f>
        <v>Select Plan Contingency Rule</v>
      </c>
      <c r="BK88" s="759"/>
      <c r="BL88" s="758" t="str">
        <f>IF(BL87="","Select Plan Contingency Rule","")</f>
        <v>Select Plan Contingency Rule</v>
      </c>
      <c r="BM88" s="759"/>
      <c r="BN88" s="758" t="str">
        <f>IF(BN87="","Select Plan Contingency Rule","")</f>
        <v>Select Plan Contingency Rule</v>
      </c>
      <c r="BO88" s="759"/>
      <c r="BP88" s="758" t="str">
        <f>IF(BP87="","Select Plan Contingency Rule","")</f>
        <v>Select Plan Contingency Rule</v>
      </c>
      <c r="BQ88" s="759"/>
      <c r="BR88" s="758" t="str">
        <f>IF(BR87="","Select Plan Contingency Rule","")</f>
        <v>Select Plan Contingency Rule</v>
      </c>
      <c r="BS88" s="759"/>
      <c r="BT88" s="758" t="str">
        <f>IF(BT87="","Select Plan Contingency Rule","")</f>
        <v>Select Plan Contingency Rule</v>
      </c>
      <c r="BU88" s="759"/>
      <c r="BV88" s="758" t="str">
        <f>IF(BV87="","Select Plan Contingency Rule","")</f>
        <v>Select Plan Contingency Rule</v>
      </c>
      <c r="BW88" s="759"/>
      <c r="BX88" s="758" t="str">
        <f>IF(BX87="","Select Plan Contingency Rule","")</f>
        <v>Select Plan Contingency Rule</v>
      </c>
      <c r="BY88" s="759"/>
      <c r="BZ88" s="758" t="str">
        <f>IF(BZ87="","Select Plan Contingency Rule","")</f>
        <v>Select Plan Contingency Rule</v>
      </c>
      <c r="CA88" s="759"/>
      <c r="CB88" s="756" t="s">
        <v>234</v>
      </c>
      <c r="CC88" s="757"/>
      <c r="CD88" s="756" t="s">
        <v>234</v>
      </c>
      <c r="CE88" s="757"/>
      <c r="CF88" s="756" t="s">
        <v>234</v>
      </c>
      <c r="CG88" s="757"/>
    </row>
    <row r="89" spans="1:85" x14ac:dyDescent="0.25">
      <c r="A89" s="141" t="s">
        <v>73</v>
      </c>
      <c r="B89" s="758" t="s">
        <v>0</v>
      </c>
      <c r="C89" s="759"/>
      <c r="D89" s="758" t="s">
        <v>0</v>
      </c>
      <c r="E89" s="759"/>
      <c r="F89" s="758" t="s">
        <v>0</v>
      </c>
      <c r="G89" s="759"/>
      <c r="H89" s="758" t="s">
        <v>0</v>
      </c>
      <c r="I89" s="759"/>
      <c r="J89" s="758" t="s">
        <v>0</v>
      </c>
      <c r="K89" s="759"/>
      <c r="L89" s="758" t="s">
        <v>0</v>
      </c>
      <c r="M89" s="759"/>
      <c r="N89" s="758" t="s">
        <v>0</v>
      </c>
      <c r="O89" s="759"/>
      <c r="P89" s="758" t="s">
        <v>0</v>
      </c>
      <c r="Q89" s="759"/>
      <c r="R89" s="758" t="s">
        <v>0</v>
      </c>
      <c r="S89" s="759"/>
      <c r="T89" s="758" t="s">
        <v>0</v>
      </c>
      <c r="U89" s="759"/>
      <c r="V89" s="758" t="s">
        <v>0</v>
      </c>
      <c r="W89" s="759"/>
      <c r="X89" s="758" t="s">
        <v>0</v>
      </c>
      <c r="Y89" s="759"/>
      <c r="Z89" s="758" t="s">
        <v>0</v>
      </c>
      <c r="AA89" s="759"/>
      <c r="AB89" s="758" t="s">
        <v>0</v>
      </c>
      <c r="AC89" s="759"/>
      <c r="AD89" s="758" t="s">
        <v>0</v>
      </c>
      <c r="AE89" s="759"/>
      <c r="AF89" s="758" t="s">
        <v>0</v>
      </c>
      <c r="AG89" s="759"/>
      <c r="AH89" s="758" t="s">
        <v>0</v>
      </c>
      <c r="AI89" s="759"/>
      <c r="AJ89" s="758" t="s">
        <v>0</v>
      </c>
      <c r="AK89" s="759"/>
      <c r="AL89" s="758" t="s">
        <v>0</v>
      </c>
      <c r="AM89" s="759"/>
      <c r="AN89" s="758" t="s">
        <v>0</v>
      </c>
      <c r="AO89" s="759"/>
      <c r="AP89" s="758" t="s">
        <v>0</v>
      </c>
      <c r="AQ89" s="759"/>
      <c r="AR89" s="758" t="s">
        <v>0</v>
      </c>
      <c r="AS89" s="759"/>
      <c r="AT89" s="758" t="s">
        <v>0</v>
      </c>
      <c r="AU89" s="759"/>
      <c r="AV89" s="758" t="s">
        <v>0</v>
      </c>
      <c r="AW89" s="759"/>
      <c r="AX89" s="758" t="s">
        <v>0</v>
      </c>
      <c r="AY89" s="759"/>
      <c r="AZ89" s="758" t="s">
        <v>0</v>
      </c>
      <c r="BA89" s="759"/>
      <c r="BB89" s="758" t="s">
        <v>0</v>
      </c>
      <c r="BC89" s="759"/>
      <c r="BD89" s="758" t="s">
        <v>0</v>
      </c>
      <c r="BE89" s="759"/>
      <c r="BF89" s="758" t="s">
        <v>0</v>
      </c>
      <c r="BG89" s="759"/>
      <c r="BH89" s="758" t="s">
        <v>0</v>
      </c>
      <c r="BI89" s="759"/>
      <c r="BJ89" s="758" t="s">
        <v>0</v>
      </c>
      <c r="BK89" s="759"/>
      <c r="BL89" s="758" t="s">
        <v>0</v>
      </c>
      <c r="BM89" s="759"/>
      <c r="BN89" s="758" t="s">
        <v>0</v>
      </c>
      <c r="BO89" s="759"/>
      <c r="BP89" s="758" t="s">
        <v>0</v>
      </c>
      <c r="BQ89" s="759"/>
      <c r="BR89" s="758" t="s">
        <v>0</v>
      </c>
      <c r="BS89" s="759"/>
      <c r="BT89" s="758" t="s">
        <v>0</v>
      </c>
      <c r="BU89" s="759"/>
      <c r="BV89" s="758" t="s">
        <v>0</v>
      </c>
      <c r="BW89" s="759"/>
      <c r="BX89" s="758" t="s">
        <v>0</v>
      </c>
      <c r="BY89" s="759"/>
      <c r="BZ89" s="758" t="s">
        <v>0</v>
      </c>
      <c r="CA89" s="759"/>
      <c r="CB89" s="756" t="s">
        <v>0</v>
      </c>
      <c r="CC89" s="757"/>
      <c r="CD89" s="756" t="s">
        <v>0</v>
      </c>
      <c r="CE89" s="757"/>
      <c r="CF89" s="756" t="s">
        <v>0</v>
      </c>
      <c r="CG89" s="757"/>
    </row>
    <row r="90" spans="1:85" x14ac:dyDescent="0.25">
      <c r="A90" s="121" t="s">
        <v>74</v>
      </c>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2"/>
      <c r="BA90" s="122"/>
      <c r="BB90" s="122"/>
      <c r="BC90" s="122"/>
      <c r="BD90" s="122"/>
      <c r="BE90" s="122"/>
      <c r="BF90" s="122"/>
      <c r="BG90" s="122"/>
      <c r="BH90" s="122"/>
      <c r="BI90" s="122"/>
      <c r="BJ90" s="122"/>
      <c r="BK90" s="122"/>
      <c r="BL90" s="122"/>
      <c r="BM90" s="122"/>
      <c r="BN90" s="122"/>
      <c r="BO90" s="122"/>
      <c r="BP90" s="122"/>
      <c r="BQ90" s="122"/>
      <c r="BR90" s="122"/>
      <c r="BS90" s="122"/>
      <c r="BT90" s="122"/>
      <c r="BU90" s="122"/>
      <c r="BV90" s="122"/>
      <c r="BW90" s="122"/>
      <c r="BX90" s="122"/>
      <c r="BY90" s="122"/>
      <c r="BZ90" s="122"/>
      <c r="CA90" s="122"/>
      <c r="CB90" s="122"/>
      <c r="CC90" s="123"/>
      <c r="CD90" s="122"/>
      <c r="CE90" s="123"/>
      <c r="CF90" s="122"/>
      <c r="CG90" s="123"/>
    </row>
    <row r="91" spans="1:85" ht="15" customHeight="1" x14ac:dyDescent="0.25">
      <c r="A91" s="34" t="s">
        <v>1181</v>
      </c>
      <c r="B91" s="758" t="s">
        <v>1379</v>
      </c>
      <c r="C91" s="759"/>
      <c r="D91" s="758" t="s">
        <v>1397</v>
      </c>
      <c r="E91" s="759"/>
      <c r="F91" s="758" t="s">
        <v>1397</v>
      </c>
      <c r="G91" s="759"/>
      <c r="H91" s="758" t="s">
        <v>1398</v>
      </c>
      <c r="I91" s="759"/>
      <c r="J91" s="758" t="s">
        <v>1398</v>
      </c>
      <c r="K91" s="759"/>
      <c r="L91" s="758" t="s">
        <v>1399</v>
      </c>
      <c r="M91" s="759"/>
      <c r="N91" s="758" t="s">
        <v>1399</v>
      </c>
      <c r="O91" s="759"/>
      <c r="P91" s="758" t="s">
        <v>1400</v>
      </c>
      <c r="Q91" s="759"/>
      <c r="R91" s="758" t="s">
        <v>1466</v>
      </c>
      <c r="S91" s="759"/>
      <c r="T91" s="758" t="s">
        <v>1465</v>
      </c>
      <c r="U91" s="759"/>
      <c r="V91" s="758" t="s">
        <v>1464</v>
      </c>
      <c r="W91" s="759"/>
      <c r="X91" s="758" t="s">
        <v>1463</v>
      </c>
      <c r="Y91" s="759"/>
      <c r="Z91" s="758" t="s">
        <v>1463</v>
      </c>
      <c r="AA91" s="759"/>
      <c r="AB91" s="758" t="s">
        <v>1512</v>
      </c>
      <c r="AC91" s="759"/>
      <c r="AD91" s="758" t="s">
        <v>1513</v>
      </c>
      <c r="AE91" s="759"/>
      <c r="AF91" s="758" t="s">
        <v>1513</v>
      </c>
      <c r="AG91" s="759"/>
      <c r="AH91" s="758" t="s">
        <v>1515</v>
      </c>
      <c r="AI91" s="759"/>
      <c r="AJ91" s="758" t="s">
        <v>1515</v>
      </c>
      <c r="AK91" s="759"/>
      <c r="AL91" s="758" t="s">
        <v>1514</v>
      </c>
      <c r="AM91" s="759"/>
      <c r="AN91" s="758" t="s">
        <v>1514</v>
      </c>
      <c r="AO91" s="759"/>
      <c r="AP91" s="758" t="s">
        <v>1516</v>
      </c>
      <c r="AQ91" s="759"/>
      <c r="AR91" s="758" t="s">
        <v>1517</v>
      </c>
      <c r="AS91" s="759"/>
      <c r="AT91" s="758" t="s">
        <v>1533</v>
      </c>
      <c r="AU91" s="759"/>
      <c r="AV91" s="758" t="s">
        <v>1534</v>
      </c>
      <c r="AW91" s="759"/>
      <c r="AX91" s="758" t="s">
        <v>1535</v>
      </c>
      <c r="AY91" s="759"/>
      <c r="AZ91" s="758" t="s">
        <v>1545</v>
      </c>
      <c r="BA91" s="759"/>
      <c r="BB91" s="758" t="s">
        <v>1546</v>
      </c>
      <c r="BC91" s="759"/>
      <c r="BD91" s="758" t="s">
        <v>1463</v>
      </c>
      <c r="BE91" s="759"/>
      <c r="BF91" s="758"/>
      <c r="BG91" s="759"/>
      <c r="BH91" s="758"/>
      <c r="BI91" s="759"/>
      <c r="BJ91" s="758"/>
      <c r="BK91" s="759"/>
      <c r="BL91" s="758"/>
      <c r="BM91" s="759"/>
      <c r="BN91" s="758"/>
      <c r="BO91" s="759"/>
      <c r="BP91" s="758"/>
      <c r="BQ91" s="759"/>
      <c r="BR91" s="758"/>
      <c r="BS91" s="759"/>
      <c r="BT91" s="758"/>
      <c r="BU91" s="759"/>
      <c r="BV91" s="758"/>
      <c r="BW91" s="759"/>
      <c r="BX91" s="758"/>
      <c r="BY91" s="759"/>
      <c r="BZ91" s="758"/>
      <c r="CA91" s="759"/>
      <c r="CB91" s="758"/>
      <c r="CC91" s="759"/>
      <c r="CD91" s="758"/>
      <c r="CE91" s="759"/>
      <c r="CF91" s="758"/>
      <c r="CG91" s="759"/>
    </row>
    <row r="92" spans="1:85" ht="48.75" x14ac:dyDescent="0.25">
      <c r="A92" s="34" t="s">
        <v>976</v>
      </c>
      <c r="B92" s="758" t="s">
        <v>53</v>
      </c>
      <c r="C92" s="759"/>
      <c r="D92" s="758" t="s">
        <v>53</v>
      </c>
      <c r="E92" s="759"/>
      <c r="F92" s="758" t="s">
        <v>53</v>
      </c>
      <c r="G92" s="759"/>
      <c r="H92" s="758" t="s">
        <v>53</v>
      </c>
      <c r="I92" s="759"/>
      <c r="J92" s="758" t="s">
        <v>53</v>
      </c>
      <c r="K92" s="759"/>
      <c r="L92" s="758" t="s">
        <v>53</v>
      </c>
      <c r="M92" s="759"/>
      <c r="N92" s="758" t="s">
        <v>53</v>
      </c>
      <c r="O92" s="759"/>
      <c r="P92" s="758" t="s">
        <v>53</v>
      </c>
      <c r="Q92" s="759"/>
      <c r="R92" s="758" t="s">
        <v>53</v>
      </c>
      <c r="S92" s="759"/>
      <c r="T92" s="758" t="s">
        <v>53</v>
      </c>
      <c r="U92" s="759"/>
      <c r="V92" s="758" t="s">
        <v>53</v>
      </c>
      <c r="W92" s="759"/>
      <c r="X92" s="758" t="s">
        <v>53</v>
      </c>
      <c r="Y92" s="759"/>
      <c r="Z92" s="758" t="s">
        <v>53</v>
      </c>
      <c r="AA92" s="759"/>
      <c r="AB92" s="758" t="s">
        <v>53</v>
      </c>
      <c r="AC92" s="759"/>
      <c r="AD92" s="758" t="s">
        <v>53</v>
      </c>
      <c r="AE92" s="759"/>
      <c r="AF92" s="758" t="s">
        <v>53</v>
      </c>
      <c r="AG92" s="759"/>
      <c r="AH92" s="758" t="s">
        <v>53</v>
      </c>
      <c r="AI92" s="759"/>
      <c r="AJ92" s="758" t="s">
        <v>53</v>
      </c>
      <c r="AK92" s="759"/>
      <c r="AL92" s="758" t="s">
        <v>53</v>
      </c>
      <c r="AM92" s="759"/>
      <c r="AN92" s="758" t="s">
        <v>53</v>
      </c>
      <c r="AO92" s="759"/>
      <c r="AP92" s="758" t="s">
        <v>53</v>
      </c>
      <c r="AQ92" s="759"/>
      <c r="AR92" s="758" t="s">
        <v>53</v>
      </c>
      <c r="AS92" s="759"/>
      <c r="AT92" s="758" t="s">
        <v>53</v>
      </c>
      <c r="AU92" s="759"/>
      <c r="AV92" s="758" t="s">
        <v>53</v>
      </c>
      <c r="AW92" s="759"/>
      <c r="AX92" s="758" t="s">
        <v>53</v>
      </c>
      <c r="AY92" s="759"/>
      <c r="AZ92" s="758" t="s">
        <v>53</v>
      </c>
      <c r="BA92" s="759"/>
      <c r="BB92" s="758" t="s">
        <v>53</v>
      </c>
      <c r="BC92" s="759"/>
      <c r="BD92" s="758" t="s">
        <v>53</v>
      </c>
      <c r="BE92" s="759"/>
      <c r="BF92" s="758"/>
      <c r="BG92" s="759"/>
      <c r="BH92" s="758"/>
      <c r="BI92" s="759"/>
      <c r="BJ92" s="758"/>
      <c r="BK92" s="759"/>
      <c r="BL92" s="758"/>
      <c r="BM92" s="759"/>
      <c r="BN92" s="758"/>
      <c r="BO92" s="759"/>
      <c r="BP92" s="758"/>
      <c r="BQ92" s="759"/>
      <c r="BR92" s="758"/>
      <c r="BS92" s="759"/>
      <c r="BT92" s="758"/>
      <c r="BU92" s="759"/>
      <c r="BV92" s="758"/>
      <c r="BW92" s="759"/>
      <c r="BX92" s="758"/>
      <c r="BY92" s="759"/>
      <c r="BZ92" s="758"/>
      <c r="CA92" s="759"/>
      <c r="CB92" s="758"/>
      <c r="CC92" s="759"/>
      <c r="CD92" s="758"/>
      <c r="CE92" s="759"/>
      <c r="CF92" s="758"/>
      <c r="CG92" s="759"/>
    </row>
    <row r="93" spans="1:85" ht="48.75" x14ac:dyDescent="0.25">
      <c r="A93" s="34" t="s">
        <v>1059</v>
      </c>
      <c r="B93" s="758" t="s">
        <v>53</v>
      </c>
      <c r="C93" s="759"/>
      <c r="D93" s="758" t="s">
        <v>53</v>
      </c>
      <c r="E93" s="759"/>
      <c r="F93" s="758" t="s">
        <v>53</v>
      </c>
      <c r="G93" s="759"/>
      <c r="H93" s="758" t="s">
        <v>53</v>
      </c>
      <c r="I93" s="759"/>
      <c r="J93" s="758" t="s">
        <v>53</v>
      </c>
      <c r="K93" s="759"/>
      <c r="L93" s="758" t="s">
        <v>53</v>
      </c>
      <c r="M93" s="759"/>
      <c r="N93" s="758" t="s">
        <v>53</v>
      </c>
      <c r="O93" s="759"/>
      <c r="P93" s="758" t="s">
        <v>53</v>
      </c>
      <c r="Q93" s="759"/>
      <c r="R93" s="758" t="s">
        <v>53</v>
      </c>
      <c r="S93" s="759"/>
      <c r="T93" s="758" t="s">
        <v>1457</v>
      </c>
      <c r="U93" s="759"/>
      <c r="V93" s="758" t="s">
        <v>1457</v>
      </c>
      <c r="W93" s="759"/>
      <c r="X93" s="758" t="s">
        <v>1457</v>
      </c>
      <c r="Y93" s="759"/>
      <c r="Z93" s="758" t="s">
        <v>1457</v>
      </c>
      <c r="AA93" s="759"/>
      <c r="AB93" s="758" t="s">
        <v>53</v>
      </c>
      <c r="AC93" s="759"/>
      <c r="AD93" s="758" t="s">
        <v>53</v>
      </c>
      <c r="AE93" s="759"/>
      <c r="AF93" s="758" t="s">
        <v>53</v>
      </c>
      <c r="AG93" s="759"/>
      <c r="AH93" s="758" t="s">
        <v>53</v>
      </c>
      <c r="AI93" s="759"/>
      <c r="AJ93" s="758" t="s">
        <v>53</v>
      </c>
      <c r="AK93" s="759"/>
      <c r="AL93" s="758" t="s">
        <v>53</v>
      </c>
      <c r="AM93" s="759"/>
      <c r="AN93" s="758" t="s">
        <v>53</v>
      </c>
      <c r="AO93" s="759"/>
      <c r="AP93" s="758" t="s">
        <v>53</v>
      </c>
      <c r="AQ93" s="759"/>
      <c r="AR93" s="758" t="s">
        <v>53</v>
      </c>
      <c r="AS93" s="759"/>
      <c r="AT93" s="758" t="s">
        <v>1457</v>
      </c>
      <c r="AU93" s="759"/>
      <c r="AV93" s="758" t="s">
        <v>1457</v>
      </c>
      <c r="AW93" s="759"/>
      <c r="AX93" s="758" t="s">
        <v>1457</v>
      </c>
      <c r="AY93" s="759"/>
      <c r="AZ93" s="758" t="s">
        <v>53</v>
      </c>
      <c r="BA93" s="759"/>
      <c r="BB93" s="758" t="s">
        <v>53</v>
      </c>
      <c r="BC93" s="759"/>
      <c r="BD93" s="758" t="s">
        <v>1457</v>
      </c>
      <c r="BE93" s="759"/>
      <c r="BF93" s="758"/>
      <c r="BG93" s="759"/>
      <c r="BH93" s="758"/>
      <c r="BI93" s="759"/>
      <c r="BJ93" s="758"/>
      <c r="BK93" s="759"/>
      <c r="BL93" s="758"/>
      <c r="BM93" s="759"/>
      <c r="BN93" s="758"/>
      <c r="BO93" s="759"/>
      <c r="BP93" s="758"/>
      <c r="BQ93" s="759"/>
      <c r="BR93" s="758"/>
      <c r="BS93" s="759"/>
      <c r="BT93" s="758"/>
      <c r="BU93" s="759"/>
      <c r="BV93" s="758"/>
      <c r="BW93" s="759"/>
      <c r="BX93" s="758"/>
      <c r="BY93" s="759"/>
      <c r="BZ93" s="758"/>
      <c r="CA93" s="759"/>
      <c r="CB93" s="758"/>
      <c r="CC93" s="759"/>
      <c r="CD93" s="758"/>
      <c r="CE93" s="759"/>
      <c r="CF93" s="758"/>
      <c r="CG93" s="759"/>
    </row>
    <row r="94" spans="1:85" ht="24.75" x14ac:dyDescent="0.25">
      <c r="A94" s="143" t="s">
        <v>358</v>
      </c>
      <c r="B94" s="758" t="s">
        <v>53</v>
      </c>
      <c r="C94" s="759"/>
      <c r="D94" s="758" t="s">
        <v>53</v>
      </c>
      <c r="E94" s="759"/>
      <c r="F94" s="758" t="s">
        <v>53</v>
      </c>
      <c r="G94" s="759"/>
      <c r="H94" s="758" t="s">
        <v>53</v>
      </c>
      <c r="I94" s="759"/>
      <c r="J94" s="758" t="s">
        <v>53</v>
      </c>
      <c r="K94" s="759"/>
      <c r="L94" s="758" t="s">
        <v>53</v>
      </c>
      <c r="M94" s="759"/>
      <c r="N94" s="758" t="s">
        <v>53</v>
      </c>
      <c r="O94" s="759"/>
      <c r="P94" s="758" t="s">
        <v>53</v>
      </c>
      <c r="Q94" s="759"/>
      <c r="R94" s="758" t="s">
        <v>53</v>
      </c>
      <c r="S94" s="759"/>
      <c r="T94" s="758" t="s">
        <v>53</v>
      </c>
      <c r="U94" s="759"/>
      <c r="V94" s="758" t="s">
        <v>53</v>
      </c>
      <c r="W94" s="759"/>
      <c r="X94" s="758" t="s">
        <v>53</v>
      </c>
      <c r="Y94" s="759"/>
      <c r="Z94" s="758" t="s">
        <v>53</v>
      </c>
      <c r="AA94" s="759"/>
      <c r="AB94" s="758" t="s">
        <v>53</v>
      </c>
      <c r="AC94" s="759"/>
      <c r="AD94" s="758" t="s">
        <v>53</v>
      </c>
      <c r="AE94" s="759"/>
      <c r="AF94" s="758" t="s">
        <v>53</v>
      </c>
      <c r="AG94" s="759"/>
      <c r="AH94" s="758" t="s">
        <v>53</v>
      </c>
      <c r="AI94" s="759"/>
      <c r="AJ94" s="758" t="s">
        <v>53</v>
      </c>
      <c r="AK94" s="759"/>
      <c r="AL94" s="758" t="s">
        <v>53</v>
      </c>
      <c r="AM94" s="759"/>
      <c r="AN94" s="758" t="s">
        <v>53</v>
      </c>
      <c r="AO94" s="759"/>
      <c r="AP94" s="758" t="s">
        <v>53</v>
      </c>
      <c r="AQ94" s="759"/>
      <c r="AR94" s="758" t="s">
        <v>53</v>
      </c>
      <c r="AS94" s="759"/>
      <c r="AT94" s="758" t="s">
        <v>53</v>
      </c>
      <c r="AU94" s="759"/>
      <c r="AV94" s="758" t="s">
        <v>53</v>
      </c>
      <c r="AW94" s="759"/>
      <c r="AX94" s="758" t="s">
        <v>53</v>
      </c>
      <c r="AY94" s="759"/>
      <c r="AZ94" s="758" t="s">
        <v>53</v>
      </c>
      <c r="BA94" s="759"/>
      <c r="BB94" s="758" t="s">
        <v>53</v>
      </c>
      <c r="BC94" s="759"/>
      <c r="BD94" s="758" t="s">
        <v>53</v>
      </c>
      <c r="BE94" s="759"/>
      <c r="BF94" s="756"/>
      <c r="BG94" s="757"/>
      <c r="BH94" s="756"/>
      <c r="BI94" s="757"/>
      <c r="BJ94" s="756"/>
      <c r="BK94" s="757"/>
      <c r="BL94" s="756"/>
      <c r="BM94" s="757"/>
      <c r="BN94" s="756"/>
      <c r="BO94" s="757"/>
      <c r="BP94" s="756"/>
      <c r="BQ94" s="757"/>
      <c r="BR94" s="756"/>
      <c r="BS94" s="757"/>
      <c r="BT94" s="756"/>
      <c r="BU94" s="757"/>
      <c r="BV94" s="756"/>
      <c r="BW94" s="757"/>
      <c r="BX94" s="756"/>
      <c r="BY94" s="757"/>
      <c r="BZ94" s="756"/>
      <c r="CA94" s="757"/>
      <c r="CB94" s="756"/>
      <c r="CC94" s="757"/>
      <c r="CD94" s="756"/>
      <c r="CE94" s="757"/>
      <c r="CF94" s="756"/>
      <c r="CG94" s="757"/>
    </row>
    <row r="95" spans="1:85" ht="24.75" x14ac:dyDescent="0.25">
      <c r="A95" s="143" t="s">
        <v>359</v>
      </c>
      <c r="B95" s="758" t="s">
        <v>53</v>
      </c>
      <c r="C95" s="759"/>
      <c r="D95" s="758" t="s">
        <v>53</v>
      </c>
      <c r="E95" s="759"/>
      <c r="F95" s="758" t="s">
        <v>53</v>
      </c>
      <c r="G95" s="759"/>
      <c r="H95" s="758" t="s">
        <v>53</v>
      </c>
      <c r="I95" s="759"/>
      <c r="J95" s="758" t="s">
        <v>53</v>
      </c>
      <c r="K95" s="759"/>
      <c r="L95" s="758" t="s">
        <v>53</v>
      </c>
      <c r="M95" s="759"/>
      <c r="N95" s="758" t="s">
        <v>53</v>
      </c>
      <c r="O95" s="759"/>
      <c r="P95" s="758" t="s">
        <v>53</v>
      </c>
      <c r="Q95" s="759"/>
      <c r="R95" s="758" t="s">
        <v>53</v>
      </c>
      <c r="S95" s="759"/>
      <c r="T95" s="758" t="s">
        <v>53</v>
      </c>
      <c r="U95" s="759"/>
      <c r="V95" s="758" t="s">
        <v>53</v>
      </c>
      <c r="W95" s="759"/>
      <c r="X95" s="758" t="s">
        <v>53</v>
      </c>
      <c r="Y95" s="759"/>
      <c r="Z95" s="758" t="s">
        <v>53</v>
      </c>
      <c r="AA95" s="759"/>
      <c r="AB95" s="758" t="s">
        <v>53</v>
      </c>
      <c r="AC95" s="759"/>
      <c r="AD95" s="758" t="s">
        <v>53</v>
      </c>
      <c r="AE95" s="759"/>
      <c r="AF95" s="758" t="s">
        <v>53</v>
      </c>
      <c r="AG95" s="759"/>
      <c r="AH95" s="758" t="s">
        <v>53</v>
      </c>
      <c r="AI95" s="759"/>
      <c r="AJ95" s="758" t="s">
        <v>53</v>
      </c>
      <c r="AK95" s="759"/>
      <c r="AL95" s="758" t="s">
        <v>53</v>
      </c>
      <c r="AM95" s="759"/>
      <c r="AN95" s="758" t="s">
        <v>53</v>
      </c>
      <c r="AO95" s="759"/>
      <c r="AP95" s="758" t="s">
        <v>53</v>
      </c>
      <c r="AQ95" s="759"/>
      <c r="AR95" s="758" t="s">
        <v>53</v>
      </c>
      <c r="AS95" s="759"/>
      <c r="AT95" s="758" t="s">
        <v>53</v>
      </c>
      <c r="AU95" s="759"/>
      <c r="AV95" s="758" t="s">
        <v>53</v>
      </c>
      <c r="AW95" s="759"/>
      <c r="AX95" s="758" t="s">
        <v>53</v>
      </c>
      <c r="AY95" s="759"/>
      <c r="AZ95" s="758" t="s">
        <v>53</v>
      </c>
      <c r="BA95" s="759"/>
      <c r="BB95" s="758" t="s">
        <v>53</v>
      </c>
      <c r="BC95" s="759"/>
      <c r="BD95" s="758" t="s">
        <v>53</v>
      </c>
      <c r="BE95" s="759"/>
      <c r="BF95" s="756"/>
      <c r="BG95" s="757"/>
      <c r="BH95" s="756"/>
      <c r="BI95" s="757"/>
      <c r="BJ95" s="756"/>
      <c r="BK95" s="757"/>
      <c r="BL95" s="756"/>
      <c r="BM95" s="757"/>
      <c r="BN95" s="756"/>
      <c r="BO95" s="757"/>
      <c r="BP95" s="756"/>
      <c r="BQ95" s="757"/>
      <c r="BR95" s="756"/>
      <c r="BS95" s="757"/>
      <c r="BT95" s="756"/>
      <c r="BU95" s="757"/>
      <c r="BV95" s="756"/>
      <c r="BW95" s="757"/>
      <c r="BX95" s="756"/>
      <c r="BY95" s="757"/>
      <c r="BZ95" s="756"/>
      <c r="CA95" s="757"/>
      <c r="CB95" s="756"/>
      <c r="CC95" s="757"/>
      <c r="CD95" s="756"/>
      <c r="CE95" s="757"/>
      <c r="CF95" s="756"/>
      <c r="CG95" s="757"/>
    </row>
    <row r="96" spans="1:85" ht="15" customHeight="1" x14ac:dyDescent="0.25">
      <c r="A96" s="798" t="s">
        <v>1304</v>
      </c>
      <c r="B96" s="84" t="s">
        <v>0</v>
      </c>
      <c r="C96" s="105" t="s">
        <v>45</v>
      </c>
      <c r="D96" s="353" t="s">
        <v>0</v>
      </c>
      <c r="E96" s="345" t="s">
        <v>45</v>
      </c>
      <c r="F96" s="353" t="s">
        <v>0</v>
      </c>
      <c r="G96" s="345" t="s">
        <v>45</v>
      </c>
      <c r="H96" s="353" t="s">
        <v>0</v>
      </c>
      <c r="I96" s="345" t="s">
        <v>45</v>
      </c>
      <c r="J96" s="353" t="s">
        <v>0</v>
      </c>
      <c r="K96" s="345" t="s">
        <v>45</v>
      </c>
      <c r="L96" s="353" t="s">
        <v>0</v>
      </c>
      <c r="M96" s="345" t="s">
        <v>45</v>
      </c>
      <c r="N96" s="353" t="s">
        <v>0</v>
      </c>
      <c r="O96" s="345" t="s">
        <v>45</v>
      </c>
      <c r="P96" s="353" t="s">
        <v>0</v>
      </c>
      <c r="Q96" s="345" t="s">
        <v>45</v>
      </c>
      <c r="R96" s="353" t="s">
        <v>0</v>
      </c>
      <c r="S96" s="345" t="s">
        <v>45</v>
      </c>
      <c r="T96" s="353" t="s">
        <v>0</v>
      </c>
      <c r="U96" s="345" t="s">
        <v>45</v>
      </c>
      <c r="V96" s="353" t="s">
        <v>0</v>
      </c>
      <c r="W96" s="345" t="s">
        <v>45</v>
      </c>
      <c r="X96" s="353" t="s">
        <v>0</v>
      </c>
      <c r="Y96" s="345" t="s">
        <v>45</v>
      </c>
      <c r="Z96" s="353" t="s">
        <v>0</v>
      </c>
      <c r="AA96" s="345" t="s">
        <v>45</v>
      </c>
      <c r="AB96" s="353" t="s">
        <v>0</v>
      </c>
      <c r="AC96" s="345" t="s">
        <v>45</v>
      </c>
      <c r="AD96" s="353" t="s">
        <v>0</v>
      </c>
      <c r="AE96" s="345" t="s">
        <v>45</v>
      </c>
      <c r="AF96" s="353" t="s">
        <v>0</v>
      </c>
      <c r="AG96" s="345" t="s">
        <v>45</v>
      </c>
      <c r="AH96" s="353" t="s">
        <v>0</v>
      </c>
      <c r="AI96" s="345" t="s">
        <v>45</v>
      </c>
      <c r="AJ96" s="353" t="s">
        <v>0</v>
      </c>
      <c r="AK96" s="345" t="s">
        <v>45</v>
      </c>
      <c r="AL96" s="364" t="s">
        <v>0</v>
      </c>
      <c r="AM96" s="638" t="s">
        <v>45</v>
      </c>
      <c r="AN96" s="364" t="s">
        <v>0</v>
      </c>
      <c r="AO96" s="638" t="s">
        <v>45</v>
      </c>
      <c r="AP96" s="364" t="s">
        <v>0</v>
      </c>
      <c r="AQ96" s="638" t="s">
        <v>45</v>
      </c>
      <c r="AR96" s="364" t="s">
        <v>0</v>
      </c>
      <c r="AS96" s="638" t="s">
        <v>45</v>
      </c>
      <c r="AT96" s="364" t="s">
        <v>0</v>
      </c>
      <c r="AU96" s="638" t="s">
        <v>45</v>
      </c>
      <c r="AV96" s="364" t="s">
        <v>0</v>
      </c>
      <c r="AW96" s="638" t="s">
        <v>45</v>
      </c>
      <c r="AX96" s="364" t="s">
        <v>0</v>
      </c>
      <c r="AY96" s="638" t="s">
        <v>45</v>
      </c>
      <c r="AZ96" s="364" t="s">
        <v>0</v>
      </c>
      <c r="BA96" s="638" t="s">
        <v>45</v>
      </c>
      <c r="BB96" s="364" t="s">
        <v>0</v>
      </c>
      <c r="BC96" s="638" t="s">
        <v>45</v>
      </c>
      <c r="BD96" s="364" t="s">
        <v>0</v>
      </c>
      <c r="BE96" s="638" t="s">
        <v>45</v>
      </c>
      <c r="BF96" s="364" t="s">
        <v>0</v>
      </c>
      <c r="BG96" s="638" t="s">
        <v>45</v>
      </c>
      <c r="BH96" s="364" t="s">
        <v>0</v>
      </c>
      <c r="BI96" s="638" t="s">
        <v>45</v>
      </c>
      <c r="BJ96" s="364" t="s">
        <v>0</v>
      </c>
      <c r="BK96" s="638" t="s">
        <v>45</v>
      </c>
      <c r="BL96" s="364" t="s">
        <v>0</v>
      </c>
      <c r="BM96" s="638" t="s">
        <v>45</v>
      </c>
      <c r="BN96" s="364" t="s">
        <v>0</v>
      </c>
      <c r="BO96" s="638" t="s">
        <v>45</v>
      </c>
      <c r="BP96" s="364" t="s">
        <v>0</v>
      </c>
      <c r="BQ96" s="638" t="s">
        <v>45</v>
      </c>
      <c r="BR96" s="364" t="s">
        <v>0</v>
      </c>
      <c r="BS96" s="638" t="s">
        <v>45</v>
      </c>
      <c r="BT96" s="364" t="s">
        <v>0</v>
      </c>
      <c r="BU96" s="638" t="s">
        <v>45</v>
      </c>
      <c r="BV96" s="364" t="s">
        <v>0</v>
      </c>
      <c r="BW96" s="638" t="s">
        <v>45</v>
      </c>
      <c r="BX96" s="364" t="s">
        <v>0</v>
      </c>
      <c r="BY96" s="638" t="s">
        <v>45</v>
      </c>
      <c r="BZ96" s="353" t="s">
        <v>0</v>
      </c>
      <c r="CA96" s="345" t="s">
        <v>45</v>
      </c>
      <c r="CB96" s="353" t="s">
        <v>0</v>
      </c>
      <c r="CC96" s="345" t="s">
        <v>45</v>
      </c>
      <c r="CD96" s="353" t="s">
        <v>0</v>
      </c>
      <c r="CE96" s="345" t="s">
        <v>45</v>
      </c>
      <c r="CF96" s="353" t="s">
        <v>0</v>
      </c>
      <c r="CG96" s="345" t="s">
        <v>45</v>
      </c>
    </row>
    <row r="97" spans="1:85" x14ac:dyDescent="0.25">
      <c r="A97" s="799"/>
      <c r="B97" s="606" t="s">
        <v>51</v>
      </c>
      <c r="C97" s="105" t="s">
        <v>154</v>
      </c>
      <c r="D97" s="634" t="s">
        <v>51</v>
      </c>
      <c r="E97" s="345" t="s">
        <v>154</v>
      </c>
      <c r="F97" s="634" t="s">
        <v>51</v>
      </c>
      <c r="G97" s="345" t="s">
        <v>154</v>
      </c>
      <c r="H97" s="634" t="s">
        <v>51</v>
      </c>
      <c r="I97" s="345" t="s">
        <v>154</v>
      </c>
      <c r="J97" s="634" t="s">
        <v>51</v>
      </c>
      <c r="K97" s="345" t="s">
        <v>154</v>
      </c>
      <c r="L97" s="634" t="s">
        <v>51</v>
      </c>
      <c r="M97" s="345" t="s">
        <v>154</v>
      </c>
      <c r="N97" s="634" t="s">
        <v>51</v>
      </c>
      <c r="O97" s="345" t="s">
        <v>154</v>
      </c>
      <c r="P97" s="634" t="s">
        <v>51</v>
      </c>
      <c r="Q97" s="345" t="s">
        <v>154</v>
      </c>
      <c r="R97" s="634" t="s">
        <v>51</v>
      </c>
      <c r="S97" s="345" t="s">
        <v>154</v>
      </c>
      <c r="T97" s="634" t="s">
        <v>51</v>
      </c>
      <c r="U97" s="345" t="s">
        <v>154</v>
      </c>
      <c r="V97" s="634" t="s">
        <v>51</v>
      </c>
      <c r="W97" s="345" t="s">
        <v>154</v>
      </c>
      <c r="X97" s="634" t="s">
        <v>51</v>
      </c>
      <c r="Y97" s="345" t="s">
        <v>154</v>
      </c>
      <c r="Z97" s="634" t="s">
        <v>51</v>
      </c>
      <c r="AA97" s="345" t="s">
        <v>154</v>
      </c>
      <c r="AB97" s="606" t="s">
        <v>0</v>
      </c>
      <c r="AC97" s="345" t="s">
        <v>154</v>
      </c>
      <c r="AD97" s="606" t="s">
        <v>0</v>
      </c>
      <c r="AE97" s="345" t="s">
        <v>154</v>
      </c>
      <c r="AF97" s="647" t="s">
        <v>0</v>
      </c>
      <c r="AG97" s="345" t="s">
        <v>154</v>
      </c>
      <c r="AH97" s="647" t="s">
        <v>0</v>
      </c>
      <c r="AI97" s="345" t="s">
        <v>154</v>
      </c>
      <c r="AJ97" s="647" t="s">
        <v>0</v>
      </c>
      <c r="AK97" s="345" t="s">
        <v>154</v>
      </c>
      <c r="AL97" s="647" t="s">
        <v>0</v>
      </c>
      <c r="AM97" s="638" t="s">
        <v>154</v>
      </c>
      <c r="AN97" s="647" t="s">
        <v>0</v>
      </c>
      <c r="AO97" s="638" t="s">
        <v>154</v>
      </c>
      <c r="AP97" s="647" t="s">
        <v>0</v>
      </c>
      <c r="AQ97" s="638" t="s">
        <v>154</v>
      </c>
      <c r="AR97" s="647" t="s">
        <v>0</v>
      </c>
      <c r="AS97" s="638" t="s">
        <v>154</v>
      </c>
      <c r="AT97" s="647" t="s">
        <v>0</v>
      </c>
      <c r="AU97" s="638" t="s">
        <v>154</v>
      </c>
      <c r="AV97" s="647" t="s">
        <v>0</v>
      </c>
      <c r="AW97" s="638" t="s">
        <v>154</v>
      </c>
      <c r="AX97" s="647" t="s">
        <v>0</v>
      </c>
      <c r="AY97" s="638" t="s">
        <v>154</v>
      </c>
      <c r="AZ97" s="647" t="s">
        <v>51</v>
      </c>
      <c r="BA97" s="638" t="s">
        <v>154</v>
      </c>
      <c r="BB97" s="647" t="s">
        <v>0</v>
      </c>
      <c r="BC97" s="638" t="s">
        <v>154</v>
      </c>
      <c r="BD97" s="637" t="s">
        <v>51</v>
      </c>
      <c r="BE97" s="638" t="s">
        <v>154</v>
      </c>
      <c r="BF97" s="637"/>
      <c r="BG97" s="638" t="s">
        <v>154</v>
      </c>
      <c r="BH97" s="637"/>
      <c r="BI97" s="638" t="s">
        <v>154</v>
      </c>
      <c r="BJ97" s="637"/>
      <c r="BK97" s="638" t="s">
        <v>154</v>
      </c>
      <c r="BL97" s="637"/>
      <c r="BM97" s="638" t="s">
        <v>154</v>
      </c>
      <c r="BN97" s="637"/>
      <c r="BO97" s="638" t="s">
        <v>154</v>
      </c>
      <c r="BP97" s="637"/>
      <c r="BQ97" s="638" t="s">
        <v>154</v>
      </c>
      <c r="BR97" s="637"/>
      <c r="BS97" s="638" t="s">
        <v>154</v>
      </c>
      <c r="BT97" s="637"/>
      <c r="BU97" s="638" t="s">
        <v>154</v>
      </c>
      <c r="BV97" s="637"/>
      <c r="BW97" s="638" t="s">
        <v>154</v>
      </c>
      <c r="BX97" s="637"/>
      <c r="BY97" s="638" t="s">
        <v>154</v>
      </c>
      <c r="BZ97" s="606"/>
      <c r="CA97" s="345" t="s">
        <v>154</v>
      </c>
      <c r="CB97" s="606"/>
      <c r="CC97" s="345" t="s">
        <v>154</v>
      </c>
      <c r="CD97" s="606"/>
      <c r="CE97" s="345" t="s">
        <v>154</v>
      </c>
      <c r="CF97" s="606"/>
      <c r="CG97" s="345" t="s">
        <v>154</v>
      </c>
    </row>
    <row r="98" spans="1:85" x14ac:dyDescent="0.25">
      <c r="A98" s="799"/>
      <c r="B98" s="587" t="s">
        <v>0</v>
      </c>
      <c r="C98" s="105" t="s">
        <v>197</v>
      </c>
      <c r="D98" s="634" t="s">
        <v>0</v>
      </c>
      <c r="E98" s="345" t="s">
        <v>197</v>
      </c>
      <c r="F98" s="634" t="s">
        <v>0</v>
      </c>
      <c r="G98" s="345" t="s">
        <v>197</v>
      </c>
      <c r="H98" s="634" t="s">
        <v>0</v>
      </c>
      <c r="I98" s="345" t="s">
        <v>197</v>
      </c>
      <c r="J98" s="634" t="s">
        <v>0</v>
      </c>
      <c r="K98" s="345" t="s">
        <v>197</v>
      </c>
      <c r="L98" s="634" t="s">
        <v>0</v>
      </c>
      <c r="M98" s="345" t="s">
        <v>197</v>
      </c>
      <c r="N98" s="634" t="s">
        <v>0</v>
      </c>
      <c r="O98" s="345" t="s">
        <v>197</v>
      </c>
      <c r="P98" s="634" t="s">
        <v>0</v>
      </c>
      <c r="Q98" s="345" t="s">
        <v>197</v>
      </c>
      <c r="R98" s="634" t="s">
        <v>0</v>
      </c>
      <c r="S98" s="345" t="s">
        <v>197</v>
      </c>
      <c r="T98" s="634" t="s">
        <v>0</v>
      </c>
      <c r="U98" s="345" t="s">
        <v>197</v>
      </c>
      <c r="V98" s="634" t="s">
        <v>0</v>
      </c>
      <c r="W98" s="345" t="s">
        <v>197</v>
      </c>
      <c r="X98" s="634" t="s">
        <v>0</v>
      </c>
      <c r="Y98" s="345" t="s">
        <v>197</v>
      </c>
      <c r="Z98" s="634" t="s">
        <v>0</v>
      </c>
      <c r="AA98" s="345" t="s">
        <v>197</v>
      </c>
      <c r="AB98" s="587" t="s">
        <v>51</v>
      </c>
      <c r="AC98" s="345" t="s">
        <v>197</v>
      </c>
      <c r="AD98" s="587" t="s">
        <v>51</v>
      </c>
      <c r="AE98" s="345" t="s">
        <v>197</v>
      </c>
      <c r="AF98" s="647" t="s">
        <v>51</v>
      </c>
      <c r="AG98" s="345" t="s">
        <v>197</v>
      </c>
      <c r="AH98" s="647" t="s">
        <v>51</v>
      </c>
      <c r="AI98" s="345" t="s">
        <v>197</v>
      </c>
      <c r="AJ98" s="647" t="s">
        <v>51</v>
      </c>
      <c r="AK98" s="345" t="s">
        <v>197</v>
      </c>
      <c r="AL98" s="647" t="s">
        <v>51</v>
      </c>
      <c r="AM98" s="638" t="s">
        <v>197</v>
      </c>
      <c r="AN98" s="647" t="s">
        <v>51</v>
      </c>
      <c r="AO98" s="638" t="s">
        <v>197</v>
      </c>
      <c r="AP98" s="647" t="s">
        <v>51</v>
      </c>
      <c r="AQ98" s="638" t="s">
        <v>197</v>
      </c>
      <c r="AR98" s="647" t="s">
        <v>51</v>
      </c>
      <c r="AS98" s="638" t="s">
        <v>197</v>
      </c>
      <c r="AT98" s="647" t="s">
        <v>51</v>
      </c>
      <c r="AU98" s="638" t="s">
        <v>197</v>
      </c>
      <c r="AV98" s="647" t="s">
        <v>51</v>
      </c>
      <c r="AW98" s="638" t="s">
        <v>197</v>
      </c>
      <c r="AX98" s="647" t="s">
        <v>51</v>
      </c>
      <c r="AY98" s="638" t="s">
        <v>197</v>
      </c>
      <c r="AZ98" s="647" t="s">
        <v>0</v>
      </c>
      <c r="BA98" s="638" t="s">
        <v>197</v>
      </c>
      <c r="BB98" s="647" t="s">
        <v>51</v>
      </c>
      <c r="BC98" s="638" t="s">
        <v>197</v>
      </c>
      <c r="BD98" s="637" t="s">
        <v>0</v>
      </c>
      <c r="BE98" s="638" t="s">
        <v>197</v>
      </c>
      <c r="BF98" s="637"/>
      <c r="BG98" s="638" t="s">
        <v>197</v>
      </c>
      <c r="BH98" s="637"/>
      <c r="BI98" s="638" t="s">
        <v>197</v>
      </c>
      <c r="BJ98" s="637"/>
      <c r="BK98" s="638" t="s">
        <v>197</v>
      </c>
      <c r="BL98" s="637"/>
      <c r="BM98" s="638" t="s">
        <v>197</v>
      </c>
      <c r="BN98" s="637"/>
      <c r="BO98" s="638" t="s">
        <v>197</v>
      </c>
      <c r="BP98" s="637"/>
      <c r="BQ98" s="638" t="s">
        <v>197</v>
      </c>
      <c r="BR98" s="637"/>
      <c r="BS98" s="638" t="s">
        <v>197</v>
      </c>
      <c r="BT98" s="637"/>
      <c r="BU98" s="638" t="s">
        <v>197</v>
      </c>
      <c r="BV98" s="637"/>
      <c r="BW98" s="638" t="s">
        <v>197</v>
      </c>
      <c r="BX98" s="637"/>
      <c r="BY98" s="638" t="s">
        <v>197</v>
      </c>
      <c r="BZ98" s="587"/>
      <c r="CA98" s="345" t="s">
        <v>197</v>
      </c>
      <c r="CB98" s="587"/>
      <c r="CC98" s="345" t="s">
        <v>197</v>
      </c>
      <c r="CD98" s="587"/>
      <c r="CE98" s="345" t="s">
        <v>197</v>
      </c>
      <c r="CF98" s="587"/>
      <c r="CG98" s="345" t="s">
        <v>197</v>
      </c>
    </row>
    <row r="99" spans="1:85" x14ac:dyDescent="0.25">
      <c r="A99" s="799"/>
      <c r="B99" s="587" t="s">
        <v>0</v>
      </c>
      <c r="C99" s="239" t="s">
        <v>204</v>
      </c>
      <c r="D99" s="634" t="s">
        <v>0</v>
      </c>
      <c r="E99" s="345" t="s">
        <v>204</v>
      </c>
      <c r="F99" s="634" t="s">
        <v>0</v>
      </c>
      <c r="G99" s="345" t="s">
        <v>204</v>
      </c>
      <c r="H99" s="634" t="s">
        <v>0</v>
      </c>
      <c r="I99" s="345" t="s">
        <v>204</v>
      </c>
      <c r="J99" s="634" t="s">
        <v>0</v>
      </c>
      <c r="K99" s="345" t="s">
        <v>204</v>
      </c>
      <c r="L99" s="634" t="s">
        <v>0</v>
      </c>
      <c r="M99" s="345" t="s">
        <v>204</v>
      </c>
      <c r="N99" s="634" t="s">
        <v>0</v>
      </c>
      <c r="O99" s="345" t="s">
        <v>204</v>
      </c>
      <c r="P99" s="634" t="s">
        <v>0</v>
      </c>
      <c r="Q99" s="345" t="s">
        <v>204</v>
      </c>
      <c r="R99" s="634" t="s">
        <v>0</v>
      </c>
      <c r="S99" s="345" t="s">
        <v>204</v>
      </c>
      <c r="T99" s="634" t="s">
        <v>0</v>
      </c>
      <c r="U99" s="345" t="s">
        <v>204</v>
      </c>
      <c r="V99" s="634" t="s">
        <v>0</v>
      </c>
      <c r="W99" s="345" t="s">
        <v>204</v>
      </c>
      <c r="X99" s="634" t="s">
        <v>0</v>
      </c>
      <c r="Y99" s="345" t="s">
        <v>204</v>
      </c>
      <c r="Z99" s="634" t="s">
        <v>0</v>
      </c>
      <c r="AA99" s="345" t="s">
        <v>204</v>
      </c>
      <c r="AB99" s="587" t="s">
        <v>0</v>
      </c>
      <c r="AC99" s="345" t="s">
        <v>204</v>
      </c>
      <c r="AD99" s="587" t="s">
        <v>0</v>
      </c>
      <c r="AE99" s="345" t="s">
        <v>204</v>
      </c>
      <c r="AF99" s="647" t="s">
        <v>0</v>
      </c>
      <c r="AG99" s="345" t="s">
        <v>204</v>
      </c>
      <c r="AH99" s="647" t="s">
        <v>0</v>
      </c>
      <c r="AI99" s="345" t="s">
        <v>204</v>
      </c>
      <c r="AJ99" s="647" t="s">
        <v>0</v>
      </c>
      <c r="AK99" s="345" t="s">
        <v>204</v>
      </c>
      <c r="AL99" s="647" t="s">
        <v>0</v>
      </c>
      <c r="AM99" s="638" t="s">
        <v>204</v>
      </c>
      <c r="AN99" s="647" t="s">
        <v>0</v>
      </c>
      <c r="AO99" s="638" t="s">
        <v>204</v>
      </c>
      <c r="AP99" s="647" t="s">
        <v>0</v>
      </c>
      <c r="AQ99" s="638" t="s">
        <v>204</v>
      </c>
      <c r="AR99" s="647" t="s">
        <v>0</v>
      </c>
      <c r="AS99" s="638" t="s">
        <v>204</v>
      </c>
      <c r="AT99" s="647" t="s">
        <v>0</v>
      </c>
      <c r="AU99" s="638" t="s">
        <v>204</v>
      </c>
      <c r="AV99" s="647" t="s">
        <v>0</v>
      </c>
      <c r="AW99" s="638" t="s">
        <v>204</v>
      </c>
      <c r="AX99" s="647" t="s">
        <v>0</v>
      </c>
      <c r="AY99" s="638" t="s">
        <v>204</v>
      </c>
      <c r="AZ99" s="647" t="s">
        <v>0</v>
      </c>
      <c r="BA99" s="638" t="s">
        <v>204</v>
      </c>
      <c r="BB99" s="647" t="s">
        <v>0</v>
      </c>
      <c r="BC99" s="638" t="s">
        <v>204</v>
      </c>
      <c r="BD99" s="637" t="s">
        <v>0</v>
      </c>
      <c r="BE99" s="638" t="s">
        <v>204</v>
      </c>
      <c r="BF99" s="637"/>
      <c r="BG99" s="638" t="s">
        <v>204</v>
      </c>
      <c r="BH99" s="637"/>
      <c r="BI99" s="638" t="s">
        <v>204</v>
      </c>
      <c r="BJ99" s="637"/>
      <c r="BK99" s="638" t="s">
        <v>204</v>
      </c>
      <c r="BL99" s="637"/>
      <c r="BM99" s="638" t="s">
        <v>204</v>
      </c>
      <c r="BN99" s="637"/>
      <c r="BO99" s="638" t="s">
        <v>204</v>
      </c>
      <c r="BP99" s="637"/>
      <c r="BQ99" s="638" t="s">
        <v>204</v>
      </c>
      <c r="BR99" s="637"/>
      <c r="BS99" s="638" t="s">
        <v>204</v>
      </c>
      <c r="BT99" s="637"/>
      <c r="BU99" s="638" t="s">
        <v>204</v>
      </c>
      <c r="BV99" s="637"/>
      <c r="BW99" s="638" t="s">
        <v>204</v>
      </c>
      <c r="BX99" s="637"/>
      <c r="BY99" s="638" t="s">
        <v>204</v>
      </c>
      <c r="BZ99" s="587"/>
      <c r="CA99" s="345" t="s">
        <v>204</v>
      </c>
      <c r="CB99" s="587"/>
      <c r="CC99" s="345" t="s">
        <v>204</v>
      </c>
      <c r="CD99" s="587"/>
      <c r="CE99" s="345" t="s">
        <v>204</v>
      </c>
      <c r="CF99" s="587"/>
      <c r="CG99" s="345" t="s">
        <v>204</v>
      </c>
    </row>
    <row r="100" spans="1:85" x14ac:dyDescent="0.25">
      <c r="A100" s="799"/>
      <c r="B100" s="61" t="s">
        <v>51</v>
      </c>
      <c r="C100" s="105" t="s">
        <v>199</v>
      </c>
      <c r="D100" s="634" t="s">
        <v>51</v>
      </c>
      <c r="E100" s="345" t="s">
        <v>199</v>
      </c>
      <c r="F100" s="634" t="s">
        <v>51</v>
      </c>
      <c r="G100" s="345" t="s">
        <v>199</v>
      </c>
      <c r="H100" s="634" t="s">
        <v>51</v>
      </c>
      <c r="I100" s="345" t="s">
        <v>199</v>
      </c>
      <c r="J100" s="634" t="s">
        <v>51</v>
      </c>
      <c r="K100" s="345" t="s">
        <v>199</v>
      </c>
      <c r="L100" s="634" t="s">
        <v>51</v>
      </c>
      <c r="M100" s="345" t="s">
        <v>199</v>
      </c>
      <c r="N100" s="634" t="s">
        <v>51</v>
      </c>
      <c r="O100" s="345" t="s">
        <v>199</v>
      </c>
      <c r="P100" s="634" t="s">
        <v>51</v>
      </c>
      <c r="Q100" s="345" t="s">
        <v>199</v>
      </c>
      <c r="R100" s="634" t="s">
        <v>51</v>
      </c>
      <c r="S100" s="345" t="s">
        <v>199</v>
      </c>
      <c r="T100" s="634" t="s">
        <v>51</v>
      </c>
      <c r="U100" s="345" t="s">
        <v>199</v>
      </c>
      <c r="V100" s="634" t="s">
        <v>51</v>
      </c>
      <c r="W100" s="345" t="s">
        <v>199</v>
      </c>
      <c r="X100" s="634" t="s">
        <v>51</v>
      </c>
      <c r="Y100" s="345" t="s">
        <v>199</v>
      </c>
      <c r="Z100" s="634" t="s">
        <v>51</v>
      </c>
      <c r="AA100" s="345" t="s">
        <v>199</v>
      </c>
      <c r="AB100" s="341" t="s">
        <v>0</v>
      </c>
      <c r="AC100" s="345" t="s">
        <v>199</v>
      </c>
      <c r="AD100" s="341" t="s">
        <v>0</v>
      </c>
      <c r="AE100" s="345" t="s">
        <v>199</v>
      </c>
      <c r="AF100" s="647" t="s">
        <v>0</v>
      </c>
      <c r="AG100" s="345" t="s">
        <v>199</v>
      </c>
      <c r="AH100" s="647" t="s">
        <v>0</v>
      </c>
      <c r="AI100" s="345" t="s">
        <v>199</v>
      </c>
      <c r="AJ100" s="647" t="s">
        <v>0</v>
      </c>
      <c r="AK100" s="345" t="s">
        <v>199</v>
      </c>
      <c r="AL100" s="647" t="s">
        <v>0</v>
      </c>
      <c r="AM100" s="638" t="s">
        <v>199</v>
      </c>
      <c r="AN100" s="647" t="s">
        <v>0</v>
      </c>
      <c r="AO100" s="638" t="s">
        <v>199</v>
      </c>
      <c r="AP100" s="647" t="s">
        <v>0</v>
      </c>
      <c r="AQ100" s="638" t="s">
        <v>199</v>
      </c>
      <c r="AR100" s="647" t="s">
        <v>0</v>
      </c>
      <c r="AS100" s="638" t="s">
        <v>199</v>
      </c>
      <c r="AT100" s="647" t="s">
        <v>0</v>
      </c>
      <c r="AU100" s="638" t="s">
        <v>199</v>
      </c>
      <c r="AV100" s="647" t="s">
        <v>0</v>
      </c>
      <c r="AW100" s="638" t="s">
        <v>199</v>
      </c>
      <c r="AX100" s="647" t="s">
        <v>0</v>
      </c>
      <c r="AY100" s="638" t="s">
        <v>199</v>
      </c>
      <c r="AZ100" s="647" t="s">
        <v>51</v>
      </c>
      <c r="BA100" s="638" t="s">
        <v>199</v>
      </c>
      <c r="BB100" s="647" t="s">
        <v>0</v>
      </c>
      <c r="BC100" s="638" t="s">
        <v>199</v>
      </c>
      <c r="BD100" s="651" t="s">
        <v>51</v>
      </c>
      <c r="BE100" s="638" t="s">
        <v>199</v>
      </c>
      <c r="BF100" s="637"/>
      <c r="BG100" s="638" t="s">
        <v>199</v>
      </c>
      <c r="BH100" s="637"/>
      <c r="BI100" s="638" t="s">
        <v>199</v>
      </c>
      <c r="BJ100" s="637"/>
      <c r="BK100" s="638" t="s">
        <v>199</v>
      </c>
      <c r="BL100" s="637"/>
      <c r="BM100" s="638" t="s">
        <v>199</v>
      </c>
      <c r="BN100" s="637"/>
      <c r="BO100" s="638" t="s">
        <v>199</v>
      </c>
      <c r="BP100" s="637"/>
      <c r="BQ100" s="638" t="s">
        <v>199</v>
      </c>
      <c r="BR100" s="637"/>
      <c r="BS100" s="638" t="s">
        <v>199</v>
      </c>
      <c r="BT100" s="637"/>
      <c r="BU100" s="638" t="s">
        <v>199</v>
      </c>
      <c r="BV100" s="637"/>
      <c r="BW100" s="638" t="s">
        <v>199</v>
      </c>
      <c r="BX100" s="637"/>
      <c r="BY100" s="638" t="s">
        <v>199</v>
      </c>
      <c r="BZ100" s="341"/>
      <c r="CA100" s="345" t="s">
        <v>199</v>
      </c>
      <c r="CB100" s="341"/>
      <c r="CC100" s="345" t="s">
        <v>199</v>
      </c>
      <c r="CD100" s="341"/>
      <c r="CE100" s="345" t="s">
        <v>199</v>
      </c>
      <c r="CF100" s="341"/>
      <c r="CG100" s="345" t="s">
        <v>199</v>
      </c>
    </row>
    <row r="101" spans="1:85" x14ac:dyDescent="0.25">
      <c r="A101" s="799"/>
      <c r="B101" s="240" t="s">
        <v>0</v>
      </c>
      <c r="C101" s="239" t="s">
        <v>205</v>
      </c>
      <c r="D101" s="353" t="s">
        <v>0</v>
      </c>
      <c r="E101" s="345" t="s">
        <v>205</v>
      </c>
      <c r="F101" s="353" t="s">
        <v>0</v>
      </c>
      <c r="G101" s="345" t="s">
        <v>205</v>
      </c>
      <c r="H101" s="353" t="s">
        <v>0</v>
      </c>
      <c r="I101" s="345" t="s">
        <v>205</v>
      </c>
      <c r="J101" s="353" t="s">
        <v>0</v>
      </c>
      <c r="K101" s="345" t="s">
        <v>205</v>
      </c>
      <c r="L101" s="353" t="s">
        <v>0</v>
      </c>
      <c r="M101" s="345" t="s">
        <v>205</v>
      </c>
      <c r="N101" s="353" t="s">
        <v>0</v>
      </c>
      <c r="O101" s="345" t="s">
        <v>205</v>
      </c>
      <c r="P101" s="353" t="s">
        <v>0</v>
      </c>
      <c r="Q101" s="345" t="s">
        <v>205</v>
      </c>
      <c r="R101" s="353" t="s">
        <v>0</v>
      </c>
      <c r="S101" s="345" t="s">
        <v>205</v>
      </c>
      <c r="T101" s="353" t="s">
        <v>0</v>
      </c>
      <c r="U101" s="345" t="s">
        <v>205</v>
      </c>
      <c r="V101" s="353" t="s">
        <v>0</v>
      </c>
      <c r="W101" s="345" t="s">
        <v>205</v>
      </c>
      <c r="X101" s="353" t="s">
        <v>0</v>
      </c>
      <c r="Y101" s="345" t="s">
        <v>205</v>
      </c>
      <c r="Z101" s="353" t="s">
        <v>0</v>
      </c>
      <c r="AA101" s="345" t="s">
        <v>205</v>
      </c>
      <c r="AB101" s="353" t="s">
        <v>51</v>
      </c>
      <c r="AC101" s="345" t="s">
        <v>205</v>
      </c>
      <c r="AD101" s="353" t="s">
        <v>51</v>
      </c>
      <c r="AE101" s="345" t="s">
        <v>205</v>
      </c>
      <c r="AF101" s="353" t="s">
        <v>51</v>
      </c>
      <c r="AG101" s="345" t="s">
        <v>205</v>
      </c>
      <c r="AH101" s="353" t="s">
        <v>51</v>
      </c>
      <c r="AI101" s="345" t="s">
        <v>205</v>
      </c>
      <c r="AJ101" s="353" t="s">
        <v>51</v>
      </c>
      <c r="AK101" s="345" t="s">
        <v>205</v>
      </c>
      <c r="AL101" s="364" t="s">
        <v>51</v>
      </c>
      <c r="AM101" s="638" t="s">
        <v>205</v>
      </c>
      <c r="AN101" s="364" t="s">
        <v>51</v>
      </c>
      <c r="AO101" s="638" t="s">
        <v>205</v>
      </c>
      <c r="AP101" s="364" t="s">
        <v>51</v>
      </c>
      <c r="AQ101" s="638" t="s">
        <v>205</v>
      </c>
      <c r="AR101" s="364" t="s">
        <v>51</v>
      </c>
      <c r="AS101" s="638" t="s">
        <v>205</v>
      </c>
      <c r="AT101" s="364" t="s">
        <v>51</v>
      </c>
      <c r="AU101" s="638" t="s">
        <v>205</v>
      </c>
      <c r="AV101" s="364" t="s">
        <v>51</v>
      </c>
      <c r="AW101" s="638" t="s">
        <v>205</v>
      </c>
      <c r="AX101" s="364" t="s">
        <v>51</v>
      </c>
      <c r="AY101" s="638" t="s">
        <v>205</v>
      </c>
      <c r="AZ101" s="364" t="s">
        <v>0</v>
      </c>
      <c r="BA101" s="638" t="s">
        <v>205</v>
      </c>
      <c r="BB101" s="364" t="s">
        <v>51</v>
      </c>
      <c r="BC101" s="638" t="s">
        <v>205</v>
      </c>
      <c r="BD101" s="364" t="s">
        <v>0</v>
      </c>
      <c r="BE101" s="638" t="s">
        <v>205</v>
      </c>
      <c r="BF101" s="364" t="s">
        <v>0</v>
      </c>
      <c r="BG101" s="638" t="s">
        <v>205</v>
      </c>
      <c r="BH101" s="364" t="s">
        <v>0</v>
      </c>
      <c r="BI101" s="638" t="s">
        <v>205</v>
      </c>
      <c r="BJ101" s="364" t="s">
        <v>0</v>
      </c>
      <c r="BK101" s="638" t="s">
        <v>205</v>
      </c>
      <c r="BL101" s="364" t="s">
        <v>0</v>
      </c>
      <c r="BM101" s="638" t="s">
        <v>205</v>
      </c>
      <c r="BN101" s="364" t="s">
        <v>0</v>
      </c>
      <c r="BO101" s="638" t="s">
        <v>205</v>
      </c>
      <c r="BP101" s="364" t="s">
        <v>0</v>
      </c>
      <c r="BQ101" s="638" t="s">
        <v>205</v>
      </c>
      <c r="BR101" s="364" t="s">
        <v>0</v>
      </c>
      <c r="BS101" s="638" t="s">
        <v>205</v>
      </c>
      <c r="BT101" s="364" t="s">
        <v>0</v>
      </c>
      <c r="BU101" s="638" t="s">
        <v>205</v>
      </c>
      <c r="BV101" s="364" t="s">
        <v>0</v>
      </c>
      <c r="BW101" s="638" t="s">
        <v>205</v>
      </c>
      <c r="BX101" s="364" t="s">
        <v>0</v>
      </c>
      <c r="BY101" s="638" t="s">
        <v>205</v>
      </c>
      <c r="BZ101" s="353" t="s">
        <v>0</v>
      </c>
      <c r="CA101" s="345" t="s">
        <v>205</v>
      </c>
      <c r="CB101" s="353" t="s">
        <v>0</v>
      </c>
      <c r="CC101" s="345" t="s">
        <v>205</v>
      </c>
      <c r="CD101" s="353" t="s">
        <v>0</v>
      </c>
      <c r="CE101" s="345" t="s">
        <v>205</v>
      </c>
      <c r="CF101" s="353" t="s">
        <v>0</v>
      </c>
      <c r="CG101" s="345" t="s">
        <v>205</v>
      </c>
    </row>
    <row r="102" spans="1:85" x14ac:dyDescent="0.25">
      <c r="A102" s="799"/>
      <c r="B102" s="240" t="s">
        <v>0</v>
      </c>
      <c r="C102" s="239" t="s">
        <v>198</v>
      </c>
      <c r="D102" s="353" t="s">
        <v>0</v>
      </c>
      <c r="E102" s="345" t="s">
        <v>198</v>
      </c>
      <c r="F102" s="353" t="s">
        <v>0</v>
      </c>
      <c r="G102" s="345" t="s">
        <v>198</v>
      </c>
      <c r="H102" s="353" t="s">
        <v>0</v>
      </c>
      <c r="I102" s="345" t="s">
        <v>198</v>
      </c>
      <c r="J102" s="353" t="s">
        <v>0</v>
      </c>
      <c r="K102" s="345" t="s">
        <v>198</v>
      </c>
      <c r="L102" s="353" t="s">
        <v>0</v>
      </c>
      <c r="M102" s="345" t="s">
        <v>198</v>
      </c>
      <c r="N102" s="353" t="s">
        <v>0</v>
      </c>
      <c r="O102" s="345" t="s">
        <v>198</v>
      </c>
      <c r="P102" s="353" t="s">
        <v>0</v>
      </c>
      <c r="Q102" s="345" t="s">
        <v>198</v>
      </c>
      <c r="R102" s="353" t="s">
        <v>0</v>
      </c>
      <c r="S102" s="345" t="s">
        <v>198</v>
      </c>
      <c r="T102" s="353" t="s">
        <v>0</v>
      </c>
      <c r="U102" s="345" t="s">
        <v>198</v>
      </c>
      <c r="V102" s="353" t="s">
        <v>0</v>
      </c>
      <c r="W102" s="345" t="s">
        <v>198</v>
      </c>
      <c r="X102" s="353" t="s">
        <v>0</v>
      </c>
      <c r="Y102" s="345" t="s">
        <v>198</v>
      </c>
      <c r="Z102" s="353" t="s">
        <v>0</v>
      </c>
      <c r="AA102" s="345" t="s">
        <v>198</v>
      </c>
      <c r="AB102" s="353" t="s">
        <v>0</v>
      </c>
      <c r="AC102" s="345" t="s">
        <v>198</v>
      </c>
      <c r="AD102" s="353" t="s">
        <v>0</v>
      </c>
      <c r="AE102" s="345" t="s">
        <v>198</v>
      </c>
      <c r="AF102" s="353" t="s">
        <v>0</v>
      </c>
      <c r="AG102" s="345" t="s">
        <v>198</v>
      </c>
      <c r="AH102" s="353" t="s">
        <v>0</v>
      </c>
      <c r="AI102" s="345" t="s">
        <v>198</v>
      </c>
      <c r="AJ102" s="353" t="s">
        <v>0</v>
      </c>
      <c r="AK102" s="345" t="s">
        <v>198</v>
      </c>
      <c r="AL102" s="364" t="s">
        <v>0</v>
      </c>
      <c r="AM102" s="638" t="s">
        <v>198</v>
      </c>
      <c r="AN102" s="364" t="s">
        <v>0</v>
      </c>
      <c r="AO102" s="638" t="s">
        <v>198</v>
      </c>
      <c r="AP102" s="364" t="s">
        <v>0</v>
      </c>
      <c r="AQ102" s="638" t="s">
        <v>198</v>
      </c>
      <c r="AR102" s="364" t="s">
        <v>0</v>
      </c>
      <c r="AS102" s="638" t="s">
        <v>198</v>
      </c>
      <c r="AT102" s="364" t="s">
        <v>0</v>
      </c>
      <c r="AU102" s="638" t="s">
        <v>198</v>
      </c>
      <c r="AV102" s="364" t="s">
        <v>0</v>
      </c>
      <c r="AW102" s="638" t="s">
        <v>198</v>
      </c>
      <c r="AX102" s="364" t="s">
        <v>0</v>
      </c>
      <c r="AY102" s="638" t="s">
        <v>198</v>
      </c>
      <c r="AZ102" s="364" t="s">
        <v>0</v>
      </c>
      <c r="BA102" s="638" t="s">
        <v>198</v>
      </c>
      <c r="BB102" s="364" t="s">
        <v>0</v>
      </c>
      <c r="BC102" s="638" t="s">
        <v>198</v>
      </c>
      <c r="BD102" s="364" t="s">
        <v>0</v>
      </c>
      <c r="BE102" s="638" t="s">
        <v>198</v>
      </c>
      <c r="BF102" s="364" t="s">
        <v>0</v>
      </c>
      <c r="BG102" s="638" t="s">
        <v>198</v>
      </c>
      <c r="BH102" s="364" t="s">
        <v>0</v>
      </c>
      <c r="BI102" s="638" t="s">
        <v>198</v>
      </c>
      <c r="BJ102" s="364" t="s">
        <v>0</v>
      </c>
      <c r="BK102" s="638" t="s">
        <v>198</v>
      </c>
      <c r="BL102" s="364" t="s">
        <v>0</v>
      </c>
      <c r="BM102" s="638" t="s">
        <v>198</v>
      </c>
      <c r="BN102" s="364" t="s">
        <v>0</v>
      </c>
      <c r="BO102" s="638" t="s">
        <v>198</v>
      </c>
      <c r="BP102" s="364" t="s">
        <v>0</v>
      </c>
      <c r="BQ102" s="638" t="s">
        <v>198</v>
      </c>
      <c r="BR102" s="364" t="s">
        <v>0</v>
      </c>
      <c r="BS102" s="638" t="s">
        <v>198</v>
      </c>
      <c r="BT102" s="364" t="s">
        <v>0</v>
      </c>
      <c r="BU102" s="638" t="s">
        <v>198</v>
      </c>
      <c r="BV102" s="364" t="s">
        <v>0</v>
      </c>
      <c r="BW102" s="638" t="s">
        <v>198</v>
      </c>
      <c r="BX102" s="364" t="s">
        <v>0</v>
      </c>
      <c r="BY102" s="638" t="s">
        <v>198</v>
      </c>
      <c r="BZ102" s="353" t="s">
        <v>0</v>
      </c>
      <c r="CA102" s="345" t="s">
        <v>198</v>
      </c>
      <c r="CB102" s="353" t="s">
        <v>0</v>
      </c>
      <c r="CC102" s="345" t="s">
        <v>198</v>
      </c>
      <c r="CD102" s="353" t="s">
        <v>0</v>
      </c>
      <c r="CE102" s="345" t="s">
        <v>198</v>
      </c>
      <c r="CF102" s="353" t="s">
        <v>0</v>
      </c>
      <c r="CG102" s="345" t="s">
        <v>198</v>
      </c>
    </row>
    <row r="103" spans="1:85" x14ac:dyDescent="0.25">
      <c r="A103" s="799"/>
      <c r="B103" s="84" t="s">
        <v>0</v>
      </c>
      <c r="C103" s="105" t="s">
        <v>200</v>
      </c>
      <c r="D103" s="353" t="s">
        <v>0</v>
      </c>
      <c r="E103" s="345" t="s">
        <v>200</v>
      </c>
      <c r="F103" s="353" t="s">
        <v>0</v>
      </c>
      <c r="G103" s="345" t="s">
        <v>200</v>
      </c>
      <c r="H103" s="353" t="s">
        <v>0</v>
      </c>
      <c r="I103" s="345" t="s">
        <v>200</v>
      </c>
      <c r="J103" s="353" t="s">
        <v>0</v>
      </c>
      <c r="K103" s="345" t="s">
        <v>200</v>
      </c>
      <c r="L103" s="353" t="s">
        <v>0</v>
      </c>
      <c r="M103" s="345" t="s">
        <v>200</v>
      </c>
      <c r="N103" s="353" t="s">
        <v>0</v>
      </c>
      <c r="O103" s="345" t="s">
        <v>200</v>
      </c>
      <c r="P103" s="353" t="s">
        <v>0</v>
      </c>
      <c r="Q103" s="345" t="s">
        <v>200</v>
      </c>
      <c r="R103" s="353" t="s">
        <v>0</v>
      </c>
      <c r="S103" s="345" t="s">
        <v>200</v>
      </c>
      <c r="T103" s="353" t="s">
        <v>0</v>
      </c>
      <c r="U103" s="345" t="s">
        <v>200</v>
      </c>
      <c r="V103" s="353" t="s">
        <v>0</v>
      </c>
      <c r="W103" s="345" t="s">
        <v>200</v>
      </c>
      <c r="X103" s="353" t="s">
        <v>0</v>
      </c>
      <c r="Y103" s="345" t="s">
        <v>200</v>
      </c>
      <c r="Z103" s="353" t="s">
        <v>0</v>
      </c>
      <c r="AA103" s="345" t="s">
        <v>200</v>
      </c>
      <c r="AB103" s="353" t="s">
        <v>0</v>
      </c>
      <c r="AC103" s="345" t="s">
        <v>200</v>
      </c>
      <c r="AD103" s="353" t="s">
        <v>0</v>
      </c>
      <c r="AE103" s="345" t="s">
        <v>200</v>
      </c>
      <c r="AF103" s="353" t="s">
        <v>0</v>
      </c>
      <c r="AG103" s="345" t="s">
        <v>200</v>
      </c>
      <c r="AH103" s="353" t="s">
        <v>0</v>
      </c>
      <c r="AI103" s="345" t="s">
        <v>200</v>
      </c>
      <c r="AJ103" s="353" t="s">
        <v>0</v>
      </c>
      <c r="AK103" s="345" t="s">
        <v>200</v>
      </c>
      <c r="AL103" s="364" t="s">
        <v>0</v>
      </c>
      <c r="AM103" s="638" t="s">
        <v>200</v>
      </c>
      <c r="AN103" s="364" t="s">
        <v>0</v>
      </c>
      <c r="AO103" s="638" t="s">
        <v>200</v>
      </c>
      <c r="AP103" s="364" t="s">
        <v>0</v>
      </c>
      <c r="AQ103" s="638" t="s">
        <v>200</v>
      </c>
      <c r="AR103" s="364" t="s">
        <v>0</v>
      </c>
      <c r="AS103" s="638" t="s">
        <v>200</v>
      </c>
      <c r="AT103" s="364" t="s">
        <v>0</v>
      </c>
      <c r="AU103" s="638" t="s">
        <v>200</v>
      </c>
      <c r="AV103" s="364" t="s">
        <v>0</v>
      </c>
      <c r="AW103" s="638" t="s">
        <v>200</v>
      </c>
      <c r="AX103" s="364" t="s">
        <v>0</v>
      </c>
      <c r="AY103" s="638" t="s">
        <v>200</v>
      </c>
      <c r="AZ103" s="364" t="s">
        <v>0</v>
      </c>
      <c r="BA103" s="638" t="s">
        <v>200</v>
      </c>
      <c r="BB103" s="364" t="s">
        <v>0</v>
      </c>
      <c r="BC103" s="638" t="s">
        <v>200</v>
      </c>
      <c r="BD103" s="364" t="s">
        <v>0</v>
      </c>
      <c r="BE103" s="638" t="s">
        <v>200</v>
      </c>
      <c r="BF103" s="364" t="s">
        <v>0</v>
      </c>
      <c r="BG103" s="638" t="s">
        <v>200</v>
      </c>
      <c r="BH103" s="364" t="s">
        <v>0</v>
      </c>
      <c r="BI103" s="638" t="s">
        <v>200</v>
      </c>
      <c r="BJ103" s="364" t="s">
        <v>0</v>
      </c>
      <c r="BK103" s="638" t="s">
        <v>200</v>
      </c>
      <c r="BL103" s="364" t="s">
        <v>0</v>
      </c>
      <c r="BM103" s="638" t="s">
        <v>200</v>
      </c>
      <c r="BN103" s="364" t="s">
        <v>0</v>
      </c>
      <c r="BO103" s="638" t="s">
        <v>200</v>
      </c>
      <c r="BP103" s="364" t="s">
        <v>0</v>
      </c>
      <c r="BQ103" s="638" t="s">
        <v>200</v>
      </c>
      <c r="BR103" s="364" t="s">
        <v>0</v>
      </c>
      <c r="BS103" s="638" t="s">
        <v>200</v>
      </c>
      <c r="BT103" s="364" t="s">
        <v>0</v>
      </c>
      <c r="BU103" s="638" t="s">
        <v>200</v>
      </c>
      <c r="BV103" s="364" t="s">
        <v>0</v>
      </c>
      <c r="BW103" s="638" t="s">
        <v>200</v>
      </c>
      <c r="BX103" s="364" t="s">
        <v>0</v>
      </c>
      <c r="BY103" s="638" t="s">
        <v>200</v>
      </c>
      <c r="BZ103" s="353" t="s">
        <v>0</v>
      </c>
      <c r="CA103" s="345" t="s">
        <v>200</v>
      </c>
      <c r="CB103" s="353" t="s">
        <v>0</v>
      </c>
      <c r="CC103" s="345" t="s">
        <v>200</v>
      </c>
      <c r="CD103" s="353" t="s">
        <v>0</v>
      </c>
      <c r="CE103" s="345" t="s">
        <v>200</v>
      </c>
      <c r="CF103" s="353" t="s">
        <v>0</v>
      </c>
      <c r="CG103" s="345" t="s">
        <v>200</v>
      </c>
    </row>
    <row r="104" spans="1:85" x14ac:dyDescent="0.25">
      <c r="A104" s="799"/>
      <c r="B104" s="606" t="s">
        <v>51</v>
      </c>
      <c r="C104" s="239" t="s">
        <v>203</v>
      </c>
      <c r="D104" s="634" t="s">
        <v>51</v>
      </c>
      <c r="E104" s="345" t="s">
        <v>203</v>
      </c>
      <c r="F104" s="634" t="s">
        <v>51</v>
      </c>
      <c r="G104" s="345" t="s">
        <v>203</v>
      </c>
      <c r="H104" s="634" t="s">
        <v>51</v>
      </c>
      <c r="I104" s="345" t="s">
        <v>203</v>
      </c>
      <c r="J104" s="634" t="s">
        <v>51</v>
      </c>
      <c r="K104" s="345" t="s">
        <v>203</v>
      </c>
      <c r="L104" s="634" t="s">
        <v>51</v>
      </c>
      <c r="M104" s="345" t="s">
        <v>203</v>
      </c>
      <c r="N104" s="634" t="s">
        <v>51</v>
      </c>
      <c r="O104" s="345" t="s">
        <v>203</v>
      </c>
      <c r="P104" s="634" t="s">
        <v>51</v>
      </c>
      <c r="Q104" s="345" t="s">
        <v>203</v>
      </c>
      <c r="R104" s="634" t="s">
        <v>51</v>
      </c>
      <c r="S104" s="345" t="s">
        <v>203</v>
      </c>
      <c r="T104" s="634" t="s">
        <v>51</v>
      </c>
      <c r="U104" s="345" t="s">
        <v>203</v>
      </c>
      <c r="V104" s="634" t="s">
        <v>51</v>
      </c>
      <c r="W104" s="345" t="s">
        <v>203</v>
      </c>
      <c r="X104" s="634" t="s">
        <v>51</v>
      </c>
      <c r="Y104" s="345" t="s">
        <v>203</v>
      </c>
      <c r="Z104" s="634" t="s">
        <v>51</v>
      </c>
      <c r="AA104" s="345" t="s">
        <v>203</v>
      </c>
      <c r="AB104" s="606" t="s">
        <v>0</v>
      </c>
      <c r="AC104" s="345" t="s">
        <v>203</v>
      </c>
      <c r="AD104" s="606" t="s">
        <v>0</v>
      </c>
      <c r="AE104" s="345" t="s">
        <v>203</v>
      </c>
      <c r="AF104" s="647" t="s">
        <v>0</v>
      </c>
      <c r="AG104" s="345" t="s">
        <v>203</v>
      </c>
      <c r="AH104" s="647" t="s">
        <v>0</v>
      </c>
      <c r="AI104" s="345" t="s">
        <v>203</v>
      </c>
      <c r="AJ104" s="647" t="s">
        <v>0</v>
      </c>
      <c r="AK104" s="345" t="s">
        <v>203</v>
      </c>
      <c r="AL104" s="647" t="s">
        <v>0</v>
      </c>
      <c r="AM104" s="638" t="s">
        <v>203</v>
      </c>
      <c r="AN104" s="647" t="s">
        <v>0</v>
      </c>
      <c r="AO104" s="638" t="s">
        <v>203</v>
      </c>
      <c r="AP104" s="647" t="s">
        <v>0</v>
      </c>
      <c r="AQ104" s="638" t="s">
        <v>203</v>
      </c>
      <c r="AR104" s="647" t="s">
        <v>0</v>
      </c>
      <c r="AS104" s="638" t="s">
        <v>203</v>
      </c>
      <c r="AT104" s="647" t="s">
        <v>0</v>
      </c>
      <c r="AU104" s="638" t="s">
        <v>203</v>
      </c>
      <c r="AV104" s="647" t="s">
        <v>0</v>
      </c>
      <c r="AW104" s="638" t="s">
        <v>203</v>
      </c>
      <c r="AX104" s="647" t="s">
        <v>0</v>
      </c>
      <c r="AY104" s="638" t="s">
        <v>203</v>
      </c>
      <c r="AZ104" s="647" t="s">
        <v>51</v>
      </c>
      <c r="BA104" s="638" t="s">
        <v>203</v>
      </c>
      <c r="BB104" s="647" t="s">
        <v>0</v>
      </c>
      <c r="BC104" s="638" t="s">
        <v>203</v>
      </c>
      <c r="BD104" s="651" t="s">
        <v>51</v>
      </c>
      <c r="BE104" s="638" t="s">
        <v>203</v>
      </c>
      <c r="BF104" s="637"/>
      <c r="BG104" s="638" t="s">
        <v>203</v>
      </c>
      <c r="BH104" s="637"/>
      <c r="BI104" s="638" t="s">
        <v>203</v>
      </c>
      <c r="BJ104" s="637"/>
      <c r="BK104" s="638" t="s">
        <v>203</v>
      </c>
      <c r="BL104" s="637"/>
      <c r="BM104" s="638" t="s">
        <v>203</v>
      </c>
      <c r="BN104" s="637"/>
      <c r="BO104" s="638" t="s">
        <v>203</v>
      </c>
      <c r="BP104" s="637"/>
      <c r="BQ104" s="638" t="s">
        <v>203</v>
      </c>
      <c r="BR104" s="637"/>
      <c r="BS104" s="638" t="s">
        <v>203</v>
      </c>
      <c r="BT104" s="637"/>
      <c r="BU104" s="638" t="s">
        <v>203</v>
      </c>
      <c r="BV104" s="637"/>
      <c r="BW104" s="638" t="s">
        <v>203</v>
      </c>
      <c r="BX104" s="637"/>
      <c r="BY104" s="638" t="s">
        <v>203</v>
      </c>
      <c r="BZ104" s="606"/>
      <c r="CA104" s="345" t="s">
        <v>203</v>
      </c>
      <c r="CB104" s="606"/>
      <c r="CC104" s="345" t="s">
        <v>203</v>
      </c>
      <c r="CD104" s="606"/>
      <c r="CE104" s="345" t="s">
        <v>203</v>
      </c>
      <c r="CF104" s="606"/>
      <c r="CG104" s="345" t="s">
        <v>203</v>
      </c>
    </row>
    <row r="105" spans="1:85" x14ac:dyDescent="0.25">
      <c r="A105" s="799"/>
      <c r="B105" s="61" t="s">
        <v>51</v>
      </c>
      <c r="C105" s="105" t="s">
        <v>201</v>
      </c>
      <c r="D105" s="634" t="s">
        <v>51</v>
      </c>
      <c r="E105" s="345" t="s">
        <v>201</v>
      </c>
      <c r="F105" s="634" t="s">
        <v>51</v>
      </c>
      <c r="G105" s="345" t="s">
        <v>201</v>
      </c>
      <c r="H105" s="634" t="s">
        <v>51</v>
      </c>
      <c r="I105" s="345" t="s">
        <v>201</v>
      </c>
      <c r="J105" s="634" t="s">
        <v>51</v>
      </c>
      <c r="K105" s="345" t="s">
        <v>201</v>
      </c>
      <c r="L105" s="634" t="s">
        <v>51</v>
      </c>
      <c r="M105" s="345" t="s">
        <v>201</v>
      </c>
      <c r="N105" s="634" t="s">
        <v>51</v>
      </c>
      <c r="O105" s="345" t="s">
        <v>201</v>
      </c>
      <c r="P105" s="634" t="s">
        <v>51</v>
      </c>
      <c r="Q105" s="345" t="s">
        <v>201</v>
      </c>
      <c r="R105" s="634" t="s">
        <v>51</v>
      </c>
      <c r="S105" s="345" t="s">
        <v>201</v>
      </c>
      <c r="T105" s="634" t="s">
        <v>51</v>
      </c>
      <c r="U105" s="345" t="s">
        <v>201</v>
      </c>
      <c r="V105" s="634" t="s">
        <v>51</v>
      </c>
      <c r="W105" s="345" t="s">
        <v>201</v>
      </c>
      <c r="X105" s="634" t="s">
        <v>51</v>
      </c>
      <c r="Y105" s="345" t="s">
        <v>201</v>
      </c>
      <c r="Z105" s="634" t="s">
        <v>51</v>
      </c>
      <c r="AA105" s="345" t="s">
        <v>201</v>
      </c>
      <c r="AB105" s="341" t="s">
        <v>0</v>
      </c>
      <c r="AC105" s="345" t="s">
        <v>201</v>
      </c>
      <c r="AD105" s="341" t="s">
        <v>0</v>
      </c>
      <c r="AE105" s="345" t="s">
        <v>201</v>
      </c>
      <c r="AF105" s="647" t="s">
        <v>0</v>
      </c>
      <c r="AG105" s="345" t="s">
        <v>201</v>
      </c>
      <c r="AH105" s="647" t="s">
        <v>0</v>
      </c>
      <c r="AI105" s="345" t="s">
        <v>201</v>
      </c>
      <c r="AJ105" s="647" t="s">
        <v>0</v>
      </c>
      <c r="AK105" s="345" t="s">
        <v>201</v>
      </c>
      <c r="AL105" s="647" t="s">
        <v>0</v>
      </c>
      <c r="AM105" s="638" t="s">
        <v>201</v>
      </c>
      <c r="AN105" s="647" t="s">
        <v>0</v>
      </c>
      <c r="AO105" s="638" t="s">
        <v>201</v>
      </c>
      <c r="AP105" s="647" t="s">
        <v>0</v>
      </c>
      <c r="AQ105" s="638" t="s">
        <v>201</v>
      </c>
      <c r="AR105" s="647" t="s">
        <v>0</v>
      </c>
      <c r="AS105" s="638" t="s">
        <v>201</v>
      </c>
      <c r="AT105" s="647" t="s">
        <v>0</v>
      </c>
      <c r="AU105" s="638" t="s">
        <v>201</v>
      </c>
      <c r="AV105" s="647" t="s">
        <v>0</v>
      </c>
      <c r="AW105" s="638" t="s">
        <v>201</v>
      </c>
      <c r="AX105" s="647" t="s">
        <v>0</v>
      </c>
      <c r="AY105" s="638" t="s">
        <v>201</v>
      </c>
      <c r="AZ105" s="647" t="s">
        <v>51</v>
      </c>
      <c r="BA105" s="638" t="s">
        <v>201</v>
      </c>
      <c r="BB105" s="647" t="s">
        <v>0</v>
      </c>
      <c r="BC105" s="638" t="s">
        <v>201</v>
      </c>
      <c r="BD105" s="651" t="s">
        <v>51</v>
      </c>
      <c r="BE105" s="638" t="s">
        <v>201</v>
      </c>
      <c r="BF105" s="637"/>
      <c r="BG105" s="638" t="s">
        <v>201</v>
      </c>
      <c r="BH105" s="637"/>
      <c r="BI105" s="638" t="s">
        <v>201</v>
      </c>
      <c r="BJ105" s="637"/>
      <c r="BK105" s="638" t="s">
        <v>201</v>
      </c>
      <c r="BL105" s="637"/>
      <c r="BM105" s="638" t="s">
        <v>201</v>
      </c>
      <c r="BN105" s="637"/>
      <c r="BO105" s="638" t="s">
        <v>201</v>
      </c>
      <c r="BP105" s="637"/>
      <c r="BQ105" s="638" t="s">
        <v>201</v>
      </c>
      <c r="BR105" s="637"/>
      <c r="BS105" s="638" t="s">
        <v>201</v>
      </c>
      <c r="BT105" s="637"/>
      <c r="BU105" s="638" t="s">
        <v>201</v>
      </c>
      <c r="BV105" s="637"/>
      <c r="BW105" s="638" t="s">
        <v>201</v>
      </c>
      <c r="BX105" s="637"/>
      <c r="BY105" s="638" t="s">
        <v>201</v>
      </c>
      <c r="BZ105" s="341"/>
      <c r="CA105" s="345" t="s">
        <v>201</v>
      </c>
      <c r="CB105" s="341"/>
      <c r="CC105" s="345" t="s">
        <v>201</v>
      </c>
      <c r="CD105" s="341"/>
      <c r="CE105" s="345" t="s">
        <v>201</v>
      </c>
      <c r="CF105" s="341"/>
      <c r="CG105" s="345" t="s">
        <v>201</v>
      </c>
    </row>
    <row r="106" spans="1:85" x14ac:dyDescent="0.25">
      <c r="A106" s="799"/>
      <c r="B106" s="61" t="s">
        <v>51</v>
      </c>
      <c r="C106" s="105" t="s">
        <v>202</v>
      </c>
      <c r="D106" s="634" t="s">
        <v>51</v>
      </c>
      <c r="E106" s="345" t="s">
        <v>202</v>
      </c>
      <c r="F106" s="634" t="s">
        <v>51</v>
      </c>
      <c r="G106" s="345" t="s">
        <v>202</v>
      </c>
      <c r="H106" s="634" t="s">
        <v>51</v>
      </c>
      <c r="I106" s="345" t="s">
        <v>202</v>
      </c>
      <c r="J106" s="634" t="s">
        <v>51</v>
      </c>
      <c r="K106" s="345" t="s">
        <v>202</v>
      </c>
      <c r="L106" s="634" t="s">
        <v>51</v>
      </c>
      <c r="M106" s="345" t="s">
        <v>202</v>
      </c>
      <c r="N106" s="634" t="s">
        <v>51</v>
      </c>
      <c r="O106" s="345" t="s">
        <v>202</v>
      </c>
      <c r="P106" s="634" t="s">
        <v>51</v>
      </c>
      <c r="Q106" s="345" t="s">
        <v>202</v>
      </c>
      <c r="R106" s="634" t="s">
        <v>51</v>
      </c>
      <c r="S106" s="345" t="s">
        <v>202</v>
      </c>
      <c r="T106" s="634" t="s">
        <v>51</v>
      </c>
      <c r="U106" s="345" t="s">
        <v>202</v>
      </c>
      <c r="V106" s="634" t="s">
        <v>51</v>
      </c>
      <c r="W106" s="345" t="s">
        <v>202</v>
      </c>
      <c r="X106" s="634" t="s">
        <v>51</v>
      </c>
      <c r="Y106" s="345" t="s">
        <v>202</v>
      </c>
      <c r="Z106" s="634" t="s">
        <v>51</v>
      </c>
      <c r="AA106" s="345" t="s">
        <v>202</v>
      </c>
      <c r="AB106" s="341" t="s">
        <v>0</v>
      </c>
      <c r="AC106" s="345" t="s">
        <v>202</v>
      </c>
      <c r="AD106" s="341" t="s">
        <v>0</v>
      </c>
      <c r="AE106" s="345" t="s">
        <v>202</v>
      </c>
      <c r="AF106" s="647" t="s">
        <v>0</v>
      </c>
      <c r="AG106" s="345" t="s">
        <v>202</v>
      </c>
      <c r="AH106" s="647" t="s">
        <v>0</v>
      </c>
      <c r="AI106" s="345" t="s">
        <v>202</v>
      </c>
      <c r="AJ106" s="647" t="s">
        <v>0</v>
      </c>
      <c r="AK106" s="345" t="s">
        <v>202</v>
      </c>
      <c r="AL106" s="647" t="s">
        <v>0</v>
      </c>
      <c r="AM106" s="638" t="s">
        <v>202</v>
      </c>
      <c r="AN106" s="647" t="s">
        <v>0</v>
      </c>
      <c r="AO106" s="638" t="s">
        <v>202</v>
      </c>
      <c r="AP106" s="647" t="s">
        <v>0</v>
      </c>
      <c r="AQ106" s="638" t="s">
        <v>202</v>
      </c>
      <c r="AR106" s="647" t="s">
        <v>0</v>
      </c>
      <c r="AS106" s="638" t="s">
        <v>202</v>
      </c>
      <c r="AT106" s="647" t="s">
        <v>0</v>
      </c>
      <c r="AU106" s="638" t="s">
        <v>202</v>
      </c>
      <c r="AV106" s="647" t="s">
        <v>0</v>
      </c>
      <c r="AW106" s="638" t="s">
        <v>202</v>
      </c>
      <c r="AX106" s="647" t="s">
        <v>0</v>
      </c>
      <c r="AY106" s="638" t="s">
        <v>202</v>
      </c>
      <c r="AZ106" s="647" t="s">
        <v>0</v>
      </c>
      <c r="BA106" s="638" t="s">
        <v>202</v>
      </c>
      <c r="BB106" s="647" t="s">
        <v>0</v>
      </c>
      <c r="BC106" s="638" t="s">
        <v>202</v>
      </c>
      <c r="BD106" s="651" t="s">
        <v>51</v>
      </c>
      <c r="BE106" s="638" t="s">
        <v>202</v>
      </c>
      <c r="BF106" s="637"/>
      <c r="BG106" s="638" t="s">
        <v>202</v>
      </c>
      <c r="BH106" s="637"/>
      <c r="BI106" s="638" t="s">
        <v>202</v>
      </c>
      <c r="BJ106" s="637"/>
      <c r="BK106" s="638" t="s">
        <v>202</v>
      </c>
      <c r="BL106" s="637"/>
      <c r="BM106" s="638" t="s">
        <v>202</v>
      </c>
      <c r="BN106" s="637"/>
      <c r="BO106" s="638" t="s">
        <v>202</v>
      </c>
      <c r="BP106" s="637"/>
      <c r="BQ106" s="638" t="s">
        <v>202</v>
      </c>
      <c r="BR106" s="637"/>
      <c r="BS106" s="638" t="s">
        <v>202</v>
      </c>
      <c r="BT106" s="637"/>
      <c r="BU106" s="638" t="s">
        <v>202</v>
      </c>
      <c r="BV106" s="637"/>
      <c r="BW106" s="638" t="s">
        <v>202</v>
      </c>
      <c r="BX106" s="637"/>
      <c r="BY106" s="638" t="s">
        <v>202</v>
      </c>
      <c r="BZ106" s="341"/>
      <c r="CA106" s="345" t="s">
        <v>202</v>
      </c>
      <c r="CB106" s="341"/>
      <c r="CC106" s="345" t="s">
        <v>202</v>
      </c>
      <c r="CD106" s="341"/>
      <c r="CE106" s="345" t="s">
        <v>202</v>
      </c>
      <c r="CF106" s="341"/>
      <c r="CG106" s="345" t="s">
        <v>202</v>
      </c>
    </row>
    <row r="107" spans="1:85" ht="15" customHeight="1" x14ac:dyDescent="0.25">
      <c r="A107" s="144" t="s">
        <v>46</v>
      </c>
      <c r="B107" s="758" t="s">
        <v>1380</v>
      </c>
      <c r="C107" s="759"/>
      <c r="D107" s="758" t="s">
        <v>1401</v>
      </c>
      <c r="E107" s="759"/>
      <c r="F107" s="758" t="s">
        <v>1401</v>
      </c>
      <c r="G107" s="759"/>
      <c r="H107" s="758" t="s">
        <v>1401</v>
      </c>
      <c r="I107" s="759"/>
      <c r="J107" s="758" t="s">
        <v>1401</v>
      </c>
      <c r="K107" s="759"/>
      <c r="L107" s="758" t="s">
        <v>1402</v>
      </c>
      <c r="M107" s="759"/>
      <c r="N107" s="758" t="s">
        <v>1402</v>
      </c>
      <c r="O107" s="759"/>
      <c r="P107" s="758" t="s">
        <v>1402</v>
      </c>
      <c r="Q107" s="759"/>
      <c r="R107" s="758" t="s">
        <v>1403</v>
      </c>
      <c r="S107" s="759"/>
      <c r="T107" s="758" t="s">
        <v>1409</v>
      </c>
      <c r="U107" s="759"/>
      <c r="V107" s="758" t="s">
        <v>1401</v>
      </c>
      <c r="W107" s="759"/>
      <c r="X107" s="758"/>
      <c r="Y107" s="759"/>
      <c r="Z107" s="758"/>
      <c r="AA107" s="759"/>
      <c r="AB107" s="758" t="s">
        <v>1380</v>
      </c>
      <c r="AC107" s="759"/>
      <c r="AD107" s="758" t="s">
        <v>1401</v>
      </c>
      <c r="AE107" s="759"/>
      <c r="AF107" s="758" t="s">
        <v>1401</v>
      </c>
      <c r="AG107" s="759"/>
      <c r="AH107" s="758" t="s">
        <v>1401</v>
      </c>
      <c r="AI107" s="759"/>
      <c r="AJ107" s="758" t="s">
        <v>1401</v>
      </c>
      <c r="AK107" s="759"/>
      <c r="AL107" s="758" t="s">
        <v>1402</v>
      </c>
      <c r="AM107" s="759"/>
      <c r="AN107" s="758" t="s">
        <v>1402</v>
      </c>
      <c r="AO107" s="759"/>
      <c r="AP107" s="758" t="s">
        <v>1402</v>
      </c>
      <c r="AQ107" s="759"/>
      <c r="AR107" s="758" t="s">
        <v>1403</v>
      </c>
      <c r="AS107" s="759"/>
      <c r="AT107" s="758" t="s">
        <v>1409</v>
      </c>
      <c r="AU107" s="759"/>
      <c r="AV107" s="758" t="s">
        <v>1401</v>
      </c>
      <c r="AW107" s="759"/>
      <c r="AX107" s="758"/>
      <c r="AY107" s="759"/>
      <c r="AZ107" s="758" t="s">
        <v>1542</v>
      </c>
      <c r="BA107" s="759"/>
      <c r="BB107" s="758" t="s">
        <v>1542</v>
      </c>
      <c r="BC107" s="759"/>
      <c r="BD107" s="758"/>
      <c r="BE107" s="759"/>
      <c r="BF107" s="758"/>
      <c r="BG107" s="759"/>
      <c r="BH107" s="758"/>
      <c r="BI107" s="759"/>
      <c r="BJ107" s="758"/>
      <c r="BK107" s="759"/>
      <c r="BL107" s="758"/>
      <c r="BM107" s="759"/>
      <c r="BN107" s="758"/>
      <c r="BO107" s="759"/>
      <c r="BP107" s="758"/>
      <c r="BQ107" s="759"/>
      <c r="BR107" s="758"/>
      <c r="BS107" s="759"/>
      <c r="BT107" s="758"/>
      <c r="BU107" s="759"/>
      <c r="BV107" s="758"/>
      <c r="BW107" s="759"/>
      <c r="BX107" s="758"/>
      <c r="BY107" s="759"/>
      <c r="BZ107" s="758"/>
      <c r="CA107" s="759"/>
      <c r="CB107" s="756"/>
      <c r="CC107" s="757"/>
      <c r="CD107" s="756"/>
      <c r="CE107" s="757"/>
      <c r="CF107" s="756"/>
      <c r="CG107" s="757"/>
    </row>
    <row r="108" spans="1:85" ht="57.75" customHeight="1" x14ac:dyDescent="0.25">
      <c r="A108" s="142" t="s">
        <v>788</v>
      </c>
      <c r="B108" s="758" t="s">
        <v>51</v>
      </c>
      <c r="C108" s="759"/>
      <c r="D108" s="758" t="s">
        <v>51</v>
      </c>
      <c r="E108" s="759"/>
      <c r="F108" s="758" t="s">
        <v>51</v>
      </c>
      <c r="G108" s="759"/>
      <c r="H108" s="758" t="s">
        <v>51</v>
      </c>
      <c r="I108" s="759"/>
      <c r="J108" s="758" t="s">
        <v>51</v>
      </c>
      <c r="K108" s="759"/>
      <c r="L108" s="758" t="s">
        <v>0</v>
      </c>
      <c r="M108" s="759"/>
      <c r="N108" s="758" t="s">
        <v>0</v>
      </c>
      <c r="O108" s="759"/>
      <c r="P108" s="758" t="s">
        <v>0</v>
      </c>
      <c r="Q108" s="759"/>
      <c r="R108" s="758" t="s">
        <v>0</v>
      </c>
      <c r="S108" s="759"/>
      <c r="T108" s="758" t="s">
        <v>0</v>
      </c>
      <c r="U108" s="759"/>
      <c r="V108" s="758" t="s">
        <v>0</v>
      </c>
      <c r="W108" s="759"/>
      <c r="X108" s="758" t="s">
        <v>0</v>
      </c>
      <c r="Y108" s="759"/>
      <c r="Z108" s="758" t="s">
        <v>0</v>
      </c>
      <c r="AA108" s="759"/>
      <c r="AB108" s="758" t="s">
        <v>51</v>
      </c>
      <c r="AC108" s="759"/>
      <c r="AD108" s="758" t="s">
        <v>51</v>
      </c>
      <c r="AE108" s="759"/>
      <c r="AF108" s="758" t="s">
        <v>51</v>
      </c>
      <c r="AG108" s="759"/>
      <c r="AH108" s="758" t="s">
        <v>51</v>
      </c>
      <c r="AI108" s="759"/>
      <c r="AJ108" s="758" t="s">
        <v>51</v>
      </c>
      <c r="AK108" s="759"/>
      <c r="AL108" s="758" t="s">
        <v>0</v>
      </c>
      <c r="AM108" s="759"/>
      <c r="AN108" s="758" t="s">
        <v>0</v>
      </c>
      <c r="AO108" s="759"/>
      <c r="AP108" s="758" t="s">
        <v>0</v>
      </c>
      <c r="AQ108" s="759"/>
      <c r="AR108" s="758" t="s">
        <v>0</v>
      </c>
      <c r="AS108" s="759"/>
      <c r="AT108" s="758" t="s">
        <v>0</v>
      </c>
      <c r="AU108" s="759"/>
      <c r="AV108" s="758" t="s">
        <v>0</v>
      </c>
      <c r="AW108" s="759"/>
      <c r="AX108" s="758" t="s">
        <v>0</v>
      </c>
      <c r="AY108" s="759"/>
      <c r="AZ108" s="758" t="s">
        <v>0</v>
      </c>
      <c r="BA108" s="759"/>
      <c r="BB108" s="758" t="s">
        <v>0</v>
      </c>
      <c r="BC108" s="759"/>
      <c r="BD108" s="758" t="s">
        <v>0</v>
      </c>
      <c r="BE108" s="759"/>
      <c r="BF108" s="758"/>
      <c r="BG108" s="759"/>
      <c r="BH108" s="758"/>
      <c r="BI108" s="759"/>
      <c r="BJ108" s="758"/>
      <c r="BK108" s="759"/>
      <c r="BL108" s="758"/>
      <c r="BM108" s="759"/>
      <c r="BN108" s="758"/>
      <c r="BO108" s="759"/>
      <c r="BP108" s="758"/>
      <c r="BQ108" s="759"/>
      <c r="BR108" s="758"/>
      <c r="BS108" s="759"/>
      <c r="BT108" s="758"/>
      <c r="BU108" s="759"/>
      <c r="BV108" s="758"/>
      <c r="BW108" s="759"/>
      <c r="BX108" s="758"/>
      <c r="BY108" s="759"/>
      <c r="BZ108" s="758"/>
      <c r="CA108" s="759"/>
      <c r="CB108" s="756" t="s">
        <v>0</v>
      </c>
      <c r="CC108" s="757"/>
      <c r="CD108" s="756" t="s">
        <v>0</v>
      </c>
      <c r="CE108" s="757"/>
      <c r="CF108" s="756" t="s">
        <v>0</v>
      </c>
      <c r="CG108" s="757"/>
    </row>
    <row r="109" spans="1:85" ht="42.75" customHeight="1" x14ac:dyDescent="0.25">
      <c r="A109" s="547" t="s">
        <v>1135</v>
      </c>
      <c r="B109" s="758" t="s">
        <v>1461</v>
      </c>
      <c r="C109" s="759"/>
      <c r="D109" s="758" t="s">
        <v>1458</v>
      </c>
      <c r="E109" s="759"/>
      <c r="F109" s="758" t="s">
        <v>1458</v>
      </c>
      <c r="G109" s="759"/>
      <c r="H109" s="758" t="s">
        <v>1459</v>
      </c>
      <c r="I109" s="759"/>
      <c r="J109" s="758" t="s">
        <v>1460</v>
      </c>
      <c r="K109" s="759"/>
      <c r="L109" s="758" t="str">
        <f>IF(L108="No","All Zip Tables","")</f>
        <v>All Zip Tables</v>
      </c>
      <c r="M109" s="759"/>
      <c r="N109" s="758" t="str">
        <f>IF(N108="No","All Zip Tables","")</f>
        <v>All Zip Tables</v>
      </c>
      <c r="O109" s="759"/>
      <c r="P109" s="758" t="str">
        <f>IF(P108="No","All Zip Tables","")</f>
        <v>All Zip Tables</v>
      </c>
      <c r="Q109" s="759"/>
      <c r="R109" s="758" t="str">
        <f>IF(R108="No","All Zip Tables","")</f>
        <v>All Zip Tables</v>
      </c>
      <c r="S109" s="759"/>
      <c r="T109" s="758" t="str">
        <f>IF(T108="No","All Zip Tables","")</f>
        <v>All Zip Tables</v>
      </c>
      <c r="U109" s="759"/>
      <c r="V109" s="758" t="str">
        <f>IF(V108="No","All Zip Tables","")</f>
        <v>All Zip Tables</v>
      </c>
      <c r="W109" s="759"/>
      <c r="X109" s="758" t="str">
        <f>IF(X108="No","All Zip Tables","")</f>
        <v>All Zip Tables</v>
      </c>
      <c r="Y109" s="759"/>
      <c r="Z109" s="758" t="str">
        <f>IF(Z108="No","All Zip Tables","")</f>
        <v>All Zip Tables</v>
      </c>
      <c r="AA109" s="759"/>
      <c r="AB109" s="758" t="s">
        <v>1461</v>
      </c>
      <c r="AC109" s="759"/>
      <c r="AD109" s="758" t="s">
        <v>1458</v>
      </c>
      <c r="AE109" s="759"/>
      <c r="AF109" s="758" t="s">
        <v>1458</v>
      </c>
      <c r="AG109" s="759"/>
      <c r="AH109" s="758" t="s">
        <v>1459</v>
      </c>
      <c r="AI109" s="759"/>
      <c r="AJ109" s="758" t="s">
        <v>1460</v>
      </c>
      <c r="AK109" s="759"/>
      <c r="AL109" s="758" t="str">
        <f>IF(AL108="No","All Zip Tables","")</f>
        <v>All Zip Tables</v>
      </c>
      <c r="AM109" s="759"/>
      <c r="AN109" s="758" t="str">
        <f>IF(AN108="No","All Zip Tables","")</f>
        <v>All Zip Tables</v>
      </c>
      <c r="AO109" s="759"/>
      <c r="AP109" s="758" t="str">
        <f>IF(AP108="No","All Zip Tables","")</f>
        <v>All Zip Tables</v>
      </c>
      <c r="AQ109" s="759"/>
      <c r="AR109" s="758" t="str">
        <f>IF(AR108="No","All Zip Tables","")</f>
        <v>All Zip Tables</v>
      </c>
      <c r="AS109" s="759"/>
      <c r="AT109" s="758" t="str">
        <f>IF(AT108="No","All Zip Tables","")</f>
        <v>All Zip Tables</v>
      </c>
      <c r="AU109" s="759"/>
      <c r="AV109" s="758" t="str">
        <f>IF(AV108="No","All Zip Tables","")</f>
        <v>All Zip Tables</v>
      </c>
      <c r="AW109" s="759"/>
      <c r="AX109" s="758" t="str">
        <f>IF(AX108="No","All Zip Tables","")</f>
        <v>All Zip Tables</v>
      </c>
      <c r="AY109" s="759"/>
      <c r="AZ109" s="758" t="str">
        <f>IF(AZ108="No","All Zip Tables","")</f>
        <v>All Zip Tables</v>
      </c>
      <c r="BA109" s="759"/>
      <c r="BB109" s="758" t="str">
        <f>IF(BB108="No","All Zip Tables","")</f>
        <v>All Zip Tables</v>
      </c>
      <c r="BC109" s="759"/>
      <c r="BD109" s="758" t="str">
        <f>IF(BD108="No","All Zip Tables","")</f>
        <v>All Zip Tables</v>
      </c>
      <c r="BE109" s="759"/>
      <c r="BF109" s="758" t="str">
        <f>IF(BF108="No","All Zip Tables","")</f>
        <v/>
      </c>
      <c r="BG109" s="759"/>
      <c r="BH109" s="758" t="str">
        <f>IF(BH108="No","All Zip Tables","")</f>
        <v/>
      </c>
      <c r="BI109" s="759"/>
      <c r="BJ109" s="758" t="str">
        <f>IF(BJ108="No","All Zip Tables","")</f>
        <v/>
      </c>
      <c r="BK109" s="759"/>
      <c r="BL109" s="758" t="str">
        <f>IF(BL108="No","All Zip Tables","")</f>
        <v/>
      </c>
      <c r="BM109" s="759"/>
      <c r="BN109" s="758" t="str">
        <f>IF(BN108="No","All Zip Tables","")</f>
        <v/>
      </c>
      <c r="BO109" s="759"/>
      <c r="BP109" s="758" t="str">
        <f>IF(BP108="No","All Zip Tables","")</f>
        <v/>
      </c>
      <c r="BQ109" s="759"/>
      <c r="BR109" s="758" t="str">
        <f>IF(BR108="No","All Zip Tables","")</f>
        <v/>
      </c>
      <c r="BS109" s="759"/>
      <c r="BT109" s="758" t="str">
        <f>IF(BT108="No","All Zip Tables","")</f>
        <v/>
      </c>
      <c r="BU109" s="759"/>
      <c r="BV109" s="758" t="str">
        <f>IF(BV108="No","All Zip Tables","")</f>
        <v/>
      </c>
      <c r="BW109" s="759"/>
      <c r="BX109" s="758" t="str">
        <f>IF(BX108="No","All Zip Tables","")</f>
        <v/>
      </c>
      <c r="BY109" s="759"/>
      <c r="BZ109" s="758" t="str">
        <f>IF(BZ108="No","All Zip Tables","")</f>
        <v/>
      </c>
      <c r="CA109" s="759"/>
      <c r="CB109" s="758" t="str">
        <f>IF(CB108="No","All Zip Tables","")</f>
        <v>All Zip Tables</v>
      </c>
      <c r="CC109" s="759"/>
      <c r="CD109" s="758" t="str">
        <f>IF(CD108="No","All Zip Tables","")</f>
        <v>All Zip Tables</v>
      </c>
      <c r="CE109" s="759"/>
      <c r="CF109" s="758" t="str">
        <f>IF(CF108="No","All Zip Tables","")</f>
        <v>All Zip Tables</v>
      </c>
      <c r="CG109" s="759"/>
    </row>
    <row r="110" spans="1:85" ht="36.75" customHeight="1" x14ac:dyDescent="0.25">
      <c r="A110" s="142" t="s">
        <v>1136</v>
      </c>
      <c r="B110" s="758" t="s">
        <v>1404</v>
      </c>
      <c r="C110" s="759"/>
      <c r="D110" s="758" t="s">
        <v>1404</v>
      </c>
      <c r="E110" s="759"/>
      <c r="F110" s="758" t="s">
        <v>1404</v>
      </c>
      <c r="G110" s="759"/>
      <c r="H110" s="758" t="s">
        <v>1404</v>
      </c>
      <c r="I110" s="759"/>
      <c r="J110" s="758" t="s">
        <v>1404</v>
      </c>
      <c r="K110" s="759"/>
      <c r="L110" s="758" t="str">
        <f>IF(L108="No","Select Zip Code Rule","")</f>
        <v>Select Zip Code Rule</v>
      </c>
      <c r="M110" s="759"/>
      <c r="N110" s="758" t="str">
        <f>IF(N108="No","Select Zip Code Rule","")</f>
        <v>Select Zip Code Rule</v>
      </c>
      <c r="O110" s="759"/>
      <c r="P110" s="758" t="str">
        <f>IF(P108="No","Select Zip Code Rule","")</f>
        <v>Select Zip Code Rule</v>
      </c>
      <c r="Q110" s="759"/>
      <c r="R110" s="758" t="str">
        <f>IF(R108="No","Select Zip Code Rule","")</f>
        <v>Select Zip Code Rule</v>
      </c>
      <c r="S110" s="759"/>
      <c r="T110" s="758" t="str">
        <f>IF(T108="No","Select Zip Code Rule","")</f>
        <v>Select Zip Code Rule</v>
      </c>
      <c r="U110" s="759"/>
      <c r="V110" s="758" t="str">
        <f>IF(V108="No","Select Zip Code Rule","")</f>
        <v>Select Zip Code Rule</v>
      </c>
      <c r="W110" s="759"/>
      <c r="X110" s="758" t="str">
        <f>IF(X108="No","Select Zip Code Rule","")</f>
        <v>Select Zip Code Rule</v>
      </c>
      <c r="Y110" s="759"/>
      <c r="Z110" s="758" t="str">
        <f>IF(Z108="No","Select Zip Code Rule","")</f>
        <v>Select Zip Code Rule</v>
      </c>
      <c r="AA110" s="759"/>
      <c r="AB110" s="758" t="s">
        <v>1404</v>
      </c>
      <c r="AC110" s="759"/>
      <c r="AD110" s="758" t="s">
        <v>1404</v>
      </c>
      <c r="AE110" s="759"/>
      <c r="AF110" s="758" t="s">
        <v>1404</v>
      </c>
      <c r="AG110" s="759"/>
      <c r="AH110" s="758" t="s">
        <v>1404</v>
      </c>
      <c r="AI110" s="759"/>
      <c r="AJ110" s="758" t="s">
        <v>1404</v>
      </c>
      <c r="AK110" s="759"/>
      <c r="AL110" s="758" t="str">
        <f>IF(AL108="No","Select Zip Code Rule","")</f>
        <v>Select Zip Code Rule</v>
      </c>
      <c r="AM110" s="759"/>
      <c r="AN110" s="758" t="str">
        <f>IF(AN108="No","Select Zip Code Rule","")</f>
        <v>Select Zip Code Rule</v>
      </c>
      <c r="AO110" s="759"/>
      <c r="AP110" s="758" t="str">
        <f>IF(AP108="No","Select Zip Code Rule","")</f>
        <v>Select Zip Code Rule</v>
      </c>
      <c r="AQ110" s="759"/>
      <c r="AR110" s="758" t="str">
        <f>IF(AR108="No","Select Zip Code Rule","")</f>
        <v>Select Zip Code Rule</v>
      </c>
      <c r="AS110" s="759"/>
      <c r="AT110" s="758" t="str">
        <f>IF(AT108="No","Select Zip Code Rule","")</f>
        <v>Select Zip Code Rule</v>
      </c>
      <c r="AU110" s="759"/>
      <c r="AV110" s="758" t="str">
        <f>IF(AV108="No","Select Zip Code Rule","")</f>
        <v>Select Zip Code Rule</v>
      </c>
      <c r="AW110" s="759"/>
      <c r="AX110" s="758" t="str">
        <f>IF(AX108="No","Select Zip Code Rule","")</f>
        <v>Select Zip Code Rule</v>
      </c>
      <c r="AY110" s="759"/>
      <c r="AZ110" s="758" t="str">
        <f>IF(AZ108="No","Select Zip Code Rule","")</f>
        <v>Select Zip Code Rule</v>
      </c>
      <c r="BA110" s="759"/>
      <c r="BB110" s="758" t="str">
        <f>IF(BB108="No","Select Zip Code Rule","")</f>
        <v>Select Zip Code Rule</v>
      </c>
      <c r="BC110" s="759"/>
      <c r="BD110" s="758" t="str">
        <f>IF(BD108="No","Select Zip Code Rule","")</f>
        <v>Select Zip Code Rule</v>
      </c>
      <c r="BE110" s="759"/>
      <c r="BF110" s="758" t="str">
        <f>IF(BF108="No","Select Zip Code Rule","")</f>
        <v/>
      </c>
      <c r="BG110" s="759"/>
      <c r="BH110" s="758" t="str">
        <f>IF(BH108="No","Select Zip Code Rule","")</f>
        <v/>
      </c>
      <c r="BI110" s="759"/>
      <c r="BJ110" s="758" t="str">
        <f>IF(BJ108="No","Select Zip Code Rule","")</f>
        <v/>
      </c>
      <c r="BK110" s="759"/>
      <c r="BL110" s="758" t="str">
        <f>IF(BL108="No","Select Zip Code Rule","")</f>
        <v/>
      </c>
      <c r="BM110" s="759"/>
      <c r="BN110" s="758" t="str">
        <f>IF(BN108="No","Select Zip Code Rule","")</f>
        <v/>
      </c>
      <c r="BO110" s="759"/>
      <c r="BP110" s="758" t="str">
        <f>IF(BP108="No","Select Zip Code Rule","")</f>
        <v/>
      </c>
      <c r="BQ110" s="759"/>
      <c r="BR110" s="758" t="str">
        <f>IF(BR108="No","Select Zip Code Rule","")</f>
        <v/>
      </c>
      <c r="BS110" s="759"/>
      <c r="BT110" s="758" t="str">
        <f>IF(BT108="No","Select Zip Code Rule","")</f>
        <v/>
      </c>
      <c r="BU110" s="759"/>
      <c r="BV110" s="758" t="str">
        <f>IF(BV108="No","Select Zip Code Rule","")</f>
        <v/>
      </c>
      <c r="BW110" s="759"/>
      <c r="BX110" s="758" t="str">
        <f>IF(BX108="No","Select Zip Code Rule","")</f>
        <v/>
      </c>
      <c r="BY110" s="759"/>
      <c r="BZ110" s="758" t="str">
        <f>IF(BZ108="No","Select Zip Code Rule","")</f>
        <v/>
      </c>
      <c r="CA110" s="759"/>
      <c r="CB110" s="758" t="str">
        <f>IF(CB108="No","Select Zip Code Rule","")</f>
        <v>Select Zip Code Rule</v>
      </c>
      <c r="CC110" s="759"/>
      <c r="CD110" s="758" t="str">
        <f>IF(CD108="No","Select Zip Code Rule","")</f>
        <v>Select Zip Code Rule</v>
      </c>
      <c r="CE110" s="759"/>
      <c r="CF110" s="758" t="str">
        <f>IF(CF108="No","Select Zip Code Rule","")</f>
        <v>Select Zip Code Rule</v>
      </c>
      <c r="CG110" s="759"/>
    </row>
    <row r="111" spans="1:85" x14ac:dyDescent="0.25">
      <c r="A111" s="800" t="s">
        <v>1329</v>
      </c>
      <c r="B111" s="63" t="str">
        <f>IF(B14="All Dependents","No",IF(B14="Spouse Only","No",IF(B14="Child Only","Yes",IF(B14="Select Dependent Coverage (Dependents not eligible)","Yes",""))))</f>
        <v>No</v>
      </c>
      <c r="C111" s="80" t="s">
        <v>53</v>
      </c>
      <c r="D111" s="631" t="str">
        <f>IF(D14="All Dependents","No",IF(D14="Spouse Only","No",IF(D14="Child Only","Yes",IF(D14="Select Dependent Coverage (Dependents not eligible)","Yes",""))))</f>
        <v>No</v>
      </c>
      <c r="E111" s="632" t="s">
        <v>53</v>
      </c>
      <c r="F111" s="631" t="str">
        <f>IF(F14="All Dependents","No",IF(F14="Spouse Only","No",IF(F14="Child Only","Yes",IF(F14="Select Dependent Coverage (Dependents not eligible)","Yes",""))))</f>
        <v>No</v>
      </c>
      <c r="G111" s="632" t="s">
        <v>53</v>
      </c>
      <c r="H111" s="631" t="str">
        <f>IF(H14="All Dependents","No",IF(H14="Spouse Only","No",IF(H14="Child Only","Yes",IF(H14="Select Dependent Coverage (Dependents not eligible)","Yes",""))))</f>
        <v>No</v>
      </c>
      <c r="I111" s="632" t="s">
        <v>53</v>
      </c>
      <c r="J111" s="631" t="str">
        <f>IF(J14="All Dependents","No",IF(J14="Spouse Only","No",IF(J14="Child Only","Yes",IF(J14="Select Dependent Coverage (Dependents not eligible)","Yes",""))))</f>
        <v>No</v>
      </c>
      <c r="K111" s="632" t="s">
        <v>53</v>
      </c>
      <c r="L111" s="631" t="str">
        <f>IF(L14="All Dependents","No",IF(L14="Spouse Only","No",IF(L14="Child Only","Yes",IF(L14="Select Dependent Coverage (Dependents not eligible)","Yes",""))))</f>
        <v>No</v>
      </c>
      <c r="M111" s="632" t="s">
        <v>53</v>
      </c>
      <c r="N111" s="631" t="str">
        <f>IF(N14="All Dependents","No",IF(N14="Spouse Only","No",IF(N14="Child Only","Yes",IF(N14="Select Dependent Coverage (Dependents not eligible)","Yes",""))))</f>
        <v>No</v>
      </c>
      <c r="O111" s="632" t="s">
        <v>53</v>
      </c>
      <c r="P111" s="631" t="str">
        <f>IF(P14="All Dependents","No",IF(P14="Spouse Only","No",IF(P14="Child Only","Yes",IF(P14="Select Dependent Coverage (Dependents not eligible)","Yes",""))))</f>
        <v>No</v>
      </c>
      <c r="Q111" s="632" t="s">
        <v>53</v>
      </c>
      <c r="R111" s="631" t="str">
        <f>IF(R14="All Dependents","No",IF(R14="Spouse Only","No",IF(R14="Child Only","Yes",IF(R14="Select Dependent Coverage (Dependents not eligible)","Yes",""))))</f>
        <v>No</v>
      </c>
      <c r="S111" s="632" t="s">
        <v>53</v>
      </c>
      <c r="T111" s="631" t="str">
        <f>IF(T14="All Dependents","No",IF(T14="Spouse Only","No",IF(T14="Child Only","Yes",IF(T14="Select Dependent Coverage (Dependents not eligible)","Yes",""))))</f>
        <v>No</v>
      </c>
      <c r="U111" s="632" t="s">
        <v>53</v>
      </c>
      <c r="V111" s="631" t="str">
        <f>IF(V14="All Dependents","No",IF(V14="Spouse Only","No",IF(V14="Child Only","Yes",IF(V14="Select Dependent Coverage (Dependents not eligible)","Yes",""))))</f>
        <v>No</v>
      </c>
      <c r="W111" s="632" t="s">
        <v>53</v>
      </c>
      <c r="X111" s="631" t="str">
        <f>IF(X14="All Dependents","No",IF(X14="Spouse Only","No",IF(X14="Child Only","Yes",IF(X14="Select Dependent Coverage (Dependents not eligible)","Yes",""))))</f>
        <v>No</v>
      </c>
      <c r="Y111" s="632" t="s">
        <v>53</v>
      </c>
      <c r="Z111" s="631" t="str">
        <f>IF(Z14="All Dependents","No",IF(Z14="Spouse Only","No",IF(Z14="Child Only","Yes",IF(Z14="Select Dependent Coverage (Dependents not eligible)","Yes",""))))</f>
        <v>Yes</v>
      </c>
      <c r="AA111" s="632" t="s">
        <v>53</v>
      </c>
      <c r="AB111" s="631" t="str">
        <f>IF(AB14="All Dependents","No",IF(AB14="Spouse Only","No",IF(AB14="Child Only","Yes",IF(AB14="Select Dependent Coverage (Dependents not eligible)","Yes",""))))</f>
        <v>No</v>
      </c>
      <c r="AC111" s="632" t="s">
        <v>53</v>
      </c>
      <c r="AD111" s="631" t="str">
        <f>IF(AD14="All Dependents","No",IF(AD14="Spouse Only","No",IF(AD14="Child Only","Yes",IF(AD14="Select Dependent Coverage (Dependents not eligible)","Yes",""))))</f>
        <v>No</v>
      </c>
      <c r="AE111" s="632" t="s">
        <v>53</v>
      </c>
      <c r="AF111" s="631" t="str">
        <f>IF(AF14="All Dependents","No",IF(AF14="Spouse Only","No",IF(AF14="Child Only","Yes",IF(AF14="Select Dependent Coverage (Dependents not eligible)","Yes",""))))</f>
        <v>No</v>
      </c>
      <c r="AG111" s="632" t="s">
        <v>53</v>
      </c>
      <c r="AH111" s="631" t="str">
        <f>IF(AH14="All Dependents","No",IF(AH14="Spouse Only","No",IF(AH14="Child Only","Yes",IF(AH14="Select Dependent Coverage (Dependents not eligible)","Yes",""))))</f>
        <v>No</v>
      </c>
      <c r="AI111" s="632" t="s">
        <v>53</v>
      </c>
      <c r="AJ111" s="631" t="str">
        <f>IF(AJ14="All Dependents","No",IF(AJ14="Spouse Only","No",IF(AJ14="Child Only","Yes",IF(AJ14="Select Dependent Coverage (Dependents not eligible)","Yes",""))))</f>
        <v>No</v>
      </c>
      <c r="AK111" s="632" t="s">
        <v>53</v>
      </c>
      <c r="AL111" s="640" t="str">
        <f t="shared" ref="AL111:BX111" si="0">IF(AL14="All Dependents","No",IF(AL14="Spouse Only","No",IF(AL14="Child Only","Yes",IF(AL14="Select Dependent Coverage (Dependents not eligible)","Yes",""))))</f>
        <v>No</v>
      </c>
      <c r="AM111" s="641" t="s">
        <v>53</v>
      </c>
      <c r="AN111" s="640" t="str">
        <f t="shared" si="0"/>
        <v>No</v>
      </c>
      <c r="AO111" s="641" t="s">
        <v>53</v>
      </c>
      <c r="AP111" s="640" t="str">
        <f t="shared" si="0"/>
        <v>No</v>
      </c>
      <c r="AQ111" s="641" t="s">
        <v>53</v>
      </c>
      <c r="AR111" s="640" t="str">
        <f t="shared" si="0"/>
        <v>No</v>
      </c>
      <c r="AS111" s="641" t="s">
        <v>53</v>
      </c>
      <c r="AT111" s="640" t="str">
        <f t="shared" si="0"/>
        <v>No</v>
      </c>
      <c r="AU111" s="641" t="s">
        <v>53</v>
      </c>
      <c r="AV111" s="640" t="str">
        <f t="shared" si="0"/>
        <v>No</v>
      </c>
      <c r="AW111" s="641" t="s">
        <v>53</v>
      </c>
      <c r="AX111" s="640" t="str">
        <f t="shared" si="0"/>
        <v>No</v>
      </c>
      <c r="AY111" s="641" t="s">
        <v>53</v>
      </c>
      <c r="AZ111" s="640" t="str">
        <f t="shared" si="0"/>
        <v>No</v>
      </c>
      <c r="BA111" s="641" t="s">
        <v>53</v>
      </c>
      <c r="BB111" s="640" t="str">
        <f t="shared" si="0"/>
        <v>No</v>
      </c>
      <c r="BC111" s="641" t="s">
        <v>53</v>
      </c>
      <c r="BD111" s="640" t="str">
        <f t="shared" si="0"/>
        <v>No</v>
      </c>
      <c r="BE111" s="641" t="s">
        <v>53</v>
      </c>
      <c r="BF111" s="640" t="str">
        <f t="shared" si="0"/>
        <v>No</v>
      </c>
      <c r="BG111" s="641" t="s">
        <v>53</v>
      </c>
      <c r="BH111" s="640" t="str">
        <f t="shared" si="0"/>
        <v>No</v>
      </c>
      <c r="BI111" s="641" t="s">
        <v>53</v>
      </c>
      <c r="BJ111" s="640" t="str">
        <f t="shared" si="0"/>
        <v>No</v>
      </c>
      <c r="BK111" s="641" t="s">
        <v>53</v>
      </c>
      <c r="BL111" s="640" t="str">
        <f t="shared" si="0"/>
        <v>No</v>
      </c>
      <c r="BM111" s="641" t="s">
        <v>53</v>
      </c>
      <c r="BN111" s="640" t="str">
        <f t="shared" si="0"/>
        <v>No</v>
      </c>
      <c r="BO111" s="641" t="s">
        <v>53</v>
      </c>
      <c r="BP111" s="640" t="str">
        <f t="shared" si="0"/>
        <v>No</v>
      </c>
      <c r="BQ111" s="641" t="s">
        <v>53</v>
      </c>
      <c r="BR111" s="640" t="str">
        <f t="shared" si="0"/>
        <v>No</v>
      </c>
      <c r="BS111" s="641" t="s">
        <v>53</v>
      </c>
      <c r="BT111" s="640" t="str">
        <f t="shared" si="0"/>
        <v>No</v>
      </c>
      <c r="BU111" s="641" t="s">
        <v>53</v>
      </c>
      <c r="BV111" s="640" t="str">
        <f t="shared" si="0"/>
        <v>No</v>
      </c>
      <c r="BW111" s="641" t="s">
        <v>53</v>
      </c>
      <c r="BX111" s="640" t="str">
        <f t="shared" si="0"/>
        <v>No</v>
      </c>
      <c r="BY111" s="641" t="s">
        <v>53</v>
      </c>
      <c r="BZ111" s="631" t="str">
        <f>IF(BZ14="All Dependents","No",IF(BZ14="Spouse Only","No",IF(BZ14="Child Only","Yes",IF(BZ14="Select Dependent Coverage (Dependents not eligible)","Yes",""))))</f>
        <v>No</v>
      </c>
      <c r="CA111" s="632" t="s">
        <v>53</v>
      </c>
      <c r="CB111" s="631" t="str">
        <f>IF(CB14="All Dependents","No",IF(CB14="Spouse Only","No",IF(CB14="Child Only","Yes",IF(CB14="Select Dependent Coverage (Dependents not eligible)","Yes",""))))</f>
        <v>Yes</v>
      </c>
      <c r="CC111" s="632" t="s">
        <v>53</v>
      </c>
      <c r="CD111" s="631" t="str">
        <f>IF(CD14="All Dependents","No",IF(CD14="Spouse Only","No",IF(CD14="Child Only","Yes",IF(CD14="Select Dependent Coverage (Dependents not eligible)","Yes",""))))</f>
        <v>Yes</v>
      </c>
      <c r="CE111" s="632" t="s">
        <v>53</v>
      </c>
      <c r="CF111" s="631" t="str">
        <f>IF(CF14="All Dependents","No",IF(CF14="Spouse Only","No",IF(CF14="Child Only","Yes",IF(CF14="Select Dependent Coverage (Dependents not eligible)","Yes",""))))</f>
        <v>Yes</v>
      </c>
      <c r="CG111" s="632" t="s">
        <v>53</v>
      </c>
    </row>
    <row r="112" spans="1:85" x14ac:dyDescent="0.25">
      <c r="A112" s="801"/>
      <c r="B112" s="63" t="s">
        <v>0</v>
      </c>
      <c r="C112" s="80" t="s">
        <v>206</v>
      </c>
      <c r="D112" s="631" t="s">
        <v>0</v>
      </c>
      <c r="E112" s="632" t="s">
        <v>206</v>
      </c>
      <c r="F112" s="631" t="s">
        <v>0</v>
      </c>
      <c r="G112" s="632" t="s">
        <v>206</v>
      </c>
      <c r="H112" s="631" t="s">
        <v>0</v>
      </c>
      <c r="I112" s="632" t="s">
        <v>206</v>
      </c>
      <c r="J112" s="631" t="s">
        <v>0</v>
      </c>
      <c r="K112" s="632" t="s">
        <v>206</v>
      </c>
      <c r="L112" s="631" t="s">
        <v>0</v>
      </c>
      <c r="M112" s="632" t="s">
        <v>206</v>
      </c>
      <c r="N112" s="631" t="s">
        <v>0</v>
      </c>
      <c r="O112" s="632" t="s">
        <v>206</v>
      </c>
      <c r="P112" s="631" t="s">
        <v>0</v>
      </c>
      <c r="Q112" s="632" t="s">
        <v>206</v>
      </c>
      <c r="R112" s="631" t="s">
        <v>0</v>
      </c>
      <c r="S112" s="632" t="s">
        <v>206</v>
      </c>
      <c r="T112" s="631" t="s">
        <v>0</v>
      </c>
      <c r="U112" s="632" t="s">
        <v>206</v>
      </c>
      <c r="V112" s="631" t="s">
        <v>0</v>
      </c>
      <c r="W112" s="632" t="s">
        <v>206</v>
      </c>
      <c r="X112" s="631" t="s">
        <v>0</v>
      </c>
      <c r="Y112" s="632" t="s">
        <v>206</v>
      </c>
      <c r="Z112" s="631" t="s">
        <v>0</v>
      </c>
      <c r="AA112" s="632" t="s">
        <v>206</v>
      </c>
      <c r="AB112" s="631" t="s">
        <v>0</v>
      </c>
      <c r="AC112" s="632" t="s">
        <v>206</v>
      </c>
      <c r="AD112" s="631" t="s">
        <v>0</v>
      </c>
      <c r="AE112" s="632" t="s">
        <v>206</v>
      </c>
      <c r="AF112" s="631" t="s">
        <v>0</v>
      </c>
      <c r="AG112" s="632" t="s">
        <v>206</v>
      </c>
      <c r="AH112" s="631" t="s">
        <v>0</v>
      </c>
      <c r="AI112" s="632" t="s">
        <v>206</v>
      </c>
      <c r="AJ112" s="631" t="s">
        <v>0</v>
      </c>
      <c r="AK112" s="632" t="s">
        <v>206</v>
      </c>
      <c r="AL112" s="640" t="s">
        <v>0</v>
      </c>
      <c r="AM112" s="641" t="s">
        <v>206</v>
      </c>
      <c r="AN112" s="640" t="s">
        <v>0</v>
      </c>
      <c r="AO112" s="641" t="s">
        <v>206</v>
      </c>
      <c r="AP112" s="640" t="s">
        <v>0</v>
      </c>
      <c r="AQ112" s="641" t="s">
        <v>206</v>
      </c>
      <c r="AR112" s="640" t="s">
        <v>0</v>
      </c>
      <c r="AS112" s="641" t="s">
        <v>206</v>
      </c>
      <c r="AT112" s="640" t="s">
        <v>0</v>
      </c>
      <c r="AU112" s="641" t="s">
        <v>206</v>
      </c>
      <c r="AV112" s="640" t="s">
        <v>0</v>
      </c>
      <c r="AW112" s="641" t="s">
        <v>206</v>
      </c>
      <c r="AX112" s="640" t="s">
        <v>0</v>
      </c>
      <c r="AY112" s="641" t="s">
        <v>206</v>
      </c>
      <c r="AZ112" s="640" t="s">
        <v>0</v>
      </c>
      <c r="BA112" s="641" t="s">
        <v>206</v>
      </c>
      <c r="BB112" s="640" t="s">
        <v>0</v>
      </c>
      <c r="BC112" s="641" t="s">
        <v>206</v>
      </c>
      <c r="BD112" s="640" t="s">
        <v>0</v>
      </c>
      <c r="BE112" s="641" t="s">
        <v>206</v>
      </c>
      <c r="BF112" s="640" t="s">
        <v>0</v>
      </c>
      <c r="BG112" s="641" t="s">
        <v>206</v>
      </c>
      <c r="BH112" s="640" t="s">
        <v>0</v>
      </c>
      <c r="BI112" s="641" t="s">
        <v>206</v>
      </c>
      <c r="BJ112" s="640" t="s">
        <v>0</v>
      </c>
      <c r="BK112" s="641" t="s">
        <v>206</v>
      </c>
      <c r="BL112" s="640" t="s">
        <v>0</v>
      </c>
      <c r="BM112" s="641" t="s">
        <v>206</v>
      </c>
      <c r="BN112" s="640" t="s">
        <v>0</v>
      </c>
      <c r="BO112" s="641" t="s">
        <v>206</v>
      </c>
      <c r="BP112" s="640" t="s">
        <v>0</v>
      </c>
      <c r="BQ112" s="641" t="s">
        <v>206</v>
      </c>
      <c r="BR112" s="640" t="s">
        <v>0</v>
      </c>
      <c r="BS112" s="641" t="s">
        <v>206</v>
      </c>
      <c r="BT112" s="640" t="s">
        <v>0</v>
      </c>
      <c r="BU112" s="641" t="s">
        <v>206</v>
      </c>
      <c r="BV112" s="640" t="s">
        <v>0</v>
      </c>
      <c r="BW112" s="641" t="s">
        <v>206</v>
      </c>
      <c r="BX112" s="640" t="s">
        <v>0</v>
      </c>
      <c r="BY112" s="641" t="s">
        <v>206</v>
      </c>
      <c r="BZ112" s="631" t="s">
        <v>0</v>
      </c>
      <c r="CA112" s="632" t="s">
        <v>206</v>
      </c>
      <c r="CB112" s="631" t="s">
        <v>0</v>
      </c>
      <c r="CC112" s="632" t="s">
        <v>206</v>
      </c>
      <c r="CD112" s="631" t="s">
        <v>0</v>
      </c>
      <c r="CE112" s="632" t="s">
        <v>206</v>
      </c>
      <c r="CF112" s="631" t="s">
        <v>0</v>
      </c>
      <c r="CG112" s="632" t="s">
        <v>206</v>
      </c>
    </row>
    <row r="113" spans="1:85" x14ac:dyDescent="0.25">
      <c r="A113" s="801"/>
      <c r="B113" s="608" t="s">
        <v>51</v>
      </c>
      <c r="C113" s="80" t="s">
        <v>154</v>
      </c>
      <c r="D113" s="633" t="s">
        <v>51</v>
      </c>
      <c r="E113" s="632" t="s">
        <v>154</v>
      </c>
      <c r="F113" s="633" t="s">
        <v>51</v>
      </c>
      <c r="G113" s="632" t="s">
        <v>154</v>
      </c>
      <c r="H113" s="633" t="s">
        <v>51</v>
      </c>
      <c r="I113" s="632" t="s">
        <v>154</v>
      </c>
      <c r="J113" s="633" t="s">
        <v>51</v>
      </c>
      <c r="K113" s="632" t="s">
        <v>154</v>
      </c>
      <c r="L113" s="633" t="s">
        <v>51</v>
      </c>
      <c r="M113" s="632" t="s">
        <v>154</v>
      </c>
      <c r="N113" s="633" t="s">
        <v>51</v>
      </c>
      <c r="O113" s="632" t="s">
        <v>154</v>
      </c>
      <c r="P113" s="633" t="s">
        <v>51</v>
      </c>
      <c r="Q113" s="632" t="s">
        <v>154</v>
      </c>
      <c r="R113" s="633" t="s">
        <v>51</v>
      </c>
      <c r="S113" s="632" t="s">
        <v>154</v>
      </c>
      <c r="T113" s="633" t="s">
        <v>51</v>
      </c>
      <c r="U113" s="632" t="s">
        <v>154</v>
      </c>
      <c r="V113" s="633" t="s">
        <v>51</v>
      </c>
      <c r="W113" s="632" t="s">
        <v>154</v>
      </c>
      <c r="X113" s="633" t="s">
        <v>51</v>
      </c>
      <c r="Y113" s="632" t="s">
        <v>154</v>
      </c>
      <c r="Z113" s="633"/>
      <c r="AA113" s="632" t="s">
        <v>154</v>
      </c>
      <c r="AB113" s="633" t="s">
        <v>51</v>
      </c>
      <c r="AC113" s="632" t="s">
        <v>154</v>
      </c>
      <c r="AD113" s="633" t="s">
        <v>51</v>
      </c>
      <c r="AE113" s="632" t="s">
        <v>154</v>
      </c>
      <c r="AF113" s="633" t="s">
        <v>51</v>
      </c>
      <c r="AG113" s="632" t="s">
        <v>154</v>
      </c>
      <c r="AH113" s="633" t="s">
        <v>51</v>
      </c>
      <c r="AI113" s="632" t="s">
        <v>154</v>
      </c>
      <c r="AJ113" s="633" t="s">
        <v>51</v>
      </c>
      <c r="AK113" s="632" t="s">
        <v>154</v>
      </c>
      <c r="AL113" s="643" t="s">
        <v>51</v>
      </c>
      <c r="AM113" s="641" t="s">
        <v>154</v>
      </c>
      <c r="AN113" s="643" t="s">
        <v>51</v>
      </c>
      <c r="AO113" s="641" t="s">
        <v>154</v>
      </c>
      <c r="AP113" s="643" t="s">
        <v>51</v>
      </c>
      <c r="AQ113" s="641" t="s">
        <v>154</v>
      </c>
      <c r="AR113" s="643" t="s">
        <v>51</v>
      </c>
      <c r="AS113" s="641" t="s">
        <v>154</v>
      </c>
      <c r="AT113" s="643" t="s">
        <v>51</v>
      </c>
      <c r="AU113" s="641" t="s">
        <v>154</v>
      </c>
      <c r="AV113" s="643" t="s">
        <v>51</v>
      </c>
      <c r="AW113" s="641" t="s">
        <v>154</v>
      </c>
      <c r="AX113" s="643" t="s">
        <v>51</v>
      </c>
      <c r="AY113" s="641" t="s">
        <v>154</v>
      </c>
      <c r="AZ113" s="643" t="s">
        <v>51</v>
      </c>
      <c r="BA113" s="641" t="s">
        <v>154</v>
      </c>
      <c r="BB113" s="643" t="s">
        <v>51</v>
      </c>
      <c r="BC113" s="641" t="s">
        <v>154</v>
      </c>
      <c r="BD113" s="643" t="s">
        <v>51</v>
      </c>
      <c r="BE113" s="641" t="s">
        <v>154</v>
      </c>
      <c r="BF113" s="643"/>
      <c r="BG113" s="641" t="s">
        <v>154</v>
      </c>
      <c r="BH113" s="643"/>
      <c r="BI113" s="641" t="s">
        <v>154</v>
      </c>
      <c r="BJ113" s="643"/>
      <c r="BK113" s="641" t="s">
        <v>154</v>
      </c>
      <c r="BL113" s="643"/>
      <c r="BM113" s="641" t="s">
        <v>154</v>
      </c>
      <c r="BN113" s="643"/>
      <c r="BO113" s="641" t="s">
        <v>154</v>
      </c>
      <c r="BP113" s="643"/>
      <c r="BQ113" s="641" t="s">
        <v>154</v>
      </c>
      <c r="BR113" s="643"/>
      <c r="BS113" s="641" t="s">
        <v>154</v>
      </c>
      <c r="BT113" s="643"/>
      <c r="BU113" s="641" t="s">
        <v>154</v>
      </c>
      <c r="BV113" s="643"/>
      <c r="BW113" s="641" t="s">
        <v>154</v>
      </c>
      <c r="BX113" s="643"/>
      <c r="BY113" s="641" t="s">
        <v>154</v>
      </c>
      <c r="BZ113" s="633"/>
      <c r="CA113" s="632" t="s">
        <v>154</v>
      </c>
      <c r="CB113" s="633"/>
      <c r="CC113" s="632" t="s">
        <v>154</v>
      </c>
      <c r="CD113" s="633"/>
      <c r="CE113" s="632" t="s">
        <v>154</v>
      </c>
      <c r="CF113" s="633"/>
      <c r="CG113" s="632" t="s">
        <v>154</v>
      </c>
    </row>
    <row r="114" spans="1:85" x14ac:dyDescent="0.25">
      <c r="A114" s="801"/>
      <c r="B114" s="63" t="s">
        <v>0</v>
      </c>
      <c r="C114" s="80" t="s">
        <v>200</v>
      </c>
      <c r="D114" s="631" t="s">
        <v>0</v>
      </c>
      <c r="E114" s="632" t="s">
        <v>200</v>
      </c>
      <c r="F114" s="631" t="s">
        <v>0</v>
      </c>
      <c r="G114" s="632" t="s">
        <v>200</v>
      </c>
      <c r="H114" s="631" t="s">
        <v>0</v>
      </c>
      <c r="I114" s="632" t="s">
        <v>200</v>
      </c>
      <c r="J114" s="631" t="s">
        <v>0</v>
      </c>
      <c r="K114" s="632" t="s">
        <v>200</v>
      </c>
      <c r="L114" s="631" t="s">
        <v>0</v>
      </c>
      <c r="M114" s="632" t="s">
        <v>200</v>
      </c>
      <c r="N114" s="631" t="s">
        <v>0</v>
      </c>
      <c r="O114" s="632" t="s">
        <v>200</v>
      </c>
      <c r="P114" s="631" t="s">
        <v>0</v>
      </c>
      <c r="Q114" s="632" t="s">
        <v>200</v>
      </c>
      <c r="R114" s="631" t="s">
        <v>0</v>
      </c>
      <c r="S114" s="632" t="s">
        <v>200</v>
      </c>
      <c r="T114" s="631" t="s">
        <v>0</v>
      </c>
      <c r="U114" s="632" t="s">
        <v>200</v>
      </c>
      <c r="V114" s="631" t="s">
        <v>0</v>
      </c>
      <c r="W114" s="632" t="s">
        <v>200</v>
      </c>
      <c r="X114" s="631" t="s">
        <v>0</v>
      </c>
      <c r="Y114" s="632" t="s">
        <v>200</v>
      </c>
      <c r="Z114" s="631" t="s">
        <v>0</v>
      </c>
      <c r="AA114" s="632" t="s">
        <v>200</v>
      </c>
      <c r="AB114" s="631" t="s">
        <v>0</v>
      </c>
      <c r="AC114" s="632" t="s">
        <v>200</v>
      </c>
      <c r="AD114" s="631" t="s">
        <v>0</v>
      </c>
      <c r="AE114" s="632" t="s">
        <v>200</v>
      </c>
      <c r="AF114" s="631" t="s">
        <v>0</v>
      </c>
      <c r="AG114" s="632" t="s">
        <v>200</v>
      </c>
      <c r="AH114" s="631" t="s">
        <v>0</v>
      </c>
      <c r="AI114" s="632" t="s">
        <v>200</v>
      </c>
      <c r="AJ114" s="631" t="s">
        <v>0</v>
      </c>
      <c r="AK114" s="632" t="s">
        <v>200</v>
      </c>
      <c r="AL114" s="640" t="s">
        <v>0</v>
      </c>
      <c r="AM114" s="641" t="s">
        <v>200</v>
      </c>
      <c r="AN114" s="640" t="s">
        <v>0</v>
      </c>
      <c r="AO114" s="641" t="s">
        <v>200</v>
      </c>
      <c r="AP114" s="640" t="s">
        <v>0</v>
      </c>
      <c r="AQ114" s="641" t="s">
        <v>200</v>
      </c>
      <c r="AR114" s="640" t="s">
        <v>0</v>
      </c>
      <c r="AS114" s="641" t="s">
        <v>200</v>
      </c>
      <c r="AT114" s="640" t="s">
        <v>0</v>
      </c>
      <c r="AU114" s="641" t="s">
        <v>200</v>
      </c>
      <c r="AV114" s="640" t="s">
        <v>0</v>
      </c>
      <c r="AW114" s="641" t="s">
        <v>200</v>
      </c>
      <c r="AX114" s="640" t="s">
        <v>0</v>
      </c>
      <c r="AY114" s="641" t="s">
        <v>200</v>
      </c>
      <c r="AZ114" s="640" t="s">
        <v>0</v>
      </c>
      <c r="BA114" s="641" t="s">
        <v>200</v>
      </c>
      <c r="BB114" s="640" t="s">
        <v>0</v>
      </c>
      <c r="BC114" s="641" t="s">
        <v>200</v>
      </c>
      <c r="BD114" s="640" t="s">
        <v>0</v>
      </c>
      <c r="BE114" s="641" t="s">
        <v>200</v>
      </c>
      <c r="BF114" s="640" t="s">
        <v>0</v>
      </c>
      <c r="BG114" s="641" t="s">
        <v>200</v>
      </c>
      <c r="BH114" s="640" t="s">
        <v>0</v>
      </c>
      <c r="BI114" s="641" t="s">
        <v>200</v>
      </c>
      <c r="BJ114" s="640" t="s">
        <v>0</v>
      </c>
      <c r="BK114" s="641" t="s">
        <v>200</v>
      </c>
      <c r="BL114" s="640" t="s">
        <v>0</v>
      </c>
      <c r="BM114" s="641" t="s">
        <v>200</v>
      </c>
      <c r="BN114" s="640" t="s">
        <v>0</v>
      </c>
      <c r="BO114" s="641" t="s">
        <v>200</v>
      </c>
      <c r="BP114" s="640" t="s">
        <v>0</v>
      </c>
      <c r="BQ114" s="641" t="s">
        <v>200</v>
      </c>
      <c r="BR114" s="640" t="s">
        <v>0</v>
      </c>
      <c r="BS114" s="641" t="s">
        <v>200</v>
      </c>
      <c r="BT114" s="640" t="s">
        <v>0</v>
      </c>
      <c r="BU114" s="641" t="s">
        <v>200</v>
      </c>
      <c r="BV114" s="640" t="s">
        <v>0</v>
      </c>
      <c r="BW114" s="641" t="s">
        <v>200</v>
      </c>
      <c r="BX114" s="640" t="s">
        <v>0</v>
      </c>
      <c r="BY114" s="641" t="s">
        <v>200</v>
      </c>
      <c r="BZ114" s="631" t="s">
        <v>0</v>
      </c>
      <c r="CA114" s="632" t="s">
        <v>200</v>
      </c>
      <c r="CB114" s="631" t="s">
        <v>0</v>
      </c>
      <c r="CC114" s="632" t="s">
        <v>200</v>
      </c>
      <c r="CD114" s="631" t="s">
        <v>0</v>
      </c>
      <c r="CE114" s="632" t="s">
        <v>200</v>
      </c>
      <c r="CF114" s="631" t="s">
        <v>0</v>
      </c>
      <c r="CG114" s="632" t="s">
        <v>200</v>
      </c>
    </row>
    <row r="115" spans="1:85" x14ac:dyDescent="0.25">
      <c r="A115" s="801"/>
      <c r="B115" s="63" t="s">
        <v>0</v>
      </c>
      <c r="C115" s="80" t="s">
        <v>205</v>
      </c>
      <c r="D115" s="631" t="s">
        <v>0</v>
      </c>
      <c r="E115" s="632" t="s">
        <v>205</v>
      </c>
      <c r="F115" s="631" t="s">
        <v>0</v>
      </c>
      <c r="G115" s="632" t="s">
        <v>205</v>
      </c>
      <c r="H115" s="631" t="s">
        <v>0</v>
      </c>
      <c r="I115" s="632" t="s">
        <v>205</v>
      </c>
      <c r="J115" s="631" t="s">
        <v>0</v>
      </c>
      <c r="K115" s="632" t="s">
        <v>205</v>
      </c>
      <c r="L115" s="631" t="s">
        <v>0</v>
      </c>
      <c r="M115" s="632" t="s">
        <v>205</v>
      </c>
      <c r="N115" s="631" t="s">
        <v>0</v>
      </c>
      <c r="O115" s="632" t="s">
        <v>205</v>
      </c>
      <c r="P115" s="631" t="s">
        <v>0</v>
      </c>
      <c r="Q115" s="632" t="s">
        <v>205</v>
      </c>
      <c r="R115" s="631" t="s">
        <v>0</v>
      </c>
      <c r="S115" s="632" t="s">
        <v>205</v>
      </c>
      <c r="T115" s="631" t="s">
        <v>0</v>
      </c>
      <c r="U115" s="632" t="s">
        <v>205</v>
      </c>
      <c r="V115" s="631" t="s">
        <v>0</v>
      </c>
      <c r="W115" s="632" t="s">
        <v>205</v>
      </c>
      <c r="X115" s="631" t="s">
        <v>0</v>
      </c>
      <c r="Y115" s="632" t="s">
        <v>205</v>
      </c>
      <c r="Z115" s="631" t="s">
        <v>0</v>
      </c>
      <c r="AA115" s="632" t="s">
        <v>205</v>
      </c>
      <c r="AB115" s="631" t="s">
        <v>0</v>
      </c>
      <c r="AC115" s="632" t="s">
        <v>205</v>
      </c>
      <c r="AD115" s="631" t="s">
        <v>0</v>
      </c>
      <c r="AE115" s="632" t="s">
        <v>205</v>
      </c>
      <c r="AF115" s="631" t="s">
        <v>0</v>
      </c>
      <c r="AG115" s="632" t="s">
        <v>205</v>
      </c>
      <c r="AH115" s="631" t="s">
        <v>0</v>
      </c>
      <c r="AI115" s="632" t="s">
        <v>205</v>
      </c>
      <c r="AJ115" s="631" t="s">
        <v>0</v>
      </c>
      <c r="AK115" s="632" t="s">
        <v>205</v>
      </c>
      <c r="AL115" s="640" t="s">
        <v>0</v>
      </c>
      <c r="AM115" s="641" t="s">
        <v>205</v>
      </c>
      <c r="AN115" s="640" t="s">
        <v>0</v>
      </c>
      <c r="AO115" s="641" t="s">
        <v>205</v>
      </c>
      <c r="AP115" s="640" t="s">
        <v>0</v>
      </c>
      <c r="AQ115" s="641" t="s">
        <v>205</v>
      </c>
      <c r="AR115" s="640" t="s">
        <v>0</v>
      </c>
      <c r="AS115" s="641" t="s">
        <v>205</v>
      </c>
      <c r="AT115" s="640" t="s">
        <v>0</v>
      </c>
      <c r="AU115" s="641" t="s">
        <v>205</v>
      </c>
      <c r="AV115" s="640" t="s">
        <v>0</v>
      </c>
      <c r="AW115" s="641" t="s">
        <v>205</v>
      </c>
      <c r="AX115" s="640" t="s">
        <v>0</v>
      </c>
      <c r="AY115" s="641" t="s">
        <v>205</v>
      </c>
      <c r="AZ115" s="640" t="s">
        <v>0</v>
      </c>
      <c r="BA115" s="641" t="s">
        <v>205</v>
      </c>
      <c r="BB115" s="640" t="s">
        <v>0</v>
      </c>
      <c r="BC115" s="641" t="s">
        <v>205</v>
      </c>
      <c r="BD115" s="640" t="s">
        <v>0</v>
      </c>
      <c r="BE115" s="641" t="s">
        <v>205</v>
      </c>
      <c r="BF115" s="640" t="s">
        <v>0</v>
      </c>
      <c r="BG115" s="641" t="s">
        <v>205</v>
      </c>
      <c r="BH115" s="640" t="s">
        <v>0</v>
      </c>
      <c r="BI115" s="641" t="s">
        <v>205</v>
      </c>
      <c r="BJ115" s="640" t="s">
        <v>0</v>
      </c>
      <c r="BK115" s="641" t="s">
        <v>205</v>
      </c>
      <c r="BL115" s="640" t="s">
        <v>0</v>
      </c>
      <c r="BM115" s="641" t="s">
        <v>205</v>
      </c>
      <c r="BN115" s="640" t="s">
        <v>0</v>
      </c>
      <c r="BO115" s="641" t="s">
        <v>205</v>
      </c>
      <c r="BP115" s="640" t="s">
        <v>0</v>
      </c>
      <c r="BQ115" s="641" t="s">
        <v>205</v>
      </c>
      <c r="BR115" s="640" t="s">
        <v>0</v>
      </c>
      <c r="BS115" s="641" t="s">
        <v>205</v>
      </c>
      <c r="BT115" s="640" t="s">
        <v>0</v>
      </c>
      <c r="BU115" s="641" t="s">
        <v>205</v>
      </c>
      <c r="BV115" s="640" t="s">
        <v>0</v>
      </c>
      <c r="BW115" s="641" t="s">
        <v>205</v>
      </c>
      <c r="BX115" s="640" t="s">
        <v>0</v>
      </c>
      <c r="BY115" s="641" t="s">
        <v>205</v>
      </c>
      <c r="BZ115" s="631" t="s">
        <v>0</v>
      </c>
      <c r="CA115" s="632" t="s">
        <v>205</v>
      </c>
      <c r="CB115" s="631" t="s">
        <v>0</v>
      </c>
      <c r="CC115" s="632" t="s">
        <v>205</v>
      </c>
      <c r="CD115" s="631" t="s">
        <v>0</v>
      </c>
      <c r="CE115" s="632" t="s">
        <v>205</v>
      </c>
      <c r="CF115" s="631" t="s">
        <v>0</v>
      </c>
      <c r="CG115" s="632" t="s">
        <v>205</v>
      </c>
    </row>
    <row r="116" spans="1:85" x14ac:dyDescent="0.25">
      <c r="A116" s="801"/>
      <c r="B116" s="608"/>
      <c r="C116" s="80" t="s">
        <v>754</v>
      </c>
      <c r="D116" s="633"/>
      <c r="E116" s="632" t="s">
        <v>754</v>
      </c>
      <c r="F116" s="633"/>
      <c r="G116" s="632" t="s">
        <v>754</v>
      </c>
      <c r="H116" s="633"/>
      <c r="I116" s="632" t="s">
        <v>754</v>
      </c>
      <c r="J116" s="633"/>
      <c r="K116" s="632" t="s">
        <v>754</v>
      </c>
      <c r="L116" s="633"/>
      <c r="M116" s="632" t="s">
        <v>754</v>
      </c>
      <c r="N116" s="633"/>
      <c r="O116" s="632" t="s">
        <v>754</v>
      </c>
      <c r="P116" s="633"/>
      <c r="Q116" s="632" t="s">
        <v>754</v>
      </c>
      <c r="R116" s="633"/>
      <c r="S116" s="632" t="s">
        <v>754</v>
      </c>
      <c r="T116" s="633"/>
      <c r="U116" s="632" t="s">
        <v>754</v>
      </c>
      <c r="V116" s="633"/>
      <c r="W116" s="632" t="s">
        <v>754</v>
      </c>
      <c r="X116" s="633"/>
      <c r="Y116" s="632" t="s">
        <v>754</v>
      </c>
      <c r="Z116" s="633"/>
      <c r="AA116" s="632" t="s">
        <v>754</v>
      </c>
      <c r="AB116" s="633" t="s">
        <v>0</v>
      </c>
      <c r="AC116" s="632" t="s">
        <v>754</v>
      </c>
      <c r="AD116" s="633"/>
      <c r="AE116" s="632" t="s">
        <v>754</v>
      </c>
      <c r="AF116" s="633"/>
      <c r="AG116" s="632" t="s">
        <v>754</v>
      </c>
      <c r="AH116" s="633"/>
      <c r="AI116" s="632" t="s">
        <v>754</v>
      </c>
      <c r="AJ116" s="633"/>
      <c r="AK116" s="632" t="s">
        <v>754</v>
      </c>
      <c r="AL116" s="643"/>
      <c r="AM116" s="641" t="s">
        <v>754</v>
      </c>
      <c r="AN116" s="643"/>
      <c r="AO116" s="641" t="s">
        <v>754</v>
      </c>
      <c r="AP116" s="643"/>
      <c r="AQ116" s="641" t="s">
        <v>754</v>
      </c>
      <c r="AR116" s="643"/>
      <c r="AS116" s="641" t="s">
        <v>754</v>
      </c>
      <c r="AT116" s="643"/>
      <c r="AU116" s="641" t="s">
        <v>754</v>
      </c>
      <c r="AV116" s="643"/>
      <c r="AW116" s="641" t="s">
        <v>754</v>
      </c>
      <c r="AX116" s="643"/>
      <c r="AY116" s="641" t="s">
        <v>754</v>
      </c>
      <c r="AZ116" s="643"/>
      <c r="BA116" s="641" t="s">
        <v>754</v>
      </c>
      <c r="BB116" s="643"/>
      <c r="BC116" s="641" t="s">
        <v>754</v>
      </c>
      <c r="BD116" s="656" t="s">
        <v>0</v>
      </c>
      <c r="BE116" s="641" t="s">
        <v>754</v>
      </c>
      <c r="BF116" s="643"/>
      <c r="BG116" s="641" t="s">
        <v>754</v>
      </c>
      <c r="BH116" s="643"/>
      <c r="BI116" s="641" t="s">
        <v>754</v>
      </c>
      <c r="BJ116" s="643"/>
      <c r="BK116" s="641" t="s">
        <v>754</v>
      </c>
      <c r="BL116" s="643"/>
      <c r="BM116" s="641" t="s">
        <v>754</v>
      </c>
      <c r="BN116" s="643"/>
      <c r="BO116" s="641" t="s">
        <v>754</v>
      </c>
      <c r="BP116" s="643"/>
      <c r="BQ116" s="641" t="s">
        <v>754</v>
      </c>
      <c r="BR116" s="643"/>
      <c r="BS116" s="641" t="s">
        <v>754</v>
      </c>
      <c r="BT116" s="643"/>
      <c r="BU116" s="641" t="s">
        <v>754</v>
      </c>
      <c r="BV116" s="643"/>
      <c r="BW116" s="641" t="s">
        <v>754</v>
      </c>
      <c r="BX116" s="643"/>
      <c r="BY116" s="641" t="s">
        <v>754</v>
      </c>
      <c r="BZ116" s="633"/>
      <c r="CA116" s="632" t="s">
        <v>754</v>
      </c>
      <c r="CB116" s="633"/>
      <c r="CC116" s="632" t="s">
        <v>754</v>
      </c>
      <c r="CD116" s="633"/>
      <c r="CE116" s="632" t="s">
        <v>754</v>
      </c>
      <c r="CF116" s="633"/>
      <c r="CG116" s="632" t="s">
        <v>754</v>
      </c>
    </row>
    <row r="117" spans="1:85" x14ac:dyDescent="0.25">
      <c r="A117" s="801"/>
      <c r="B117" s="608"/>
      <c r="C117" s="80" t="s">
        <v>207</v>
      </c>
      <c r="D117" s="633"/>
      <c r="E117" s="632" t="s">
        <v>207</v>
      </c>
      <c r="F117" s="633"/>
      <c r="G117" s="632" t="s">
        <v>207</v>
      </c>
      <c r="H117" s="633"/>
      <c r="I117" s="632" t="s">
        <v>207</v>
      </c>
      <c r="J117" s="633"/>
      <c r="K117" s="632" t="s">
        <v>207</v>
      </c>
      <c r="L117" s="633"/>
      <c r="M117" s="632" t="s">
        <v>207</v>
      </c>
      <c r="N117" s="633"/>
      <c r="O117" s="632" t="s">
        <v>207</v>
      </c>
      <c r="P117" s="633"/>
      <c r="Q117" s="632" t="s">
        <v>207</v>
      </c>
      <c r="R117" s="633"/>
      <c r="S117" s="632" t="s">
        <v>207</v>
      </c>
      <c r="T117" s="633"/>
      <c r="U117" s="632" t="s">
        <v>207</v>
      </c>
      <c r="V117" s="633"/>
      <c r="W117" s="632" t="s">
        <v>207</v>
      </c>
      <c r="X117" s="633"/>
      <c r="Y117" s="632" t="s">
        <v>207</v>
      </c>
      <c r="Z117" s="633"/>
      <c r="AA117" s="632" t="s">
        <v>207</v>
      </c>
      <c r="AB117" s="633" t="s">
        <v>0</v>
      </c>
      <c r="AC117" s="632" t="s">
        <v>207</v>
      </c>
      <c r="AD117" s="633"/>
      <c r="AE117" s="632" t="s">
        <v>207</v>
      </c>
      <c r="AF117" s="633"/>
      <c r="AG117" s="632" t="s">
        <v>207</v>
      </c>
      <c r="AH117" s="633"/>
      <c r="AI117" s="632" t="s">
        <v>207</v>
      </c>
      <c r="AJ117" s="633"/>
      <c r="AK117" s="632" t="s">
        <v>207</v>
      </c>
      <c r="AL117" s="643"/>
      <c r="AM117" s="641" t="s">
        <v>207</v>
      </c>
      <c r="AN117" s="643"/>
      <c r="AO117" s="641" t="s">
        <v>207</v>
      </c>
      <c r="AP117" s="643"/>
      <c r="AQ117" s="641" t="s">
        <v>207</v>
      </c>
      <c r="AR117" s="643"/>
      <c r="AS117" s="641" t="s">
        <v>207</v>
      </c>
      <c r="AT117" s="643"/>
      <c r="AU117" s="641" t="s">
        <v>207</v>
      </c>
      <c r="AV117" s="643"/>
      <c r="AW117" s="641" t="s">
        <v>207</v>
      </c>
      <c r="AX117" s="643"/>
      <c r="AY117" s="641" t="s">
        <v>207</v>
      </c>
      <c r="AZ117" s="643"/>
      <c r="BA117" s="641" t="s">
        <v>207</v>
      </c>
      <c r="BB117" s="643"/>
      <c r="BC117" s="641" t="s">
        <v>207</v>
      </c>
      <c r="BD117" s="656" t="s">
        <v>0</v>
      </c>
      <c r="BE117" s="641" t="s">
        <v>207</v>
      </c>
      <c r="BF117" s="643"/>
      <c r="BG117" s="641" t="s">
        <v>207</v>
      </c>
      <c r="BH117" s="643"/>
      <c r="BI117" s="641" t="s">
        <v>207</v>
      </c>
      <c r="BJ117" s="643"/>
      <c r="BK117" s="641" t="s">
        <v>207</v>
      </c>
      <c r="BL117" s="643"/>
      <c r="BM117" s="641" t="s">
        <v>207</v>
      </c>
      <c r="BN117" s="643"/>
      <c r="BO117" s="641" t="s">
        <v>207</v>
      </c>
      <c r="BP117" s="643"/>
      <c r="BQ117" s="641" t="s">
        <v>207</v>
      </c>
      <c r="BR117" s="643"/>
      <c r="BS117" s="641" t="s">
        <v>207</v>
      </c>
      <c r="BT117" s="643"/>
      <c r="BU117" s="641" t="s">
        <v>207</v>
      </c>
      <c r="BV117" s="643"/>
      <c r="BW117" s="641" t="s">
        <v>207</v>
      </c>
      <c r="BX117" s="643"/>
      <c r="BY117" s="641" t="s">
        <v>207</v>
      </c>
      <c r="BZ117" s="633"/>
      <c r="CA117" s="632" t="s">
        <v>207</v>
      </c>
      <c r="CB117" s="633"/>
      <c r="CC117" s="632" t="s">
        <v>207</v>
      </c>
      <c r="CD117" s="633"/>
      <c r="CE117" s="632" t="s">
        <v>207</v>
      </c>
      <c r="CF117" s="633"/>
      <c r="CG117" s="632" t="s">
        <v>207</v>
      </c>
    </row>
    <row r="118" spans="1:85" x14ac:dyDescent="0.25">
      <c r="A118" s="801"/>
      <c r="B118" s="63" t="s">
        <v>0</v>
      </c>
      <c r="C118" s="80" t="s">
        <v>198</v>
      </c>
      <c r="D118" s="631" t="s">
        <v>0</v>
      </c>
      <c r="E118" s="632" t="s">
        <v>198</v>
      </c>
      <c r="F118" s="631" t="s">
        <v>0</v>
      </c>
      <c r="G118" s="632" t="s">
        <v>198</v>
      </c>
      <c r="H118" s="631" t="s">
        <v>0</v>
      </c>
      <c r="I118" s="632" t="s">
        <v>198</v>
      </c>
      <c r="J118" s="631" t="s">
        <v>0</v>
      </c>
      <c r="K118" s="632" t="s">
        <v>198</v>
      </c>
      <c r="L118" s="631" t="s">
        <v>0</v>
      </c>
      <c r="M118" s="632" t="s">
        <v>198</v>
      </c>
      <c r="N118" s="631" t="s">
        <v>0</v>
      </c>
      <c r="O118" s="632" t="s">
        <v>198</v>
      </c>
      <c r="P118" s="631" t="s">
        <v>0</v>
      </c>
      <c r="Q118" s="632" t="s">
        <v>198</v>
      </c>
      <c r="R118" s="631" t="s">
        <v>0</v>
      </c>
      <c r="S118" s="632" t="s">
        <v>198</v>
      </c>
      <c r="T118" s="631" t="s">
        <v>0</v>
      </c>
      <c r="U118" s="632" t="s">
        <v>198</v>
      </c>
      <c r="V118" s="631" t="s">
        <v>0</v>
      </c>
      <c r="W118" s="632" t="s">
        <v>198</v>
      </c>
      <c r="X118" s="631" t="s">
        <v>0</v>
      </c>
      <c r="Y118" s="632" t="s">
        <v>198</v>
      </c>
      <c r="Z118" s="631" t="s">
        <v>0</v>
      </c>
      <c r="AA118" s="632" t="s">
        <v>198</v>
      </c>
      <c r="AB118" s="631" t="s">
        <v>0</v>
      </c>
      <c r="AC118" s="632" t="s">
        <v>198</v>
      </c>
      <c r="AD118" s="631" t="s">
        <v>0</v>
      </c>
      <c r="AE118" s="632" t="s">
        <v>198</v>
      </c>
      <c r="AF118" s="631" t="s">
        <v>0</v>
      </c>
      <c r="AG118" s="632" t="s">
        <v>198</v>
      </c>
      <c r="AH118" s="631" t="s">
        <v>0</v>
      </c>
      <c r="AI118" s="632" t="s">
        <v>198</v>
      </c>
      <c r="AJ118" s="631" t="s">
        <v>0</v>
      </c>
      <c r="AK118" s="632" t="s">
        <v>198</v>
      </c>
      <c r="AL118" s="640" t="s">
        <v>0</v>
      </c>
      <c r="AM118" s="641" t="s">
        <v>198</v>
      </c>
      <c r="AN118" s="640" t="s">
        <v>0</v>
      </c>
      <c r="AO118" s="641" t="s">
        <v>198</v>
      </c>
      <c r="AP118" s="640" t="s">
        <v>0</v>
      </c>
      <c r="AQ118" s="641" t="s">
        <v>198</v>
      </c>
      <c r="AR118" s="640" t="s">
        <v>0</v>
      </c>
      <c r="AS118" s="641" t="s">
        <v>198</v>
      </c>
      <c r="AT118" s="640" t="s">
        <v>0</v>
      </c>
      <c r="AU118" s="641" t="s">
        <v>198</v>
      </c>
      <c r="AV118" s="640" t="s">
        <v>0</v>
      </c>
      <c r="AW118" s="641" t="s">
        <v>198</v>
      </c>
      <c r="AX118" s="640" t="s">
        <v>0</v>
      </c>
      <c r="AY118" s="641" t="s">
        <v>198</v>
      </c>
      <c r="AZ118" s="640" t="s">
        <v>0</v>
      </c>
      <c r="BA118" s="641" t="s">
        <v>198</v>
      </c>
      <c r="BB118" s="640" t="s">
        <v>0</v>
      </c>
      <c r="BC118" s="641" t="s">
        <v>198</v>
      </c>
      <c r="BD118" s="640" t="s">
        <v>0</v>
      </c>
      <c r="BE118" s="641" t="s">
        <v>198</v>
      </c>
      <c r="BF118" s="640" t="s">
        <v>0</v>
      </c>
      <c r="BG118" s="641" t="s">
        <v>198</v>
      </c>
      <c r="BH118" s="640" t="s">
        <v>0</v>
      </c>
      <c r="BI118" s="641" t="s">
        <v>198</v>
      </c>
      <c r="BJ118" s="640" t="s">
        <v>0</v>
      </c>
      <c r="BK118" s="641" t="s">
        <v>198</v>
      </c>
      <c r="BL118" s="640" t="s">
        <v>0</v>
      </c>
      <c r="BM118" s="641" t="s">
        <v>198</v>
      </c>
      <c r="BN118" s="640" t="s">
        <v>0</v>
      </c>
      <c r="BO118" s="641" t="s">
        <v>198</v>
      </c>
      <c r="BP118" s="640" t="s">
        <v>0</v>
      </c>
      <c r="BQ118" s="641" t="s">
        <v>198</v>
      </c>
      <c r="BR118" s="640" t="s">
        <v>0</v>
      </c>
      <c r="BS118" s="641" t="s">
        <v>198</v>
      </c>
      <c r="BT118" s="640" t="s">
        <v>0</v>
      </c>
      <c r="BU118" s="641" t="s">
        <v>198</v>
      </c>
      <c r="BV118" s="640" t="s">
        <v>0</v>
      </c>
      <c r="BW118" s="641" t="s">
        <v>198</v>
      </c>
      <c r="BX118" s="640" t="s">
        <v>0</v>
      </c>
      <c r="BY118" s="641" t="s">
        <v>198</v>
      </c>
      <c r="BZ118" s="631" t="s">
        <v>0</v>
      </c>
      <c r="CA118" s="632" t="s">
        <v>198</v>
      </c>
      <c r="CB118" s="631" t="s">
        <v>0</v>
      </c>
      <c r="CC118" s="632" t="s">
        <v>198</v>
      </c>
      <c r="CD118" s="631" t="s">
        <v>0</v>
      </c>
      <c r="CE118" s="632" t="s">
        <v>198</v>
      </c>
      <c r="CF118" s="631" t="s">
        <v>0</v>
      </c>
      <c r="CG118" s="632" t="s">
        <v>198</v>
      </c>
    </row>
    <row r="119" spans="1:85" x14ac:dyDescent="0.25">
      <c r="A119" s="802"/>
      <c r="B119" s="63" t="s">
        <v>0</v>
      </c>
      <c r="C119" s="80" t="s">
        <v>208</v>
      </c>
      <c r="D119" s="631" t="s">
        <v>0</v>
      </c>
      <c r="E119" s="632" t="s">
        <v>208</v>
      </c>
      <c r="F119" s="631" t="s">
        <v>0</v>
      </c>
      <c r="G119" s="632" t="s">
        <v>208</v>
      </c>
      <c r="H119" s="631" t="s">
        <v>0</v>
      </c>
      <c r="I119" s="632" t="s">
        <v>208</v>
      </c>
      <c r="J119" s="631" t="s">
        <v>0</v>
      </c>
      <c r="K119" s="632" t="s">
        <v>208</v>
      </c>
      <c r="L119" s="631" t="s">
        <v>0</v>
      </c>
      <c r="M119" s="632" t="s">
        <v>208</v>
      </c>
      <c r="N119" s="631" t="s">
        <v>0</v>
      </c>
      <c r="O119" s="632" t="s">
        <v>208</v>
      </c>
      <c r="P119" s="631" t="s">
        <v>0</v>
      </c>
      <c r="Q119" s="632" t="s">
        <v>208</v>
      </c>
      <c r="R119" s="631" t="s">
        <v>0</v>
      </c>
      <c r="S119" s="632" t="s">
        <v>208</v>
      </c>
      <c r="T119" s="631" t="s">
        <v>0</v>
      </c>
      <c r="U119" s="632" t="s">
        <v>208</v>
      </c>
      <c r="V119" s="631" t="s">
        <v>0</v>
      </c>
      <c r="W119" s="632" t="s">
        <v>208</v>
      </c>
      <c r="X119" s="631" t="s">
        <v>0</v>
      </c>
      <c r="Y119" s="632" t="s">
        <v>208</v>
      </c>
      <c r="Z119" s="631" t="s">
        <v>0</v>
      </c>
      <c r="AA119" s="632" t="s">
        <v>208</v>
      </c>
      <c r="AB119" s="631" t="s">
        <v>0</v>
      </c>
      <c r="AC119" s="632" t="s">
        <v>208</v>
      </c>
      <c r="AD119" s="631" t="s">
        <v>0</v>
      </c>
      <c r="AE119" s="632" t="s">
        <v>208</v>
      </c>
      <c r="AF119" s="631" t="s">
        <v>0</v>
      </c>
      <c r="AG119" s="632" t="s">
        <v>208</v>
      </c>
      <c r="AH119" s="631" t="s">
        <v>0</v>
      </c>
      <c r="AI119" s="632" t="s">
        <v>208</v>
      </c>
      <c r="AJ119" s="631" t="s">
        <v>0</v>
      </c>
      <c r="AK119" s="632" t="s">
        <v>208</v>
      </c>
      <c r="AL119" s="640" t="s">
        <v>0</v>
      </c>
      <c r="AM119" s="641" t="s">
        <v>208</v>
      </c>
      <c r="AN119" s="640" t="s">
        <v>0</v>
      </c>
      <c r="AO119" s="641" t="s">
        <v>208</v>
      </c>
      <c r="AP119" s="640" t="s">
        <v>0</v>
      </c>
      <c r="AQ119" s="641" t="s">
        <v>208</v>
      </c>
      <c r="AR119" s="640" t="s">
        <v>0</v>
      </c>
      <c r="AS119" s="641" t="s">
        <v>208</v>
      </c>
      <c r="AT119" s="640" t="s">
        <v>0</v>
      </c>
      <c r="AU119" s="641" t="s">
        <v>208</v>
      </c>
      <c r="AV119" s="640" t="s">
        <v>0</v>
      </c>
      <c r="AW119" s="641" t="s">
        <v>208</v>
      </c>
      <c r="AX119" s="640" t="s">
        <v>0</v>
      </c>
      <c r="AY119" s="641" t="s">
        <v>208</v>
      </c>
      <c r="AZ119" s="640" t="s">
        <v>0</v>
      </c>
      <c r="BA119" s="641" t="s">
        <v>208</v>
      </c>
      <c r="BB119" s="640" t="s">
        <v>0</v>
      </c>
      <c r="BC119" s="641" t="s">
        <v>208</v>
      </c>
      <c r="BD119" s="640" t="s">
        <v>0</v>
      </c>
      <c r="BE119" s="641" t="s">
        <v>208</v>
      </c>
      <c r="BF119" s="640" t="s">
        <v>0</v>
      </c>
      <c r="BG119" s="641" t="s">
        <v>208</v>
      </c>
      <c r="BH119" s="640" t="s">
        <v>0</v>
      </c>
      <c r="BI119" s="641" t="s">
        <v>208</v>
      </c>
      <c r="BJ119" s="640" t="s">
        <v>0</v>
      </c>
      <c r="BK119" s="641" t="s">
        <v>208</v>
      </c>
      <c r="BL119" s="640" t="s">
        <v>0</v>
      </c>
      <c r="BM119" s="641" t="s">
        <v>208</v>
      </c>
      <c r="BN119" s="640" t="s">
        <v>0</v>
      </c>
      <c r="BO119" s="641" t="s">
        <v>208</v>
      </c>
      <c r="BP119" s="640" t="s">
        <v>0</v>
      </c>
      <c r="BQ119" s="641" t="s">
        <v>208</v>
      </c>
      <c r="BR119" s="640" t="s">
        <v>0</v>
      </c>
      <c r="BS119" s="641" t="s">
        <v>208</v>
      </c>
      <c r="BT119" s="640" t="s">
        <v>0</v>
      </c>
      <c r="BU119" s="641" t="s">
        <v>208</v>
      </c>
      <c r="BV119" s="640" t="s">
        <v>0</v>
      </c>
      <c r="BW119" s="641" t="s">
        <v>208</v>
      </c>
      <c r="BX119" s="640" t="s">
        <v>0</v>
      </c>
      <c r="BY119" s="641" t="s">
        <v>208</v>
      </c>
      <c r="BZ119" s="631" t="s">
        <v>0</v>
      </c>
      <c r="CA119" s="632" t="s">
        <v>208</v>
      </c>
      <c r="CB119" s="631" t="s">
        <v>0</v>
      </c>
      <c r="CC119" s="632" t="s">
        <v>208</v>
      </c>
      <c r="CD119" s="631" t="s">
        <v>0</v>
      </c>
      <c r="CE119" s="632" t="s">
        <v>208</v>
      </c>
      <c r="CF119" s="631" t="s">
        <v>0</v>
      </c>
      <c r="CG119" s="632" t="s">
        <v>208</v>
      </c>
    </row>
    <row r="120" spans="1:85" x14ac:dyDescent="0.25">
      <c r="A120" s="803" t="s">
        <v>1137</v>
      </c>
      <c r="B120" s="63" t="str">
        <f>IF(B14="All Dependents","No",IF(B14="Spouse Only","No",IF(B14="Child Only","Yes",IF(B14="Select Dependent Coverage (Dependents Not Eligible)","Yes",""))))</f>
        <v>No</v>
      </c>
      <c r="C120" s="81" t="s">
        <v>53</v>
      </c>
      <c r="D120" s="631" t="str">
        <f>IF(D14="All Dependents","No",IF(D14="Spouse Only","No",IF(D14="Child Only","Yes",IF(D14="Select Dependent Coverage (Dependents Not Eligible)","Yes",""))))</f>
        <v>No</v>
      </c>
      <c r="E120" s="546" t="s">
        <v>53</v>
      </c>
      <c r="F120" s="631" t="str">
        <f>IF(F14="All Dependents","No",IF(F14="Spouse Only","No",IF(F14="Child Only","Yes",IF(F14="Select Dependent Coverage (Dependents Not Eligible)","Yes",""))))</f>
        <v>No</v>
      </c>
      <c r="G120" s="546" t="s">
        <v>53</v>
      </c>
      <c r="H120" s="631" t="str">
        <f>IF(H14="All Dependents","No",IF(H14="Spouse Only","No",IF(H14="Child Only","Yes",IF(H14="Select Dependent Coverage (Dependents Not Eligible)","Yes",""))))</f>
        <v>No</v>
      </c>
      <c r="I120" s="546" t="s">
        <v>53</v>
      </c>
      <c r="J120" s="631" t="str">
        <f>IF(J14="All Dependents","No",IF(J14="Spouse Only","No",IF(J14="Child Only","Yes",IF(J14="Select Dependent Coverage (Dependents Not Eligible)","Yes",""))))</f>
        <v>No</v>
      </c>
      <c r="K120" s="546" t="s">
        <v>53</v>
      </c>
      <c r="L120" s="631" t="str">
        <f>IF(L14="All Dependents","No",IF(L14="Spouse Only","No",IF(L14="Child Only","Yes",IF(L14="Select Dependent Coverage (Dependents Not Eligible)","Yes",""))))</f>
        <v>No</v>
      </c>
      <c r="M120" s="546" t="s">
        <v>53</v>
      </c>
      <c r="N120" s="631" t="str">
        <f>IF(N14="All Dependents","No",IF(N14="Spouse Only","No",IF(N14="Child Only","Yes",IF(N14="Select Dependent Coverage (Dependents Not Eligible)","Yes",""))))</f>
        <v>No</v>
      </c>
      <c r="O120" s="546" t="s">
        <v>53</v>
      </c>
      <c r="P120" s="631" t="str">
        <f>IF(P14="All Dependents","No",IF(P14="Spouse Only","No",IF(P14="Child Only","Yes",IF(P14="Select Dependent Coverage (Dependents Not Eligible)","Yes",""))))</f>
        <v>No</v>
      </c>
      <c r="Q120" s="546" t="s">
        <v>53</v>
      </c>
      <c r="R120" s="631" t="str">
        <f>IF(R14="All Dependents","No",IF(R14="Spouse Only","No",IF(R14="Child Only","Yes",IF(R14="Select Dependent Coverage (Dependents Not Eligible)","Yes",""))))</f>
        <v>No</v>
      </c>
      <c r="S120" s="546" t="s">
        <v>53</v>
      </c>
      <c r="T120" s="631" t="str">
        <f>IF(T14="All Dependents","No",IF(T14="Spouse Only","No",IF(T14="Child Only","Yes",IF(T14="Select Dependent Coverage (Dependents Not Eligible)","Yes",""))))</f>
        <v>No</v>
      </c>
      <c r="U120" s="546" t="s">
        <v>53</v>
      </c>
      <c r="V120" s="631" t="str">
        <f>IF(V14="All Dependents","No",IF(V14="Spouse Only","No",IF(V14="Child Only","Yes",IF(V14="Select Dependent Coverage (Dependents Not Eligible)","Yes",""))))</f>
        <v>No</v>
      </c>
      <c r="W120" s="546" t="s">
        <v>53</v>
      </c>
      <c r="X120" s="631" t="str">
        <f>IF(X14="All Dependents","No",IF(X14="Spouse Only","No",IF(X14="Child Only","Yes",IF(X14="Select Dependent Coverage (Dependents Not Eligible)","Yes",""))))</f>
        <v>No</v>
      </c>
      <c r="Y120" s="546" t="s">
        <v>53</v>
      </c>
      <c r="Z120" s="631" t="str">
        <f>IF(Z14="All Dependents","No",IF(Z14="Spouse Only","No",IF(Z14="Child Only","Yes",IF(Z14="Select Dependent Coverage (Dependents Not Eligible)","Yes",""))))</f>
        <v>Yes</v>
      </c>
      <c r="AA120" s="546" t="s">
        <v>53</v>
      </c>
      <c r="AB120" s="631" t="str">
        <f>IF(AB14="All Dependents","No",IF(AB14="Spouse Only","No",IF(AB14="Child Only","Yes",IF(AB14="Select Dependent Coverage (Dependents Not Eligible)","Yes",""))))</f>
        <v>No</v>
      </c>
      <c r="AC120" s="546" t="s">
        <v>53</v>
      </c>
      <c r="AD120" s="631" t="str">
        <f>IF(AD14="All Dependents","No",IF(AD14="Spouse Only","No",IF(AD14="Child Only","Yes",IF(AD14="Select Dependent Coverage (Dependents Not Eligible)","Yes",""))))</f>
        <v>No</v>
      </c>
      <c r="AE120" s="546" t="s">
        <v>53</v>
      </c>
      <c r="AF120" s="631" t="str">
        <f>IF(AF14="All Dependents","No",IF(AF14="Spouse Only","No",IF(AF14="Child Only","Yes",IF(AF14="Select Dependent Coverage (Dependents Not Eligible)","Yes",""))))</f>
        <v>No</v>
      </c>
      <c r="AG120" s="546" t="s">
        <v>53</v>
      </c>
      <c r="AH120" s="631" t="str">
        <f>IF(AH14="All Dependents","No",IF(AH14="Spouse Only","No",IF(AH14="Child Only","Yes",IF(AH14="Select Dependent Coverage (Dependents Not Eligible)","Yes",""))))</f>
        <v>No</v>
      </c>
      <c r="AI120" s="546" t="s">
        <v>53</v>
      </c>
      <c r="AJ120" s="631" t="str">
        <f>IF(AJ14="All Dependents","No",IF(AJ14="Spouse Only","No",IF(AJ14="Child Only","Yes",IF(AJ14="Select Dependent Coverage (Dependents Not Eligible)","Yes",""))))</f>
        <v>No</v>
      </c>
      <c r="AK120" s="546" t="s">
        <v>53</v>
      </c>
      <c r="AL120" s="640" t="str">
        <f t="shared" ref="AL120:BX120" si="1">IF(AL14="All Dependents","No",IF(AL14="Spouse Only","No",IF(AL14="Child Only","Yes",IF(AL14="Select Dependent Coverage (Dependents Not Eligible)","Yes",""))))</f>
        <v>No</v>
      </c>
      <c r="AM120" s="546" t="s">
        <v>53</v>
      </c>
      <c r="AN120" s="640" t="str">
        <f t="shared" si="1"/>
        <v>No</v>
      </c>
      <c r="AO120" s="546" t="s">
        <v>53</v>
      </c>
      <c r="AP120" s="640" t="str">
        <f t="shared" si="1"/>
        <v>No</v>
      </c>
      <c r="AQ120" s="546" t="s">
        <v>53</v>
      </c>
      <c r="AR120" s="640" t="str">
        <f t="shared" si="1"/>
        <v>No</v>
      </c>
      <c r="AS120" s="546" t="s">
        <v>53</v>
      </c>
      <c r="AT120" s="640" t="str">
        <f t="shared" si="1"/>
        <v>No</v>
      </c>
      <c r="AU120" s="546" t="s">
        <v>53</v>
      </c>
      <c r="AV120" s="640" t="str">
        <f t="shared" si="1"/>
        <v>No</v>
      </c>
      <c r="AW120" s="546" t="s">
        <v>53</v>
      </c>
      <c r="AX120" s="640" t="str">
        <f t="shared" si="1"/>
        <v>No</v>
      </c>
      <c r="AY120" s="546" t="s">
        <v>53</v>
      </c>
      <c r="AZ120" s="640" t="str">
        <f t="shared" si="1"/>
        <v>No</v>
      </c>
      <c r="BA120" s="546" t="s">
        <v>53</v>
      </c>
      <c r="BB120" s="640" t="str">
        <f t="shared" si="1"/>
        <v>No</v>
      </c>
      <c r="BC120" s="546" t="s">
        <v>53</v>
      </c>
      <c r="BD120" s="640" t="str">
        <f t="shared" si="1"/>
        <v>No</v>
      </c>
      <c r="BE120" s="546" t="s">
        <v>53</v>
      </c>
      <c r="BF120" s="640" t="str">
        <f t="shared" si="1"/>
        <v>No</v>
      </c>
      <c r="BG120" s="546" t="s">
        <v>53</v>
      </c>
      <c r="BH120" s="640" t="str">
        <f t="shared" si="1"/>
        <v>No</v>
      </c>
      <c r="BI120" s="546" t="s">
        <v>53</v>
      </c>
      <c r="BJ120" s="640" t="str">
        <f t="shared" si="1"/>
        <v>No</v>
      </c>
      <c r="BK120" s="546" t="s">
        <v>53</v>
      </c>
      <c r="BL120" s="640" t="str">
        <f t="shared" si="1"/>
        <v>No</v>
      </c>
      <c r="BM120" s="546" t="s">
        <v>53</v>
      </c>
      <c r="BN120" s="640" t="str">
        <f t="shared" si="1"/>
        <v>No</v>
      </c>
      <c r="BO120" s="546" t="s">
        <v>53</v>
      </c>
      <c r="BP120" s="640" t="str">
        <f t="shared" si="1"/>
        <v>No</v>
      </c>
      <c r="BQ120" s="546" t="s">
        <v>53</v>
      </c>
      <c r="BR120" s="640" t="str">
        <f t="shared" si="1"/>
        <v>No</v>
      </c>
      <c r="BS120" s="546" t="s">
        <v>53</v>
      </c>
      <c r="BT120" s="640" t="str">
        <f t="shared" si="1"/>
        <v>No</v>
      </c>
      <c r="BU120" s="546" t="s">
        <v>53</v>
      </c>
      <c r="BV120" s="640" t="str">
        <f t="shared" si="1"/>
        <v>No</v>
      </c>
      <c r="BW120" s="546" t="s">
        <v>53</v>
      </c>
      <c r="BX120" s="640" t="str">
        <f t="shared" si="1"/>
        <v>No</v>
      </c>
      <c r="BY120" s="546" t="s">
        <v>53</v>
      </c>
      <c r="BZ120" s="631" t="str">
        <f>IF(BZ14="All Dependents","No",IF(BZ14="Spouse Only","No",IF(BZ14="Child Only","Yes",IF(BZ14="Select Dependent Coverage (Dependents Not Eligible)","Yes",""))))</f>
        <v>No</v>
      </c>
      <c r="CA120" s="546" t="s">
        <v>53</v>
      </c>
      <c r="CB120" s="631" t="str">
        <f>IF(CB14="All Dependents","No",IF(CB14="Spouse Only","No",IF(CB14="Child Only","Yes",IF(CB14="Select Dependent Coverage (Dependents Not Eligible)","Yes",""))))</f>
        <v>Yes</v>
      </c>
      <c r="CC120" s="546" t="s">
        <v>53</v>
      </c>
      <c r="CD120" s="631" t="str">
        <f>IF(CD14="All Dependents","No",IF(CD14="Spouse Only","No",IF(CD14="Child Only","Yes",IF(CD14="Select Dependent Coverage (Dependents Not Eligible)","Yes",""))))</f>
        <v>Yes</v>
      </c>
      <c r="CE120" s="546" t="s">
        <v>53</v>
      </c>
      <c r="CF120" s="631" t="str">
        <f>IF(CF14="All Dependents","No",IF(CF14="Spouse Only","No",IF(CF14="Child Only","Yes",IF(CF14="Select Dependent Coverage (Dependents Not Eligible)","Yes",""))))</f>
        <v>Yes</v>
      </c>
      <c r="CG120" s="546" t="s">
        <v>53</v>
      </c>
    </row>
    <row r="121" spans="1:85" x14ac:dyDescent="0.25">
      <c r="A121" s="804"/>
      <c r="B121" s="63" t="s">
        <v>0</v>
      </c>
      <c r="C121" s="82" t="s">
        <v>209</v>
      </c>
      <c r="D121" s="631" t="s">
        <v>0</v>
      </c>
      <c r="E121" s="82" t="s">
        <v>209</v>
      </c>
      <c r="F121" s="631" t="s">
        <v>0</v>
      </c>
      <c r="G121" s="82" t="s">
        <v>209</v>
      </c>
      <c r="H121" s="631" t="s">
        <v>0</v>
      </c>
      <c r="I121" s="82" t="s">
        <v>209</v>
      </c>
      <c r="J121" s="631" t="s">
        <v>0</v>
      </c>
      <c r="K121" s="82" t="s">
        <v>209</v>
      </c>
      <c r="L121" s="631" t="s">
        <v>0</v>
      </c>
      <c r="M121" s="82" t="s">
        <v>209</v>
      </c>
      <c r="N121" s="631" t="s">
        <v>0</v>
      </c>
      <c r="O121" s="82" t="s">
        <v>209</v>
      </c>
      <c r="P121" s="631" t="s">
        <v>0</v>
      </c>
      <c r="Q121" s="82" t="s">
        <v>209</v>
      </c>
      <c r="R121" s="631" t="s">
        <v>0</v>
      </c>
      <c r="S121" s="82" t="s">
        <v>209</v>
      </c>
      <c r="T121" s="631" t="s">
        <v>0</v>
      </c>
      <c r="U121" s="82" t="s">
        <v>209</v>
      </c>
      <c r="V121" s="631" t="s">
        <v>0</v>
      </c>
      <c r="W121" s="82" t="s">
        <v>209</v>
      </c>
      <c r="X121" s="631" t="s">
        <v>0</v>
      </c>
      <c r="Y121" s="82" t="s">
        <v>209</v>
      </c>
      <c r="Z121" s="631" t="s">
        <v>0</v>
      </c>
      <c r="AA121" s="82" t="s">
        <v>209</v>
      </c>
      <c r="AB121" s="631" t="s">
        <v>0</v>
      </c>
      <c r="AC121" s="82" t="s">
        <v>209</v>
      </c>
      <c r="AD121" s="631" t="s">
        <v>0</v>
      </c>
      <c r="AE121" s="82" t="s">
        <v>209</v>
      </c>
      <c r="AF121" s="631" t="s">
        <v>0</v>
      </c>
      <c r="AG121" s="82" t="s">
        <v>209</v>
      </c>
      <c r="AH121" s="631" t="s">
        <v>0</v>
      </c>
      <c r="AI121" s="82" t="s">
        <v>209</v>
      </c>
      <c r="AJ121" s="631" t="s">
        <v>0</v>
      </c>
      <c r="AK121" s="82" t="s">
        <v>209</v>
      </c>
      <c r="AL121" s="640" t="s">
        <v>0</v>
      </c>
      <c r="AM121" s="82" t="s">
        <v>209</v>
      </c>
      <c r="AN121" s="640" t="s">
        <v>0</v>
      </c>
      <c r="AO121" s="82" t="s">
        <v>209</v>
      </c>
      <c r="AP121" s="640" t="s">
        <v>0</v>
      </c>
      <c r="AQ121" s="82" t="s">
        <v>209</v>
      </c>
      <c r="AR121" s="640" t="s">
        <v>0</v>
      </c>
      <c r="AS121" s="82" t="s">
        <v>209</v>
      </c>
      <c r="AT121" s="640" t="s">
        <v>0</v>
      </c>
      <c r="AU121" s="82" t="s">
        <v>209</v>
      </c>
      <c r="AV121" s="640" t="s">
        <v>0</v>
      </c>
      <c r="AW121" s="82" t="s">
        <v>209</v>
      </c>
      <c r="AX121" s="640" t="s">
        <v>0</v>
      </c>
      <c r="AY121" s="82" t="s">
        <v>209</v>
      </c>
      <c r="AZ121" s="640" t="s">
        <v>0</v>
      </c>
      <c r="BA121" s="82" t="s">
        <v>209</v>
      </c>
      <c r="BB121" s="640" t="s">
        <v>0</v>
      </c>
      <c r="BC121" s="82" t="s">
        <v>209</v>
      </c>
      <c r="BD121" s="640" t="s">
        <v>0</v>
      </c>
      <c r="BE121" s="82" t="s">
        <v>209</v>
      </c>
      <c r="BF121" s="640" t="s">
        <v>0</v>
      </c>
      <c r="BG121" s="82" t="s">
        <v>209</v>
      </c>
      <c r="BH121" s="640" t="s">
        <v>0</v>
      </c>
      <c r="BI121" s="82" t="s">
        <v>209</v>
      </c>
      <c r="BJ121" s="640" t="s">
        <v>0</v>
      </c>
      <c r="BK121" s="82" t="s">
        <v>209</v>
      </c>
      <c r="BL121" s="640" t="s">
        <v>0</v>
      </c>
      <c r="BM121" s="82" t="s">
        <v>209</v>
      </c>
      <c r="BN121" s="640" t="s">
        <v>0</v>
      </c>
      <c r="BO121" s="82" t="s">
        <v>209</v>
      </c>
      <c r="BP121" s="640" t="s">
        <v>0</v>
      </c>
      <c r="BQ121" s="82" t="s">
        <v>209</v>
      </c>
      <c r="BR121" s="640" t="s">
        <v>0</v>
      </c>
      <c r="BS121" s="82" t="s">
        <v>209</v>
      </c>
      <c r="BT121" s="640" t="s">
        <v>0</v>
      </c>
      <c r="BU121" s="82" t="s">
        <v>209</v>
      </c>
      <c r="BV121" s="640" t="s">
        <v>0</v>
      </c>
      <c r="BW121" s="82" t="s">
        <v>209</v>
      </c>
      <c r="BX121" s="640" t="s">
        <v>0</v>
      </c>
      <c r="BY121" s="82" t="s">
        <v>209</v>
      </c>
      <c r="BZ121" s="631" t="s">
        <v>0</v>
      </c>
      <c r="CA121" s="82" t="s">
        <v>209</v>
      </c>
      <c r="CB121" s="631" t="s">
        <v>0</v>
      </c>
      <c r="CC121" s="82" t="s">
        <v>209</v>
      </c>
      <c r="CD121" s="631" t="s">
        <v>0</v>
      </c>
      <c r="CE121" s="82" t="s">
        <v>209</v>
      </c>
      <c r="CF121" s="631" t="s">
        <v>0</v>
      </c>
      <c r="CG121" s="82" t="s">
        <v>209</v>
      </c>
    </row>
    <row r="122" spans="1:85" x14ac:dyDescent="0.25">
      <c r="A122" s="804"/>
      <c r="B122" s="63" t="str">
        <f>IF(B14="All Dependents","Yes",IF(B14="Spouse Only","Yes",IF(B14="Child Only","No",IF(B14="Select Dependent Coverage (Dependents not eligible)","No",""))))</f>
        <v>Yes</v>
      </c>
      <c r="C122" s="82" t="s">
        <v>52</v>
      </c>
      <c r="D122" s="631" t="str">
        <f>IF(D14="All Dependents","Yes",IF(D14="Spouse Only","Yes",IF(D14="Child Only","No",IF(D14="Select Dependent Coverage (Dependents not eligible)","No",""))))</f>
        <v>Yes</v>
      </c>
      <c r="E122" s="82" t="s">
        <v>52</v>
      </c>
      <c r="F122" s="631" t="str">
        <f>IF(F14="All Dependents","Yes",IF(F14="Spouse Only","Yes",IF(F14="Child Only","No",IF(F14="Select Dependent Coverage (Dependents not eligible)","No",""))))</f>
        <v>Yes</v>
      </c>
      <c r="G122" s="82" t="s">
        <v>52</v>
      </c>
      <c r="H122" s="631" t="str">
        <f>IF(H14="All Dependents","Yes",IF(H14="Spouse Only","Yes",IF(H14="Child Only","No",IF(H14="Select Dependent Coverage (Dependents not eligible)","No",""))))</f>
        <v>Yes</v>
      </c>
      <c r="I122" s="82" t="s">
        <v>52</v>
      </c>
      <c r="J122" s="631" t="str">
        <f>IF(J14="All Dependents","Yes",IF(J14="Spouse Only","Yes",IF(J14="Child Only","No",IF(J14="Select Dependent Coverage (Dependents not eligible)","No",""))))</f>
        <v>Yes</v>
      </c>
      <c r="K122" s="82" t="s">
        <v>52</v>
      </c>
      <c r="L122" s="631" t="str">
        <f>IF(L14="All Dependents","Yes",IF(L14="Spouse Only","Yes",IF(L14="Child Only","No",IF(L14="Select Dependent Coverage (Dependents not eligible)","No",""))))</f>
        <v>Yes</v>
      </c>
      <c r="M122" s="82" t="s">
        <v>52</v>
      </c>
      <c r="N122" s="631" t="str">
        <f>IF(N14="All Dependents","Yes",IF(N14="Spouse Only","Yes",IF(N14="Child Only","No",IF(N14="Select Dependent Coverage (Dependents not eligible)","No",""))))</f>
        <v>Yes</v>
      </c>
      <c r="O122" s="82" t="s">
        <v>52</v>
      </c>
      <c r="P122" s="631" t="str">
        <f>IF(P14="All Dependents","Yes",IF(P14="Spouse Only","Yes",IF(P14="Child Only","No",IF(P14="Select Dependent Coverage (Dependents not eligible)","No",""))))</f>
        <v>Yes</v>
      </c>
      <c r="Q122" s="82" t="s">
        <v>52</v>
      </c>
      <c r="R122" s="631" t="str">
        <f>IF(R14="All Dependents","Yes",IF(R14="Spouse Only","Yes",IF(R14="Child Only","No",IF(R14="Select Dependent Coverage (Dependents not eligible)","No",""))))</f>
        <v>Yes</v>
      </c>
      <c r="S122" s="82" t="s">
        <v>52</v>
      </c>
      <c r="T122" s="631" t="str">
        <f>IF(T14="All Dependents","Yes",IF(T14="Spouse Only","Yes",IF(T14="Child Only","No",IF(T14="Select Dependent Coverage (Dependents not eligible)","No",""))))</f>
        <v>Yes</v>
      </c>
      <c r="U122" s="82" t="s">
        <v>52</v>
      </c>
      <c r="V122" s="631" t="str">
        <f>IF(V14="All Dependents","Yes",IF(V14="Spouse Only","Yes",IF(V14="Child Only","No",IF(V14="Select Dependent Coverage (Dependents not eligible)","No",""))))</f>
        <v>Yes</v>
      </c>
      <c r="W122" s="82" t="s">
        <v>52</v>
      </c>
      <c r="X122" s="631" t="str">
        <f>IF(X14="All Dependents","Yes",IF(X14="Spouse Only","Yes",IF(X14="Child Only","No",IF(X14="Select Dependent Coverage (Dependents not eligible)","No",""))))</f>
        <v>Yes</v>
      </c>
      <c r="Y122" s="82" t="s">
        <v>52</v>
      </c>
      <c r="Z122" s="631" t="str">
        <f>IF(Z14="All Dependents","Yes",IF(Z14="Spouse Only","Yes",IF(Z14="Child Only","No",IF(Z14="Select Dependent Coverage (Dependents not eligible)","No",""))))</f>
        <v>No</v>
      </c>
      <c r="AA122" s="82" t="s">
        <v>52</v>
      </c>
      <c r="AB122" s="631" t="str">
        <f>IF(AB14="All Dependents","Yes",IF(AB14="Spouse Only","Yes",IF(AB14="Child Only","No",IF(AB14="Select Dependent Coverage (Dependents not eligible)","No",""))))</f>
        <v>Yes</v>
      </c>
      <c r="AC122" s="82" t="s">
        <v>52</v>
      </c>
      <c r="AD122" s="631" t="str">
        <f>IF(AD14="All Dependents","Yes",IF(AD14="Spouse Only","Yes",IF(AD14="Child Only","No",IF(AD14="Select Dependent Coverage (Dependents not eligible)","No",""))))</f>
        <v>Yes</v>
      </c>
      <c r="AE122" s="82" t="s">
        <v>52</v>
      </c>
      <c r="AF122" s="631" t="str">
        <f>IF(AF14="All Dependents","Yes",IF(AF14="Spouse Only","Yes",IF(AF14="Child Only","No",IF(AF14="Select Dependent Coverage (Dependents not eligible)","No",""))))</f>
        <v>Yes</v>
      </c>
      <c r="AG122" s="82" t="s">
        <v>52</v>
      </c>
      <c r="AH122" s="631" t="str">
        <f>IF(AH14="All Dependents","Yes",IF(AH14="Spouse Only","Yes",IF(AH14="Child Only","No",IF(AH14="Select Dependent Coverage (Dependents not eligible)","No",""))))</f>
        <v>Yes</v>
      </c>
      <c r="AI122" s="82" t="s">
        <v>52</v>
      </c>
      <c r="AJ122" s="631" t="str">
        <f>IF(AJ14="All Dependents","Yes",IF(AJ14="Spouse Only","Yes",IF(AJ14="Child Only","No",IF(AJ14="Select Dependent Coverage (Dependents not eligible)","No",""))))</f>
        <v>Yes</v>
      </c>
      <c r="AK122" s="82" t="s">
        <v>52</v>
      </c>
      <c r="AL122" s="640" t="str">
        <f t="shared" ref="AL122:BX122" si="2">IF(AL14="All Dependents","Yes",IF(AL14="Spouse Only","Yes",IF(AL14="Child Only","No",IF(AL14="Select Dependent Coverage (Dependents not eligible)","No",""))))</f>
        <v>Yes</v>
      </c>
      <c r="AM122" s="82" t="s">
        <v>52</v>
      </c>
      <c r="AN122" s="640" t="str">
        <f t="shared" si="2"/>
        <v>Yes</v>
      </c>
      <c r="AO122" s="82" t="s">
        <v>52</v>
      </c>
      <c r="AP122" s="640" t="str">
        <f t="shared" si="2"/>
        <v>Yes</v>
      </c>
      <c r="AQ122" s="82" t="s">
        <v>52</v>
      </c>
      <c r="AR122" s="640" t="str">
        <f t="shared" si="2"/>
        <v>Yes</v>
      </c>
      <c r="AS122" s="82" t="s">
        <v>52</v>
      </c>
      <c r="AT122" s="640" t="str">
        <f t="shared" si="2"/>
        <v>Yes</v>
      </c>
      <c r="AU122" s="82" t="s">
        <v>52</v>
      </c>
      <c r="AV122" s="640" t="str">
        <f t="shared" si="2"/>
        <v>Yes</v>
      </c>
      <c r="AW122" s="82" t="s">
        <v>52</v>
      </c>
      <c r="AX122" s="640" t="str">
        <f t="shared" si="2"/>
        <v>Yes</v>
      </c>
      <c r="AY122" s="82" t="s">
        <v>52</v>
      </c>
      <c r="AZ122" s="640" t="str">
        <f t="shared" si="2"/>
        <v>Yes</v>
      </c>
      <c r="BA122" s="82" t="s">
        <v>52</v>
      </c>
      <c r="BB122" s="640" t="str">
        <f t="shared" si="2"/>
        <v>Yes</v>
      </c>
      <c r="BC122" s="82" t="s">
        <v>52</v>
      </c>
      <c r="BD122" s="640" t="str">
        <f t="shared" si="2"/>
        <v>Yes</v>
      </c>
      <c r="BE122" s="82" t="s">
        <v>52</v>
      </c>
      <c r="BF122" s="640" t="str">
        <f t="shared" si="2"/>
        <v>Yes</v>
      </c>
      <c r="BG122" s="82" t="s">
        <v>52</v>
      </c>
      <c r="BH122" s="640" t="str">
        <f t="shared" si="2"/>
        <v>Yes</v>
      </c>
      <c r="BI122" s="82" t="s">
        <v>52</v>
      </c>
      <c r="BJ122" s="640" t="str">
        <f t="shared" si="2"/>
        <v>Yes</v>
      </c>
      <c r="BK122" s="82" t="s">
        <v>52</v>
      </c>
      <c r="BL122" s="640" t="str">
        <f t="shared" si="2"/>
        <v>Yes</v>
      </c>
      <c r="BM122" s="82" t="s">
        <v>52</v>
      </c>
      <c r="BN122" s="640" t="str">
        <f t="shared" si="2"/>
        <v>Yes</v>
      </c>
      <c r="BO122" s="82" t="s">
        <v>52</v>
      </c>
      <c r="BP122" s="640" t="str">
        <f t="shared" si="2"/>
        <v>Yes</v>
      </c>
      <c r="BQ122" s="82" t="s">
        <v>52</v>
      </c>
      <c r="BR122" s="640" t="str">
        <f t="shared" si="2"/>
        <v>Yes</v>
      </c>
      <c r="BS122" s="82" t="s">
        <v>52</v>
      </c>
      <c r="BT122" s="640" t="str">
        <f t="shared" si="2"/>
        <v>Yes</v>
      </c>
      <c r="BU122" s="82" t="s">
        <v>52</v>
      </c>
      <c r="BV122" s="640" t="str">
        <f t="shared" si="2"/>
        <v>Yes</v>
      </c>
      <c r="BW122" s="82" t="s">
        <v>52</v>
      </c>
      <c r="BX122" s="640" t="str">
        <f t="shared" si="2"/>
        <v>Yes</v>
      </c>
      <c r="BY122" s="82" t="s">
        <v>52</v>
      </c>
      <c r="BZ122" s="631" t="str">
        <f>IF(BZ14="All Dependents","Yes",IF(BZ14="Spouse Only","Yes",IF(BZ14="Child Only","No",IF(BZ14="Select Dependent Coverage (Dependents not eligible)","No",""))))</f>
        <v>Yes</v>
      </c>
      <c r="CA122" s="82" t="s">
        <v>52</v>
      </c>
      <c r="CB122" s="631" t="str">
        <f>IF(CB14="All Dependents","Yes",IF(CB14="Spouse Only","Yes",IF(CB14="Child Only","No",IF(CB14="Select Dependent Coverage (Dependents not eligible)","No",""))))</f>
        <v>No</v>
      </c>
      <c r="CC122" s="82" t="s">
        <v>52</v>
      </c>
      <c r="CD122" s="631" t="str">
        <f>IF(CD14="All Dependents","Yes",IF(CD14="Spouse Only","Yes",IF(CD14="Child Only","No",IF(CD14="Select Dependent Coverage (Dependents not eligible)","No",""))))</f>
        <v>No</v>
      </c>
      <c r="CE122" s="82" t="s">
        <v>52</v>
      </c>
      <c r="CF122" s="631" t="str">
        <f>IF(CF14="All Dependents","Yes",IF(CF14="Spouse Only","Yes",IF(CF14="Child Only","No",IF(CF14="Select Dependent Coverage (Dependents not eligible)","No",""))))</f>
        <v>No</v>
      </c>
      <c r="CG122" s="82" t="s">
        <v>52</v>
      </c>
    </row>
    <row r="123" spans="1:85" x14ac:dyDescent="0.25">
      <c r="A123" s="804"/>
      <c r="B123" s="63" t="s">
        <v>0</v>
      </c>
      <c r="C123" s="82" t="s">
        <v>296</v>
      </c>
      <c r="D123" s="631" t="s">
        <v>0</v>
      </c>
      <c r="E123" s="82" t="s">
        <v>296</v>
      </c>
      <c r="F123" s="631" t="s">
        <v>0</v>
      </c>
      <c r="G123" s="82" t="s">
        <v>296</v>
      </c>
      <c r="H123" s="631" t="s">
        <v>0</v>
      </c>
      <c r="I123" s="82" t="s">
        <v>296</v>
      </c>
      <c r="J123" s="631" t="s">
        <v>0</v>
      </c>
      <c r="K123" s="82" t="s">
        <v>296</v>
      </c>
      <c r="L123" s="631" t="s">
        <v>0</v>
      </c>
      <c r="M123" s="82" t="s">
        <v>296</v>
      </c>
      <c r="N123" s="631" t="s">
        <v>0</v>
      </c>
      <c r="O123" s="82" t="s">
        <v>296</v>
      </c>
      <c r="P123" s="631" t="s">
        <v>0</v>
      </c>
      <c r="Q123" s="82" t="s">
        <v>296</v>
      </c>
      <c r="R123" s="631" t="s">
        <v>0</v>
      </c>
      <c r="S123" s="82" t="s">
        <v>296</v>
      </c>
      <c r="T123" s="631" t="s">
        <v>0</v>
      </c>
      <c r="U123" s="82" t="s">
        <v>296</v>
      </c>
      <c r="V123" s="631" t="s">
        <v>0</v>
      </c>
      <c r="W123" s="82" t="s">
        <v>296</v>
      </c>
      <c r="X123" s="631" t="s">
        <v>0</v>
      </c>
      <c r="Y123" s="82" t="s">
        <v>296</v>
      </c>
      <c r="Z123" s="631" t="s">
        <v>0</v>
      </c>
      <c r="AA123" s="82" t="s">
        <v>296</v>
      </c>
      <c r="AB123" s="631" t="s">
        <v>0</v>
      </c>
      <c r="AC123" s="82" t="s">
        <v>296</v>
      </c>
      <c r="AD123" s="631" t="s">
        <v>0</v>
      </c>
      <c r="AE123" s="82" t="s">
        <v>296</v>
      </c>
      <c r="AF123" s="631" t="s">
        <v>0</v>
      </c>
      <c r="AG123" s="82" t="s">
        <v>296</v>
      </c>
      <c r="AH123" s="631" t="s">
        <v>0</v>
      </c>
      <c r="AI123" s="82" t="s">
        <v>296</v>
      </c>
      <c r="AJ123" s="631" t="s">
        <v>0</v>
      </c>
      <c r="AK123" s="82" t="s">
        <v>296</v>
      </c>
      <c r="AL123" s="640" t="s">
        <v>0</v>
      </c>
      <c r="AM123" s="82" t="s">
        <v>296</v>
      </c>
      <c r="AN123" s="640" t="s">
        <v>0</v>
      </c>
      <c r="AO123" s="82" t="s">
        <v>296</v>
      </c>
      <c r="AP123" s="640" t="s">
        <v>0</v>
      </c>
      <c r="AQ123" s="82" t="s">
        <v>296</v>
      </c>
      <c r="AR123" s="640" t="s">
        <v>0</v>
      </c>
      <c r="AS123" s="82" t="s">
        <v>296</v>
      </c>
      <c r="AT123" s="640" t="s">
        <v>0</v>
      </c>
      <c r="AU123" s="82" t="s">
        <v>296</v>
      </c>
      <c r="AV123" s="640" t="s">
        <v>0</v>
      </c>
      <c r="AW123" s="82" t="s">
        <v>296</v>
      </c>
      <c r="AX123" s="640" t="s">
        <v>0</v>
      </c>
      <c r="AY123" s="82" t="s">
        <v>296</v>
      </c>
      <c r="AZ123" s="640" t="s">
        <v>0</v>
      </c>
      <c r="BA123" s="82" t="s">
        <v>296</v>
      </c>
      <c r="BB123" s="640" t="s">
        <v>0</v>
      </c>
      <c r="BC123" s="82" t="s">
        <v>296</v>
      </c>
      <c r="BD123" s="640" t="s">
        <v>0</v>
      </c>
      <c r="BE123" s="82" t="s">
        <v>296</v>
      </c>
      <c r="BF123" s="640" t="s">
        <v>0</v>
      </c>
      <c r="BG123" s="82" t="s">
        <v>296</v>
      </c>
      <c r="BH123" s="640" t="s">
        <v>0</v>
      </c>
      <c r="BI123" s="82" t="s">
        <v>296</v>
      </c>
      <c r="BJ123" s="640" t="s">
        <v>0</v>
      </c>
      <c r="BK123" s="82" t="s">
        <v>296</v>
      </c>
      <c r="BL123" s="640" t="s">
        <v>0</v>
      </c>
      <c r="BM123" s="82" t="s">
        <v>296</v>
      </c>
      <c r="BN123" s="640" t="s">
        <v>0</v>
      </c>
      <c r="BO123" s="82" t="s">
        <v>296</v>
      </c>
      <c r="BP123" s="640" t="s">
        <v>0</v>
      </c>
      <c r="BQ123" s="82" t="s">
        <v>296</v>
      </c>
      <c r="BR123" s="640" t="s">
        <v>0</v>
      </c>
      <c r="BS123" s="82" t="s">
        <v>296</v>
      </c>
      <c r="BT123" s="640" t="s">
        <v>0</v>
      </c>
      <c r="BU123" s="82" t="s">
        <v>296</v>
      </c>
      <c r="BV123" s="640" t="s">
        <v>0</v>
      </c>
      <c r="BW123" s="82" t="s">
        <v>296</v>
      </c>
      <c r="BX123" s="640" t="s">
        <v>0</v>
      </c>
      <c r="BY123" s="82" t="s">
        <v>296</v>
      </c>
      <c r="BZ123" s="631" t="s">
        <v>0</v>
      </c>
      <c r="CA123" s="82" t="s">
        <v>296</v>
      </c>
      <c r="CB123" s="631" t="s">
        <v>0</v>
      </c>
      <c r="CC123" s="82" t="s">
        <v>296</v>
      </c>
      <c r="CD123" s="631" t="s">
        <v>0</v>
      </c>
      <c r="CE123" s="82" t="s">
        <v>296</v>
      </c>
      <c r="CF123" s="631" t="s">
        <v>0</v>
      </c>
      <c r="CG123" s="82" t="s">
        <v>296</v>
      </c>
    </row>
    <row r="124" spans="1:85" x14ac:dyDescent="0.25">
      <c r="A124" s="804"/>
      <c r="B124" s="63" t="str">
        <f>IF(B12="Both","Yes",IF(B12="Same Sex Only","Yes",IF(B12="Opposite Sex only","Yes",IF(B12="No","No",IF(B14="Select Dependent Coverage (Dependents not eligible)","No","")))))</f>
        <v>Yes</v>
      </c>
      <c r="C124" s="83" t="s">
        <v>60</v>
      </c>
      <c r="D124" s="631" t="str">
        <f>IF(D12="Both","Yes",IF(D12="Same Sex Only","Yes",IF(D12="Opposite Sex only","Yes",IF(D12="No","No",IF(D14="Select Dependent Coverage (Dependents not eligible)","No","")))))</f>
        <v>Yes</v>
      </c>
      <c r="E124" s="83" t="s">
        <v>60</v>
      </c>
      <c r="F124" s="631" t="str">
        <f>IF(F12="Both","Yes",IF(F12="Same Sex Only","Yes",IF(F12="Opposite Sex only","Yes",IF(F12="No","No",IF(F14="Select Dependent Coverage (Dependents not eligible)","No","")))))</f>
        <v>Yes</v>
      </c>
      <c r="G124" s="83" t="s">
        <v>60</v>
      </c>
      <c r="H124" s="631" t="str">
        <f>IF(H12="Both","Yes",IF(H12="Same Sex Only","Yes",IF(H12="Opposite Sex only","Yes",IF(H12="No","No",IF(H14="Select Dependent Coverage (Dependents not eligible)","No","")))))</f>
        <v>Yes</v>
      </c>
      <c r="I124" s="83" t="s">
        <v>60</v>
      </c>
      <c r="J124" s="631" t="str">
        <f>IF(J12="Both","Yes",IF(J12="Same Sex Only","Yes",IF(J12="Opposite Sex only","Yes",IF(J12="No","No",IF(J14="Select Dependent Coverage (Dependents not eligible)","No","")))))</f>
        <v>Yes</v>
      </c>
      <c r="K124" s="83" t="s">
        <v>60</v>
      </c>
      <c r="L124" s="631" t="str">
        <f>IF(L12="Both","Yes",IF(L12="Same Sex Only","Yes",IF(L12="Opposite Sex only","Yes",IF(L12="No","No",IF(L14="Select Dependent Coverage (Dependents not eligible)","No","")))))</f>
        <v>Yes</v>
      </c>
      <c r="M124" s="83" t="s">
        <v>60</v>
      </c>
      <c r="N124" s="631" t="str">
        <f>IF(N12="Both","Yes",IF(N12="Same Sex Only","Yes",IF(N12="Opposite Sex only","Yes",IF(N12="No","No",IF(N14="Select Dependent Coverage (Dependents not eligible)","No","")))))</f>
        <v>Yes</v>
      </c>
      <c r="O124" s="83" t="s">
        <v>60</v>
      </c>
      <c r="P124" s="631" t="str">
        <f>IF(P12="Both","Yes",IF(P12="Same Sex Only","Yes",IF(P12="Opposite Sex only","Yes",IF(P12="No","No",IF(P14="Select Dependent Coverage (Dependents not eligible)","No","")))))</f>
        <v>Yes</v>
      </c>
      <c r="Q124" s="83" t="s">
        <v>60</v>
      </c>
      <c r="R124" s="631" t="str">
        <f>IF(R12="Both","Yes",IF(R12="Same Sex Only","Yes",IF(R12="Opposite Sex only","Yes",IF(R12="No","No",IF(R14="Select Dependent Coverage (Dependents not eligible)","No","")))))</f>
        <v>Yes</v>
      </c>
      <c r="S124" s="83" t="s">
        <v>60</v>
      </c>
      <c r="T124" s="631" t="str">
        <f>IF(T12="Both","Yes",IF(T12="Same Sex Only","Yes",IF(T12="Opposite Sex only","Yes",IF(T12="No","No",IF(T14="Select Dependent Coverage (Dependents not eligible)","No","")))))</f>
        <v>Yes</v>
      </c>
      <c r="U124" s="83" t="s">
        <v>60</v>
      </c>
      <c r="V124" s="631" t="str">
        <f>IF(V12="Both","Yes",IF(V12="Same Sex Only","Yes",IF(V12="Opposite Sex only","Yes",IF(V12="No","No",IF(V14="Select Dependent Coverage (Dependents not eligible)","No","")))))</f>
        <v>Yes</v>
      </c>
      <c r="W124" s="83" t="s">
        <v>60</v>
      </c>
      <c r="X124" s="631" t="str">
        <f>IF(X12="Both","Yes",IF(X12="Same Sex Only","Yes",IF(X12="Opposite Sex only","Yes",IF(X12="No","No",IF(X14="Select Dependent Coverage (Dependents not eligible)","No","")))))</f>
        <v>Yes</v>
      </c>
      <c r="Y124" s="83" t="s">
        <v>60</v>
      </c>
      <c r="Z124" s="631" t="str">
        <f>IF(Z12="Both","Yes",IF(Z12="Same Sex Only","Yes",IF(Z12="Opposite Sex only","Yes",IF(Z12="No","No",IF(Z14="Select Dependent Coverage (Dependents not eligible)","No","")))))</f>
        <v>No</v>
      </c>
      <c r="AA124" s="83" t="s">
        <v>60</v>
      </c>
      <c r="AB124" s="631" t="str">
        <f>IF(AB12="Both","Yes",IF(AB12="Same Sex Only","Yes",IF(AB12="Opposite Sex only","Yes",IF(AB12="No","No",IF(AB14="Select Dependent Coverage (Dependents not eligible)","No","")))))</f>
        <v>Yes</v>
      </c>
      <c r="AC124" s="83" t="s">
        <v>60</v>
      </c>
      <c r="AD124" s="631" t="str">
        <f>IF(AD12="Both","Yes",IF(AD12="Same Sex Only","Yes",IF(AD12="Opposite Sex only","Yes",IF(AD12="No","No",IF(AD14="Select Dependent Coverage (Dependents not eligible)","No","")))))</f>
        <v>Yes</v>
      </c>
      <c r="AE124" s="83" t="s">
        <v>60</v>
      </c>
      <c r="AF124" s="631" t="str">
        <f>IF(AF12="Both","Yes",IF(AF12="Same Sex Only","Yes",IF(AF12="Opposite Sex only","Yes",IF(AF12="No","No",IF(AF14="Select Dependent Coverage (Dependents not eligible)","No","")))))</f>
        <v>Yes</v>
      </c>
      <c r="AG124" s="83" t="s">
        <v>60</v>
      </c>
      <c r="AH124" s="631" t="str">
        <f>IF(AH12="Both","Yes",IF(AH12="Same Sex Only","Yes",IF(AH12="Opposite Sex only","Yes",IF(AH12="No","No",IF(AH14="Select Dependent Coverage (Dependents not eligible)","No","")))))</f>
        <v>Yes</v>
      </c>
      <c r="AI124" s="83" t="s">
        <v>60</v>
      </c>
      <c r="AJ124" s="631" t="str">
        <f>IF(AJ12="Both","Yes",IF(AJ12="Same Sex Only","Yes",IF(AJ12="Opposite Sex only","Yes",IF(AJ12="No","No",IF(AJ14="Select Dependent Coverage (Dependents not eligible)","No","")))))</f>
        <v>Yes</v>
      </c>
      <c r="AK124" s="83" t="s">
        <v>60</v>
      </c>
      <c r="AL124" s="640" t="str">
        <f t="shared" ref="AL124:BX124" si="3">IF(AL12="Both","Yes",IF(AL12="Same Sex Only","Yes",IF(AL12="Opposite Sex only","Yes",IF(AL12="No","No",IF(AL14="Select Dependent Coverage (Dependents not eligible)","No","")))))</f>
        <v>Yes</v>
      </c>
      <c r="AM124" s="83" t="s">
        <v>60</v>
      </c>
      <c r="AN124" s="640" t="str">
        <f t="shared" si="3"/>
        <v>Yes</v>
      </c>
      <c r="AO124" s="83" t="s">
        <v>60</v>
      </c>
      <c r="AP124" s="640" t="str">
        <f t="shared" si="3"/>
        <v>Yes</v>
      </c>
      <c r="AQ124" s="83" t="s">
        <v>60</v>
      </c>
      <c r="AR124" s="640" t="str">
        <f t="shared" si="3"/>
        <v>Yes</v>
      </c>
      <c r="AS124" s="83" t="s">
        <v>60</v>
      </c>
      <c r="AT124" s="640" t="str">
        <f t="shared" si="3"/>
        <v>Yes</v>
      </c>
      <c r="AU124" s="83" t="s">
        <v>60</v>
      </c>
      <c r="AV124" s="640" t="str">
        <f t="shared" si="3"/>
        <v>Yes</v>
      </c>
      <c r="AW124" s="83" t="s">
        <v>60</v>
      </c>
      <c r="AX124" s="640" t="str">
        <f t="shared" si="3"/>
        <v>Yes</v>
      </c>
      <c r="AY124" s="83" t="s">
        <v>60</v>
      </c>
      <c r="AZ124" s="640" t="str">
        <f t="shared" si="3"/>
        <v>Yes</v>
      </c>
      <c r="BA124" s="83" t="s">
        <v>60</v>
      </c>
      <c r="BB124" s="640" t="str">
        <f t="shared" si="3"/>
        <v>Yes</v>
      </c>
      <c r="BC124" s="83" t="s">
        <v>60</v>
      </c>
      <c r="BD124" s="640" t="str">
        <f t="shared" si="3"/>
        <v>No</v>
      </c>
      <c r="BE124" s="83" t="s">
        <v>60</v>
      </c>
      <c r="BF124" s="640" t="str">
        <f t="shared" si="3"/>
        <v/>
      </c>
      <c r="BG124" s="83" t="s">
        <v>60</v>
      </c>
      <c r="BH124" s="640" t="str">
        <f t="shared" si="3"/>
        <v/>
      </c>
      <c r="BI124" s="83" t="s">
        <v>60</v>
      </c>
      <c r="BJ124" s="640" t="str">
        <f t="shared" si="3"/>
        <v/>
      </c>
      <c r="BK124" s="83" t="s">
        <v>60</v>
      </c>
      <c r="BL124" s="640" t="str">
        <f t="shared" si="3"/>
        <v/>
      </c>
      <c r="BM124" s="83" t="s">
        <v>60</v>
      </c>
      <c r="BN124" s="640" t="str">
        <f t="shared" si="3"/>
        <v/>
      </c>
      <c r="BO124" s="83" t="s">
        <v>60</v>
      </c>
      <c r="BP124" s="640" t="str">
        <f t="shared" si="3"/>
        <v/>
      </c>
      <c r="BQ124" s="83" t="s">
        <v>60</v>
      </c>
      <c r="BR124" s="640" t="str">
        <f t="shared" si="3"/>
        <v/>
      </c>
      <c r="BS124" s="83" t="s">
        <v>60</v>
      </c>
      <c r="BT124" s="640" t="str">
        <f t="shared" si="3"/>
        <v/>
      </c>
      <c r="BU124" s="83" t="s">
        <v>60</v>
      </c>
      <c r="BV124" s="640" t="str">
        <f t="shared" si="3"/>
        <v/>
      </c>
      <c r="BW124" s="83" t="s">
        <v>60</v>
      </c>
      <c r="BX124" s="640" t="str">
        <f t="shared" si="3"/>
        <v/>
      </c>
      <c r="BY124" s="83" t="s">
        <v>60</v>
      </c>
      <c r="BZ124" s="631" t="str">
        <f>IF(BZ12="Both","Yes",IF(BZ12="Same Sex Only","Yes",IF(BZ12="Opposite Sex only","Yes",IF(BZ12="No","No",IF(BZ14="Select Dependent Coverage (Dependents not eligible)","No","")))))</f>
        <v/>
      </c>
      <c r="CA124" s="83" t="s">
        <v>60</v>
      </c>
      <c r="CB124" s="631" t="str">
        <f>IF(CB12="Both","Yes",IF(CB12="Same Sex Only","Yes",IF(CB12="Opposite Sex only","Yes",IF(CB12="No","No",IF(CB14="Select Dependent Coverage (Dependents not eligible)","No","")))))</f>
        <v>No</v>
      </c>
      <c r="CC124" s="83" t="s">
        <v>60</v>
      </c>
      <c r="CD124" s="631" t="str">
        <f>IF(CD12="Both","Yes",IF(CD12="Same Sex Only","Yes",IF(CD12="Opposite Sex only","Yes",IF(CD12="No","No",IF(CD14="Select Dependent Coverage (Dependents not eligible)","No","")))))</f>
        <v>No</v>
      </c>
      <c r="CE124" s="83" t="s">
        <v>60</v>
      </c>
      <c r="CF124" s="631" t="str">
        <f>IF(CF12="Both","Yes",IF(CF12="Same Sex Only","Yes",IF(CF12="Opposite Sex only","Yes",IF(CF12="No","No",IF(CF14="Select Dependent Coverage (Dependents not eligible)","No","")))))</f>
        <v>No</v>
      </c>
      <c r="CG124" s="83" t="s">
        <v>60</v>
      </c>
    </row>
    <row r="125" spans="1:85" x14ac:dyDescent="0.25">
      <c r="A125" s="805"/>
      <c r="B125" s="62" t="s">
        <v>0</v>
      </c>
      <c r="C125" s="83" t="s">
        <v>210</v>
      </c>
      <c r="D125" s="633" t="s">
        <v>0</v>
      </c>
      <c r="E125" s="83" t="s">
        <v>210</v>
      </c>
      <c r="F125" s="633" t="s">
        <v>0</v>
      </c>
      <c r="G125" s="83" t="s">
        <v>210</v>
      </c>
      <c r="H125" s="633" t="s">
        <v>0</v>
      </c>
      <c r="I125" s="83" t="s">
        <v>210</v>
      </c>
      <c r="J125" s="633" t="s">
        <v>0</v>
      </c>
      <c r="K125" s="83" t="s">
        <v>210</v>
      </c>
      <c r="L125" s="633" t="s">
        <v>0</v>
      </c>
      <c r="M125" s="83" t="s">
        <v>210</v>
      </c>
      <c r="N125" s="633" t="s">
        <v>0</v>
      </c>
      <c r="O125" s="83" t="s">
        <v>210</v>
      </c>
      <c r="P125" s="633" t="s">
        <v>0</v>
      </c>
      <c r="Q125" s="83" t="s">
        <v>210</v>
      </c>
      <c r="R125" s="633" t="s">
        <v>0</v>
      </c>
      <c r="S125" s="83" t="s">
        <v>210</v>
      </c>
      <c r="T125" s="633" t="s">
        <v>0</v>
      </c>
      <c r="U125" s="83" t="s">
        <v>210</v>
      </c>
      <c r="V125" s="633" t="s">
        <v>0</v>
      </c>
      <c r="W125" s="83" t="s">
        <v>210</v>
      </c>
      <c r="X125" s="633" t="s">
        <v>0</v>
      </c>
      <c r="Y125" s="83" t="s">
        <v>210</v>
      </c>
      <c r="Z125" s="633"/>
      <c r="AA125" s="83" t="s">
        <v>210</v>
      </c>
      <c r="AB125" s="633" t="s">
        <v>0</v>
      </c>
      <c r="AC125" s="83" t="s">
        <v>210</v>
      </c>
      <c r="AD125" s="633" t="s">
        <v>0</v>
      </c>
      <c r="AE125" s="83" t="s">
        <v>210</v>
      </c>
      <c r="AF125" s="633" t="s">
        <v>0</v>
      </c>
      <c r="AG125" s="83" t="s">
        <v>210</v>
      </c>
      <c r="AH125" s="633" t="s">
        <v>0</v>
      </c>
      <c r="AI125" s="83" t="s">
        <v>210</v>
      </c>
      <c r="AJ125" s="633" t="s">
        <v>0</v>
      </c>
      <c r="AK125" s="83" t="s">
        <v>210</v>
      </c>
      <c r="AL125" s="643" t="s">
        <v>0</v>
      </c>
      <c r="AM125" s="83" t="s">
        <v>210</v>
      </c>
      <c r="AN125" s="643" t="s">
        <v>0</v>
      </c>
      <c r="AO125" s="83" t="s">
        <v>210</v>
      </c>
      <c r="AP125" s="643" t="s">
        <v>0</v>
      </c>
      <c r="AQ125" s="83" t="s">
        <v>210</v>
      </c>
      <c r="AR125" s="643" t="s">
        <v>0</v>
      </c>
      <c r="AS125" s="83" t="s">
        <v>210</v>
      </c>
      <c r="AT125" s="643" t="s">
        <v>0</v>
      </c>
      <c r="AU125" s="83" t="s">
        <v>210</v>
      </c>
      <c r="AV125" s="643" t="s">
        <v>0</v>
      </c>
      <c r="AW125" s="83" t="s">
        <v>210</v>
      </c>
      <c r="AX125" s="643" t="s">
        <v>0</v>
      </c>
      <c r="AY125" s="83" t="s">
        <v>210</v>
      </c>
      <c r="AZ125" s="643" t="s">
        <v>0</v>
      </c>
      <c r="BA125" s="83" t="s">
        <v>210</v>
      </c>
      <c r="BB125" s="643" t="s">
        <v>0</v>
      </c>
      <c r="BC125" s="83" t="s">
        <v>210</v>
      </c>
      <c r="BD125" s="643" t="s">
        <v>0</v>
      </c>
      <c r="BE125" s="83" t="s">
        <v>210</v>
      </c>
      <c r="BF125" s="643"/>
      <c r="BG125" s="83" t="s">
        <v>210</v>
      </c>
      <c r="BH125" s="643"/>
      <c r="BI125" s="83" t="s">
        <v>210</v>
      </c>
      <c r="BJ125" s="643"/>
      <c r="BK125" s="83" t="s">
        <v>210</v>
      </c>
      <c r="BL125" s="643"/>
      <c r="BM125" s="83" t="s">
        <v>210</v>
      </c>
      <c r="BN125" s="643"/>
      <c r="BO125" s="83" t="s">
        <v>210</v>
      </c>
      <c r="BP125" s="643"/>
      <c r="BQ125" s="83" t="s">
        <v>210</v>
      </c>
      <c r="BR125" s="643"/>
      <c r="BS125" s="83" t="s">
        <v>210</v>
      </c>
      <c r="BT125" s="643"/>
      <c r="BU125" s="83" t="s">
        <v>210</v>
      </c>
      <c r="BV125" s="643"/>
      <c r="BW125" s="83" t="s">
        <v>210</v>
      </c>
      <c r="BX125" s="643"/>
      <c r="BY125" s="83" t="s">
        <v>210</v>
      </c>
      <c r="BZ125" s="633"/>
      <c r="CA125" s="83" t="s">
        <v>210</v>
      </c>
      <c r="CB125" s="633"/>
      <c r="CC125" s="83" t="s">
        <v>210</v>
      </c>
      <c r="CD125" s="633"/>
      <c r="CE125" s="83" t="s">
        <v>210</v>
      </c>
      <c r="CF125" s="633"/>
      <c r="CG125" s="83" t="s">
        <v>210</v>
      </c>
    </row>
    <row r="126" spans="1:85" x14ac:dyDescent="0.25">
      <c r="A126" s="800" t="s">
        <v>1330</v>
      </c>
      <c r="B126" s="63" t="str">
        <f>IF(B14="All Dependents","No",IF(B14="Spouse Only","Yes",IF(B14="Child Only","No",IF(B14="Select Dependent Coverage (Dependents not eligible)","Yes",""))))</f>
        <v>No</v>
      </c>
      <c r="C126" s="80" t="s">
        <v>53</v>
      </c>
      <c r="D126" s="631" t="str">
        <f>IF(D14="All Dependents","No",IF(D14="Spouse Only","Yes",IF(D14="Child Only","No",IF(D14="Select Dependent Coverage (Dependents not eligible)","Yes",""))))</f>
        <v>No</v>
      </c>
      <c r="E126" s="632" t="s">
        <v>53</v>
      </c>
      <c r="F126" s="631" t="str">
        <f>IF(F14="All Dependents","No",IF(F14="Spouse Only","Yes",IF(F14="Child Only","No",IF(F14="Select Dependent Coverage (Dependents not eligible)","Yes",""))))</f>
        <v>No</v>
      </c>
      <c r="G126" s="632" t="s">
        <v>53</v>
      </c>
      <c r="H126" s="631" t="str">
        <f>IF(H14="All Dependents","No",IF(H14="Spouse Only","Yes",IF(H14="Child Only","No",IF(H14="Select Dependent Coverage (Dependents not eligible)","Yes",""))))</f>
        <v>No</v>
      </c>
      <c r="I126" s="632" t="s">
        <v>53</v>
      </c>
      <c r="J126" s="631" t="str">
        <f>IF(J14="All Dependents","No",IF(J14="Spouse Only","Yes",IF(J14="Child Only","No",IF(J14="Select Dependent Coverage (Dependents not eligible)","Yes",""))))</f>
        <v>No</v>
      </c>
      <c r="K126" s="632" t="s">
        <v>53</v>
      </c>
      <c r="L126" s="631" t="str">
        <f>IF(L14="All Dependents","No",IF(L14="Spouse Only","Yes",IF(L14="Child Only","No",IF(L14="Select Dependent Coverage (Dependents not eligible)","Yes",""))))</f>
        <v>No</v>
      </c>
      <c r="M126" s="632" t="s">
        <v>53</v>
      </c>
      <c r="N126" s="631" t="str">
        <f>IF(N14="All Dependents","No",IF(N14="Spouse Only","Yes",IF(N14="Child Only","No",IF(N14="Select Dependent Coverage (Dependents not eligible)","Yes",""))))</f>
        <v>No</v>
      </c>
      <c r="O126" s="632" t="s">
        <v>53</v>
      </c>
      <c r="P126" s="631" t="str">
        <f>IF(P14="All Dependents","No",IF(P14="Spouse Only","Yes",IF(P14="Child Only","No",IF(P14="Select Dependent Coverage (Dependents not eligible)","Yes",""))))</f>
        <v>No</v>
      </c>
      <c r="Q126" s="632" t="s">
        <v>53</v>
      </c>
      <c r="R126" s="631" t="str">
        <f>IF(R14="All Dependents","No",IF(R14="Spouse Only","Yes",IF(R14="Child Only","No",IF(R14="Select Dependent Coverage (Dependents not eligible)","Yes",""))))</f>
        <v>No</v>
      </c>
      <c r="S126" s="632" t="s">
        <v>53</v>
      </c>
      <c r="T126" s="631" t="str">
        <f>IF(T14="All Dependents","No",IF(T14="Spouse Only","Yes",IF(T14="Child Only","No",IF(T14="Select Dependent Coverage (Dependents not eligible)","Yes",""))))</f>
        <v>No</v>
      </c>
      <c r="U126" s="632" t="s">
        <v>53</v>
      </c>
      <c r="V126" s="631" t="str">
        <f>IF(V14="All Dependents","No",IF(V14="Spouse Only","Yes",IF(V14="Child Only","No",IF(V14="Select Dependent Coverage (Dependents not eligible)","Yes",""))))</f>
        <v>No</v>
      </c>
      <c r="W126" s="632" t="s">
        <v>53</v>
      </c>
      <c r="X126" s="631" t="str">
        <f>IF(X14="All Dependents","No",IF(X14="Spouse Only","Yes",IF(X14="Child Only","No",IF(X14="Select Dependent Coverage (Dependents not eligible)","Yes",""))))</f>
        <v>No</v>
      </c>
      <c r="Y126" s="632" t="s">
        <v>53</v>
      </c>
      <c r="Z126" s="631" t="str">
        <f>IF(Z14="All Dependents","No",IF(Z14="Spouse Only","Yes",IF(Z14="Child Only","No",IF(Z14="Select Dependent Coverage (Dependents not eligible)","Yes",""))))</f>
        <v>Yes</v>
      </c>
      <c r="AA126" s="632" t="s">
        <v>53</v>
      </c>
      <c r="AB126" s="631" t="str">
        <f>IF(AB14="All Dependents","No",IF(AB14="Spouse Only","Yes",IF(AB14="Child Only","No",IF(AB14="Select Dependent Coverage (Dependents not eligible)","Yes",""))))</f>
        <v>No</v>
      </c>
      <c r="AC126" s="632" t="s">
        <v>53</v>
      </c>
      <c r="AD126" s="631" t="str">
        <f>IF(AD14="All Dependents","No",IF(AD14="Spouse Only","Yes",IF(AD14="Child Only","No",IF(AD14="Select Dependent Coverage (Dependents not eligible)","Yes",""))))</f>
        <v>No</v>
      </c>
      <c r="AE126" s="632" t="s">
        <v>53</v>
      </c>
      <c r="AF126" s="631" t="str">
        <f>IF(AF14="All Dependents","No",IF(AF14="Spouse Only","Yes",IF(AF14="Child Only","No",IF(AF14="Select Dependent Coverage (Dependents not eligible)","Yes",""))))</f>
        <v>No</v>
      </c>
      <c r="AG126" s="632" t="s">
        <v>53</v>
      </c>
      <c r="AH126" s="631" t="str">
        <f>IF(AH14="All Dependents","No",IF(AH14="Spouse Only","Yes",IF(AH14="Child Only","No",IF(AH14="Select Dependent Coverage (Dependents not eligible)","Yes",""))))</f>
        <v>No</v>
      </c>
      <c r="AI126" s="632" t="s">
        <v>53</v>
      </c>
      <c r="AJ126" s="631" t="str">
        <f>IF(AJ14="All Dependents","No",IF(AJ14="Spouse Only","Yes",IF(AJ14="Child Only","No",IF(AJ14="Select Dependent Coverage (Dependents not eligible)","Yes",""))))</f>
        <v>No</v>
      </c>
      <c r="AK126" s="632" t="s">
        <v>53</v>
      </c>
      <c r="AL126" s="640" t="str">
        <f t="shared" ref="AL126:BX126" si="4">IF(AL14="All Dependents","No",IF(AL14="Spouse Only","Yes",IF(AL14="Child Only","No",IF(AL14="Select Dependent Coverage (Dependents not eligible)","Yes",""))))</f>
        <v>No</v>
      </c>
      <c r="AM126" s="641" t="s">
        <v>53</v>
      </c>
      <c r="AN126" s="640" t="str">
        <f t="shared" si="4"/>
        <v>No</v>
      </c>
      <c r="AO126" s="641" t="s">
        <v>53</v>
      </c>
      <c r="AP126" s="640" t="str">
        <f t="shared" si="4"/>
        <v>No</v>
      </c>
      <c r="AQ126" s="641" t="s">
        <v>53</v>
      </c>
      <c r="AR126" s="640" t="str">
        <f t="shared" si="4"/>
        <v>No</v>
      </c>
      <c r="AS126" s="641" t="s">
        <v>53</v>
      </c>
      <c r="AT126" s="640" t="str">
        <f t="shared" si="4"/>
        <v>No</v>
      </c>
      <c r="AU126" s="641" t="s">
        <v>53</v>
      </c>
      <c r="AV126" s="640" t="str">
        <f t="shared" si="4"/>
        <v>No</v>
      </c>
      <c r="AW126" s="641" t="s">
        <v>53</v>
      </c>
      <c r="AX126" s="640" t="str">
        <f t="shared" si="4"/>
        <v>No</v>
      </c>
      <c r="AY126" s="641" t="s">
        <v>53</v>
      </c>
      <c r="AZ126" s="640" t="str">
        <f t="shared" si="4"/>
        <v>No</v>
      </c>
      <c r="BA126" s="641" t="s">
        <v>53</v>
      </c>
      <c r="BB126" s="640" t="str">
        <f t="shared" si="4"/>
        <v>No</v>
      </c>
      <c r="BC126" s="641" t="s">
        <v>53</v>
      </c>
      <c r="BD126" s="640" t="str">
        <f t="shared" si="4"/>
        <v>No</v>
      </c>
      <c r="BE126" s="641" t="s">
        <v>53</v>
      </c>
      <c r="BF126" s="640" t="str">
        <f t="shared" si="4"/>
        <v>No</v>
      </c>
      <c r="BG126" s="641" t="s">
        <v>53</v>
      </c>
      <c r="BH126" s="640" t="str">
        <f t="shared" si="4"/>
        <v>No</v>
      </c>
      <c r="BI126" s="641" t="s">
        <v>53</v>
      </c>
      <c r="BJ126" s="640" t="str">
        <f t="shared" si="4"/>
        <v>No</v>
      </c>
      <c r="BK126" s="641" t="s">
        <v>53</v>
      </c>
      <c r="BL126" s="640" t="str">
        <f t="shared" si="4"/>
        <v>No</v>
      </c>
      <c r="BM126" s="641" t="s">
        <v>53</v>
      </c>
      <c r="BN126" s="640" t="str">
        <f t="shared" si="4"/>
        <v>No</v>
      </c>
      <c r="BO126" s="641" t="s">
        <v>53</v>
      </c>
      <c r="BP126" s="640" t="str">
        <f t="shared" si="4"/>
        <v>No</v>
      </c>
      <c r="BQ126" s="641" t="s">
        <v>53</v>
      </c>
      <c r="BR126" s="640" t="str">
        <f t="shared" si="4"/>
        <v>No</v>
      </c>
      <c r="BS126" s="641" t="s">
        <v>53</v>
      </c>
      <c r="BT126" s="640" t="str">
        <f t="shared" si="4"/>
        <v>No</v>
      </c>
      <c r="BU126" s="641" t="s">
        <v>53</v>
      </c>
      <c r="BV126" s="640" t="str">
        <f t="shared" si="4"/>
        <v>No</v>
      </c>
      <c r="BW126" s="641" t="s">
        <v>53</v>
      </c>
      <c r="BX126" s="640" t="str">
        <f t="shared" si="4"/>
        <v>No</v>
      </c>
      <c r="BY126" s="641" t="s">
        <v>53</v>
      </c>
      <c r="BZ126" s="631" t="str">
        <f>IF(BZ14="All Dependents","No",IF(BZ14="Spouse Only","Yes",IF(BZ14="Child Only","No",IF(BZ14="Select Dependent Coverage (Dependents not eligible)","Yes",""))))</f>
        <v>No</v>
      </c>
      <c r="CA126" s="632" t="s">
        <v>53</v>
      </c>
      <c r="CB126" s="631" t="str">
        <f>IF(CB14="All Dependents","No",IF(CB14="Spouse Only","Yes",IF(CB14="Child Only","No",IF(CB14="Select Dependent Coverage (Dependents not eligible)","Yes",""))))</f>
        <v>Yes</v>
      </c>
      <c r="CC126" s="632" t="s">
        <v>53</v>
      </c>
      <c r="CD126" s="631" t="str">
        <f>IF(CD14="All Dependents","No",IF(CD14="Spouse Only","Yes",IF(CD14="Child Only","No",IF(CD14="Select Dependent Coverage (Dependents not eligible)","Yes",""))))</f>
        <v>Yes</v>
      </c>
      <c r="CE126" s="632" t="s">
        <v>53</v>
      </c>
      <c r="CF126" s="631" t="str">
        <f>IF(CF14="All Dependents","No",IF(CF14="Spouse Only","Yes",IF(CF14="Child Only","No",IF(CF14="Select Dependent Coverage (Dependents not eligible)","Yes",""))))</f>
        <v>Yes</v>
      </c>
      <c r="CG126" s="632" t="s">
        <v>53</v>
      </c>
    </row>
    <row r="127" spans="1:85" x14ac:dyDescent="0.25">
      <c r="A127" s="801"/>
      <c r="B127" s="63" t="s">
        <v>0</v>
      </c>
      <c r="C127" s="80" t="s">
        <v>211</v>
      </c>
      <c r="D127" s="631" t="s">
        <v>0</v>
      </c>
      <c r="E127" s="632" t="s">
        <v>211</v>
      </c>
      <c r="F127" s="631" t="s">
        <v>0</v>
      </c>
      <c r="G127" s="632" t="s">
        <v>211</v>
      </c>
      <c r="H127" s="631" t="s">
        <v>0</v>
      </c>
      <c r="I127" s="632" t="s">
        <v>211</v>
      </c>
      <c r="J127" s="631" t="s">
        <v>0</v>
      </c>
      <c r="K127" s="632" t="s">
        <v>211</v>
      </c>
      <c r="L127" s="631" t="s">
        <v>0</v>
      </c>
      <c r="M127" s="632" t="s">
        <v>211</v>
      </c>
      <c r="N127" s="631" t="s">
        <v>0</v>
      </c>
      <c r="O127" s="632" t="s">
        <v>211</v>
      </c>
      <c r="P127" s="631" t="s">
        <v>0</v>
      </c>
      <c r="Q127" s="632" t="s">
        <v>211</v>
      </c>
      <c r="R127" s="631" t="s">
        <v>0</v>
      </c>
      <c r="S127" s="632" t="s">
        <v>211</v>
      </c>
      <c r="T127" s="631" t="s">
        <v>0</v>
      </c>
      <c r="U127" s="632" t="s">
        <v>211</v>
      </c>
      <c r="V127" s="631" t="s">
        <v>0</v>
      </c>
      <c r="W127" s="632" t="s">
        <v>211</v>
      </c>
      <c r="X127" s="631" t="s">
        <v>0</v>
      </c>
      <c r="Y127" s="632" t="s">
        <v>211</v>
      </c>
      <c r="Z127" s="631" t="s">
        <v>0</v>
      </c>
      <c r="AA127" s="632" t="s">
        <v>211</v>
      </c>
      <c r="AB127" s="631" t="s">
        <v>0</v>
      </c>
      <c r="AC127" s="632" t="s">
        <v>211</v>
      </c>
      <c r="AD127" s="631" t="s">
        <v>0</v>
      </c>
      <c r="AE127" s="632" t="s">
        <v>211</v>
      </c>
      <c r="AF127" s="631" t="s">
        <v>0</v>
      </c>
      <c r="AG127" s="632" t="s">
        <v>211</v>
      </c>
      <c r="AH127" s="631" t="s">
        <v>0</v>
      </c>
      <c r="AI127" s="632" t="s">
        <v>211</v>
      </c>
      <c r="AJ127" s="631" t="s">
        <v>0</v>
      </c>
      <c r="AK127" s="632" t="s">
        <v>211</v>
      </c>
      <c r="AL127" s="640" t="s">
        <v>0</v>
      </c>
      <c r="AM127" s="641" t="s">
        <v>211</v>
      </c>
      <c r="AN127" s="640" t="s">
        <v>0</v>
      </c>
      <c r="AO127" s="641" t="s">
        <v>211</v>
      </c>
      <c r="AP127" s="640" t="s">
        <v>0</v>
      </c>
      <c r="AQ127" s="641" t="s">
        <v>211</v>
      </c>
      <c r="AR127" s="640" t="s">
        <v>0</v>
      </c>
      <c r="AS127" s="641" t="s">
        <v>211</v>
      </c>
      <c r="AT127" s="640" t="s">
        <v>0</v>
      </c>
      <c r="AU127" s="641" t="s">
        <v>211</v>
      </c>
      <c r="AV127" s="640" t="s">
        <v>0</v>
      </c>
      <c r="AW127" s="641" t="s">
        <v>211</v>
      </c>
      <c r="AX127" s="640" t="s">
        <v>0</v>
      </c>
      <c r="AY127" s="641" t="s">
        <v>211</v>
      </c>
      <c r="AZ127" s="640" t="s">
        <v>0</v>
      </c>
      <c r="BA127" s="641" t="s">
        <v>211</v>
      </c>
      <c r="BB127" s="640" t="s">
        <v>0</v>
      </c>
      <c r="BC127" s="641" t="s">
        <v>211</v>
      </c>
      <c r="BD127" s="640" t="s">
        <v>0</v>
      </c>
      <c r="BE127" s="641" t="s">
        <v>211</v>
      </c>
      <c r="BF127" s="640" t="s">
        <v>0</v>
      </c>
      <c r="BG127" s="641" t="s">
        <v>211</v>
      </c>
      <c r="BH127" s="640" t="s">
        <v>0</v>
      </c>
      <c r="BI127" s="641" t="s">
        <v>211</v>
      </c>
      <c r="BJ127" s="640" t="s">
        <v>0</v>
      </c>
      <c r="BK127" s="641" t="s">
        <v>211</v>
      </c>
      <c r="BL127" s="640" t="s">
        <v>0</v>
      </c>
      <c r="BM127" s="641" t="s">
        <v>211</v>
      </c>
      <c r="BN127" s="640" t="s">
        <v>0</v>
      </c>
      <c r="BO127" s="641" t="s">
        <v>211</v>
      </c>
      <c r="BP127" s="640" t="s">
        <v>0</v>
      </c>
      <c r="BQ127" s="641" t="s">
        <v>211</v>
      </c>
      <c r="BR127" s="640" t="s">
        <v>0</v>
      </c>
      <c r="BS127" s="641" t="s">
        <v>211</v>
      </c>
      <c r="BT127" s="640" t="s">
        <v>0</v>
      </c>
      <c r="BU127" s="641" t="s">
        <v>211</v>
      </c>
      <c r="BV127" s="640" t="s">
        <v>0</v>
      </c>
      <c r="BW127" s="641" t="s">
        <v>211</v>
      </c>
      <c r="BX127" s="640" t="s">
        <v>0</v>
      </c>
      <c r="BY127" s="641" t="s">
        <v>211</v>
      </c>
      <c r="BZ127" s="631" t="s">
        <v>0</v>
      </c>
      <c r="CA127" s="632" t="s">
        <v>211</v>
      </c>
      <c r="CB127" s="631" t="s">
        <v>0</v>
      </c>
      <c r="CC127" s="632" t="s">
        <v>211</v>
      </c>
      <c r="CD127" s="631" t="s">
        <v>0</v>
      </c>
      <c r="CE127" s="632" t="s">
        <v>211</v>
      </c>
      <c r="CF127" s="631" t="s">
        <v>0</v>
      </c>
      <c r="CG127" s="632" t="s">
        <v>211</v>
      </c>
    </row>
    <row r="128" spans="1:85" x14ac:dyDescent="0.25">
      <c r="A128" s="801"/>
      <c r="B128" s="608" t="s">
        <v>51</v>
      </c>
      <c r="C128" s="80" t="s">
        <v>154</v>
      </c>
      <c r="D128" s="633" t="s">
        <v>51</v>
      </c>
      <c r="E128" s="632" t="s">
        <v>154</v>
      </c>
      <c r="F128" s="633" t="s">
        <v>51</v>
      </c>
      <c r="G128" s="632" t="s">
        <v>154</v>
      </c>
      <c r="H128" s="633" t="s">
        <v>51</v>
      </c>
      <c r="I128" s="632" t="s">
        <v>154</v>
      </c>
      <c r="J128" s="633" t="s">
        <v>51</v>
      </c>
      <c r="K128" s="632" t="s">
        <v>154</v>
      </c>
      <c r="L128" s="633" t="s">
        <v>51</v>
      </c>
      <c r="M128" s="632" t="s">
        <v>154</v>
      </c>
      <c r="N128" s="633" t="s">
        <v>51</v>
      </c>
      <c r="O128" s="632" t="s">
        <v>154</v>
      </c>
      <c r="P128" s="633" t="s">
        <v>51</v>
      </c>
      <c r="Q128" s="632" t="s">
        <v>154</v>
      </c>
      <c r="R128" s="633" t="s">
        <v>51</v>
      </c>
      <c r="S128" s="632" t="s">
        <v>154</v>
      </c>
      <c r="T128" s="633" t="s">
        <v>51</v>
      </c>
      <c r="U128" s="632" t="s">
        <v>154</v>
      </c>
      <c r="V128" s="633" t="s">
        <v>51</v>
      </c>
      <c r="W128" s="632" t="s">
        <v>154</v>
      </c>
      <c r="X128" s="633" t="s">
        <v>51</v>
      </c>
      <c r="Y128" s="632" t="s">
        <v>154</v>
      </c>
      <c r="Z128" s="633" t="s">
        <v>0</v>
      </c>
      <c r="AA128" s="632" t="s">
        <v>154</v>
      </c>
      <c r="AB128" s="633" t="s">
        <v>51</v>
      </c>
      <c r="AC128" s="632" t="s">
        <v>154</v>
      </c>
      <c r="AD128" s="633" t="s">
        <v>51</v>
      </c>
      <c r="AE128" s="632" t="s">
        <v>154</v>
      </c>
      <c r="AF128" s="633" t="s">
        <v>51</v>
      </c>
      <c r="AG128" s="632" t="s">
        <v>154</v>
      </c>
      <c r="AH128" s="633" t="s">
        <v>51</v>
      </c>
      <c r="AI128" s="632" t="s">
        <v>154</v>
      </c>
      <c r="AJ128" s="633" t="s">
        <v>51</v>
      </c>
      <c r="AK128" s="632" t="s">
        <v>154</v>
      </c>
      <c r="AL128" s="643" t="s">
        <v>51</v>
      </c>
      <c r="AM128" s="641" t="s">
        <v>154</v>
      </c>
      <c r="AN128" s="643" t="s">
        <v>51</v>
      </c>
      <c r="AO128" s="641" t="s">
        <v>154</v>
      </c>
      <c r="AP128" s="643" t="s">
        <v>51</v>
      </c>
      <c r="AQ128" s="641" t="s">
        <v>154</v>
      </c>
      <c r="AR128" s="643" t="s">
        <v>0</v>
      </c>
      <c r="AS128" s="641" t="s">
        <v>154</v>
      </c>
      <c r="AT128" s="643" t="s">
        <v>51</v>
      </c>
      <c r="AU128" s="641" t="s">
        <v>154</v>
      </c>
      <c r="AV128" s="643" t="s">
        <v>51</v>
      </c>
      <c r="AW128" s="641" t="s">
        <v>154</v>
      </c>
      <c r="AX128" s="643" t="s">
        <v>51</v>
      </c>
      <c r="AY128" s="641" t="s">
        <v>154</v>
      </c>
      <c r="AZ128" s="643" t="s">
        <v>51</v>
      </c>
      <c r="BA128" s="641" t="s">
        <v>154</v>
      </c>
      <c r="BB128" s="643" t="s">
        <v>51</v>
      </c>
      <c r="BC128" s="641" t="s">
        <v>154</v>
      </c>
      <c r="BD128" s="643" t="s">
        <v>51</v>
      </c>
      <c r="BE128" s="641" t="s">
        <v>154</v>
      </c>
      <c r="BF128" s="643"/>
      <c r="BG128" s="641" t="s">
        <v>154</v>
      </c>
      <c r="BH128" s="643"/>
      <c r="BI128" s="641" t="s">
        <v>154</v>
      </c>
      <c r="BJ128" s="643"/>
      <c r="BK128" s="641" t="s">
        <v>154</v>
      </c>
      <c r="BL128" s="643"/>
      <c r="BM128" s="641" t="s">
        <v>154</v>
      </c>
      <c r="BN128" s="643"/>
      <c r="BO128" s="641" t="s">
        <v>154</v>
      </c>
      <c r="BP128" s="643"/>
      <c r="BQ128" s="641" t="s">
        <v>154</v>
      </c>
      <c r="BR128" s="643"/>
      <c r="BS128" s="641" t="s">
        <v>154</v>
      </c>
      <c r="BT128" s="643"/>
      <c r="BU128" s="641" t="s">
        <v>154</v>
      </c>
      <c r="BV128" s="643"/>
      <c r="BW128" s="641" t="s">
        <v>154</v>
      </c>
      <c r="BX128" s="643"/>
      <c r="BY128" s="641" t="s">
        <v>154</v>
      </c>
      <c r="BZ128" s="633"/>
      <c r="CA128" s="632" t="s">
        <v>154</v>
      </c>
      <c r="CB128" s="633"/>
      <c r="CC128" s="632" t="s">
        <v>154</v>
      </c>
      <c r="CD128" s="633"/>
      <c r="CE128" s="632" t="s">
        <v>154</v>
      </c>
      <c r="CF128" s="633"/>
      <c r="CG128" s="632" t="s">
        <v>154</v>
      </c>
    </row>
    <row r="129" spans="1:85" x14ac:dyDescent="0.25">
      <c r="A129" s="801"/>
      <c r="B129" s="63" t="s">
        <v>0</v>
      </c>
      <c r="C129" s="80" t="s">
        <v>200</v>
      </c>
      <c r="D129" s="631" t="s">
        <v>0</v>
      </c>
      <c r="E129" s="632" t="s">
        <v>200</v>
      </c>
      <c r="F129" s="631" t="s">
        <v>0</v>
      </c>
      <c r="G129" s="632" t="s">
        <v>200</v>
      </c>
      <c r="H129" s="631" t="s">
        <v>0</v>
      </c>
      <c r="I129" s="632" t="s">
        <v>200</v>
      </c>
      <c r="J129" s="631" t="s">
        <v>0</v>
      </c>
      <c r="K129" s="632" t="s">
        <v>200</v>
      </c>
      <c r="L129" s="631" t="s">
        <v>0</v>
      </c>
      <c r="M129" s="632" t="s">
        <v>200</v>
      </c>
      <c r="N129" s="631" t="s">
        <v>0</v>
      </c>
      <c r="O129" s="632" t="s">
        <v>200</v>
      </c>
      <c r="P129" s="631" t="s">
        <v>0</v>
      </c>
      <c r="Q129" s="632" t="s">
        <v>200</v>
      </c>
      <c r="R129" s="631" t="s">
        <v>0</v>
      </c>
      <c r="S129" s="632" t="s">
        <v>200</v>
      </c>
      <c r="T129" s="631" t="s">
        <v>0</v>
      </c>
      <c r="U129" s="632" t="s">
        <v>200</v>
      </c>
      <c r="V129" s="631" t="s">
        <v>0</v>
      </c>
      <c r="W129" s="632" t="s">
        <v>200</v>
      </c>
      <c r="X129" s="631" t="s">
        <v>0</v>
      </c>
      <c r="Y129" s="632" t="s">
        <v>200</v>
      </c>
      <c r="Z129" s="631" t="s">
        <v>0</v>
      </c>
      <c r="AA129" s="632" t="s">
        <v>200</v>
      </c>
      <c r="AB129" s="631" t="s">
        <v>0</v>
      </c>
      <c r="AC129" s="632" t="s">
        <v>200</v>
      </c>
      <c r="AD129" s="631" t="s">
        <v>0</v>
      </c>
      <c r="AE129" s="632" t="s">
        <v>200</v>
      </c>
      <c r="AF129" s="631" t="s">
        <v>0</v>
      </c>
      <c r="AG129" s="632" t="s">
        <v>200</v>
      </c>
      <c r="AH129" s="631" t="s">
        <v>0</v>
      </c>
      <c r="AI129" s="632" t="s">
        <v>200</v>
      </c>
      <c r="AJ129" s="631" t="s">
        <v>0</v>
      </c>
      <c r="AK129" s="632" t="s">
        <v>200</v>
      </c>
      <c r="AL129" s="640" t="s">
        <v>0</v>
      </c>
      <c r="AM129" s="641" t="s">
        <v>200</v>
      </c>
      <c r="AN129" s="640" t="s">
        <v>0</v>
      </c>
      <c r="AO129" s="641" t="s">
        <v>200</v>
      </c>
      <c r="AP129" s="640" t="s">
        <v>0</v>
      </c>
      <c r="AQ129" s="641" t="s">
        <v>200</v>
      </c>
      <c r="AR129" s="640" t="s">
        <v>0</v>
      </c>
      <c r="AS129" s="641" t="s">
        <v>200</v>
      </c>
      <c r="AT129" s="640" t="s">
        <v>0</v>
      </c>
      <c r="AU129" s="641" t="s">
        <v>200</v>
      </c>
      <c r="AV129" s="640" t="s">
        <v>0</v>
      </c>
      <c r="AW129" s="641" t="s">
        <v>200</v>
      </c>
      <c r="AX129" s="640" t="s">
        <v>0</v>
      </c>
      <c r="AY129" s="641" t="s">
        <v>200</v>
      </c>
      <c r="AZ129" s="640" t="s">
        <v>0</v>
      </c>
      <c r="BA129" s="641" t="s">
        <v>200</v>
      </c>
      <c r="BB129" s="640" t="s">
        <v>0</v>
      </c>
      <c r="BC129" s="641" t="s">
        <v>200</v>
      </c>
      <c r="BD129" s="640" t="s">
        <v>0</v>
      </c>
      <c r="BE129" s="641" t="s">
        <v>200</v>
      </c>
      <c r="BF129" s="640" t="s">
        <v>0</v>
      </c>
      <c r="BG129" s="641" t="s">
        <v>200</v>
      </c>
      <c r="BH129" s="640" t="s">
        <v>0</v>
      </c>
      <c r="BI129" s="641" t="s">
        <v>200</v>
      </c>
      <c r="BJ129" s="640" t="s">
        <v>0</v>
      </c>
      <c r="BK129" s="641" t="s">
        <v>200</v>
      </c>
      <c r="BL129" s="640" t="s">
        <v>0</v>
      </c>
      <c r="BM129" s="641" t="s">
        <v>200</v>
      </c>
      <c r="BN129" s="640" t="s">
        <v>0</v>
      </c>
      <c r="BO129" s="641" t="s">
        <v>200</v>
      </c>
      <c r="BP129" s="640" t="s">
        <v>0</v>
      </c>
      <c r="BQ129" s="641" t="s">
        <v>200</v>
      </c>
      <c r="BR129" s="640" t="s">
        <v>0</v>
      </c>
      <c r="BS129" s="641" t="s">
        <v>200</v>
      </c>
      <c r="BT129" s="640" t="s">
        <v>0</v>
      </c>
      <c r="BU129" s="641" t="s">
        <v>200</v>
      </c>
      <c r="BV129" s="640" t="s">
        <v>0</v>
      </c>
      <c r="BW129" s="641" t="s">
        <v>200</v>
      </c>
      <c r="BX129" s="640" t="s">
        <v>0</v>
      </c>
      <c r="BY129" s="641" t="s">
        <v>200</v>
      </c>
      <c r="BZ129" s="631" t="s">
        <v>0</v>
      </c>
      <c r="CA129" s="632" t="s">
        <v>200</v>
      </c>
      <c r="CB129" s="631" t="s">
        <v>0</v>
      </c>
      <c r="CC129" s="632" t="s">
        <v>200</v>
      </c>
      <c r="CD129" s="631" t="s">
        <v>0</v>
      </c>
      <c r="CE129" s="632" t="s">
        <v>200</v>
      </c>
      <c r="CF129" s="631" t="s">
        <v>0</v>
      </c>
      <c r="CG129" s="632" t="s">
        <v>200</v>
      </c>
    </row>
    <row r="130" spans="1:85" x14ac:dyDescent="0.25">
      <c r="A130" s="801"/>
      <c r="B130" s="271" t="s">
        <v>0</v>
      </c>
      <c r="C130" s="80" t="s">
        <v>198</v>
      </c>
      <c r="D130" s="630" t="s">
        <v>0</v>
      </c>
      <c r="E130" s="632" t="s">
        <v>198</v>
      </c>
      <c r="F130" s="630" t="s">
        <v>0</v>
      </c>
      <c r="G130" s="632" t="s">
        <v>198</v>
      </c>
      <c r="H130" s="630" t="s">
        <v>0</v>
      </c>
      <c r="I130" s="632" t="s">
        <v>198</v>
      </c>
      <c r="J130" s="630" t="s">
        <v>0</v>
      </c>
      <c r="K130" s="632" t="s">
        <v>198</v>
      </c>
      <c r="L130" s="630" t="s">
        <v>0</v>
      </c>
      <c r="M130" s="632" t="s">
        <v>198</v>
      </c>
      <c r="N130" s="630" t="s">
        <v>0</v>
      </c>
      <c r="O130" s="632" t="s">
        <v>198</v>
      </c>
      <c r="P130" s="630" t="s">
        <v>0</v>
      </c>
      <c r="Q130" s="632" t="s">
        <v>198</v>
      </c>
      <c r="R130" s="630" t="s">
        <v>0</v>
      </c>
      <c r="S130" s="632" t="s">
        <v>198</v>
      </c>
      <c r="T130" s="630" t="s">
        <v>0</v>
      </c>
      <c r="U130" s="632" t="s">
        <v>198</v>
      </c>
      <c r="V130" s="630" t="s">
        <v>0</v>
      </c>
      <c r="W130" s="632" t="s">
        <v>198</v>
      </c>
      <c r="X130" s="630" t="s">
        <v>0</v>
      </c>
      <c r="Y130" s="632" t="s">
        <v>198</v>
      </c>
      <c r="Z130" s="630" t="s">
        <v>0</v>
      </c>
      <c r="AA130" s="632" t="s">
        <v>198</v>
      </c>
      <c r="AB130" s="630" t="s">
        <v>0</v>
      </c>
      <c r="AC130" s="632" t="s">
        <v>198</v>
      </c>
      <c r="AD130" s="630" t="s">
        <v>0</v>
      </c>
      <c r="AE130" s="632" t="s">
        <v>198</v>
      </c>
      <c r="AF130" s="630" t="s">
        <v>0</v>
      </c>
      <c r="AG130" s="632" t="s">
        <v>198</v>
      </c>
      <c r="AH130" s="630" t="s">
        <v>0</v>
      </c>
      <c r="AI130" s="632" t="s">
        <v>198</v>
      </c>
      <c r="AJ130" s="630" t="s">
        <v>0</v>
      </c>
      <c r="AK130" s="632" t="s">
        <v>198</v>
      </c>
      <c r="AL130" s="639" t="s">
        <v>0</v>
      </c>
      <c r="AM130" s="641" t="s">
        <v>198</v>
      </c>
      <c r="AN130" s="639" t="s">
        <v>0</v>
      </c>
      <c r="AO130" s="641" t="s">
        <v>198</v>
      </c>
      <c r="AP130" s="639" t="s">
        <v>0</v>
      </c>
      <c r="AQ130" s="641" t="s">
        <v>198</v>
      </c>
      <c r="AR130" s="639" t="s">
        <v>0</v>
      </c>
      <c r="AS130" s="641" t="s">
        <v>198</v>
      </c>
      <c r="AT130" s="639" t="s">
        <v>0</v>
      </c>
      <c r="AU130" s="641" t="s">
        <v>198</v>
      </c>
      <c r="AV130" s="639" t="s">
        <v>0</v>
      </c>
      <c r="AW130" s="641" t="s">
        <v>198</v>
      </c>
      <c r="AX130" s="639" t="s">
        <v>0</v>
      </c>
      <c r="AY130" s="641" t="s">
        <v>198</v>
      </c>
      <c r="AZ130" s="639" t="s">
        <v>0</v>
      </c>
      <c r="BA130" s="641" t="s">
        <v>198</v>
      </c>
      <c r="BB130" s="639" t="s">
        <v>0</v>
      </c>
      <c r="BC130" s="641" t="s">
        <v>198</v>
      </c>
      <c r="BD130" s="639" t="s">
        <v>0</v>
      </c>
      <c r="BE130" s="641" t="s">
        <v>198</v>
      </c>
      <c r="BF130" s="639" t="s">
        <v>0</v>
      </c>
      <c r="BG130" s="641" t="s">
        <v>198</v>
      </c>
      <c r="BH130" s="639" t="s">
        <v>0</v>
      </c>
      <c r="BI130" s="641" t="s">
        <v>198</v>
      </c>
      <c r="BJ130" s="639" t="s">
        <v>0</v>
      </c>
      <c r="BK130" s="641" t="s">
        <v>198</v>
      </c>
      <c r="BL130" s="639" t="s">
        <v>0</v>
      </c>
      <c r="BM130" s="641" t="s">
        <v>198</v>
      </c>
      <c r="BN130" s="639" t="s">
        <v>0</v>
      </c>
      <c r="BO130" s="641" t="s">
        <v>198</v>
      </c>
      <c r="BP130" s="639" t="s">
        <v>0</v>
      </c>
      <c r="BQ130" s="641" t="s">
        <v>198</v>
      </c>
      <c r="BR130" s="639" t="s">
        <v>0</v>
      </c>
      <c r="BS130" s="641" t="s">
        <v>198</v>
      </c>
      <c r="BT130" s="639" t="s">
        <v>0</v>
      </c>
      <c r="BU130" s="641" t="s">
        <v>198</v>
      </c>
      <c r="BV130" s="639" t="s">
        <v>0</v>
      </c>
      <c r="BW130" s="641" t="s">
        <v>198</v>
      </c>
      <c r="BX130" s="639" t="s">
        <v>0</v>
      </c>
      <c r="BY130" s="641" t="s">
        <v>198</v>
      </c>
      <c r="BZ130" s="630" t="s">
        <v>0</v>
      </c>
      <c r="CA130" s="632" t="s">
        <v>198</v>
      </c>
      <c r="CB130" s="630" t="s">
        <v>0</v>
      </c>
      <c r="CC130" s="632" t="s">
        <v>198</v>
      </c>
      <c r="CD130" s="630" t="s">
        <v>0</v>
      </c>
      <c r="CE130" s="632" t="s">
        <v>198</v>
      </c>
      <c r="CF130" s="630" t="s">
        <v>0</v>
      </c>
      <c r="CG130" s="632" t="s">
        <v>198</v>
      </c>
    </row>
    <row r="131" spans="1:85" x14ac:dyDescent="0.25">
      <c r="A131" s="801"/>
      <c r="B131" s="63" t="s">
        <v>0</v>
      </c>
      <c r="C131" s="80" t="s">
        <v>205</v>
      </c>
      <c r="D131" s="631" t="s">
        <v>0</v>
      </c>
      <c r="E131" s="632" t="s">
        <v>205</v>
      </c>
      <c r="F131" s="631" t="s">
        <v>0</v>
      </c>
      <c r="G131" s="632" t="s">
        <v>205</v>
      </c>
      <c r="H131" s="631" t="s">
        <v>0</v>
      </c>
      <c r="I131" s="632" t="s">
        <v>205</v>
      </c>
      <c r="J131" s="631" t="s">
        <v>0</v>
      </c>
      <c r="K131" s="632" t="s">
        <v>205</v>
      </c>
      <c r="L131" s="631" t="s">
        <v>0</v>
      </c>
      <c r="M131" s="632" t="s">
        <v>205</v>
      </c>
      <c r="N131" s="631" t="s">
        <v>0</v>
      </c>
      <c r="O131" s="632" t="s">
        <v>205</v>
      </c>
      <c r="P131" s="631" t="s">
        <v>0</v>
      </c>
      <c r="Q131" s="632" t="s">
        <v>205</v>
      </c>
      <c r="R131" s="631" t="s">
        <v>0</v>
      </c>
      <c r="S131" s="632" t="s">
        <v>205</v>
      </c>
      <c r="T131" s="631" t="s">
        <v>0</v>
      </c>
      <c r="U131" s="632" t="s">
        <v>205</v>
      </c>
      <c r="V131" s="631" t="s">
        <v>0</v>
      </c>
      <c r="W131" s="632" t="s">
        <v>205</v>
      </c>
      <c r="X131" s="631" t="s">
        <v>0</v>
      </c>
      <c r="Y131" s="632" t="s">
        <v>205</v>
      </c>
      <c r="Z131" s="631" t="s">
        <v>0</v>
      </c>
      <c r="AA131" s="632" t="s">
        <v>205</v>
      </c>
      <c r="AB131" s="631" t="s">
        <v>0</v>
      </c>
      <c r="AC131" s="632" t="s">
        <v>205</v>
      </c>
      <c r="AD131" s="631" t="s">
        <v>0</v>
      </c>
      <c r="AE131" s="632" t="s">
        <v>205</v>
      </c>
      <c r="AF131" s="631" t="s">
        <v>0</v>
      </c>
      <c r="AG131" s="632" t="s">
        <v>205</v>
      </c>
      <c r="AH131" s="631" t="s">
        <v>0</v>
      </c>
      <c r="AI131" s="632" t="s">
        <v>205</v>
      </c>
      <c r="AJ131" s="631" t="s">
        <v>0</v>
      </c>
      <c r="AK131" s="632" t="s">
        <v>205</v>
      </c>
      <c r="AL131" s="640" t="s">
        <v>0</v>
      </c>
      <c r="AM131" s="641" t="s">
        <v>205</v>
      </c>
      <c r="AN131" s="640" t="s">
        <v>0</v>
      </c>
      <c r="AO131" s="641" t="s">
        <v>205</v>
      </c>
      <c r="AP131" s="640" t="s">
        <v>0</v>
      </c>
      <c r="AQ131" s="641" t="s">
        <v>205</v>
      </c>
      <c r="AR131" s="640" t="s">
        <v>0</v>
      </c>
      <c r="AS131" s="641" t="s">
        <v>205</v>
      </c>
      <c r="AT131" s="640" t="s">
        <v>0</v>
      </c>
      <c r="AU131" s="641" t="s">
        <v>205</v>
      </c>
      <c r="AV131" s="640" t="s">
        <v>0</v>
      </c>
      <c r="AW131" s="641" t="s">
        <v>205</v>
      </c>
      <c r="AX131" s="640" t="s">
        <v>0</v>
      </c>
      <c r="AY131" s="641" t="s">
        <v>205</v>
      </c>
      <c r="AZ131" s="640" t="s">
        <v>0</v>
      </c>
      <c r="BA131" s="641" t="s">
        <v>205</v>
      </c>
      <c r="BB131" s="640" t="s">
        <v>0</v>
      </c>
      <c r="BC131" s="641" t="s">
        <v>205</v>
      </c>
      <c r="BD131" s="640" t="s">
        <v>0</v>
      </c>
      <c r="BE131" s="641" t="s">
        <v>205</v>
      </c>
      <c r="BF131" s="640" t="s">
        <v>0</v>
      </c>
      <c r="BG131" s="641" t="s">
        <v>205</v>
      </c>
      <c r="BH131" s="640" t="s">
        <v>0</v>
      </c>
      <c r="BI131" s="641" t="s">
        <v>205</v>
      </c>
      <c r="BJ131" s="640" t="s">
        <v>0</v>
      </c>
      <c r="BK131" s="641" t="s">
        <v>205</v>
      </c>
      <c r="BL131" s="640" t="s">
        <v>0</v>
      </c>
      <c r="BM131" s="641" t="s">
        <v>205</v>
      </c>
      <c r="BN131" s="640" t="s">
        <v>0</v>
      </c>
      <c r="BO131" s="641" t="s">
        <v>205</v>
      </c>
      <c r="BP131" s="640" t="s">
        <v>0</v>
      </c>
      <c r="BQ131" s="641" t="s">
        <v>205</v>
      </c>
      <c r="BR131" s="640" t="s">
        <v>0</v>
      </c>
      <c r="BS131" s="641" t="s">
        <v>205</v>
      </c>
      <c r="BT131" s="640" t="s">
        <v>0</v>
      </c>
      <c r="BU131" s="641" t="s">
        <v>205</v>
      </c>
      <c r="BV131" s="640" t="s">
        <v>0</v>
      </c>
      <c r="BW131" s="641" t="s">
        <v>205</v>
      </c>
      <c r="BX131" s="640" t="s">
        <v>0</v>
      </c>
      <c r="BY131" s="641" t="s">
        <v>205</v>
      </c>
      <c r="BZ131" s="631" t="s">
        <v>0</v>
      </c>
      <c r="CA131" s="632" t="s">
        <v>205</v>
      </c>
      <c r="CB131" s="631" t="s">
        <v>0</v>
      </c>
      <c r="CC131" s="632" t="s">
        <v>205</v>
      </c>
      <c r="CD131" s="631" t="s">
        <v>0</v>
      </c>
      <c r="CE131" s="632" t="s">
        <v>205</v>
      </c>
      <c r="CF131" s="631" t="s">
        <v>0</v>
      </c>
      <c r="CG131" s="632" t="s">
        <v>205</v>
      </c>
    </row>
    <row r="132" spans="1:85" x14ac:dyDescent="0.25">
      <c r="A132" s="801"/>
      <c r="B132" s="608" t="s">
        <v>0</v>
      </c>
      <c r="C132" s="80" t="s">
        <v>754</v>
      </c>
      <c r="D132" s="633" t="s">
        <v>0</v>
      </c>
      <c r="E132" s="632" t="s">
        <v>754</v>
      </c>
      <c r="F132" s="633" t="s">
        <v>0</v>
      </c>
      <c r="G132" s="632" t="s">
        <v>754</v>
      </c>
      <c r="H132" s="633" t="s">
        <v>0</v>
      </c>
      <c r="I132" s="632" t="s">
        <v>754</v>
      </c>
      <c r="J132" s="633" t="s">
        <v>0</v>
      </c>
      <c r="K132" s="632" t="s">
        <v>754</v>
      </c>
      <c r="L132" s="633" t="s">
        <v>0</v>
      </c>
      <c r="M132" s="632" t="s">
        <v>754</v>
      </c>
      <c r="N132" s="633" t="s">
        <v>0</v>
      </c>
      <c r="O132" s="632" t="s">
        <v>754</v>
      </c>
      <c r="P132" s="633" t="s">
        <v>0</v>
      </c>
      <c r="Q132" s="632" t="s">
        <v>754</v>
      </c>
      <c r="R132" s="633" t="s">
        <v>0</v>
      </c>
      <c r="S132" s="632" t="s">
        <v>754</v>
      </c>
      <c r="T132" s="633" t="s">
        <v>0</v>
      </c>
      <c r="U132" s="632" t="s">
        <v>754</v>
      </c>
      <c r="V132" s="633" t="s">
        <v>0</v>
      </c>
      <c r="W132" s="632" t="s">
        <v>754</v>
      </c>
      <c r="X132" s="633" t="s">
        <v>0</v>
      </c>
      <c r="Y132" s="632" t="s">
        <v>754</v>
      </c>
      <c r="Z132" s="633" t="s">
        <v>0</v>
      </c>
      <c r="AA132" s="632" t="s">
        <v>754</v>
      </c>
      <c r="AB132" s="633" t="s">
        <v>0</v>
      </c>
      <c r="AC132" s="632" t="s">
        <v>754</v>
      </c>
      <c r="AD132" s="633" t="s">
        <v>0</v>
      </c>
      <c r="AE132" s="632" t="s">
        <v>754</v>
      </c>
      <c r="AF132" s="633" t="s">
        <v>0</v>
      </c>
      <c r="AG132" s="632" t="s">
        <v>754</v>
      </c>
      <c r="AH132" s="633" t="s">
        <v>0</v>
      </c>
      <c r="AI132" s="632" t="s">
        <v>754</v>
      </c>
      <c r="AJ132" s="633" t="s">
        <v>0</v>
      </c>
      <c r="AK132" s="632" t="s">
        <v>754</v>
      </c>
      <c r="AL132" s="643" t="s">
        <v>0</v>
      </c>
      <c r="AM132" s="641" t="s">
        <v>754</v>
      </c>
      <c r="AN132" s="643" t="s">
        <v>0</v>
      </c>
      <c r="AO132" s="641" t="s">
        <v>754</v>
      </c>
      <c r="AP132" s="643" t="s">
        <v>0</v>
      </c>
      <c r="AQ132" s="641" t="s">
        <v>754</v>
      </c>
      <c r="AR132" s="643" t="s">
        <v>0</v>
      </c>
      <c r="AS132" s="641" t="s">
        <v>754</v>
      </c>
      <c r="AT132" s="643" t="s">
        <v>0</v>
      </c>
      <c r="AU132" s="641" t="s">
        <v>754</v>
      </c>
      <c r="AV132" s="643" t="s">
        <v>0</v>
      </c>
      <c r="AW132" s="641" t="s">
        <v>754</v>
      </c>
      <c r="AX132" s="643" t="s">
        <v>0</v>
      </c>
      <c r="AY132" s="641" t="s">
        <v>754</v>
      </c>
      <c r="AZ132" s="643" t="s">
        <v>0</v>
      </c>
      <c r="BA132" s="641" t="s">
        <v>754</v>
      </c>
      <c r="BB132" s="643" t="s">
        <v>0</v>
      </c>
      <c r="BC132" s="641" t="s">
        <v>754</v>
      </c>
      <c r="BD132" s="643" t="s">
        <v>0</v>
      </c>
      <c r="BE132" s="641" t="s">
        <v>754</v>
      </c>
      <c r="BF132" s="643"/>
      <c r="BG132" s="641" t="s">
        <v>754</v>
      </c>
      <c r="BH132" s="643"/>
      <c r="BI132" s="641" t="s">
        <v>754</v>
      </c>
      <c r="BJ132" s="643"/>
      <c r="BK132" s="641" t="s">
        <v>754</v>
      </c>
      <c r="BL132" s="643"/>
      <c r="BM132" s="641" t="s">
        <v>754</v>
      </c>
      <c r="BN132" s="643"/>
      <c r="BO132" s="641" t="s">
        <v>754</v>
      </c>
      <c r="BP132" s="643"/>
      <c r="BQ132" s="641" t="s">
        <v>754</v>
      </c>
      <c r="BR132" s="643"/>
      <c r="BS132" s="641" t="s">
        <v>754</v>
      </c>
      <c r="BT132" s="643"/>
      <c r="BU132" s="641" t="s">
        <v>754</v>
      </c>
      <c r="BV132" s="643"/>
      <c r="BW132" s="641" t="s">
        <v>754</v>
      </c>
      <c r="BX132" s="643"/>
      <c r="BY132" s="641" t="s">
        <v>754</v>
      </c>
      <c r="BZ132" s="633"/>
      <c r="CA132" s="632" t="s">
        <v>754</v>
      </c>
      <c r="CB132" s="633"/>
      <c r="CC132" s="632" t="s">
        <v>754</v>
      </c>
      <c r="CD132" s="633"/>
      <c r="CE132" s="632" t="s">
        <v>754</v>
      </c>
      <c r="CF132" s="633"/>
      <c r="CG132" s="632" t="s">
        <v>754</v>
      </c>
    </row>
    <row r="133" spans="1:85" x14ac:dyDescent="0.25">
      <c r="A133" s="802"/>
      <c r="B133" s="63" t="s">
        <v>0</v>
      </c>
      <c r="C133" s="80" t="s">
        <v>208</v>
      </c>
      <c r="D133" s="631" t="s">
        <v>0</v>
      </c>
      <c r="E133" s="632" t="s">
        <v>208</v>
      </c>
      <c r="F133" s="631" t="s">
        <v>0</v>
      </c>
      <c r="G133" s="632" t="s">
        <v>208</v>
      </c>
      <c r="H133" s="631" t="s">
        <v>0</v>
      </c>
      <c r="I133" s="632" t="s">
        <v>208</v>
      </c>
      <c r="J133" s="631" t="s">
        <v>0</v>
      </c>
      <c r="K133" s="632" t="s">
        <v>208</v>
      </c>
      <c r="L133" s="631" t="s">
        <v>0</v>
      </c>
      <c r="M133" s="632" t="s">
        <v>208</v>
      </c>
      <c r="N133" s="631" t="s">
        <v>0</v>
      </c>
      <c r="O133" s="632" t="s">
        <v>208</v>
      </c>
      <c r="P133" s="631" t="s">
        <v>0</v>
      </c>
      <c r="Q133" s="632" t="s">
        <v>208</v>
      </c>
      <c r="R133" s="631" t="s">
        <v>0</v>
      </c>
      <c r="S133" s="632" t="s">
        <v>208</v>
      </c>
      <c r="T133" s="631" t="s">
        <v>0</v>
      </c>
      <c r="U133" s="632" t="s">
        <v>208</v>
      </c>
      <c r="V133" s="631" t="s">
        <v>0</v>
      </c>
      <c r="W133" s="632" t="s">
        <v>208</v>
      </c>
      <c r="X133" s="631" t="s">
        <v>0</v>
      </c>
      <c r="Y133" s="632" t="s">
        <v>208</v>
      </c>
      <c r="Z133" s="631" t="s">
        <v>0</v>
      </c>
      <c r="AA133" s="632" t="s">
        <v>208</v>
      </c>
      <c r="AB133" s="631" t="s">
        <v>0</v>
      </c>
      <c r="AC133" s="632" t="s">
        <v>208</v>
      </c>
      <c r="AD133" s="631" t="s">
        <v>0</v>
      </c>
      <c r="AE133" s="632" t="s">
        <v>208</v>
      </c>
      <c r="AF133" s="631" t="s">
        <v>0</v>
      </c>
      <c r="AG133" s="632" t="s">
        <v>208</v>
      </c>
      <c r="AH133" s="631" t="s">
        <v>0</v>
      </c>
      <c r="AI133" s="632" t="s">
        <v>208</v>
      </c>
      <c r="AJ133" s="631" t="s">
        <v>0</v>
      </c>
      <c r="AK133" s="632" t="s">
        <v>208</v>
      </c>
      <c r="AL133" s="640" t="s">
        <v>0</v>
      </c>
      <c r="AM133" s="641" t="s">
        <v>208</v>
      </c>
      <c r="AN133" s="640" t="s">
        <v>0</v>
      </c>
      <c r="AO133" s="641" t="s">
        <v>208</v>
      </c>
      <c r="AP133" s="640" t="s">
        <v>0</v>
      </c>
      <c r="AQ133" s="641" t="s">
        <v>208</v>
      </c>
      <c r="AR133" s="640" t="s">
        <v>0</v>
      </c>
      <c r="AS133" s="641" t="s">
        <v>208</v>
      </c>
      <c r="AT133" s="640" t="s">
        <v>0</v>
      </c>
      <c r="AU133" s="641" t="s">
        <v>208</v>
      </c>
      <c r="AV133" s="640" t="s">
        <v>0</v>
      </c>
      <c r="AW133" s="641" t="s">
        <v>208</v>
      </c>
      <c r="AX133" s="640" t="s">
        <v>0</v>
      </c>
      <c r="AY133" s="641" t="s">
        <v>208</v>
      </c>
      <c r="AZ133" s="640" t="s">
        <v>0</v>
      </c>
      <c r="BA133" s="641" t="s">
        <v>208</v>
      </c>
      <c r="BB133" s="640" t="s">
        <v>0</v>
      </c>
      <c r="BC133" s="641" t="s">
        <v>208</v>
      </c>
      <c r="BD133" s="640" t="s">
        <v>0</v>
      </c>
      <c r="BE133" s="641" t="s">
        <v>208</v>
      </c>
      <c r="BF133" s="640" t="s">
        <v>0</v>
      </c>
      <c r="BG133" s="641" t="s">
        <v>208</v>
      </c>
      <c r="BH133" s="640" t="s">
        <v>0</v>
      </c>
      <c r="BI133" s="641" t="s">
        <v>208</v>
      </c>
      <c r="BJ133" s="640" t="s">
        <v>0</v>
      </c>
      <c r="BK133" s="641" t="s">
        <v>208</v>
      </c>
      <c r="BL133" s="640" t="s">
        <v>0</v>
      </c>
      <c r="BM133" s="641" t="s">
        <v>208</v>
      </c>
      <c r="BN133" s="640" t="s">
        <v>0</v>
      </c>
      <c r="BO133" s="641" t="s">
        <v>208</v>
      </c>
      <c r="BP133" s="640" t="s">
        <v>0</v>
      </c>
      <c r="BQ133" s="641" t="s">
        <v>208</v>
      </c>
      <c r="BR133" s="640" t="s">
        <v>0</v>
      </c>
      <c r="BS133" s="641" t="s">
        <v>208</v>
      </c>
      <c r="BT133" s="640" t="s">
        <v>0</v>
      </c>
      <c r="BU133" s="641" t="s">
        <v>208</v>
      </c>
      <c r="BV133" s="640" t="s">
        <v>0</v>
      </c>
      <c r="BW133" s="641" t="s">
        <v>208</v>
      </c>
      <c r="BX133" s="640" t="s">
        <v>0</v>
      </c>
      <c r="BY133" s="641" t="s">
        <v>208</v>
      </c>
      <c r="BZ133" s="631" t="s">
        <v>0</v>
      </c>
      <c r="CA133" s="632" t="s">
        <v>208</v>
      </c>
      <c r="CB133" s="631" t="s">
        <v>0</v>
      </c>
      <c r="CC133" s="632" t="s">
        <v>208</v>
      </c>
      <c r="CD133" s="631" t="s">
        <v>0</v>
      </c>
      <c r="CE133" s="632" t="s">
        <v>208</v>
      </c>
      <c r="CF133" s="631" t="s">
        <v>0</v>
      </c>
      <c r="CG133" s="632" t="s">
        <v>208</v>
      </c>
    </row>
    <row r="134" spans="1:85" ht="50.25" customHeight="1" x14ac:dyDescent="0.25">
      <c r="A134" s="149" t="s">
        <v>1331</v>
      </c>
      <c r="B134" s="758" t="s">
        <v>155</v>
      </c>
      <c r="C134" s="759"/>
      <c r="D134" s="758" t="s">
        <v>155</v>
      </c>
      <c r="E134" s="759"/>
      <c r="F134" s="758" t="s">
        <v>155</v>
      </c>
      <c r="G134" s="759"/>
      <c r="H134" s="758" t="s">
        <v>155</v>
      </c>
      <c r="I134" s="759"/>
      <c r="J134" s="758" t="s">
        <v>155</v>
      </c>
      <c r="K134" s="759"/>
      <c r="L134" s="758" t="s">
        <v>155</v>
      </c>
      <c r="M134" s="759"/>
      <c r="N134" s="758" t="s">
        <v>155</v>
      </c>
      <c r="O134" s="759"/>
      <c r="P134" s="758" t="s">
        <v>155</v>
      </c>
      <c r="Q134" s="759"/>
      <c r="R134" s="758" t="s">
        <v>155</v>
      </c>
      <c r="S134" s="759"/>
      <c r="T134" s="758" t="s">
        <v>155</v>
      </c>
      <c r="U134" s="759"/>
      <c r="V134" s="758" t="s">
        <v>155</v>
      </c>
      <c r="W134" s="759"/>
      <c r="X134" s="758" t="s">
        <v>155</v>
      </c>
      <c r="Y134" s="759"/>
      <c r="Z134" s="758" t="s">
        <v>155</v>
      </c>
      <c r="AA134" s="759"/>
      <c r="AB134" s="758" t="s">
        <v>1374</v>
      </c>
      <c r="AC134" s="759"/>
      <c r="AD134" s="758" t="s">
        <v>1381</v>
      </c>
      <c r="AE134" s="759"/>
      <c r="AF134" s="758" t="s">
        <v>1382</v>
      </c>
      <c r="AG134" s="759"/>
      <c r="AH134" s="758" t="s">
        <v>1383</v>
      </c>
      <c r="AI134" s="759"/>
      <c r="AJ134" s="758" t="s">
        <v>1384</v>
      </c>
      <c r="AK134" s="759"/>
      <c r="AL134" s="758" t="s">
        <v>1385</v>
      </c>
      <c r="AM134" s="759"/>
      <c r="AN134" s="758" t="s">
        <v>1386</v>
      </c>
      <c r="AO134" s="759"/>
      <c r="AP134" s="758" t="s">
        <v>1387</v>
      </c>
      <c r="AQ134" s="759"/>
      <c r="AR134" s="758" t="s">
        <v>1388</v>
      </c>
      <c r="AS134" s="759"/>
      <c r="AT134" s="758" t="s">
        <v>1365</v>
      </c>
      <c r="AU134" s="759"/>
      <c r="AV134" s="758" t="s">
        <v>1405</v>
      </c>
      <c r="AW134" s="759"/>
      <c r="AX134" s="758" t="s">
        <v>4</v>
      </c>
      <c r="AY134" s="759"/>
      <c r="AZ134" s="758" t="s">
        <v>155</v>
      </c>
      <c r="BA134" s="759"/>
      <c r="BB134" s="758" t="s">
        <v>1537</v>
      </c>
      <c r="BC134" s="759"/>
      <c r="BD134" s="758" t="s">
        <v>155</v>
      </c>
      <c r="BE134" s="759"/>
      <c r="BF134" s="758" t="s">
        <v>155</v>
      </c>
      <c r="BG134" s="759"/>
      <c r="BH134" s="758" t="s">
        <v>155</v>
      </c>
      <c r="BI134" s="759"/>
      <c r="BJ134" s="758" t="s">
        <v>155</v>
      </c>
      <c r="BK134" s="759"/>
      <c r="BL134" s="758" t="s">
        <v>155</v>
      </c>
      <c r="BM134" s="759"/>
      <c r="BN134" s="758" t="s">
        <v>155</v>
      </c>
      <c r="BO134" s="759"/>
      <c r="BP134" s="758" t="s">
        <v>155</v>
      </c>
      <c r="BQ134" s="759"/>
      <c r="BR134" s="758" t="s">
        <v>155</v>
      </c>
      <c r="BS134" s="759"/>
      <c r="BT134" s="758" t="s">
        <v>155</v>
      </c>
      <c r="BU134" s="759"/>
      <c r="BV134" s="758" t="s">
        <v>155</v>
      </c>
      <c r="BW134" s="759"/>
      <c r="BX134" s="758" t="s">
        <v>155</v>
      </c>
      <c r="BY134" s="759"/>
      <c r="BZ134" s="758" t="s">
        <v>155</v>
      </c>
      <c r="CA134" s="759"/>
      <c r="CB134" s="758" t="s">
        <v>155</v>
      </c>
      <c r="CC134" s="759"/>
      <c r="CD134" s="758" t="s">
        <v>155</v>
      </c>
      <c r="CE134" s="759"/>
      <c r="CF134" s="758" t="s">
        <v>155</v>
      </c>
      <c r="CG134" s="759"/>
    </row>
    <row r="135" spans="1:85" x14ac:dyDescent="0.25">
      <c r="A135" s="121" t="s">
        <v>75</v>
      </c>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3"/>
      <c r="CD135" s="122"/>
      <c r="CE135" s="123"/>
      <c r="CF135" s="122"/>
      <c r="CG135" s="123"/>
    </row>
    <row r="136" spans="1:85" ht="24.75" customHeight="1" x14ac:dyDescent="0.25">
      <c r="A136" s="145" t="s">
        <v>634</v>
      </c>
      <c r="B136" s="808" t="s">
        <v>48</v>
      </c>
      <c r="C136" s="808"/>
      <c r="D136" s="808" t="s">
        <v>48</v>
      </c>
      <c r="E136" s="808"/>
      <c r="F136" s="808" t="s">
        <v>48</v>
      </c>
      <c r="G136" s="808"/>
      <c r="H136" s="808" t="s">
        <v>48</v>
      </c>
      <c r="I136" s="808"/>
      <c r="J136" s="808" t="s">
        <v>48</v>
      </c>
      <c r="K136" s="808"/>
      <c r="L136" s="808" t="s">
        <v>48</v>
      </c>
      <c r="M136" s="808"/>
      <c r="N136" s="808" t="s">
        <v>48</v>
      </c>
      <c r="O136" s="808"/>
      <c r="P136" s="808" t="s">
        <v>48</v>
      </c>
      <c r="Q136" s="808"/>
      <c r="R136" s="808" t="s">
        <v>48</v>
      </c>
      <c r="S136" s="808"/>
      <c r="T136" s="808" t="s">
        <v>48</v>
      </c>
      <c r="U136" s="808"/>
      <c r="V136" s="808" t="s">
        <v>48</v>
      </c>
      <c r="W136" s="808"/>
      <c r="X136" s="808" t="s">
        <v>48</v>
      </c>
      <c r="Y136" s="808"/>
      <c r="Z136" s="808" t="s">
        <v>48</v>
      </c>
      <c r="AA136" s="808"/>
      <c r="AB136" s="808" t="s">
        <v>48</v>
      </c>
      <c r="AC136" s="808"/>
      <c r="AD136" s="808" t="s">
        <v>48</v>
      </c>
      <c r="AE136" s="808"/>
      <c r="AF136" s="808" t="s">
        <v>48</v>
      </c>
      <c r="AG136" s="808"/>
      <c r="AH136" s="808" t="s">
        <v>48</v>
      </c>
      <c r="AI136" s="808"/>
      <c r="AJ136" s="808" t="s">
        <v>48</v>
      </c>
      <c r="AK136" s="808"/>
      <c r="AL136" s="808" t="s">
        <v>48</v>
      </c>
      <c r="AM136" s="808"/>
      <c r="AN136" s="808" t="s">
        <v>48</v>
      </c>
      <c r="AO136" s="808"/>
      <c r="AP136" s="808" t="s">
        <v>48</v>
      </c>
      <c r="AQ136" s="808"/>
      <c r="AR136" s="808" t="s">
        <v>48</v>
      </c>
      <c r="AS136" s="808"/>
      <c r="AT136" s="808" t="s">
        <v>48</v>
      </c>
      <c r="AU136" s="808"/>
      <c r="AV136" s="808" t="s">
        <v>48</v>
      </c>
      <c r="AW136" s="808"/>
      <c r="AX136" s="808" t="s">
        <v>48</v>
      </c>
      <c r="AY136" s="808"/>
      <c r="AZ136" s="808" t="s">
        <v>48</v>
      </c>
      <c r="BA136" s="808"/>
      <c r="BB136" s="808" t="s">
        <v>48</v>
      </c>
      <c r="BC136" s="808"/>
      <c r="BD136" s="808" t="s">
        <v>48</v>
      </c>
      <c r="BE136" s="808"/>
      <c r="BF136" s="808" t="s">
        <v>48</v>
      </c>
      <c r="BG136" s="808"/>
      <c r="BH136" s="808" t="s">
        <v>48</v>
      </c>
      <c r="BI136" s="808"/>
      <c r="BJ136" s="808" t="s">
        <v>48</v>
      </c>
      <c r="BK136" s="808"/>
      <c r="BL136" s="808" t="s">
        <v>48</v>
      </c>
      <c r="BM136" s="808"/>
      <c r="BN136" s="808" t="s">
        <v>48</v>
      </c>
      <c r="BO136" s="808"/>
      <c r="BP136" s="808" t="s">
        <v>48</v>
      </c>
      <c r="BQ136" s="808"/>
      <c r="BR136" s="808" t="s">
        <v>48</v>
      </c>
      <c r="BS136" s="808"/>
      <c r="BT136" s="808" t="s">
        <v>48</v>
      </c>
      <c r="BU136" s="808"/>
      <c r="BV136" s="808" t="s">
        <v>48</v>
      </c>
      <c r="BW136" s="808"/>
      <c r="BX136" s="808" t="s">
        <v>48</v>
      </c>
      <c r="BY136" s="808"/>
      <c r="BZ136" s="808" t="s">
        <v>48</v>
      </c>
      <c r="CA136" s="808"/>
      <c r="CB136" s="808" t="s">
        <v>48</v>
      </c>
      <c r="CC136" s="808"/>
      <c r="CD136" s="808" t="s">
        <v>48</v>
      </c>
      <c r="CE136" s="808"/>
      <c r="CF136" s="808" t="s">
        <v>48</v>
      </c>
      <c r="CG136" s="808"/>
    </row>
    <row r="137" spans="1:85" ht="24.75" customHeight="1" x14ac:dyDescent="0.25">
      <c r="A137" s="131" t="s">
        <v>625</v>
      </c>
      <c r="B137" s="806" t="s">
        <v>49</v>
      </c>
      <c r="C137" s="806"/>
      <c r="D137" s="806" t="s">
        <v>49</v>
      </c>
      <c r="E137" s="806"/>
      <c r="F137" s="806" t="s">
        <v>49</v>
      </c>
      <c r="G137" s="806"/>
      <c r="H137" s="806" t="s">
        <v>49</v>
      </c>
      <c r="I137" s="806"/>
      <c r="J137" s="806" t="s">
        <v>49</v>
      </c>
      <c r="K137" s="806"/>
      <c r="L137" s="806" t="s">
        <v>49</v>
      </c>
      <c r="M137" s="806"/>
      <c r="N137" s="806" t="s">
        <v>49</v>
      </c>
      <c r="O137" s="806"/>
      <c r="P137" s="806" t="s">
        <v>49</v>
      </c>
      <c r="Q137" s="806"/>
      <c r="R137" s="806" t="s">
        <v>49</v>
      </c>
      <c r="S137" s="806"/>
      <c r="T137" s="806" t="s">
        <v>49</v>
      </c>
      <c r="U137" s="806"/>
      <c r="V137" s="806" t="s">
        <v>49</v>
      </c>
      <c r="W137" s="806"/>
      <c r="X137" s="806" t="s">
        <v>49</v>
      </c>
      <c r="Y137" s="806"/>
      <c r="Z137" s="806" t="s">
        <v>49</v>
      </c>
      <c r="AA137" s="806"/>
      <c r="AB137" s="806" t="s">
        <v>49</v>
      </c>
      <c r="AC137" s="806"/>
      <c r="AD137" s="806" t="s">
        <v>49</v>
      </c>
      <c r="AE137" s="806"/>
      <c r="AF137" s="806" t="s">
        <v>49</v>
      </c>
      <c r="AG137" s="806"/>
      <c r="AH137" s="806" t="s">
        <v>49</v>
      </c>
      <c r="AI137" s="806"/>
      <c r="AJ137" s="806" t="s">
        <v>49</v>
      </c>
      <c r="AK137" s="806"/>
      <c r="AL137" s="806" t="s">
        <v>49</v>
      </c>
      <c r="AM137" s="806"/>
      <c r="AN137" s="806" t="s">
        <v>49</v>
      </c>
      <c r="AO137" s="806"/>
      <c r="AP137" s="806" t="s">
        <v>49</v>
      </c>
      <c r="AQ137" s="806"/>
      <c r="AR137" s="806" t="s">
        <v>49</v>
      </c>
      <c r="AS137" s="806"/>
      <c r="AT137" s="806" t="s">
        <v>49</v>
      </c>
      <c r="AU137" s="806"/>
      <c r="AV137" s="806" t="s">
        <v>49</v>
      </c>
      <c r="AW137" s="806"/>
      <c r="AX137" s="806" t="s">
        <v>49</v>
      </c>
      <c r="AY137" s="806"/>
      <c r="AZ137" s="806" t="s">
        <v>49</v>
      </c>
      <c r="BA137" s="806"/>
      <c r="BB137" s="806" t="s">
        <v>49</v>
      </c>
      <c r="BC137" s="806"/>
      <c r="BD137" s="806" t="s">
        <v>49</v>
      </c>
      <c r="BE137" s="806"/>
      <c r="BF137" s="806" t="s">
        <v>49</v>
      </c>
      <c r="BG137" s="806"/>
      <c r="BH137" s="806" t="s">
        <v>49</v>
      </c>
      <c r="BI137" s="806"/>
      <c r="BJ137" s="806" t="s">
        <v>49</v>
      </c>
      <c r="BK137" s="806"/>
      <c r="BL137" s="806" t="s">
        <v>49</v>
      </c>
      <c r="BM137" s="806"/>
      <c r="BN137" s="806" t="s">
        <v>49</v>
      </c>
      <c r="BO137" s="806"/>
      <c r="BP137" s="806" t="s">
        <v>49</v>
      </c>
      <c r="BQ137" s="806"/>
      <c r="BR137" s="806" t="s">
        <v>49</v>
      </c>
      <c r="BS137" s="806"/>
      <c r="BT137" s="806" t="s">
        <v>49</v>
      </c>
      <c r="BU137" s="806"/>
      <c r="BV137" s="806" t="s">
        <v>49</v>
      </c>
      <c r="BW137" s="806"/>
      <c r="BX137" s="806" t="s">
        <v>49</v>
      </c>
      <c r="BY137" s="806"/>
      <c r="BZ137" s="806" t="s">
        <v>49</v>
      </c>
      <c r="CA137" s="806"/>
      <c r="CB137" s="806" t="s">
        <v>49</v>
      </c>
      <c r="CC137" s="806"/>
      <c r="CD137" s="806" t="s">
        <v>49</v>
      </c>
      <c r="CE137" s="806"/>
      <c r="CF137" s="806" t="s">
        <v>49</v>
      </c>
      <c r="CG137" s="806"/>
    </row>
    <row r="138" spans="1:85" ht="105.75" customHeight="1" x14ac:dyDescent="0.25">
      <c r="A138" s="360" t="s">
        <v>1069</v>
      </c>
      <c r="B138" s="807" t="str">
        <f>IF(B137="Select Waiting Period Option","0",IF(B137="First of month following Open Enrollment Start Date","0",IF(B137="Date of election","0",IF(B137="First of month following date of election","0",""))))</f>
        <v>0</v>
      </c>
      <c r="C138" s="807"/>
      <c r="D138" s="807" t="str">
        <f>IF(D137="Select Waiting Period Option","0",IF(D137="First of month following Open Enrollment Start Date","0",IF(D137="Date of election","0",IF(D137="First of month following date of election","0",""))))</f>
        <v>0</v>
      </c>
      <c r="E138" s="807"/>
      <c r="F138" s="807" t="str">
        <f>IF(F137="Select Waiting Period Option","0",IF(F137="First of month following Open Enrollment Start Date","0",IF(F137="Date of election","0",IF(F137="First of month following date of election","0",""))))</f>
        <v>0</v>
      </c>
      <c r="G138" s="807"/>
      <c r="H138" s="807" t="str">
        <f>IF(H137="Select Waiting Period Option","0",IF(H137="First of month following Open Enrollment Start Date","0",IF(H137="Date of election","0",IF(H137="First of month following date of election","0",""))))</f>
        <v>0</v>
      </c>
      <c r="I138" s="807"/>
      <c r="J138" s="807" t="str">
        <f>IF(J137="Select Waiting Period Option","0",IF(J137="First of month following Open Enrollment Start Date","0",IF(J137="Date of election","0",IF(J137="First of month following date of election","0",""))))</f>
        <v>0</v>
      </c>
      <c r="K138" s="807"/>
      <c r="L138" s="807" t="str">
        <f>IF(L137="Select Waiting Period Option","0",IF(L137="First of month following Open Enrollment Start Date","0",IF(L137="Date of election","0",IF(L137="First of month following date of election","0",""))))</f>
        <v>0</v>
      </c>
      <c r="M138" s="807"/>
      <c r="N138" s="807" t="str">
        <f>IF(N137="Select Waiting Period Option","0",IF(N137="First of month following Open Enrollment Start Date","0",IF(N137="Date of election","0",IF(N137="First of month following date of election","0",""))))</f>
        <v>0</v>
      </c>
      <c r="O138" s="807"/>
      <c r="P138" s="807" t="str">
        <f>IF(P137="Select Waiting Period Option","0",IF(P137="First of month following Open Enrollment Start Date","0",IF(P137="Date of election","0",IF(P137="First of month following date of election","0",""))))</f>
        <v>0</v>
      </c>
      <c r="Q138" s="807"/>
      <c r="R138" s="807" t="str">
        <f>IF(R137="Select Waiting Period Option","0",IF(R137="First of month following Open Enrollment Start Date","0",IF(R137="Date of election","0",IF(R137="First of month following date of election","0",""))))</f>
        <v>0</v>
      </c>
      <c r="S138" s="807"/>
      <c r="T138" s="807" t="str">
        <f>IF(T137="Select Waiting Period Option","0",IF(T137="First of month following Open Enrollment Start Date","0",IF(T137="Date of election","0",IF(T137="First of month following date of election","0",""))))</f>
        <v>0</v>
      </c>
      <c r="U138" s="807"/>
      <c r="V138" s="807" t="str">
        <f>IF(V137="Select Waiting Period Option","0",IF(V137="First of month following Open Enrollment Start Date","0",IF(V137="Date of election","0",IF(V137="First of month following date of election","0",""))))</f>
        <v>0</v>
      </c>
      <c r="W138" s="807"/>
      <c r="X138" s="807" t="str">
        <f>IF(X137="Select Waiting Period Option","0",IF(X137="First of month following Open Enrollment Start Date","0",IF(X137="Date of election","0",IF(X137="First of month following date of election","0",""))))</f>
        <v>0</v>
      </c>
      <c r="Y138" s="807"/>
      <c r="Z138" s="807" t="str">
        <f>IF(Z137="Select Waiting Period Option","0",IF(Z137="First of month following Open Enrollment Start Date","0",IF(Z137="Date of election","0",IF(Z137="First of month following date of election","0",""))))</f>
        <v>0</v>
      </c>
      <c r="AA138" s="807"/>
      <c r="AB138" s="807" t="str">
        <f>IF(AB137="Select Waiting Period Option","0",IF(AB137="First of month following Open Enrollment Start Date","0",IF(AB137="Date of election","0",IF(AB137="First of month following date of election","0",""))))</f>
        <v>0</v>
      </c>
      <c r="AC138" s="807"/>
      <c r="AD138" s="807" t="str">
        <f>IF(AD137="Select Waiting Period Option","0",IF(AD137="First of month following Open Enrollment Start Date","0",IF(AD137="Date of election","0",IF(AD137="First of month following date of election","0",""))))</f>
        <v>0</v>
      </c>
      <c r="AE138" s="807"/>
      <c r="AF138" s="807" t="str">
        <f>IF(AF137="Select Waiting Period Option","0",IF(AF137="First of month following Open Enrollment Start Date","0",IF(AF137="Date of election","0",IF(AF137="First of month following date of election","0",""))))</f>
        <v>0</v>
      </c>
      <c r="AG138" s="807"/>
      <c r="AH138" s="807" t="str">
        <f>IF(AH137="Select Waiting Period Option","0",IF(AH137="First of month following Open Enrollment Start Date","0",IF(AH137="Date of election","0",IF(AH137="First of month following date of election","0",""))))</f>
        <v>0</v>
      </c>
      <c r="AI138" s="807"/>
      <c r="AJ138" s="807" t="str">
        <f>IF(AJ137="Select Waiting Period Option","0",IF(AJ137="First of month following Open Enrollment Start Date","0",IF(AJ137="Date of election","0",IF(AJ137="First of month following date of election","0",""))))</f>
        <v>0</v>
      </c>
      <c r="AK138" s="807"/>
      <c r="AL138" s="807" t="str">
        <f>IF(AL137="Select Waiting Period Option","0",IF(AL137="First of month following Open Enrollment Start Date","0",IF(AL137="Date of election","0",IF(AL137="First of month following date of election","0",""))))</f>
        <v>0</v>
      </c>
      <c r="AM138" s="807"/>
      <c r="AN138" s="807" t="str">
        <f>IF(AN137="Select Waiting Period Option","0",IF(AN137="First of month following Open Enrollment Start Date","0",IF(AN137="Date of election","0",IF(AN137="First of month following date of election","0",""))))</f>
        <v>0</v>
      </c>
      <c r="AO138" s="807"/>
      <c r="AP138" s="807" t="str">
        <f>IF(AP137="Select Waiting Period Option","0",IF(AP137="First of month following Open Enrollment Start Date","0",IF(AP137="Date of election","0",IF(AP137="First of month following date of election","0",""))))</f>
        <v>0</v>
      </c>
      <c r="AQ138" s="807"/>
      <c r="AR138" s="807" t="str">
        <f>IF(AR137="Select Waiting Period Option","0",IF(AR137="First of month following Open Enrollment Start Date","0",IF(AR137="Date of election","0",IF(AR137="First of month following date of election","0",""))))</f>
        <v>0</v>
      </c>
      <c r="AS138" s="807"/>
      <c r="AT138" s="807" t="str">
        <f>IF(AT137="Select Waiting Period Option","0",IF(AT137="First of month following Open Enrollment Start Date","0",IF(AT137="Date of election","0",IF(AT137="First of month following date of election","0",""))))</f>
        <v>0</v>
      </c>
      <c r="AU138" s="807"/>
      <c r="AV138" s="807" t="str">
        <f>IF(AV137="Select Waiting Period Option","0",IF(AV137="First of month following Open Enrollment Start Date","0",IF(AV137="Date of election","0",IF(AV137="First of month following date of election","0",""))))</f>
        <v>0</v>
      </c>
      <c r="AW138" s="807"/>
      <c r="AX138" s="807" t="str">
        <f>IF(AX137="Select Waiting Period Option","0",IF(AX137="First of month following Open Enrollment Start Date","0",IF(AX137="Date of election","0",IF(AX137="First of month following date of election","0",""))))</f>
        <v>0</v>
      </c>
      <c r="AY138" s="807"/>
      <c r="AZ138" s="807" t="str">
        <f>IF(AZ137="Select Waiting Period Option","0",IF(AZ137="First of month following Open Enrollment Start Date","0",IF(AZ137="Date of election","0",IF(AZ137="First of month following date of election","0",""))))</f>
        <v>0</v>
      </c>
      <c r="BA138" s="807"/>
      <c r="BB138" s="807" t="str">
        <f>IF(BB137="Select Waiting Period Option","0",IF(BB137="First of month following Open Enrollment Start Date","0",IF(BB137="Date of election","0",IF(BB137="First of month following date of election","0",""))))</f>
        <v>0</v>
      </c>
      <c r="BC138" s="807"/>
      <c r="BD138" s="807" t="str">
        <f>IF(BD137="Select Waiting Period Option","0",IF(BD137="First of month following Open Enrollment Start Date","0",IF(BD137="Date of election","0",IF(BD137="First of month following date of election","0",""))))</f>
        <v>0</v>
      </c>
      <c r="BE138" s="807"/>
      <c r="BF138" s="807" t="str">
        <f>IF(BF137="Select Waiting Period Option","0",IF(BF137="First of month following Open Enrollment Start Date","0",IF(BF137="Date of election","0",IF(BF137="First of month following date of election","0",""))))</f>
        <v>0</v>
      </c>
      <c r="BG138" s="807"/>
      <c r="BH138" s="807" t="str">
        <f>IF(BH137="Select Waiting Period Option","0",IF(BH137="First of month following Open Enrollment Start Date","0",IF(BH137="Date of election","0",IF(BH137="First of month following date of election","0",""))))</f>
        <v>0</v>
      </c>
      <c r="BI138" s="807"/>
      <c r="BJ138" s="807" t="str">
        <f>IF(BJ137="Select Waiting Period Option","0",IF(BJ137="First of month following Open Enrollment Start Date","0",IF(BJ137="Date of election","0",IF(BJ137="First of month following date of election","0",""))))</f>
        <v>0</v>
      </c>
      <c r="BK138" s="807"/>
      <c r="BL138" s="807" t="str">
        <f>IF(BL137="Select Waiting Period Option","0",IF(BL137="First of month following Open Enrollment Start Date","0",IF(BL137="Date of election","0",IF(BL137="First of month following date of election","0",""))))</f>
        <v>0</v>
      </c>
      <c r="BM138" s="807"/>
      <c r="BN138" s="807" t="str">
        <f>IF(BN137="Select Waiting Period Option","0",IF(BN137="First of month following Open Enrollment Start Date","0",IF(BN137="Date of election","0",IF(BN137="First of month following date of election","0",""))))</f>
        <v>0</v>
      </c>
      <c r="BO138" s="807"/>
      <c r="BP138" s="807" t="str">
        <f>IF(BP137="Select Waiting Period Option","0",IF(BP137="First of month following Open Enrollment Start Date","0",IF(BP137="Date of election","0",IF(BP137="First of month following date of election","0",""))))</f>
        <v>0</v>
      </c>
      <c r="BQ138" s="807"/>
      <c r="BR138" s="807" t="str">
        <f>IF(BR137="Select Waiting Period Option","0",IF(BR137="First of month following Open Enrollment Start Date","0",IF(BR137="Date of election","0",IF(BR137="First of month following date of election","0",""))))</f>
        <v>0</v>
      </c>
      <c r="BS138" s="807"/>
      <c r="BT138" s="807" t="str">
        <f>IF(BT137="Select Waiting Period Option","0",IF(BT137="First of month following Open Enrollment Start Date","0",IF(BT137="Date of election","0",IF(BT137="First of month following date of election","0",""))))</f>
        <v>0</v>
      </c>
      <c r="BU138" s="807"/>
      <c r="BV138" s="807" t="str">
        <f>IF(BV137="Select Waiting Period Option","0",IF(BV137="First of month following Open Enrollment Start Date","0",IF(BV137="Date of election","0",IF(BV137="First of month following date of election","0",""))))</f>
        <v>0</v>
      </c>
      <c r="BW138" s="807"/>
      <c r="BX138" s="807" t="str">
        <f>IF(BX137="Select Waiting Period Option","0",IF(BX137="First of month following Open Enrollment Start Date","0",IF(BX137="Date of election","0",IF(BX137="First of month following date of election","0",""))))</f>
        <v>0</v>
      </c>
      <c r="BY138" s="807"/>
      <c r="BZ138" s="807" t="str">
        <f>IF(BZ137="Select Waiting Period Option","0",IF(BZ137="First of month following Open Enrollment Start Date","0",IF(BZ137="Date of election","0",IF(BZ137="First of month following date of election","0",""))))</f>
        <v>0</v>
      </c>
      <c r="CA138" s="807"/>
      <c r="CB138" s="807" t="str">
        <f>IF(CB137="Select Waiting Period Option","0",IF(CB137="First of month following Open Enrollment Start Date","0",IF(CB137="Date of election","0",IF(CB137="First of month following date of election","0",""))))</f>
        <v>0</v>
      </c>
      <c r="CC138" s="807"/>
      <c r="CD138" s="807" t="str">
        <f>IF(CD137="Select Waiting Period Option","0",IF(CD137="First of month following Open Enrollment Start Date","0",IF(CD137="Date of election","0",IF(CD137="First of month following date of election","0",""))))</f>
        <v>0</v>
      </c>
      <c r="CE138" s="807"/>
      <c r="CF138" s="807" t="str">
        <f>IF(CF137="Select Waiting Period Option","0",IF(CF137="First of month following Open Enrollment Start Date","0",IF(CF137="Date of election","0",IF(CF137="First of month following date of election","0",""))))</f>
        <v>0</v>
      </c>
      <c r="CG138" s="807"/>
    </row>
    <row r="139" spans="1:85" ht="24.75" customHeight="1" x14ac:dyDescent="0.25">
      <c r="A139" s="236" t="s">
        <v>1138</v>
      </c>
      <c r="B139" s="760" t="s">
        <v>623</v>
      </c>
      <c r="C139" s="761"/>
      <c r="D139" s="760" t="s">
        <v>623</v>
      </c>
      <c r="E139" s="761"/>
      <c r="F139" s="760" t="s">
        <v>623</v>
      </c>
      <c r="G139" s="761"/>
      <c r="H139" s="760" t="s">
        <v>623</v>
      </c>
      <c r="I139" s="761"/>
      <c r="J139" s="760" t="s">
        <v>623</v>
      </c>
      <c r="K139" s="761"/>
      <c r="L139" s="760" t="s">
        <v>623</v>
      </c>
      <c r="M139" s="761"/>
      <c r="N139" s="760" t="s">
        <v>623</v>
      </c>
      <c r="O139" s="761"/>
      <c r="P139" s="760" t="s">
        <v>623</v>
      </c>
      <c r="Q139" s="761"/>
      <c r="R139" s="760" t="s">
        <v>623</v>
      </c>
      <c r="S139" s="761"/>
      <c r="T139" s="760" t="s">
        <v>623</v>
      </c>
      <c r="U139" s="761"/>
      <c r="V139" s="760" t="s">
        <v>623</v>
      </c>
      <c r="W139" s="761"/>
      <c r="X139" s="760" t="s">
        <v>623</v>
      </c>
      <c r="Y139" s="761"/>
      <c r="Z139" s="760" t="s">
        <v>623</v>
      </c>
      <c r="AA139" s="761"/>
      <c r="AB139" s="760" t="s">
        <v>623</v>
      </c>
      <c r="AC139" s="761"/>
      <c r="AD139" s="760" t="s">
        <v>623</v>
      </c>
      <c r="AE139" s="761"/>
      <c r="AF139" s="760" t="s">
        <v>623</v>
      </c>
      <c r="AG139" s="761"/>
      <c r="AH139" s="760" t="s">
        <v>623</v>
      </c>
      <c r="AI139" s="761"/>
      <c r="AJ139" s="760" t="s">
        <v>623</v>
      </c>
      <c r="AK139" s="761"/>
      <c r="AL139" s="760" t="s">
        <v>623</v>
      </c>
      <c r="AM139" s="761"/>
      <c r="AN139" s="760" t="s">
        <v>623</v>
      </c>
      <c r="AO139" s="761"/>
      <c r="AP139" s="760" t="s">
        <v>623</v>
      </c>
      <c r="AQ139" s="761"/>
      <c r="AR139" s="760" t="s">
        <v>623</v>
      </c>
      <c r="AS139" s="761"/>
      <c r="AT139" s="760" t="s">
        <v>623</v>
      </c>
      <c r="AU139" s="761"/>
      <c r="AV139" s="760" t="s">
        <v>623</v>
      </c>
      <c r="AW139" s="761"/>
      <c r="AX139" s="760" t="s">
        <v>623</v>
      </c>
      <c r="AY139" s="761"/>
      <c r="AZ139" s="760" t="s">
        <v>623</v>
      </c>
      <c r="BA139" s="761"/>
      <c r="BB139" s="760" t="s">
        <v>623</v>
      </c>
      <c r="BC139" s="761"/>
      <c r="BD139" s="760" t="s">
        <v>623</v>
      </c>
      <c r="BE139" s="761"/>
      <c r="BF139" s="760" t="s">
        <v>623</v>
      </c>
      <c r="BG139" s="761"/>
      <c r="BH139" s="760" t="s">
        <v>623</v>
      </c>
      <c r="BI139" s="761"/>
      <c r="BJ139" s="760" t="s">
        <v>623</v>
      </c>
      <c r="BK139" s="761"/>
      <c r="BL139" s="760" t="s">
        <v>623</v>
      </c>
      <c r="BM139" s="761"/>
      <c r="BN139" s="760" t="s">
        <v>623</v>
      </c>
      <c r="BO139" s="761"/>
      <c r="BP139" s="760" t="s">
        <v>623</v>
      </c>
      <c r="BQ139" s="761"/>
      <c r="BR139" s="760" t="s">
        <v>623</v>
      </c>
      <c r="BS139" s="761"/>
      <c r="BT139" s="760" t="s">
        <v>623</v>
      </c>
      <c r="BU139" s="761"/>
      <c r="BV139" s="760" t="s">
        <v>623</v>
      </c>
      <c r="BW139" s="761"/>
      <c r="BX139" s="760" t="s">
        <v>623</v>
      </c>
      <c r="BY139" s="761"/>
      <c r="BZ139" s="760" t="s">
        <v>623</v>
      </c>
      <c r="CA139" s="761"/>
      <c r="CB139" s="760" t="s">
        <v>623</v>
      </c>
      <c r="CC139" s="761"/>
      <c r="CD139" s="760" t="s">
        <v>623</v>
      </c>
      <c r="CE139" s="761"/>
      <c r="CF139" s="760" t="s">
        <v>623</v>
      </c>
      <c r="CG139" s="761"/>
    </row>
    <row r="140" spans="1:85" ht="24.75" x14ac:dyDescent="0.25">
      <c r="A140" s="236" t="s">
        <v>1139</v>
      </c>
      <c r="B140" s="760">
        <v>1</v>
      </c>
      <c r="C140" s="761"/>
      <c r="D140" s="760">
        <v>1</v>
      </c>
      <c r="E140" s="761"/>
      <c r="F140" s="760">
        <v>1</v>
      </c>
      <c r="G140" s="761"/>
      <c r="H140" s="760">
        <v>1</v>
      </c>
      <c r="I140" s="761"/>
      <c r="J140" s="760">
        <v>1</v>
      </c>
      <c r="K140" s="761"/>
      <c r="L140" s="760">
        <v>1</v>
      </c>
      <c r="M140" s="761"/>
      <c r="N140" s="760">
        <v>1</v>
      </c>
      <c r="O140" s="761"/>
      <c r="P140" s="760">
        <v>1</v>
      </c>
      <c r="Q140" s="761"/>
      <c r="R140" s="760">
        <v>1</v>
      </c>
      <c r="S140" s="761"/>
      <c r="T140" s="760">
        <v>1</v>
      </c>
      <c r="U140" s="761"/>
      <c r="V140" s="760">
        <v>1</v>
      </c>
      <c r="W140" s="761"/>
      <c r="X140" s="760">
        <v>1</v>
      </c>
      <c r="Y140" s="761"/>
      <c r="Z140" s="760">
        <v>1</v>
      </c>
      <c r="AA140" s="761"/>
      <c r="AB140" s="760">
        <v>1</v>
      </c>
      <c r="AC140" s="761"/>
      <c r="AD140" s="760">
        <v>1</v>
      </c>
      <c r="AE140" s="761"/>
      <c r="AF140" s="760">
        <v>1</v>
      </c>
      <c r="AG140" s="761"/>
      <c r="AH140" s="760">
        <v>1</v>
      </c>
      <c r="AI140" s="761"/>
      <c r="AJ140" s="760">
        <v>1</v>
      </c>
      <c r="AK140" s="761"/>
      <c r="AL140" s="760">
        <v>1</v>
      </c>
      <c r="AM140" s="761"/>
      <c r="AN140" s="760">
        <v>1</v>
      </c>
      <c r="AO140" s="761"/>
      <c r="AP140" s="760">
        <v>1</v>
      </c>
      <c r="AQ140" s="761"/>
      <c r="AR140" s="760">
        <v>1</v>
      </c>
      <c r="AS140" s="761"/>
      <c r="AT140" s="760">
        <v>1</v>
      </c>
      <c r="AU140" s="761"/>
      <c r="AV140" s="760">
        <v>1</v>
      </c>
      <c r="AW140" s="761"/>
      <c r="AX140" s="760">
        <v>1</v>
      </c>
      <c r="AY140" s="761"/>
      <c r="AZ140" s="760">
        <v>1</v>
      </c>
      <c r="BA140" s="761"/>
      <c r="BB140" s="760">
        <v>1</v>
      </c>
      <c r="BC140" s="761"/>
      <c r="BD140" s="760">
        <v>1</v>
      </c>
      <c r="BE140" s="761"/>
      <c r="BF140" s="760">
        <v>1</v>
      </c>
      <c r="BG140" s="761"/>
      <c r="BH140" s="760">
        <v>1</v>
      </c>
      <c r="BI140" s="761"/>
      <c r="BJ140" s="760">
        <v>1</v>
      </c>
      <c r="BK140" s="761"/>
      <c r="BL140" s="760">
        <v>1</v>
      </c>
      <c r="BM140" s="761"/>
      <c r="BN140" s="760">
        <v>1</v>
      </c>
      <c r="BO140" s="761"/>
      <c r="BP140" s="760">
        <v>1</v>
      </c>
      <c r="BQ140" s="761"/>
      <c r="BR140" s="760">
        <v>1</v>
      </c>
      <c r="BS140" s="761"/>
      <c r="BT140" s="760">
        <v>1</v>
      </c>
      <c r="BU140" s="761"/>
      <c r="BV140" s="760">
        <v>1</v>
      </c>
      <c r="BW140" s="761"/>
      <c r="BX140" s="760">
        <v>1</v>
      </c>
      <c r="BY140" s="761"/>
      <c r="BZ140" s="760">
        <v>1</v>
      </c>
      <c r="CA140" s="761"/>
      <c r="CB140" s="760">
        <v>1</v>
      </c>
      <c r="CC140" s="761"/>
      <c r="CD140" s="760">
        <v>1</v>
      </c>
      <c r="CE140" s="761"/>
      <c r="CF140" s="760">
        <v>1</v>
      </c>
      <c r="CG140" s="761"/>
    </row>
    <row r="141" spans="1:85" ht="31.5" customHeight="1" x14ac:dyDescent="0.25">
      <c r="A141" s="236" t="s">
        <v>1000</v>
      </c>
      <c r="B141" s="760" t="s">
        <v>624</v>
      </c>
      <c r="C141" s="761"/>
      <c r="D141" s="760" t="s">
        <v>624</v>
      </c>
      <c r="E141" s="761"/>
      <c r="F141" s="760" t="s">
        <v>624</v>
      </c>
      <c r="G141" s="761"/>
      <c r="H141" s="760" t="s">
        <v>624</v>
      </c>
      <c r="I141" s="761"/>
      <c r="J141" s="760" t="s">
        <v>624</v>
      </c>
      <c r="K141" s="761"/>
      <c r="L141" s="760" t="s">
        <v>624</v>
      </c>
      <c r="M141" s="761"/>
      <c r="N141" s="760" t="s">
        <v>624</v>
      </c>
      <c r="O141" s="761"/>
      <c r="P141" s="760" t="s">
        <v>624</v>
      </c>
      <c r="Q141" s="761"/>
      <c r="R141" s="760" t="s">
        <v>624</v>
      </c>
      <c r="S141" s="761"/>
      <c r="T141" s="760" t="s">
        <v>624</v>
      </c>
      <c r="U141" s="761"/>
      <c r="V141" s="760" t="s">
        <v>624</v>
      </c>
      <c r="W141" s="761"/>
      <c r="X141" s="760" t="s">
        <v>624</v>
      </c>
      <c r="Y141" s="761"/>
      <c r="Z141" s="760" t="s">
        <v>624</v>
      </c>
      <c r="AA141" s="761"/>
      <c r="AB141" s="760" t="s">
        <v>624</v>
      </c>
      <c r="AC141" s="761"/>
      <c r="AD141" s="760" t="s">
        <v>624</v>
      </c>
      <c r="AE141" s="761"/>
      <c r="AF141" s="760" t="s">
        <v>624</v>
      </c>
      <c r="AG141" s="761"/>
      <c r="AH141" s="760" t="s">
        <v>624</v>
      </c>
      <c r="AI141" s="761"/>
      <c r="AJ141" s="760" t="s">
        <v>624</v>
      </c>
      <c r="AK141" s="761"/>
      <c r="AL141" s="760" t="s">
        <v>624</v>
      </c>
      <c r="AM141" s="761"/>
      <c r="AN141" s="760" t="s">
        <v>624</v>
      </c>
      <c r="AO141" s="761"/>
      <c r="AP141" s="760" t="s">
        <v>624</v>
      </c>
      <c r="AQ141" s="761"/>
      <c r="AR141" s="760" t="s">
        <v>624</v>
      </c>
      <c r="AS141" s="761"/>
      <c r="AT141" s="760" t="s">
        <v>624</v>
      </c>
      <c r="AU141" s="761"/>
      <c r="AV141" s="760" t="s">
        <v>624</v>
      </c>
      <c r="AW141" s="761"/>
      <c r="AX141" s="760" t="s">
        <v>624</v>
      </c>
      <c r="AY141" s="761"/>
      <c r="AZ141" s="760" t="s">
        <v>624</v>
      </c>
      <c r="BA141" s="761"/>
      <c r="BB141" s="760" t="s">
        <v>624</v>
      </c>
      <c r="BC141" s="761"/>
      <c r="BD141" s="760" t="s">
        <v>624</v>
      </c>
      <c r="BE141" s="761"/>
      <c r="BF141" s="760" t="s">
        <v>624</v>
      </c>
      <c r="BG141" s="761"/>
      <c r="BH141" s="760" t="s">
        <v>624</v>
      </c>
      <c r="BI141" s="761"/>
      <c r="BJ141" s="760" t="s">
        <v>624</v>
      </c>
      <c r="BK141" s="761"/>
      <c r="BL141" s="760" t="s">
        <v>624</v>
      </c>
      <c r="BM141" s="761"/>
      <c r="BN141" s="760" t="s">
        <v>624</v>
      </c>
      <c r="BO141" s="761"/>
      <c r="BP141" s="760" t="s">
        <v>624</v>
      </c>
      <c r="BQ141" s="761"/>
      <c r="BR141" s="760" t="s">
        <v>624</v>
      </c>
      <c r="BS141" s="761"/>
      <c r="BT141" s="760" t="s">
        <v>624</v>
      </c>
      <c r="BU141" s="761"/>
      <c r="BV141" s="760" t="s">
        <v>624</v>
      </c>
      <c r="BW141" s="761"/>
      <c r="BX141" s="760" t="s">
        <v>624</v>
      </c>
      <c r="BY141" s="761"/>
      <c r="BZ141" s="760" t="s">
        <v>624</v>
      </c>
      <c r="CA141" s="761"/>
      <c r="CB141" s="760" t="s">
        <v>624</v>
      </c>
      <c r="CC141" s="761"/>
      <c r="CD141" s="760" t="s">
        <v>624</v>
      </c>
      <c r="CE141" s="761"/>
      <c r="CF141" s="760" t="s">
        <v>624</v>
      </c>
      <c r="CG141" s="761"/>
    </row>
    <row r="142" spans="1:85" ht="51.75" customHeight="1" x14ac:dyDescent="0.25">
      <c r="A142" s="142" t="s">
        <v>357</v>
      </c>
      <c r="B142" s="758" t="s">
        <v>48</v>
      </c>
      <c r="C142" s="759"/>
      <c r="D142" s="758" t="s">
        <v>48</v>
      </c>
      <c r="E142" s="759"/>
      <c r="F142" s="758" t="s">
        <v>48</v>
      </c>
      <c r="G142" s="759"/>
      <c r="H142" s="758" t="s">
        <v>48</v>
      </c>
      <c r="I142" s="759"/>
      <c r="J142" s="758" t="s">
        <v>48</v>
      </c>
      <c r="K142" s="759"/>
      <c r="L142" s="758" t="s">
        <v>48</v>
      </c>
      <c r="M142" s="759"/>
      <c r="N142" s="758" t="s">
        <v>48</v>
      </c>
      <c r="O142" s="759"/>
      <c r="P142" s="758" t="s">
        <v>48</v>
      </c>
      <c r="Q142" s="759"/>
      <c r="R142" s="758" t="s">
        <v>48</v>
      </c>
      <c r="S142" s="759"/>
      <c r="T142" s="758" t="s">
        <v>48</v>
      </c>
      <c r="U142" s="759"/>
      <c r="V142" s="758" t="s">
        <v>48</v>
      </c>
      <c r="W142" s="759"/>
      <c r="X142" s="758" t="s">
        <v>48</v>
      </c>
      <c r="Y142" s="759"/>
      <c r="Z142" s="758" t="s">
        <v>48</v>
      </c>
      <c r="AA142" s="759"/>
      <c r="AB142" s="758" t="s">
        <v>48</v>
      </c>
      <c r="AC142" s="759"/>
      <c r="AD142" s="758" t="s">
        <v>48</v>
      </c>
      <c r="AE142" s="759"/>
      <c r="AF142" s="758" t="s">
        <v>48</v>
      </c>
      <c r="AG142" s="759"/>
      <c r="AH142" s="758" t="s">
        <v>48</v>
      </c>
      <c r="AI142" s="759"/>
      <c r="AJ142" s="758" t="s">
        <v>48</v>
      </c>
      <c r="AK142" s="759"/>
      <c r="AL142" s="758" t="s">
        <v>48</v>
      </c>
      <c r="AM142" s="759"/>
      <c r="AN142" s="758" t="s">
        <v>48</v>
      </c>
      <c r="AO142" s="759"/>
      <c r="AP142" s="758" t="s">
        <v>48</v>
      </c>
      <c r="AQ142" s="759"/>
      <c r="AR142" s="758" t="s">
        <v>48</v>
      </c>
      <c r="AS142" s="759"/>
      <c r="AT142" s="758" t="s">
        <v>48</v>
      </c>
      <c r="AU142" s="759"/>
      <c r="AV142" s="758" t="s">
        <v>48</v>
      </c>
      <c r="AW142" s="759"/>
      <c r="AX142" s="758" t="s">
        <v>48</v>
      </c>
      <c r="AY142" s="759"/>
      <c r="AZ142" s="758" t="s">
        <v>48</v>
      </c>
      <c r="BA142" s="759"/>
      <c r="BB142" s="758" t="s">
        <v>48</v>
      </c>
      <c r="BC142" s="759"/>
      <c r="BD142" s="758" t="s">
        <v>48</v>
      </c>
      <c r="BE142" s="759"/>
      <c r="BF142" s="758" t="s">
        <v>48</v>
      </c>
      <c r="BG142" s="759"/>
      <c r="BH142" s="758" t="s">
        <v>48</v>
      </c>
      <c r="BI142" s="759"/>
      <c r="BJ142" s="758" t="s">
        <v>48</v>
      </c>
      <c r="BK142" s="759"/>
      <c r="BL142" s="758" t="s">
        <v>48</v>
      </c>
      <c r="BM142" s="759"/>
      <c r="BN142" s="758" t="s">
        <v>48</v>
      </c>
      <c r="BO142" s="759"/>
      <c r="BP142" s="758" t="s">
        <v>48</v>
      </c>
      <c r="BQ142" s="759"/>
      <c r="BR142" s="758" t="s">
        <v>48</v>
      </c>
      <c r="BS142" s="759"/>
      <c r="BT142" s="758" t="s">
        <v>48</v>
      </c>
      <c r="BU142" s="759"/>
      <c r="BV142" s="758" t="s">
        <v>48</v>
      </c>
      <c r="BW142" s="759"/>
      <c r="BX142" s="758" t="s">
        <v>48</v>
      </c>
      <c r="BY142" s="759"/>
      <c r="BZ142" s="758" t="s">
        <v>48</v>
      </c>
      <c r="CA142" s="759"/>
      <c r="CB142" s="758" t="s">
        <v>48</v>
      </c>
      <c r="CC142" s="759"/>
      <c r="CD142" s="758" t="s">
        <v>48</v>
      </c>
      <c r="CE142" s="759"/>
      <c r="CF142" s="758" t="s">
        <v>48</v>
      </c>
      <c r="CG142" s="759"/>
    </row>
    <row r="143" spans="1:85" ht="37.5" customHeight="1" x14ac:dyDescent="0.25">
      <c r="A143" s="146" t="s">
        <v>1001</v>
      </c>
      <c r="B143" s="774" t="s">
        <v>49</v>
      </c>
      <c r="C143" s="775"/>
      <c r="D143" s="774" t="s">
        <v>49</v>
      </c>
      <c r="E143" s="775"/>
      <c r="F143" s="774" t="s">
        <v>49</v>
      </c>
      <c r="G143" s="775"/>
      <c r="H143" s="774" t="s">
        <v>49</v>
      </c>
      <c r="I143" s="775"/>
      <c r="J143" s="774" t="s">
        <v>49</v>
      </c>
      <c r="K143" s="775"/>
      <c r="L143" s="774" t="s">
        <v>49</v>
      </c>
      <c r="M143" s="775"/>
      <c r="N143" s="774" t="s">
        <v>49</v>
      </c>
      <c r="O143" s="775"/>
      <c r="P143" s="774" t="s">
        <v>49</v>
      </c>
      <c r="Q143" s="775"/>
      <c r="R143" s="774" t="s">
        <v>49</v>
      </c>
      <c r="S143" s="775"/>
      <c r="T143" s="774" t="s">
        <v>49</v>
      </c>
      <c r="U143" s="775"/>
      <c r="V143" s="774" t="s">
        <v>49</v>
      </c>
      <c r="W143" s="775"/>
      <c r="X143" s="774" t="s">
        <v>49</v>
      </c>
      <c r="Y143" s="775"/>
      <c r="Z143" s="774" t="s">
        <v>49</v>
      </c>
      <c r="AA143" s="775"/>
      <c r="AB143" s="774" t="s">
        <v>49</v>
      </c>
      <c r="AC143" s="775"/>
      <c r="AD143" s="774" t="s">
        <v>49</v>
      </c>
      <c r="AE143" s="775"/>
      <c r="AF143" s="774" t="s">
        <v>49</v>
      </c>
      <c r="AG143" s="775"/>
      <c r="AH143" s="774" t="s">
        <v>49</v>
      </c>
      <c r="AI143" s="775"/>
      <c r="AJ143" s="774" t="s">
        <v>49</v>
      </c>
      <c r="AK143" s="775"/>
      <c r="AL143" s="774" t="s">
        <v>49</v>
      </c>
      <c r="AM143" s="775"/>
      <c r="AN143" s="774" t="s">
        <v>49</v>
      </c>
      <c r="AO143" s="775"/>
      <c r="AP143" s="774" t="s">
        <v>49</v>
      </c>
      <c r="AQ143" s="775"/>
      <c r="AR143" s="774" t="s">
        <v>49</v>
      </c>
      <c r="AS143" s="775"/>
      <c r="AT143" s="774" t="s">
        <v>49</v>
      </c>
      <c r="AU143" s="775"/>
      <c r="AV143" s="774" t="s">
        <v>49</v>
      </c>
      <c r="AW143" s="775"/>
      <c r="AX143" s="774" t="s">
        <v>49</v>
      </c>
      <c r="AY143" s="775"/>
      <c r="AZ143" s="774" t="s">
        <v>49</v>
      </c>
      <c r="BA143" s="775"/>
      <c r="BB143" s="774" t="s">
        <v>49</v>
      </c>
      <c r="BC143" s="775"/>
      <c r="BD143" s="774" t="s">
        <v>49</v>
      </c>
      <c r="BE143" s="775"/>
      <c r="BF143" s="774" t="s">
        <v>49</v>
      </c>
      <c r="BG143" s="775"/>
      <c r="BH143" s="774" t="s">
        <v>49</v>
      </c>
      <c r="BI143" s="775"/>
      <c r="BJ143" s="774" t="s">
        <v>49</v>
      </c>
      <c r="BK143" s="775"/>
      <c r="BL143" s="774" t="s">
        <v>49</v>
      </c>
      <c r="BM143" s="775"/>
      <c r="BN143" s="774" t="s">
        <v>49</v>
      </c>
      <c r="BO143" s="775"/>
      <c r="BP143" s="774" t="s">
        <v>49</v>
      </c>
      <c r="BQ143" s="775"/>
      <c r="BR143" s="774" t="s">
        <v>49</v>
      </c>
      <c r="BS143" s="775"/>
      <c r="BT143" s="774" t="s">
        <v>49</v>
      </c>
      <c r="BU143" s="775"/>
      <c r="BV143" s="774" t="s">
        <v>49</v>
      </c>
      <c r="BW143" s="775"/>
      <c r="BX143" s="774" t="s">
        <v>49</v>
      </c>
      <c r="BY143" s="775"/>
      <c r="BZ143" s="774" t="s">
        <v>49</v>
      </c>
      <c r="CA143" s="775"/>
      <c r="CB143" s="774" t="s">
        <v>49</v>
      </c>
      <c r="CC143" s="775"/>
      <c r="CD143" s="774" t="s">
        <v>49</v>
      </c>
      <c r="CE143" s="775"/>
      <c r="CF143" s="774" t="s">
        <v>49</v>
      </c>
      <c r="CG143" s="775"/>
    </row>
    <row r="144" spans="1:85" ht="48.75" x14ac:dyDescent="0.25">
      <c r="A144" s="146" t="s">
        <v>1140</v>
      </c>
      <c r="B144" s="768" t="str">
        <f>IF(B143="Select Waiting Period Option","0",IF(B143="First of month following date of hire","0",IF(B143="Date of election","0",IF(B143="first of month following date of election","0",""))))</f>
        <v>0</v>
      </c>
      <c r="C144" s="769"/>
      <c r="D144" s="768" t="str">
        <f>IF(D143="Select Waiting Period Option","0",IF(D143="First of month following date of hire","0",IF(D143="Date of election","0",IF(D143="first of month following date of election","0",""))))</f>
        <v>0</v>
      </c>
      <c r="E144" s="769"/>
      <c r="F144" s="768" t="str">
        <f>IF(F143="Select Waiting Period Option","0",IF(F143="First of month following date of hire","0",IF(F143="Date of election","0",IF(F143="first of month following date of election","0",""))))</f>
        <v>0</v>
      </c>
      <c r="G144" s="769"/>
      <c r="H144" s="768" t="str">
        <f>IF(H143="Select Waiting Period Option","0",IF(H143="First of month following date of hire","0",IF(H143="Date of election","0",IF(H143="first of month following date of election","0",""))))</f>
        <v>0</v>
      </c>
      <c r="I144" s="769"/>
      <c r="J144" s="768" t="str">
        <f>IF(J143="Select Waiting Period Option","0",IF(J143="First of month following date of hire","0",IF(J143="Date of election","0",IF(J143="first of month following date of election","0",""))))</f>
        <v>0</v>
      </c>
      <c r="K144" s="769"/>
      <c r="L144" s="768" t="str">
        <f>IF(L143="Select Waiting Period Option","0",IF(L143="First of month following date of hire","0",IF(L143="Date of election","0",IF(L143="first of month following date of election","0",""))))</f>
        <v>0</v>
      </c>
      <c r="M144" s="769"/>
      <c r="N144" s="768" t="str">
        <f>IF(N143="Select Waiting Period Option","0",IF(N143="First of month following date of hire","0",IF(N143="Date of election","0",IF(N143="first of month following date of election","0",""))))</f>
        <v>0</v>
      </c>
      <c r="O144" s="769"/>
      <c r="P144" s="768" t="str">
        <f>IF(P143="Select Waiting Period Option","0",IF(P143="First of month following date of hire","0",IF(P143="Date of election","0",IF(P143="first of month following date of election","0",""))))</f>
        <v>0</v>
      </c>
      <c r="Q144" s="769"/>
      <c r="R144" s="768" t="str">
        <f>IF(R143="Select Waiting Period Option","0",IF(R143="First of month following date of hire","0",IF(R143="Date of election","0",IF(R143="first of month following date of election","0",""))))</f>
        <v>0</v>
      </c>
      <c r="S144" s="769"/>
      <c r="T144" s="768" t="str">
        <f>IF(T143="Select Waiting Period Option","0",IF(T143="First of month following date of hire","0",IF(T143="Date of election","0",IF(T143="first of month following date of election","0",""))))</f>
        <v>0</v>
      </c>
      <c r="U144" s="769"/>
      <c r="V144" s="768" t="str">
        <f>IF(V143="Select Waiting Period Option","0",IF(V143="First of month following date of hire","0",IF(V143="Date of election","0",IF(V143="first of month following date of election","0",""))))</f>
        <v>0</v>
      </c>
      <c r="W144" s="769"/>
      <c r="X144" s="768" t="str">
        <f>IF(X143="Select Waiting Period Option","0",IF(X143="First of month following date of hire","0",IF(X143="Date of election","0",IF(X143="first of month following date of election","0",""))))</f>
        <v>0</v>
      </c>
      <c r="Y144" s="769"/>
      <c r="Z144" s="768" t="str">
        <f>IF(Z143="Select Waiting Period Option","0",IF(Z143="First of month following date of hire","0",IF(Z143="Date of election","0",IF(Z143="first of month following date of election","0",""))))</f>
        <v>0</v>
      </c>
      <c r="AA144" s="769"/>
      <c r="AB144" s="768" t="str">
        <f>IF(AB143="Select Waiting Period Option","0",IF(AB143="First of month following date of hire","0",IF(AB143="Date of election","0",IF(AB143="first of month following date of election","0",""))))</f>
        <v>0</v>
      </c>
      <c r="AC144" s="769"/>
      <c r="AD144" s="768" t="str">
        <f>IF(AD143="Select Waiting Period Option","0",IF(AD143="First of month following date of hire","0",IF(AD143="Date of election","0",IF(AD143="first of month following date of election","0",""))))</f>
        <v>0</v>
      </c>
      <c r="AE144" s="769"/>
      <c r="AF144" s="768" t="str">
        <f>IF(AF143="Select Waiting Period Option","0",IF(AF143="First of month following date of hire","0",IF(AF143="Date of election","0",IF(AF143="first of month following date of election","0",""))))</f>
        <v>0</v>
      </c>
      <c r="AG144" s="769"/>
      <c r="AH144" s="768" t="str">
        <f>IF(AH143="Select Waiting Period Option","0",IF(AH143="First of month following date of hire","0",IF(AH143="Date of election","0",IF(AH143="first of month following date of election","0",""))))</f>
        <v>0</v>
      </c>
      <c r="AI144" s="769"/>
      <c r="AJ144" s="768" t="str">
        <f>IF(AJ143="Select Waiting Period Option","0",IF(AJ143="First of month following date of hire","0",IF(AJ143="Date of election","0",IF(AJ143="first of month following date of election","0",""))))</f>
        <v>0</v>
      </c>
      <c r="AK144" s="769"/>
      <c r="AL144" s="768" t="str">
        <f>IF(AL143="Select Waiting Period Option","0",IF(AL143="First of month following date of hire","0",IF(AL143="Date of election","0",IF(AL143="first of month following date of election","0",""))))</f>
        <v>0</v>
      </c>
      <c r="AM144" s="769"/>
      <c r="AN144" s="768" t="str">
        <f>IF(AN143="Select Waiting Period Option","0",IF(AN143="First of month following date of hire","0",IF(AN143="Date of election","0",IF(AN143="first of month following date of election","0",""))))</f>
        <v>0</v>
      </c>
      <c r="AO144" s="769"/>
      <c r="AP144" s="768" t="str">
        <f>IF(AP143="Select Waiting Period Option","0",IF(AP143="First of month following date of hire","0",IF(AP143="Date of election","0",IF(AP143="first of month following date of election","0",""))))</f>
        <v>0</v>
      </c>
      <c r="AQ144" s="769"/>
      <c r="AR144" s="768" t="str">
        <f>IF(AR143="Select Waiting Period Option","0",IF(AR143="First of month following date of hire","0",IF(AR143="Date of election","0",IF(AR143="first of month following date of election","0",""))))</f>
        <v>0</v>
      </c>
      <c r="AS144" s="769"/>
      <c r="AT144" s="768" t="str">
        <f>IF(AT143="Select Waiting Period Option","0",IF(AT143="First of month following date of hire","0",IF(AT143="Date of election","0",IF(AT143="first of month following date of election","0",""))))</f>
        <v>0</v>
      </c>
      <c r="AU144" s="769"/>
      <c r="AV144" s="768" t="str">
        <f>IF(AV143="Select Waiting Period Option","0",IF(AV143="First of month following date of hire","0",IF(AV143="Date of election","0",IF(AV143="first of month following date of election","0",""))))</f>
        <v>0</v>
      </c>
      <c r="AW144" s="769"/>
      <c r="AX144" s="768" t="str">
        <f>IF(AX143="Select Waiting Period Option","0",IF(AX143="First of month following date of hire","0",IF(AX143="Date of election","0",IF(AX143="first of month following date of election","0",""))))</f>
        <v>0</v>
      </c>
      <c r="AY144" s="769"/>
      <c r="AZ144" s="768" t="str">
        <f>IF(AZ143="Select Waiting Period Option","0",IF(AZ143="First of month following date of hire","0",IF(AZ143="Date of election","0",IF(AZ143="first of month following date of election","0",""))))</f>
        <v>0</v>
      </c>
      <c r="BA144" s="769"/>
      <c r="BB144" s="768" t="str">
        <f>IF(BB143="Select Waiting Period Option","0",IF(BB143="First of month following date of hire","0",IF(BB143="Date of election","0",IF(BB143="first of month following date of election","0",""))))</f>
        <v>0</v>
      </c>
      <c r="BC144" s="769"/>
      <c r="BD144" s="768" t="str">
        <f>IF(BD143="Select Waiting Period Option","0",IF(BD143="First of month following date of hire","0",IF(BD143="Date of election","0",IF(BD143="first of month following date of election","0",""))))</f>
        <v>0</v>
      </c>
      <c r="BE144" s="769"/>
      <c r="BF144" s="768" t="str">
        <f>IF(BF143="Select Waiting Period Option","0",IF(BF143="First of month following date of hire","0",IF(BF143="Date of election","0",IF(BF143="first of month following date of election","0",""))))</f>
        <v>0</v>
      </c>
      <c r="BG144" s="769"/>
      <c r="BH144" s="768" t="str">
        <f>IF(BH143="Select Waiting Period Option","0",IF(BH143="First of month following date of hire","0",IF(BH143="Date of election","0",IF(BH143="first of month following date of election","0",""))))</f>
        <v>0</v>
      </c>
      <c r="BI144" s="769"/>
      <c r="BJ144" s="768" t="str">
        <f>IF(BJ143="Select Waiting Period Option","0",IF(BJ143="First of month following date of hire","0",IF(BJ143="Date of election","0",IF(BJ143="first of month following date of election","0",""))))</f>
        <v>0</v>
      </c>
      <c r="BK144" s="769"/>
      <c r="BL144" s="768" t="str">
        <f>IF(BL143="Select Waiting Period Option","0",IF(BL143="First of month following date of hire","0",IF(BL143="Date of election","0",IF(BL143="first of month following date of election","0",""))))</f>
        <v>0</v>
      </c>
      <c r="BM144" s="769"/>
      <c r="BN144" s="768" t="str">
        <f>IF(BN143="Select Waiting Period Option","0",IF(BN143="First of month following date of hire","0",IF(BN143="Date of election","0",IF(BN143="first of month following date of election","0",""))))</f>
        <v>0</v>
      </c>
      <c r="BO144" s="769"/>
      <c r="BP144" s="768" t="str">
        <f>IF(BP143="Select Waiting Period Option","0",IF(BP143="First of month following date of hire","0",IF(BP143="Date of election","0",IF(BP143="first of month following date of election","0",""))))</f>
        <v>0</v>
      </c>
      <c r="BQ144" s="769"/>
      <c r="BR144" s="768" t="str">
        <f>IF(BR143="Select Waiting Period Option","0",IF(BR143="First of month following date of hire","0",IF(BR143="Date of election","0",IF(BR143="first of month following date of election","0",""))))</f>
        <v>0</v>
      </c>
      <c r="BS144" s="769"/>
      <c r="BT144" s="768" t="str">
        <f>IF(BT143="Select Waiting Period Option","0",IF(BT143="First of month following date of hire","0",IF(BT143="Date of election","0",IF(BT143="first of month following date of election","0",""))))</f>
        <v>0</v>
      </c>
      <c r="BU144" s="769"/>
      <c r="BV144" s="768" t="str">
        <f>IF(BV143="Select Waiting Period Option","0",IF(BV143="First of month following date of hire","0",IF(BV143="Date of election","0",IF(BV143="first of month following date of election","0",""))))</f>
        <v>0</v>
      </c>
      <c r="BW144" s="769"/>
      <c r="BX144" s="768" t="str">
        <f>IF(BX143="Select Waiting Period Option","0",IF(BX143="First of month following date of hire","0",IF(BX143="Date of election","0",IF(BX143="first of month following date of election","0",""))))</f>
        <v>0</v>
      </c>
      <c r="BY144" s="769"/>
      <c r="BZ144" s="768" t="str">
        <f>IF(BZ143="Select Waiting Period Option","0",IF(BZ143="First of month following date of hire","0",IF(BZ143="Date of election","0",IF(BZ143="first of month following date of election","0",""))))</f>
        <v>0</v>
      </c>
      <c r="CA144" s="769"/>
      <c r="CB144" s="768" t="str">
        <f>IF(CB143="Select Waiting Period Option","0",IF(CB143="First of month following date of hire","0",IF(CB143="Date of election","0",IF(CB143="first of month following date of election","0",""))))</f>
        <v>0</v>
      </c>
      <c r="CC144" s="769"/>
      <c r="CD144" s="768" t="str">
        <f>IF(CD143="Select Waiting Period Option","0",IF(CD143="First of month following date of hire","0",IF(CD143="Date of election","0",IF(CD143="first of month following date of election","0",""))))</f>
        <v>0</v>
      </c>
      <c r="CE144" s="769"/>
      <c r="CF144" s="768" t="str">
        <f>IF(CF143="Select Waiting Period Option","0",IF(CF143="First of month following date of hire","0",IF(CF143="Date of election","0",IF(CF143="first of month following date of election","0",""))))</f>
        <v>0</v>
      </c>
      <c r="CG144" s="769"/>
    </row>
    <row r="145" spans="1:85" ht="24.75" x14ac:dyDescent="0.25">
      <c r="A145" s="236" t="s">
        <v>1141</v>
      </c>
      <c r="B145" s="768" t="s">
        <v>623</v>
      </c>
      <c r="C145" s="769"/>
      <c r="D145" s="768" t="s">
        <v>623</v>
      </c>
      <c r="E145" s="769"/>
      <c r="F145" s="768" t="s">
        <v>623</v>
      </c>
      <c r="G145" s="769"/>
      <c r="H145" s="768" t="s">
        <v>623</v>
      </c>
      <c r="I145" s="769"/>
      <c r="J145" s="768" t="s">
        <v>623</v>
      </c>
      <c r="K145" s="769"/>
      <c r="L145" s="768" t="s">
        <v>623</v>
      </c>
      <c r="M145" s="769"/>
      <c r="N145" s="768" t="s">
        <v>623</v>
      </c>
      <c r="O145" s="769"/>
      <c r="P145" s="768" t="s">
        <v>623</v>
      </c>
      <c r="Q145" s="769"/>
      <c r="R145" s="768" t="s">
        <v>623</v>
      </c>
      <c r="S145" s="769"/>
      <c r="T145" s="768" t="s">
        <v>623</v>
      </c>
      <c r="U145" s="769"/>
      <c r="V145" s="768" t="s">
        <v>623</v>
      </c>
      <c r="W145" s="769"/>
      <c r="X145" s="768" t="s">
        <v>623</v>
      </c>
      <c r="Y145" s="769"/>
      <c r="Z145" s="768" t="s">
        <v>623</v>
      </c>
      <c r="AA145" s="769"/>
      <c r="AB145" s="768" t="s">
        <v>623</v>
      </c>
      <c r="AC145" s="769"/>
      <c r="AD145" s="768" t="s">
        <v>623</v>
      </c>
      <c r="AE145" s="769"/>
      <c r="AF145" s="768" t="s">
        <v>623</v>
      </c>
      <c r="AG145" s="769"/>
      <c r="AH145" s="768" t="s">
        <v>623</v>
      </c>
      <c r="AI145" s="769"/>
      <c r="AJ145" s="768" t="s">
        <v>623</v>
      </c>
      <c r="AK145" s="769"/>
      <c r="AL145" s="768" t="s">
        <v>623</v>
      </c>
      <c r="AM145" s="769"/>
      <c r="AN145" s="768" t="s">
        <v>623</v>
      </c>
      <c r="AO145" s="769"/>
      <c r="AP145" s="768" t="s">
        <v>623</v>
      </c>
      <c r="AQ145" s="769"/>
      <c r="AR145" s="768" t="s">
        <v>623</v>
      </c>
      <c r="AS145" s="769"/>
      <c r="AT145" s="768" t="s">
        <v>623</v>
      </c>
      <c r="AU145" s="769"/>
      <c r="AV145" s="768" t="s">
        <v>623</v>
      </c>
      <c r="AW145" s="769"/>
      <c r="AX145" s="768" t="s">
        <v>623</v>
      </c>
      <c r="AY145" s="769"/>
      <c r="AZ145" s="768" t="s">
        <v>623</v>
      </c>
      <c r="BA145" s="769"/>
      <c r="BB145" s="768" t="s">
        <v>623</v>
      </c>
      <c r="BC145" s="769"/>
      <c r="BD145" s="768" t="s">
        <v>623</v>
      </c>
      <c r="BE145" s="769"/>
      <c r="BF145" s="768" t="s">
        <v>623</v>
      </c>
      <c r="BG145" s="769"/>
      <c r="BH145" s="768" t="s">
        <v>623</v>
      </c>
      <c r="BI145" s="769"/>
      <c r="BJ145" s="768" t="s">
        <v>623</v>
      </c>
      <c r="BK145" s="769"/>
      <c r="BL145" s="768" t="s">
        <v>623</v>
      </c>
      <c r="BM145" s="769"/>
      <c r="BN145" s="768" t="s">
        <v>623</v>
      </c>
      <c r="BO145" s="769"/>
      <c r="BP145" s="768" t="s">
        <v>623</v>
      </c>
      <c r="BQ145" s="769"/>
      <c r="BR145" s="768" t="s">
        <v>623</v>
      </c>
      <c r="BS145" s="769"/>
      <c r="BT145" s="768" t="s">
        <v>623</v>
      </c>
      <c r="BU145" s="769"/>
      <c r="BV145" s="768" t="s">
        <v>623</v>
      </c>
      <c r="BW145" s="769"/>
      <c r="BX145" s="768" t="s">
        <v>623</v>
      </c>
      <c r="BY145" s="769"/>
      <c r="BZ145" s="768" t="s">
        <v>623</v>
      </c>
      <c r="CA145" s="769"/>
      <c r="CB145" s="768" t="s">
        <v>623</v>
      </c>
      <c r="CC145" s="769"/>
      <c r="CD145" s="768" t="s">
        <v>623</v>
      </c>
      <c r="CE145" s="769"/>
      <c r="CF145" s="768" t="s">
        <v>623</v>
      </c>
      <c r="CG145" s="769"/>
    </row>
    <row r="146" spans="1:85" ht="24.75" x14ac:dyDescent="0.25">
      <c r="A146" s="236" t="s">
        <v>1139</v>
      </c>
      <c r="B146" s="760">
        <v>1</v>
      </c>
      <c r="C146" s="761"/>
      <c r="D146" s="760">
        <v>1</v>
      </c>
      <c r="E146" s="761"/>
      <c r="F146" s="760">
        <v>1</v>
      </c>
      <c r="G146" s="761"/>
      <c r="H146" s="760">
        <v>1</v>
      </c>
      <c r="I146" s="761"/>
      <c r="J146" s="760">
        <v>1</v>
      </c>
      <c r="K146" s="761"/>
      <c r="L146" s="760">
        <v>1</v>
      </c>
      <c r="M146" s="761"/>
      <c r="N146" s="760">
        <v>1</v>
      </c>
      <c r="O146" s="761"/>
      <c r="P146" s="760">
        <v>1</v>
      </c>
      <c r="Q146" s="761"/>
      <c r="R146" s="760">
        <v>1</v>
      </c>
      <c r="S146" s="761"/>
      <c r="T146" s="760">
        <v>1</v>
      </c>
      <c r="U146" s="761"/>
      <c r="V146" s="760">
        <v>1</v>
      </c>
      <c r="W146" s="761"/>
      <c r="X146" s="760">
        <v>1</v>
      </c>
      <c r="Y146" s="761"/>
      <c r="Z146" s="760">
        <v>1</v>
      </c>
      <c r="AA146" s="761"/>
      <c r="AB146" s="760">
        <v>1</v>
      </c>
      <c r="AC146" s="761"/>
      <c r="AD146" s="760">
        <v>1</v>
      </c>
      <c r="AE146" s="761"/>
      <c r="AF146" s="760">
        <v>1</v>
      </c>
      <c r="AG146" s="761"/>
      <c r="AH146" s="760">
        <v>1</v>
      </c>
      <c r="AI146" s="761"/>
      <c r="AJ146" s="760">
        <v>1</v>
      </c>
      <c r="AK146" s="761"/>
      <c r="AL146" s="760">
        <v>1</v>
      </c>
      <c r="AM146" s="761"/>
      <c r="AN146" s="760">
        <v>1</v>
      </c>
      <c r="AO146" s="761"/>
      <c r="AP146" s="760">
        <v>1</v>
      </c>
      <c r="AQ146" s="761"/>
      <c r="AR146" s="760">
        <v>1</v>
      </c>
      <c r="AS146" s="761"/>
      <c r="AT146" s="760">
        <v>1</v>
      </c>
      <c r="AU146" s="761"/>
      <c r="AV146" s="760">
        <v>1</v>
      </c>
      <c r="AW146" s="761"/>
      <c r="AX146" s="760">
        <v>1</v>
      </c>
      <c r="AY146" s="761"/>
      <c r="AZ146" s="760">
        <v>1</v>
      </c>
      <c r="BA146" s="761"/>
      <c r="BB146" s="760">
        <v>1</v>
      </c>
      <c r="BC146" s="761"/>
      <c r="BD146" s="760">
        <v>1</v>
      </c>
      <c r="BE146" s="761"/>
      <c r="BF146" s="760">
        <v>1</v>
      </c>
      <c r="BG146" s="761"/>
      <c r="BH146" s="760">
        <v>1</v>
      </c>
      <c r="BI146" s="761"/>
      <c r="BJ146" s="760">
        <v>1</v>
      </c>
      <c r="BK146" s="761"/>
      <c r="BL146" s="760">
        <v>1</v>
      </c>
      <c r="BM146" s="761"/>
      <c r="BN146" s="760">
        <v>1</v>
      </c>
      <c r="BO146" s="761"/>
      <c r="BP146" s="760">
        <v>1</v>
      </c>
      <c r="BQ146" s="761"/>
      <c r="BR146" s="760">
        <v>1</v>
      </c>
      <c r="BS146" s="761"/>
      <c r="BT146" s="760">
        <v>1</v>
      </c>
      <c r="BU146" s="761"/>
      <c r="BV146" s="760">
        <v>1</v>
      </c>
      <c r="BW146" s="761"/>
      <c r="BX146" s="760">
        <v>1</v>
      </c>
      <c r="BY146" s="761"/>
      <c r="BZ146" s="760">
        <v>1</v>
      </c>
      <c r="CA146" s="761"/>
      <c r="CB146" s="760">
        <v>1</v>
      </c>
      <c r="CC146" s="761"/>
      <c r="CD146" s="760">
        <v>1</v>
      </c>
      <c r="CE146" s="761"/>
      <c r="CF146" s="760">
        <v>1</v>
      </c>
      <c r="CG146" s="761"/>
    </row>
    <row r="147" spans="1:85" ht="24.75" x14ac:dyDescent="0.25">
      <c r="A147" s="236" t="s">
        <v>1000</v>
      </c>
      <c r="B147" s="768" t="s">
        <v>624</v>
      </c>
      <c r="C147" s="769"/>
      <c r="D147" s="768" t="s">
        <v>624</v>
      </c>
      <c r="E147" s="769"/>
      <c r="F147" s="768" t="s">
        <v>624</v>
      </c>
      <c r="G147" s="769"/>
      <c r="H147" s="768" t="s">
        <v>624</v>
      </c>
      <c r="I147" s="769"/>
      <c r="J147" s="768" t="s">
        <v>624</v>
      </c>
      <c r="K147" s="769"/>
      <c r="L147" s="768" t="s">
        <v>624</v>
      </c>
      <c r="M147" s="769"/>
      <c r="N147" s="768" t="s">
        <v>624</v>
      </c>
      <c r="O147" s="769"/>
      <c r="P147" s="768" t="s">
        <v>624</v>
      </c>
      <c r="Q147" s="769"/>
      <c r="R147" s="768" t="s">
        <v>624</v>
      </c>
      <c r="S147" s="769"/>
      <c r="T147" s="768" t="s">
        <v>624</v>
      </c>
      <c r="U147" s="769"/>
      <c r="V147" s="768" t="s">
        <v>624</v>
      </c>
      <c r="W147" s="769"/>
      <c r="X147" s="768" t="s">
        <v>624</v>
      </c>
      <c r="Y147" s="769"/>
      <c r="Z147" s="768" t="s">
        <v>624</v>
      </c>
      <c r="AA147" s="769"/>
      <c r="AB147" s="768" t="s">
        <v>624</v>
      </c>
      <c r="AC147" s="769"/>
      <c r="AD147" s="768" t="s">
        <v>624</v>
      </c>
      <c r="AE147" s="769"/>
      <c r="AF147" s="768" t="s">
        <v>624</v>
      </c>
      <c r="AG147" s="769"/>
      <c r="AH147" s="768" t="s">
        <v>624</v>
      </c>
      <c r="AI147" s="769"/>
      <c r="AJ147" s="768" t="s">
        <v>624</v>
      </c>
      <c r="AK147" s="769"/>
      <c r="AL147" s="768" t="s">
        <v>624</v>
      </c>
      <c r="AM147" s="769"/>
      <c r="AN147" s="768" t="s">
        <v>624</v>
      </c>
      <c r="AO147" s="769"/>
      <c r="AP147" s="768" t="s">
        <v>624</v>
      </c>
      <c r="AQ147" s="769"/>
      <c r="AR147" s="768" t="s">
        <v>624</v>
      </c>
      <c r="AS147" s="769"/>
      <c r="AT147" s="768" t="s">
        <v>624</v>
      </c>
      <c r="AU147" s="769"/>
      <c r="AV147" s="768" t="s">
        <v>624</v>
      </c>
      <c r="AW147" s="769"/>
      <c r="AX147" s="768" t="s">
        <v>624</v>
      </c>
      <c r="AY147" s="769"/>
      <c r="AZ147" s="768" t="s">
        <v>624</v>
      </c>
      <c r="BA147" s="769"/>
      <c r="BB147" s="768" t="s">
        <v>624</v>
      </c>
      <c r="BC147" s="769"/>
      <c r="BD147" s="768" t="s">
        <v>624</v>
      </c>
      <c r="BE147" s="769"/>
      <c r="BF147" s="768" t="s">
        <v>624</v>
      </c>
      <c r="BG147" s="769"/>
      <c r="BH147" s="768" t="s">
        <v>624</v>
      </c>
      <c r="BI147" s="769"/>
      <c r="BJ147" s="768" t="s">
        <v>624</v>
      </c>
      <c r="BK147" s="769"/>
      <c r="BL147" s="768" t="s">
        <v>624</v>
      </c>
      <c r="BM147" s="769"/>
      <c r="BN147" s="768" t="s">
        <v>624</v>
      </c>
      <c r="BO147" s="769"/>
      <c r="BP147" s="768" t="s">
        <v>624</v>
      </c>
      <c r="BQ147" s="769"/>
      <c r="BR147" s="768" t="s">
        <v>624</v>
      </c>
      <c r="BS147" s="769"/>
      <c r="BT147" s="768" t="s">
        <v>624</v>
      </c>
      <c r="BU147" s="769"/>
      <c r="BV147" s="768" t="s">
        <v>624</v>
      </c>
      <c r="BW147" s="769"/>
      <c r="BX147" s="768" t="s">
        <v>624</v>
      </c>
      <c r="BY147" s="769"/>
      <c r="BZ147" s="768" t="s">
        <v>624</v>
      </c>
      <c r="CA147" s="769"/>
      <c r="CB147" s="768" t="s">
        <v>624</v>
      </c>
      <c r="CC147" s="769"/>
      <c r="CD147" s="768" t="s">
        <v>624</v>
      </c>
      <c r="CE147" s="769"/>
      <c r="CF147" s="768" t="s">
        <v>624</v>
      </c>
      <c r="CG147" s="769"/>
    </row>
    <row r="148" spans="1:85" ht="56.25" customHeight="1" x14ac:dyDescent="0.25">
      <c r="A148" s="142" t="s">
        <v>356</v>
      </c>
      <c r="B148" s="758" t="s">
        <v>48</v>
      </c>
      <c r="C148" s="759"/>
      <c r="D148" s="758" t="s">
        <v>48</v>
      </c>
      <c r="E148" s="759"/>
      <c r="F148" s="758" t="s">
        <v>48</v>
      </c>
      <c r="G148" s="759"/>
      <c r="H148" s="758" t="s">
        <v>48</v>
      </c>
      <c r="I148" s="759"/>
      <c r="J148" s="758" t="s">
        <v>48</v>
      </c>
      <c r="K148" s="759"/>
      <c r="L148" s="758" t="s">
        <v>48</v>
      </c>
      <c r="M148" s="759"/>
      <c r="N148" s="758" t="s">
        <v>48</v>
      </c>
      <c r="O148" s="759"/>
      <c r="P148" s="758" t="s">
        <v>48</v>
      </c>
      <c r="Q148" s="759"/>
      <c r="R148" s="758" t="s">
        <v>48</v>
      </c>
      <c r="S148" s="759"/>
      <c r="T148" s="758" t="s">
        <v>48</v>
      </c>
      <c r="U148" s="759"/>
      <c r="V148" s="758" t="s">
        <v>48</v>
      </c>
      <c r="W148" s="759"/>
      <c r="X148" s="758" t="s">
        <v>48</v>
      </c>
      <c r="Y148" s="759"/>
      <c r="Z148" s="758" t="s">
        <v>48</v>
      </c>
      <c r="AA148" s="759"/>
      <c r="AB148" s="758" t="s">
        <v>48</v>
      </c>
      <c r="AC148" s="759"/>
      <c r="AD148" s="758" t="s">
        <v>48</v>
      </c>
      <c r="AE148" s="759"/>
      <c r="AF148" s="758" t="s">
        <v>48</v>
      </c>
      <c r="AG148" s="759"/>
      <c r="AH148" s="758" t="s">
        <v>48</v>
      </c>
      <c r="AI148" s="759"/>
      <c r="AJ148" s="758" t="s">
        <v>48</v>
      </c>
      <c r="AK148" s="759"/>
      <c r="AL148" s="758" t="s">
        <v>48</v>
      </c>
      <c r="AM148" s="759"/>
      <c r="AN148" s="758" t="s">
        <v>48</v>
      </c>
      <c r="AO148" s="759"/>
      <c r="AP148" s="758" t="s">
        <v>48</v>
      </c>
      <c r="AQ148" s="759"/>
      <c r="AR148" s="758" t="s">
        <v>48</v>
      </c>
      <c r="AS148" s="759"/>
      <c r="AT148" s="758" t="s">
        <v>48</v>
      </c>
      <c r="AU148" s="759"/>
      <c r="AV148" s="758" t="s">
        <v>48</v>
      </c>
      <c r="AW148" s="759"/>
      <c r="AX148" s="758" t="s">
        <v>48</v>
      </c>
      <c r="AY148" s="759"/>
      <c r="AZ148" s="758" t="s">
        <v>48</v>
      </c>
      <c r="BA148" s="759"/>
      <c r="BB148" s="758" t="s">
        <v>48</v>
      </c>
      <c r="BC148" s="759"/>
      <c r="BD148" s="758" t="s">
        <v>48</v>
      </c>
      <c r="BE148" s="759"/>
      <c r="BF148" s="758" t="s">
        <v>48</v>
      </c>
      <c r="BG148" s="759"/>
      <c r="BH148" s="758" t="s">
        <v>48</v>
      </c>
      <c r="BI148" s="759"/>
      <c r="BJ148" s="758" t="s">
        <v>48</v>
      </c>
      <c r="BK148" s="759"/>
      <c r="BL148" s="758" t="s">
        <v>48</v>
      </c>
      <c r="BM148" s="759"/>
      <c r="BN148" s="758" t="s">
        <v>48</v>
      </c>
      <c r="BO148" s="759"/>
      <c r="BP148" s="758" t="s">
        <v>48</v>
      </c>
      <c r="BQ148" s="759"/>
      <c r="BR148" s="758" t="s">
        <v>48</v>
      </c>
      <c r="BS148" s="759"/>
      <c r="BT148" s="758" t="s">
        <v>48</v>
      </c>
      <c r="BU148" s="759"/>
      <c r="BV148" s="758" t="s">
        <v>48</v>
      </c>
      <c r="BW148" s="759"/>
      <c r="BX148" s="758" t="s">
        <v>48</v>
      </c>
      <c r="BY148" s="759"/>
      <c r="BZ148" s="758" t="s">
        <v>48</v>
      </c>
      <c r="CA148" s="759"/>
      <c r="CB148" s="758" t="s">
        <v>48</v>
      </c>
      <c r="CC148" s="759"/>
      <c r="CD148" s="758" t="s">
        <v>48</v>
      </c>
      <c r="CE148" s="759"/>
      <c r="CF148" s="758" t="s">
        <v>48</v>
      </c>
      <c r="CG148" s="759"/>
    </row>
    <row r="149" spans="1:85" ht="42.75" customHeight="1" x14ac:dyDescent="0.25">
      <c r="A149" s="146" t="s">
        <v>998</v>
      </c>
      <c r="B149" s="774" t="s">
        <v>49</v>
      </c>
      <c r="C149" s="775"/>
      <c r="D149" s="774" t="s">
        <v>49</v>
      </c>
      <c r="E149" s="775"/>
      <c r="F149" s="774" t="s">
        <v>49</v>
      </c>
      <c r="G149" s="775"/>
      <c r="H149" s="774" t="s">
        <v>49</v>
      </c>
      <c r="I149" s="775"/>
      <c r="J149" s="774" t="s">
        <v>49</v>
      </c>
      <c r="K149" s="775"/>
      <c r="L149" s="774" t="s">
        <v>49</v>
      </c>
      <c r="M149" s="775"/>
      <c r="N149" s="774" t="s">
        <v>49</v>
      </c>
      <c r="O149" s="775"/>
      <c r="P149" s="774" t="s">
        <v>49</v>
      </c>
      <c r="Q149" s="775"/>
      <c r="R149" s="774" t="s">
        <v>49</v>
      </c>
      <c r="S149" s="775"/>
      <c r="T149" s="774" t="s">
        <v>49</v>
      </c>
      <c r="U149" s="775"/>
      <c r="V149" s="774" t="s">
        <v>49</v>
      </c>
      <c r="W149" s="775"/>
      <c r="X149" s="774" t="s">
        <v>49</v>
      </c>
      <c r="Y149" s="775"/>
      <c r="Z149" s="774" t="s">
        <v>49</v>
      </c>
      <c r="AA149" s="775"/>
      <c r="AB149" s="774" t="s">
        <v>49</v>
      </c>
      <c r="AC149" s="775"/>
      <c r="AD149" s="774" t="s">
        <v>49</v>
      </c>
      <c r="AE149" s="775"/>
      <c r="AF149" s="774" t="s">
        <v>49</v>
      </c>
      <c r="AG149" s="775"/>
      <c r="AH149" s="774" t="s">
        <v>49</v>
      </c>
      <c r="AI149" s="775"/>
      <c r="AJ149" s="774" t="s">
        <v>49</v>
      </c>
      <c r="AK149" s="775"/>
      <c r="AL149" s="774" t="s">
        <v>49</v>
      </c>
      <c r="AM149" s="775"/>
      <c r="AN149" s="774" t="s">
        <v>49</v>
      </c>
      <c r="AO149" s="775"/>
      <c r="AP149" s="774" t="s">
        <v>49</v>
      </c>
      <c r="AQ149" s="775"/>
      <c r="AR149" s="774" t="s">
        <v>49</v>
      </c>
      <c r="AS149" s="775"/>
      <c r="AT149" s="774" t="s">
        <v>49</v>
      </c>
      <c r="AU149" s="775"/>
      <c r="AV149" s="774" t="s">
        <v>49</v>
      </c>
      <c r="AW149" s="775"/>
      <c r="AX149" s="774" t="s">
        <v>49</v>
      </c>
      <c r="AY149" s="775"/>
      <c r="AZ149" s="774" t="s">
        <v>49</v>
      </c>
      <c r="BA149" s="775"/>
      <c r="BB149" s="774" t="s">
        <v>49</v>
      </c>
      <c r="BC149" s="775"/>
      <c r="BD149" s="774" t="s">
        <v>49</v>
      </c>
      <c r="BE149" s="775"/>
      <c r="BF149" s="774" t="s">
        <v>49</v>
      </c>
      <c r="BG149" s="775"/>
      <c r="BH149" s="774" t="s">
        <v>49</v>
      </c>
      <c r="BI149" s="775"/>
      <c r="BJ149" s="774" t="s">
        <v>49</v>
      </c>
      <c r="BK149" s="775"/>
      <c r="BL149" s="774" t="s">
        <v>49</v>
      </c>
      <c r="BM149" s="775"/>
      <c r="BN149" s="774" t="s">
        <v>49</v>
      </c>
      <c r="BO149" s="775"/>
      <c r="BP149" s="774" t="s">
        <v>49</v>
      </c>
      <c r="BQ149" s="775"/>
      <c r="BR149" s="774" t="s">
        <v>49</v>
      </c>
      <c r="BS149" s="775"/>
      <c r="BT149" s="774" t="s">
        <v>49</v>
      </c>
      <c r="BU149" s="775"/>
      <c r="BV149" s="774" t="s">
        <v>49</v>
      </c>
      <c r="BW149" s="775"/>
      <c r="BX149" s="774" t="s">
        <v>49</v>
      </c>
      <c r="BY149" s="775"/>
      <c r="BZ149" s="774" t="s">
        <v>49</v>
      </c>
      <c r="CA149" s="775"/>
      <c r="CB149" s="774" t="s">
        <v>49</v>
      </c>
      <c r="CC149" s="775"/>
      <c r="CD149" s="774" t="s">
        <v>49</v>
      </c>
      <c r="CE149" s="775"/>
      <c r="CF149" s="774" t="s">
        <v>49</v>
      </c>
      <c r="CG149" s="775"/>
    </row>
    <row r="150" spans="1:85" ht="48.75" x14ac:dyDescent="0.25">
      <c r="A150" s="146" t="s">
        <v>1142</v>
      </c>
      <c r="B150" s="768" t="str">
        <f>IF(B149="select waiting period option","0",IF(B149="first of month following date of rehire","0",IF(B149="date of election","0",IF(B149="first of month following date of election","0",""))))</f>
        <v>0</v>
      </c>
      <c r="C150" s="769"/>
      <c r="D150" s="768" t="str">
        <f>IF(D149="select waiting period option","0",IF(D149="first of month following date of rehire","0",IF(D149="date of election","0",IF(D149="first of month following date of election","0",""))))</f>
        <v>0</v>
      </c>
      <c r="E150" s="769"/>
      <c r="F150" s="768" t="str">
        <f>IF(F149="select waiting period option","0",IF(F149="first of month following date of rehire","0",IF(F149="date of election","0",IF(F149="first of month following date of election","0",""))))</f>
        <v>0</v>
      </c>
      <c r="G150" s="769"/>
      <c r="H150" s="768" t="str">
        <f>IF(H149="select waiting period option","0",IF(H149="first of month following date of rehire","0",IF(H149="date of election","0",IF(H149="first of month following date of election","0",""))))</f>
        <v>0</v>
      </c>
      <c r="I150" s="769"/>
      <c r="J150" s="768" t="str">
        <f>IF(J149="select waiting period option","0",IF(J149="first of month following date of rehire","0",IF(J149="date of election","0",IF(J149="first of month following date of election","0",""))))</f>
        <v>0</v>
      </c>
      <c r="K150" s="769"/>
      <c r="L150" s="768" t="str">
        <f>IF(L149="select waiting period option","0",IF(L149="first of month following date of rehire","0",IF(L149="date of election","0",IF(L149="first of month following date of election","0",""))))</f>
        <v>0</v>
      </c>
      <c r="M150" s="769"/>
      <c r="N150" s="768" t="str">
        <f>IF(N149="select waiting period option","0",IF(N149="first of month following date of rehire","0",IF(N149="date of election","0",IF(N149="first of month following date of election","0",""))))</f>
        <v>0</v>
      </c>
      <c r="O150" s="769"/>
      <c r="P150" s="768" t="str">
        <f>IF(P149="select waiting period option","0",IF(P149="first of month following date of rehire","0",IF(P149="date of election","0",IF(P149="first of month following date of election","0",""))))</f>
        <v>0</v>
      </c>
      <c r="Q150" s="769"/>
      <c r="R150" s="768" t="str">
        <f>IF(R149="select waiting period option","0",IF(R149="first of month following date of rehire","0",IF(R149="date of election","0",IF(R149="first of month following date of election","0",""))))</f>
        <v>0</v>
      </c>
      <c r="S150" s="769"/>
      <c r="T150" s="768" t="str">
        <f>IF(T149="select waiting period option","0",IF(T149="first of month following date of rehire","0",IF(T149="date of election","0",IF(T149="first of month following date of election","0",""))))</f>
        <v>0</v>
      </c>
      <c r="U150" s="769"/>
      <c r="V150" s="768" t="str">
        <f>IF(V149="select waiting period option","0",IF(V149="first of month following date of rehire","0",IF(V149="date of election","0",IF(V149="first of month following date of election","0",""))))</f>
        <v>0</v>
      </c>
      <c r="W150" s="769"/>
      <c r="X150" s="768" t="str">
        <f>IF(X149="select waiting period option","0",IF(X149="first of month following date of rehire","0",IF(X149="date of election","0",IF(X149="first of month following date of election","0",""))))</f>
        <v>0</v>
      </c>
      <c r="Y150" s="769"/>
      <c r="Z150" s="768" t="str">
        <f>IF(Z149="select waiting period option","0",IF(Z149="first of month following date of rehire","0",IF(Z149="date of election","0",IF(Z149="first of month following date of election","0",""))))</f>
        <v>0</v>
      </c>
      <c r="AA150" s="769"/>
      <c r="AB150" s="768" t="str">
        <f>IF(AB149="select waiting period option","0",IF(AB149="first of month following date of rehire","0",IF(AB149="date of election","0",IF(AB149="first of month following date of election","0",""))))</f>
        <v>0</v>
      </c>
      <c r="AC150" s="769"/>
      <c r="AD150" s="768" t="str">
        <f>IF(AD149="select waiting period option","0",IF(AD149="first of month following date of rehire","0",IF(AD149="date of election","0",IF(AD149="first of month following date of election","0",""))))</f>
        <v>0</v>
      </c>
      <c r="AE150" s="769"/>
      <c r="AF150" s="768" t="str">
        <f>IF(AF149="select waiting period option","0",IF(AF149="first of month following date of rehire","0",IF(AF149="date of election","0",IF(AF149="first of month following date of election","0",""))))</f>
        <v>0</v>
      </c>
      <c r="AG150" s="769"/>
      <c r="AH150" s="768" t="str">
        <f>IF(AH149="select waiting period option","0",IF(AH149="first of month following date of rehire","0",IF(AH149="date of election","0",IF(AH149="first of month following date of election","0",""))))</f>
        <v>0</v>
      </c>
      <c r="AI150" s="769"/>
      <c r="AJ150" s="768" t="str">
        <f>IF(AJ149="select waiting period option","0",IF(AJ149="first of month following date of rehire","0",IF(AJ149="date of election","0",IF(AJ149="first of month following date of election","0",""))))</f>
        <v>0</v>
      </c>
      <c r="AK150" s="769"/>
      <c r="AL150" s="768" t="str">
        <f>IF(AL149="select waiting period option","0",IF(AL149="first of month following date of rehire","0",IF(AL149="date of election","0",IF(AL149="first of month following date of election","0",""))))</f>
        <v>0</v>
      </c>
      <c r="AM150" s="769"/>
      <c r="AN150" s="768" t="str">
        <f>IF(AN149="select waiting period option","0",IF(AN149="first of month following date of rehire","0",IF(AN149="date of election","0",IF(AN149="first of month following date of election","0",""))))</f>
        <v>0</v>
      </c>
      <c r="AO150" s="769"/>
      <c r="AP150" s="768" t="str">
        <f>IF(AP149="select waiting period option","0",IF(AP149="first of month following date of rehire","0",IF(AP149="date of election","0",IF(AP149="first of month following date of election","0",""))))</f>
        <v>0</v>
      </c>
      <c r="AQ150" s="769"/>
      <c r="AR150" s="768" t="str">
        <f>IF(AR149="select waiting period option","0",IF(AR149="first of month following date of rehire","0",IF(AR149="date of election","0",IF(AR149="first of month following date of election","0",""))))</f>
        <v>0</v>
      </c>
      <c r="AS150" s="769"/>
      <c r="AT150" s="768" t="str">
        <f>IF(AT149="select waiting period option","0",IF(AT149="first of month following date of rehire","0",IF(AT149="date of election","0",IF(AT149="first of month following date of election","0",""))))</f>
        <v>0</v>
      </c>
      <c r="AU150" s="769"/>
      <c r="AV150" s="768" t="str">
        <f>IF(AV149="select waiting period option","0",IF(AV149="first of month following date of rehire","0",IF(AV149="date of election","0",IF(AV149="first of month following date of election","0",""))))</f>
        <v>0</v>
      </c>
      <c r="AW150" s="769"/>
      <c r="AX150" s="768" t="str">
        <f>IF(AX149="select waiting period option","0",IF(AX149="first of month following date of rehire","0",IF(AX149="date of election","0",IF(AX149="first of month following date of election","0",""))))</f>
        <v>0</v>
      </c>
      <c r="AY150" s="769"/>
      <c r="AZ150" s="768" t="str">
        <f>IF(AZ149="select waiting period option","0",IF(AZ149="first of month following date of rehire","0",IF(AZ149="date of election","0",IF(AZ149="first of month following date of election","0",""))))</f>
        <v>0</v>
      </c>
      <c r="BA150" s="769"/>
      <c r="BB150" s="768" t="str">
        <f>IF(BB149="select waiting period option","0",IF(BB149="first of month following date of rehire","0",IF(BB149="date of election","0",IF(BB149="first of month following date of election","0",""))))</f>
        <v>0</v>
      </c>
      <c r="BC150" s="769"/>
      <c r="BD150" s="768" t="str">
        <f>IF(BD149="select waiting period option","0",IF(BD149="first of month following date of rehire","0",IF(BD149="date of election","0",IF(BD149="first of month following date of election","0",""))))</f>
        <v>0</v>
      </c>
      <c r="BE150" s="769"/>
      <c r="BF150" s="768" t="str">
        <f>IF(BF149="select waiting period option","0",IF(BF149="first of month following date of rehire","0",IF(BF149="date of election","0",IF(BF149="first of month following date of election","0",""))))</f>
        <v>0</v>
      </c>
      <c r="BG150" s="769"/>
      <c r="BH150" s="768" t="str">
        <f>IF(BH149="select waiting period option","0",IF(BH149="first of month following date of rehire","0",IF(BH149="date of election","0",IF(BH149="first of month following date of election","0",""))))</f>
        <v>0</v>
      </c>
      <c r="BI150" s="769"/>
      <c r="BJ150" s="768" t="str">
        <f>IF(BJ149="select waiting period option","0",IF(BJ149="first of month following date of rehire","0",IF(BJ149="date of election","0",IF(BJ149="first of month following date of election","0",""))))</f>
        <v>0</v>
      </c>
      <c r="BK150" s="769"/>
      <c r="BL150" s="768" t="str">
        <f>IF(BL149="select waiting period option","0",IF(BL149="first of month following date of rehire","0",IF(BL149="date of election","0",IF(BL149="first of month following date of election","0",""))))</f>
        <v>0</v>
      </c>
      <c r="BM150" s="769"/>
      <c r="BN150" s="768" t="str">
        <f>IF(BN149="select waiting period option","0",IF(BN149="first of month following date of rehire","0",IF(BN149="date of election","0",IF(BN149="first of month following date of election","0",""))))</f>
        <v>0</v>
      </c>
      <c r="BO150" s="769"/>
      <c r="BP150" s="768" t="str">
        <f>IF(BP149="select waiting period option","0",IF(BP149="first of month following date of rehire","0",IF(BP149="date of election","0",IF(BP149="first of month following date of election","0",""))))</f>
        <v>0</v>
      </c>
      <c r="BQ150" s="769"/>
      <c r="BR150" s="768" t="str">
        <f>IF(BR149="select waiting period option","0",IF(BR149="first of month following date of rehire","0",IF(BR149="date of election","0",IF(BR149="first of month following date of election","0",""))))</f>
        <v>0</v>
      </c>
      <c r="BS150" s="769"/>
      <c r="BT150" s="768" t="str">
        <f>IF(BT149="select waiting period option","0",IF(BT149="first of month following date of rehire","0",IF(BT149="date of election","0",IF(BT149="first of month following date of election","0",""))))</f>
        <v>0</v>
      </c>
      <c r="BU150" s="769"/>
      <c r="BV150" s="768" t="str">
        <f>IF(BV149="select waiting period option","0",IF(BV149="first of month following date of rehire","0",IF(BV149="date of election","0",IF(BV149="first of month following date of election","0",""))))</f>
        <v>0</v>
      </c>
      <c r="BW150" s="769"/>
      <c r="BX150" s="768" t="str">
        <f>IF(BX149="select waiting period option","0",IF(BX149="first of month following date of rehire","0",IF(BX149="date of election","0",IF(BX149="first of month following date of election","0",""))))</f>
        <v>0</v>
      </c>
      <c r="BY150" s="769"/>
      <c r="BZ150" s="768" t="str">
        <f>IF(BZ149="select waiting period option","0",IF(BZ149="first of month following date of rehire","0",IF(BZ149="date of election","0",IF(BZ149="first of month following date of election","0",""))))</f>
        <v>0</v>
      </c>
      <c r="CA150" s="769"/>
      <c r="CB150" s="768" t="str">
        <f>IF(CB149="select waiting period option","0",IF(CB149="first of month following date of rehire","0",IF(CB149="date of election","0",IF(CB149="first of month following date of election","0",""))))</f>
        <v>0</v>
      </c>
      <c r="CC150" s="769"/>
      <c r="CD150" s="768" t="str">
        <f>IF(CD149="select waiting period option","0",IF(CD149="first of month following date of rehire","0",IF(CD149="date of election","0",IF(CD149="first of month following date of election","0",""))))</f>
        <v>0</v>
      </c>
      <c r="CE150" s="769"/>
      <c r="CF150" s="768" t="str">
        <f>IF(CF149="select waiting period option","0",IF(CF149="first of month following date of rehire","0",IF(CF149="date of election","0",IF(CF149="first of month following date of election","0",""))))</f>
        <v>0</v>
      </c>
      <c r="CG150" s="769"/>
    </row>
    <row r="151" spans="1:85" ht="24.75" x14ac:dyDescent="0.25">
      <c r="A151" s="236" t="s">
        <v>1141</v>
      </c>
      <c r="B151" s="768" t="s">
        <v>623</v>
      </c>
      <c r="C151" s="769"/>
      <c r="D151" s="768" t="s">
        <v>623</v>
      </c>
      <c r="E151" s="769"/>
      <c r="F151" s="768" t="s">
        <v>623</v>
      </c>
      <c r="G151" s="769"/>
      <c r="H151" s="768" t="s">
        <v>623</v>
      </c>
      <c r="I151" s="769"/>
      <c r="J151" s="768" t="s">
        <v>623</v>
      </c>
      <c r="K151" s="769"/>
      <c r="L151" s="768" t="s">
        <v>623</v>
      </c>
      <c r="M151" s="769"/>
      <c r="N151" s="768" t="s">
        <v>623</v>
      </c>
      <c r="O151" s="769"/>
      <c r="P151" s="768" t="s">
        <v>623</v>
      </c>
      <c r="Q151" s="769"/>
      <c r="R151" s="768" t="s">
        <v>623</v>
      </c>
      <c r="S151" s="769"/>
      <c r="T151" s="768" t="s">
        <v>623</v>
      </c>
      <c r="U151" s="769"/>
      <c r="V151" s="768" t="s">
        <v>623</v>
      </c>
      <c r="W151" s="769"/>
      <c r="X151" s="768" t="s">
        <v>623</v>
      </c>
      <c r="Y151" s="769"/>
      <c r="Z151" s="768" t="s">
        <v>623</v>
      </c>
      <c r="AA151" s="769"/>
      <c r="AB151" s="768" t="s">
        <v>623</v>
      </c>
      <c r="AC151" s="769"/>
      <c r="AD151" s="768" t="s">
        <v>623</v>
      </c>
      <c r="AE151" s="769"/>
      <c r="AF151" s="768" t="s">
        <v>623</v>
      </c>
      <c r="AG151" s="769"/>
      <c r="AH151" s="768" t="s">
        <v>623</v>
      </c>
      <c r="AI151" s="769"/>
      <c r="AJ151" s="768" t="s">
        <v>623</v>
      </c>
      <c r="AK151" s="769"/>
      <c r="AL151" s="768" t="s">
        <v>623</v>
      </c>
      <c r="AM151" s="769"/>
      <c r="AN151" s="768" t="s">
        <v>623</v>
      </c>
      <c r="AO151" s="769"/>
      <c r="AP151" s="768" t="s">
        <v>623</v>
      </c>
      <c r="AQ151" s="769"/>
      <c r="AR151" s="768" t="s">
        <v>623</v>
      </c>
      <c r="AS151" s="769"/>
      <c r="AT151" s="768" t="s">
        <v>623</v>
      </c>
      <c r="AU151" s="769"/>
      <c r="AV151" s="768" t="s">
        <v>623</v>
      </c>
      <c r="AW151" s="769"/>
      <c r="AX151" s="768" t="s">
        <v>623</v>
      </c>
      <c r="AY151" s="769"/>
      <c r="AZ151" s="768" t="s">
        <v>623</v>
      </c>
      <c r="BA151" s="769"/>
      <c r="BB151" s="768" t="s">
        <v>623</v>
      </c>
      <c r="BC151" s="769"/>
      <c r="BD151" s="768" t="s">
        <v>623</v>
      </c>
      <c r="BE151" s="769"/>
      <c r="BF151" s="768" t="s">
        <v>623</v>
      </c>
      <c r="BG151" s="769"/>
      <c r="BH151" s="768" t="s">
        <v>623</v>
      </c>
      <c r="BI151" s="769"/>
      <c r="BJ151" s="768" t="s">
        <v>623</v>
      </c>
      <c r="BK151" s="769"/>
      <c r="BL151" s="768" t="s">
        <v>623</v>
      </c>
      <c r="BM151" s="769"/>
      <c r="BN151" s="768" t="s">
        <v>623</v>
      </c>
      <c r="BO151" s="769"/>
      <c r="BP151" s="768" t="s">
        <v>623</v>
      </c>
      <c r="BQ151" s="769"/>
      <c r="BR151" s="768" t="s">
        <v>623</v>
      </c>
      <c r="BS151" s="769"/>
      <c r="BT151" s="768" t="s">
        <v>623</v>
      </c>
      <c r="BU151" s="769"/>
      <c r="BV151" s="768" t="s">
        <v>623</v>
      </c>
      <c r="BW151" s="769"/>
      <c r="BX151" s="768" t="s">
        <v>623</v>
      </c>
      <c r="BY151" s="769"/>
      <c r="BZ151" s="768" t="s">
        <v>623</v>
      </c>
      <c r="CA151" s="769"/>
      <c r="CB151" s="768" t="s">
        <v>623</v>
      </c>
      <c r="CC151" s="769"/>
      <c r="CD151" s="768" t="s">
        <v>623</v>
      </c>
      <c r="CE151" s="769"/>
      <c r="CF151" s="768" t="s">
        <v>623</v>
      </c>
      <c r="CG151" s="769"/>
    </row>
    <row r="152" spans="1:85" ht="24.75" x14ac:dyDescent="0.25">
      <c r="A152" s="236" t="s">
        <v>1139</v>
      </c>
      <c r="B152" s="760">
        <v>1</v>
      </c>
      <c r="C152" s="761"/>
      <c r="D152" s="760">
        <v>1</v>
      </c>
      <c r="E152" s="761"/>
      <c r="F152" s="760">
        <v>1</v>
      </c>
      <c r="G152" s="761"/>
      <c r="H152" s="760">
        <v>1</v>
      </c>
      <c r="I152" s="761"/>
      <c r="J152" s="760">
        <v>1</v>
      </c>
      <c r="K152" s="761"/>
      <c r="L152" s="760">
        <v>1</v>
      </c>
      <c r="M152" s="761"/>
      <c r="N152" s="760">
        <v>1</v>
      </c>
      <c r="O152" s="761"/>
      <c r="P152" s="760">
        <v>1</v>
      </c>
      <c r="Q152" s="761"/>
      <c r="R152" s="760">
        <v>1</v>
      </c>
      <c r="S152" s="761"/>
      <c r="T152" s="760">
        <v>1</v>
      </c>
      <c r="U152" s="761"/>
      <c r="V152" s="760">
        <v>1</v>
      </c>
      <c r="W152" s="761"/>
      <c r="X152" s="760">
        <v>1</v>
      </c>
      <c r="Y152" s="761"/>
      <c r="Z152" s="760">
        <v>1</v>
      </c>
      <c r="AA152" s="761"/>
      <c r="AB152" s="760">
        <v>1</v>
      </c>
      <c r="AC152" s="761"/>
      <c r="AD152" s="760">
        <v>1</v>
      </c>
      <c r="AE152" s="761"/>
      <c r="AF152" s="760">
        <v>1</v>
      </c>
      <c r="AG152" s="761"/>
      <c r="AH152" s="760">
        <v>1</v>
      </c>
      <c r="AI152" s="761"/>
      <c r="AJ152" s="760">
        <v>1</v>
      </c>
      <c r="AK152" s="761"/>
      <c r="AL152" s="760">
        <v>1</v>
      </c>
      <c r="AM152" s="761"/>
      <c r="AN152" s="760">
        <v>1</v>
      </c>
      <c r="AO152" s="761"/>
      <c r="AP152" s="760">
        <v>1</v>
      </c>
      <c r="AQ152" s="761"/>
      <c r="AR152" s="760">
        <v>1</v>
      </c>
      <c r="AS152" s="761"/>
      <c r="AT152" s="760">
        <v>1</v>
      </c>
      <c r="AU152" s="761"/>
      <c r="AV152" s="760">
        <v>1</v>
      </c>
      <c r="AW152" s="761"/>
      <c r="AX152" s="760">
        <v>1</v>
      </c>
      <c r="AY152" s="761"/>
      <c r="AZ152" s="760">
        <v>1</v>
      </c>
      <c r="BA152" s="761"/>
      <c r="BB152" s="760">
        <v>1</v>
      </c>
      <c r="BC152" s="761"/>
      <c r="BD152" s="760">
        <v>1</v>
      </c>
      <c r="BE152" s="761"/>
      <c r="BF152" s="760">
        <v>1</v>
      </c>
      <c r="BG152" s="761"/>
      <c r="BH152" s="760">
        <v>1</v>
      </c>
      <c r="BI152" s="761"/>
      <c r="BJ152" s="760">
        <v>1</v>
      </c>
      <c r="BK152" s="761"/>
      <c r="BL152" s="760">
        <v>1</v>
      </c>
      <c r="BM152" s="761"/>
      <c r="BN152" s="760">
        <v>1</v>
      </c>
      <c r="BO152" s="761"/>
      <c r="BP152" s="760">
        <v>1</v>
      </c>
      <c r="BQ152" s="761"/>
      <c r="BR152" s="760">
        <v>1</v>
      </c>
      <c r="BS152" s="761"/>
      <c r="BT152" s="760">
        <v>1</v>
      </c>
      <c r="BU152" s="761"/>
      <c r="BV152" s="760">
        <v>1</v>
      </c>
      <c r="BW152" s="761"/>
      <c r="BX152" s="760">
        <v>1</v>
      </c>
      <c r="BY152" s="761"/>
      <c r="BZ152" s="760">
        <v>1</v>
      </c>
      <c r="CA152" s="761"/>
      <c r="CB152" s="760">
        <v>1</v>
      </c>
      <c r="CC152" s="761"/>
      <c r="CD152" s="760">
        <v>1</v>
      </c>
      <c r="CE152" s="761"/>
      <c r="CF152" s="760">
        <v>1</v>
      </c>
      <c r="CG152" s="761"/>
    </row>
    <row r="153" spans="1:85" ht="24.75" x14ac:dyDescent="0.25">
      <c r="A153" s="236" t="s">
        <v>1143</v>
      </c>
      <c r="B153" s="768" t="s">
        <v>624</v>
      </c>
      <c r="C153" s="769"/>
      <c r="D153" s="768" t="s">
        <v>624</v>
      </c>
      <c r="E153" s="769"/>
      <c r="F153" s="768" t="s">
        <v>624</v>
      </c>
      <c r="G153" s="769"/>
      <c r="H153" s="768" t="s">
        <v>624</v>
      </c>
      <c r="I153" s="769"/>
      <c r="J153" s="768" t="s">
        <v>624</v>
      </c>
      <c r="K153" s="769"/>
      <c r="L153" s="768" t="s">
        <v>624</v>
      </c>
      <c r="M153" s="769"/>
      <c r="N153" s="768" t="s">
        <v>624</v>
      </c>
      <c r="O153" s="769"/>
      <c r="P153" s="768" t="s">
        <v>624</v>
      </c>
      <c r="Q153" s="769"/>
      <c r="R153" s="768" t="s">
        <v>624</v>
      </c>
      <c r="S153" s="769"/>
      <c r="T153" s="768" t="s">
        <v>624</v>
      </c>
      <c r="U153" s="769"/>
      <c r="V153" s="768" t="s">
        <v>624</v>
      </c>
      <c r="W153" s="769"/>
      <c r="X153" s="768" t="s">
        <v>624</v>
      </c>
      <c r="Y153" s="769"/>
      <c r="Z153" s="768" t="s">
        <v>624</v>
      </c>
      <c r="AA153" s="769"/>
      <c r="AB153" s="768" t="s">
        <v>624</v>
      </c>
      <c r="AC153" s="769"/>
      <c r="AD153" s="768" t="s">
        <v>624</v>
      </c>
      <c r="AE153" s="769"/>
      <c r="AF153" s="768" t="s">
        <v>624</v>
      </c>
      <c r="AG153" s="769"/>
      <c r="AH153" s="768" t="s">
        <v>624</v>
      </c>
      <c r="AI153" s="769"/>
      <c r="AJ153" s="768" t="s">
        <v>624</v>
      </c>
      <c r="AK153" s="769"/>
      <c r="AL153" s="768" t="s">
        <v>624</v>
      </c>
      <c r="AM153" s="769"/>
      <c r="AN153" s="768" t="s">
        <v>624</v>
      </c>
      <c r="AO153" s="769"/>
      <c r="AP153" s="768" t="s">
        <v>624</v>
      </c>
      <c r="AQ153" s="769"/>
      <c r="AR153" s="768" t="s">
        <v>624</v>
      </c>
      <c r="AS153" s="769"/>
      <c r="AT153" s="768" t="s">
        <v>624</v>
      </c>
      <c r="AU153" s="769"/>
      <c r="AV153" s="768" t="s">
        <v>624</v>
      </c>
      <c r="AW153" s="769"/>
      <c r="AX153" s="768" t="s">
        <v>624</v>
      </c>
      <c r="AY153" s="769"/>
      <c r="AZ153" s="768" t="s">
        <v>624</v>
      </c>
      <c r="BA153" s="769"/>
      <c r="BB153" s="768" t="s">
        <v>624</v>
      </c>
      <c r="BC153" s="769"/>
      <c r="BD153" s="768" t="s">
        <v>624</v>
      </c>
      <c r="BE153" s="769"/>
      <c r="BF153" s="768" t="s">
        <v>624</v>
      </c>
      <c r="BG153" s="769"/>
      <c r="BH153" s="768" t="s">
        <v>624</v>
      </c>
      <c r="BI153" s="769"/>
      <c r="BJ153" s="768" t="s">
        <v>624</v>
      </c>
      <c r="BK153" s="769"/>
      <c r="BL153" s="768" t="s">
        <v>624</v>
      </c>
      <c r="BM153" s="769"/>
      <c r="BN153" s="768" t="s">
        <v>624</v>
      </c>
      <c r="BO153" s="769"/>
      <c r="BP153" s="768" t="s">
        <v>624</v>
      </c>
      <c r="BQ153" s="769"/>
      <c r="BR153" s="768" t="s">
        <v>624</v>
      </c>
      <c r="BS153" s="769"/>
      <c r="BT153" s="768" t="s">
        <v>624</v>
      </c>
      <c r="BU153" s="769"/>
      <c r="BV153" s="768" t="s">
        <v>624</v>
      </c>
      <c r="BW153" s="769"/>
      <c r="BX153" s="768" t="s">
        <v>624</v>
      </c>
      <c r="BY153" s="769"/>
      <c r="BZ153" s="768" t="s">
        <v>624</v>
      </c>
      <c r="CA153" s="769"/>
      <c r="CB153" s="768" t="s">
        <v>624</v>
      </c>
      <c r="CC153" s="769"/>
      <c r="CD153" s="768" t="s">
        <v>624</v>
      </c>
      <c r="CE153" s="769"/>
      <c r="CF153" s="768" t="s">
        <v>624</v>
      </c>
      <c r="CG153" s="769"/>
    </row>
    <row r="154" spans="1:85" x14ac:dyDescent="0.25">
      <c r="A154" s="142" t="s">
        <v>1332</v>
      </c>
      <c r="B154" s="758">
        <v>90</v>
      </c>
      <c r="C154" s="759"/>
      <c r="D154" s="758">
        <v>90</v>
      </c>
      <c r="E154" s="759"/>
      <c r="F154" s="758">
        <v>90</v>
      </c>
      <c r="G154" s="759"/>
      <c r="H154" s="758">
        <v>90</v>
      </c>
      <c r="I154" s="759"/>
      <c r="J154" s="758">
        <v>90</v>
      </c>
      <c r="K154" s="759"/>
      <c r="L154" s="758">
        <v>90</v>
      </c>
      <c r="M154" s="759"/>
      <c r="N154" s="758">
        <v>90</v>
      </c>
      <c r="O154" s="759"/>
      <c r="P154" s="758">
        <v>90</v>
      </c>
      <c r="Q154" s="759"/>
      <c r="R154" s="758">
        <v>90</v>
      </c>
      <c r="S154" s="759"/>
      <c r="T154" s="758">
        <v>90</v>
      </c>
      <c r="U154" s="759"/>
      <c r="V154" s="758">
        <v>90</v>
      </c>
      <c r="W154" s="759"/>
      <c r="X154" s="758">
        <v>90</v>
      </c>
      <c r="Y154" s="759"/>
      <c r="Z154" s="758">
        <v>90</v>
      </c>
      <c r="AA154" s="759"/>
      <c r="AB154" s="758">
        <v>90</v>
      </c>
      <c r="AC154" s="759"/>
      <c r="AD154" s="758">
        <v>90</v>
      </c>
      <c r="AE154" s="759"/>
      <c r="AF154" s="758">
        <v>90</v>
      </c>
      <c r="AG154" s="759"/>
      <c r="AH154" s="758">
        <v>90</v>
      </c>
      <c r="AI154" s="759"/>
      <c r="AJ154" s="758">
        <v>90</v>
      </c>
      <c r="AK154" s="759"/>
      <c r="AL154" s="758">
        <v>90</v>
      </c>
      <c r="AM154" s="759"/>
      <c r="AN154" s="758">
        <v>90</v>
      </c>
      <c r="AO154" s="759"/>
      <c r="AP154" s="758">
        <v>90</v>
      </c>
      <c r="AQ154" s="759"/>
      <c r="AR154" s="758">
        <v>90</v>
      </c>
      <c r="AS154" s="759"/>
      <c r="AT154" s="758">
        <v>90</v>
      </c>
      <c r="AU154" s="759"/>
      <c r="AV154" s="758">
        <v>90</v>
      </c>
      <c r="AW154" s="759"/>
      <c r="AX154" s="758">
        <v>90</v>
      </c>
      <c r="AY154" s="759"/>
      <c r="AZ154" s="758">
        <v>90</v>
      </c>
      <c r="BA154" s="759"/>
      <c r="BB154" s="758">
        <v>90</v>
      </c>
      <c r="BC154" s="759"/>
      <c r="BD154" s="758">
        <v>90</v>
      </c>
      <c r="BE154" s="759"/>
      <c r="BF154" s="758"/>
      <c r="BG154" s="759"/>
      <c r="BH154" s="758"/>
      <c r="BI154" s="759"/>
      <c r="BJ154" s="758"/>
      <c r="BK154" s="759"/>
      <c r="BL154" s="758"/>
      <c r="BM154" s="759"/>
      <c r="BN154" s="758"/>
      <c r="BO154" s="759"/>
      <c r="BP154" s="758"/>
      <c r="BQ154" s="759"/>
      <c r="BR154" s="758"/>
      <c r="BS154" s="759"/>
      <c r="BT154" s="758"/>
      <c r="BU154" s="759"/>
      <c r="BV154" s="758"/>
      <c r="BW154" s="759"/>
      <c r="BX154" s="758"/>
      <c r="BY154" s="759"/>
      <c r="BZ154" s="758"/>
      <c r="CA154" s="759"/>
      <c r="CB154" s="758"/>
      <c r="CC154" s="759"/>
      <c r="CD154" s="758"/>
      <c r="CE154" s="759"/>
      <c r="CF154" s="758"/>
      <c r="CG154" s="759"/>
    </row>
    <row r="155" spans="1:85" x14ac:dyDescent="0.25">
      <c r="A155" s="142" t="s">
        <v>76</v>
      </c>
      <c r="B155" s="796">
        <v>42917</v>
      </c>
      <c r="C155" s="797"/>
      <c r="D155" s="796">
        <v>42917</v>
      </c>
      <c r="E155" s="797"/>
      <c r="F155" s="796">
        <v>42917</v>
      </c>
      <c r="G155" s="797"/>
      <c r="H155" s="796">
        <v>42917</v>
      </c>
      <c r="I155" s="797"/>
      <c r="J155" s="796">
        <v>42917</v>
      </c>
      <c r="K155" s="797"/>
      <c r="L155" s="796">
        <v>42917</v>
      </c>
      <c r="M155" s="797"/>
      <c r="N155" s="796">
        <v>42917</v>
      </c>
      <c r="O155" s="797"/>
      <c r="P155" s="796">
        <v>42917</v>
      </c>
      <c r="Q155" s="797"/>
      <c r="R155" s="796">
        <v>42917</v>
      </c>
      <c r="S155" s="797"/>
      <c r="T155" s="796">
        <v>42917</v>
      </c>
      <c r="U155" s="797"/>
      <c r="V155" s="796">
        <v>42917</v>
      </c>
      <c r="W155" s="797"/>
      <c r="X155" s="796">
        <v>42917</v>
      </c>
      <c r="Y155" s="797"/>
      <c r="Z155" s="796">
        <v>42917</v>
      </c>
      <c r="AA155" s="797"/>
      <c r="AB155" s="796">
        <v>42917</v>
      </c>
      <c r="AC155" s="797"/>
      <c r="AD155" s="796">
        <v>42917</v>
      </c>
      <c r="AE155" s="797"/>
      <c r="AF155" s="796">
        <v>42917</v>
      </c>
      <c r="AG155" s="797"/>
      <c r="AH155" s="796">
        <v>42917</v>
      </c>
      <c r="AI155" s="797"/>
      <c r="AJ155" s="796">
        <v>42917</v>
      </c>
      <c r="AK155" s="797"/>
      <c r="AL155" s="796">
        <v>42917</v>
      </c>
      <c r="AM155" s="797"/>
      <c r="AN155" s="796">
        <v>42917</v>
      </c>
      <c r="AO155" s="797"/>
      <c r="AP155" s="796">
        <v>42917</v>
      </c>
      <c r="AQ155" s="797"/>
      <c r="AR155" s="796">
        <v>42917</v>
      </c>
      <c r="AS155" s="797"/>
      <c r="AT155" s="796">
        <v>42917</v>
      </c>
      <c r="AU155" s="797"/>
      <c r="AV155" s="796">
        <v>42917</v>
      </c>
      <c r="AW155" s="797"/>
      <c r="AX155" s="796">
        <v>42917</v>
      </c>
      <c r="AY155" s="797"/>
      <c r="AZ155" s="796">
        <v>42917</v>
      </c>
      <c r="BA155" s="797"/>
      <c r="BB155" s="796">
        <v>42917</v>
      </c>
      <c r="BC155" s="797"/>
      <c r="BD155" s="796">
        <v>42917</v>
      </c>
      <c r="BE155" s="797"/>
      <c r="BF155" s="796"/>
      <c r="BG155" s="797"/>
      <c r="BH155" s="796"/>
      <c r="BI155" s="797"/>
      <c r="BJ155" s="796"/>
      <c r="BK155" s="797"/>
      <c r="BL155" s="796"/>
      <c r="BM155" s="797"/>
      <c r="BN155" s="796"/>
      <c r="BO155" s="797"/>
      <c r="BP155" s="796"/>
      <c r="BQ155" s="797"/>
      <c r="BR155" s="796"/>
      <c r="BS155" s="797"/>
      <c r="BT155" s="796"/>
      <c r="BU155" s="797"/>
      <c r="BV155" s="796"/>
      <c r="BW155" s="797"/>
      <c r="BX155" s="796"/>
      <c r="BY155" s="797"/>
      <c r="BZ155" s="796"/>
      <c r="CA155" s="797"/>
      <c r="CB155" s="796"/>
      <c r="CC155" s="797"/>
      <c r="CD155" s="796"/>
      <c r="CE155" s="797"/>
      <c r="CF155" s="796"/>
      <c r="CG155" s="797"/>
    </row>
    <row r="156" spans="1:85" ht="24.75" x14ac:dyDescent="0.25">
      <c r="A156" s="144" t="s">
        <v>355</v>
      </c>
      <c r="B156" s="796"/>
      <c r="C156" s="797"/>
      <c r="D156" s="796"/>
      <c r="E156" s="797"/>
      <c r="F156" s="796"/>
      <c r="G156" s="797"/>
      <c r="H156" s="796"/>
      <c r="I156" s="797"/>
      <c r="J156" s="796"/>
      <c r="K156" s="797"/>
      <c r="L156" s="796"/>
      <c r="M156" s="797"/>
      <c r="N156" s="796"/>
      <c r="O156" s="797"/>
      <c r="P156" s="796"/>
      <c r="Q156" s="797"/>
      <c r="R156" s="796"/>
      <c r="S156" s="797"/>
      <c r="T156" s="796"/>
      <c r="U156" s="797"/>
      <c r="V156" s="796"/>
      <c r="W156" s="797"/>
      <c r="X156" s="796"/>
      <c r="Y156" s="797"/>
      <c r="Z156" s="796"/>
      <c r="AA156" s="797"/>
      <c r="AB156" s="796"/>
      <c r="AC156" s="797"/>
      <c r="AD156" s="796"/>
      <c r="AE156" s="797"/>
      <c r="AF156" s="796"/>
      <c r="AG156" s="797"/>
      <c r="AH156" s="796"/>
      <c r="AI156" s="797"/>
      <c r="AJ156" s="796"/>
      <c r="AK156" s="797"/>
      <c r="AL156" s="796"/>
      <c r="AM156" s="797"/>
      <c r="AN156" s="796"/>
      <c r="AO156" s="797"/>
      <c r="AP156" s="796"/>
      <c r="AQ156" s="797"/>
      <c r="AR156" s="796"/>
      <c r="AS156" s="797"/>
      <c r="AT156" s="796"/>
      <c r="AU156" s="797"/>
      <c r="AV156" s="796"/>
      <c r="AW156" s="797"/>
      <c r="AX156" s="796"/>
      <c r="AY156" s="797"/>
      <c r="AZ156" s="796"/>
      <c r="BA156" s="797"/>
      <c r="BB156" s="796"/>
      <c r="BC156" s="797"/>
      <c r="BD156" s="796"/>
      <c r="BE156" s="797"/>
      <c r="BF156" s="796"/>
      <c r="BG156" s="797"/>
      <c r="BH156" s="796"/>
      <c r="BI156" s="797"/>
      <c r="BJ156" s="796"/>
      <c r="BK156" s="797"/>
      <c r="BL156" s="796"/>
      <c r="BM156" s="797"/>
      <c r="BN156" s="796"/>
      <c r="BO156" s="797"/>
      <c r="BP156" s="796"/>
      <c r="BQ156" s="797"/>
      <c r="BR156" s="796"/>
      <c r="BS156" s="797"/>
      <c r="BT156" s="796"/>
      <c r="BU156" s="797"/>
      <c r="BV156" s="796"/>
      <c r="BW156" s="797"/>
      <c r="BX156" s="796"/>
      <c r="BY156" s="797"/>
      <c r="BZ156" s="796"/>
      <c r="CA156" s="797"/>
      <c r="CB156" s="796"/>
      <c r="CC156" s="797"/>
      <c r="CD156" s="796"/>
      <c r="CE156" s="797"/>
      <c r="CF156" s="796"/>
      <c r="CG156" s="797"/>
    </row>
    <row r="157" spans="1:85" ht="24.75" x14ac:dyDescent="0.25">
      <c r="A157" s="147" t="s">
        <v>1333</v>
      </c>
      <c r="B157" s="766"/>
      <c r="C157" s="767"/>
      <c r="D157" s="766"/>
      <c r="E157" s="767"/>
      <c r="F157" s="766"/>
      <c r="G157" s="767"/>
      <c r="H157" s="766"/>
      <c r="I157" s="767"/>
      <c r="J157" s="766"/>
      <c r="K157" s="767"/>
      <c r="L157" s="766"/>
      <c r="M157" s="767"/>
      <c r="N157" s="766"/>
      <c r="O157" s="767"/>
      <c r="P157" s="766"/>
      <c r="Q157" s="767"/>
      <c r="R157" s="766"/>
      <c r="S157" s="767"/>
      <c r="T157" s="766"/>
      <c r="U157" s="767"/>
      <c r="V157" s="766"/>
      <c r="W157" s="767"/>
      <c r="X157" s="766"/>
      <c r="Y157" s="767"/>
      <c r="Z157" s="766"/>
      <c r="AA157" s="767"/>
      <c r="AB157" s="766"/>
      <c r="AC157" s="767"/>
      <c r="AD157" s="766"/>
      <c r="AE157" s="767"/>
      <c r="AF157" s="766"/>
      <c r="AG157" s="767"/>
      <c r="AH157" s="766"/>
      <c r="AI157" s="767"/>
      <c r="AJ157" s="766"/>
      <c r="AK157" s="767"/>
      <c r="AL157" s="766"/>
      <c r="AM157" s="767"/>
      <c r="AN157" s="766"/>
      <c r="AO157" s="767"/>
      <c r="AP157" s="766"/>
      <c r="AQ157" s="767"/>
      <c r="AR157" s="766"/>
      <c r="AS157" s="767"/>
      <c r="AT157" s="766"/>
      <c r="AU157" s="767"/>
      <c r="AV157" s="766"/>
      <c r="AW157" s="767"/>
      <c r="AX157" s="766"/>
      <c r="AY157" s="767"/>
      <c r="AZ157" s="766"/>
      <c r="BA157" s="767"/>
      <c r="BB157" s="766"/>
      <c r="BC157" s="767"/>
      <c r="BD157" s="766"/>
      <c r="BE157" s="767"/>
      <c r="BF157" s="766"/>
      <c r="BG157" s="767"/>
      <c r="BH157" s="766"/>
      <c r="BI157" s="767"/>
      <c r="BJ157" s="766"/>
      <c r="BK157" s="767"/>
      <c r="BL157" s="766"/>
      <c r="BM157" s="767"/>
      <c r="BN157" s="766"/>
      <c r="BO157" s="767"/>
      <c r="BP157" s="766"/>
      <c r="BQ157" s="767"/>
      <c r="BR157" s="766"/>
      <c r="BS157" s="767"/>
      <c r="BT157" s="766"/>
      <c r="BU157" s="767"/>
      <c r="BV157" s="766"/>
      <c r="BW157" s="767"/>
      <c r="BX157" s="766"/>
      <c r="BY157" s="767"/>
      <c r="BZ157" s="766"/>
      <c r="CA157" s="767"/>
      <c r="CB157" s="766"/>
      <c r="CC157" s="767"/>
      <c r="CD157" s="766"/>
      <c r="CE157" s="767"/>
      <c r="CF157" s="766"/>
      <c r="CG157" s="767"/>
    </row>
    <row r="158" spans="1:85" ht="24.75" x14ac:dyDescent="0.25">
      <c r="A158" s="147" t="s">
        <v>1334</v>
      </c>
      <c r="B158" s="766"/>
      <c r="C158" s="767"/>
      <c r="D158" s="766"/>
      <c r="E158" s="767"/>
      <c r="F158" s="766"/>
      <c r="G158" s="767"/>
      <c r="H158" s="766"/>
      <c r="I158" s="767"/>
      <c r="J158" s="766"/>
      <c r="K158" s="767"/>
      <c r="L158" s="766"/>
      <c r="M158" s="767"/>
      <c r="N158" s="766"/>
      <c r="O158" s="767"/>
      <c r="P158" s="766"/>
      <c r="Q158" s="767"/>
      <c r="R158" s="766"/>
      <c r="S158" s="767"/>
      <c r="T158" s="766"/>
      <c r="U158" s="767"/>
      <c r="V158" s="766"/>
      <c r="W158" s="767"/>
      <c r="X158" s="766"/>
      <c r="Y158" s="767"/>
      <c r="Z158" s="766"/>
      <c r="AA158" s="767"/>
      <c r="AB158" s="766"/>
      <c r="AC158" s="767"/>
      <c r="AD158" s="766"/>
      <c r="AE158" s="767"/>
      <c r="AF158" s="766"/>
      <c r="AG158" s="767"/>
      <c r="AH158" s="766"/>
      <c r="AI158" s="767"/>
      <c r="AJ158" s="766"/>
      <c r="AK158" s="767"/>
      <c r="AL158" s="766"/>
      <c r="AM158" s="767"/>
      <c r="AN158" s="766"/>
      <c r="AO158" s="767"/>
      <c r="AP158" s="766"/>
      <c r="AQ158" s="767"/>
      <c r="AR158" s="766"/>
      <c r="AS158" s="767"/>
      <c r="AT158" s="766"/>
      <c r="AU158" s="767"/>
      <c r="AV158" s="766"/>
      <c r="AW158" s="767"/>
      <c r="AX158" s="766"/>
      <c r="AY158" s="767"/>
      <c r="AZ158" s="766"/>
      <c r="BA158" s="767"/>
      <c r="BB158" s="766"/>
      <c r="BC158" s="767"/>
      <c r="BD158" s="766"/>
      <c r="BE158" s="767"/>
      <c r="BF158" s="766"/>
      <c r="BG158" s="767"/>
      <c r="BH158" s="766"/>
      <c r="BI158" s="767"/>
      <c r="BJ158" s="766"/>
      <c r="BK158" s="767"/>
      <c r="BL158" s="766"/>
      <c r="BM158" s="767"/>
      <c r="BN158" s="766"/>
      <c r="BO158" s="767"/>
      <c r="BP158" s="766"/>
      <c r="BQ158" s="767"/>
      <c r="BR158" s="766"/>
      <c r="BS158" s="767"/>
      <c r="BT158" s="766"/>
      <c r="BU158" s="767"/>
      <c r="BV158" s="766"/>
      <c r="BW158" s="767"/>
      <c r="BX158" s="766"/>
      <c r="BY158" s="767"/>
      <c r="BZ158" s="766"/>
      <c r="CA158" s="767"/>
      <c r="CB158" s="766"/>
      <c r="CC158" s="767"/>
      <c r="CD158" s="766"/>
      <c r="CE158" s="767"/>
      <c r="CF158" s="766"/>
      <c r="CG158" s="767"/>
    </row>
    <row r="159" spans="1:85" x14ac:dyDescent="0.25">
      <c r="A159" s="137" t="s">
        <v>613</v>
      </c>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c r="AA159" s="138"/>
      <c r="AB159" s="138"/>
      <c r="AC159" s="138"/>
      <c r="AD159" s="138"/>
      <c r="AE159" s="138"/>
      <c r="AF159" s="138"/>
      <c r="AG159" s="138"/>
      <c r="AH159" s="138"/>
      <c r="AI159" s="138"/>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8"/>
      <c r="BK159" s="138"/>
      <c r="BL159" s="138"/>
      <c r="BM159" s="138"/>
      <c r="BN159" s="138"/>
      <c r="BO159" s="138"/>
      <c r="BP159" s="138"/>
      <c r="BQ159" s="138"/>
      <c r="BR159" s="138"/>
      <c r="BS159" s="138"/>
      <c r="BT159" s="138"/>
      <c r="BU159" s="138"/>
      <c r="BV159" s="138"/>
      <c r="BW159" s="138"/>
      <c r="BX159" s="138"/>
      <c r="BY159" s="138"/>
      <c r="BZ159" s="138"/>
      <c r="CA159" s="138"/>
      <c r="CB159" s="138"/>
      <c r="CC159" s="139"/>
      <c r="CD159" s="138"/>
      <c r="CE159" s="139"/>
      <c r="CF159" s="138"/>
      <c r="CG159" s="139"/>
    </row>
    <row r="160" spans="1:85" x14ac:dyDescent="0.25">
      <c r="A160" s="121" t="s">
        <v>77</v>
      </c>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c r="BA160" s="122"/>
      <c r="BB160" s="122"/>
      <c r="BC160" s="122"/>
      <c r="BD160" s="122"/>
      <c r="BE160" s="122"/>
      <c r="BF160" s="122"/>
      <c r="BG160" s="122"/>
      <c r="BH160" s="122"/>
      <c r="BI160" s="122"/>
      <c r="BJ160" s="122"/>
      <c r="BK160" s="122"/>
      <c r="BL160" s="122"/>
      <c r="BM160" s="122"/>
      <c r="BN160" s="122"/>
      <c r="BO160" s="122"/>
      <c r="BP160" s="122"/>
      <c r="BQ160" s="122"/>
      <c r="BR160" s="122"/>
      <c r="BS160" s="122"/>
      <c r="BT160" s="122"/>
      <c r="BU160" s="122"/>
      <c r="BV160" s="122"/>
      <c r="BW160" s="122"/>
      <c r="BX160" s="122"/>
      <c r="BY160" s="122"/>
      <c r="BZ160" s="122"/>
      <c r="CA160" s="122"/>
      <c r="CB160" s="122"/>
      <c r="CC160" s="123"/>
      <c r="CD160" s="122"/>
      <c r="CE160" s="123"/>
      <c r="CF160" s="122"/>
      <c r="CG160" s="123"/>
    </row>
    <row r="161" spans="1:85" ht="24.75" x14ac:dyDescent="0.25">
      <c r="A161" s="144" t="s">
        <v>354</v>
      </c>
      <c r="B161" s="758">
        <v>99</v>
      </c>
      <c r="C161" s="759"/>
      <c r="D161" s="758">
        <v>99</v>
      </c>
      <c r="E161" s="759"/>
      <c r="F161" s="758">
        <v>99</v>
      </c>
      <c r="G161" s="759"/>
      <c r="H161" s="758">
        <v>99</v>
      </c>
      <c r="I161" s="759"/>
      <c r="J161" s="758">
        <v>99</v>
      </c>
      <c r="K161" s="759"/>
      <c r="L161" s="758">
        <v>99</v>
      </c>
      <c r="M161" s="759"/>
      <c r="N161" s="758">
        <v>99</v>
      </c>
      <c r="O161" s="759"/>
      <c r="P161" s="758">
        <v>99</v>
      </c>
      <c r="Q161" s="759"/>
      <c r="R161" s="758">
        <v>99</v>
      </c>
      <c r="S161" s="759"/>
      <c r="T161" s="758">
        <v>99</v>
      </c>
      <c r="U161" s="759"/>
      <c r="V161" s="758">
        <v>99</v>
      </c>
      <c r="W161" s="759"/>
      <c r="X161" s="758">
        <v>99</v>
      </c>
      <c r="Y161" s="759"/>
      <c r="Z161" s="758">
        <v>99</v>
      </c>
      <c r="AA161" s="759"/>
      <c r="AB161" s="758">
        <v>99</v>
      </c>
      <c r="AC161" s="759"/>
      <c r="AD161" s="758">
        <v>99</v>
      </c>
      <c r="AE161" s="759"/>
      <c r="AF161" s="758">
        <v>99</v>
      </c>
      <c r="AG161" s="759"/>
      <c r="AH161" s="758">
        <v>99</v>
      </c>
      <c r="AI161" s="759"/>
      <c r="AJ161" s="758">
        <v>99</v>
      </c>
      <c r="AK161" s="759"/>
      <c r="AL161" s="758">
        <v>99</v>
      </c>
      <c r="AM161" s="759"/>
      <c r="AN161" s="758">
        <v>99</v>
      </c>
      <c r="AO161" s="759"/>
      <c r="AP161" s="758">
        <v>99</v>
      </c>
      <c r="AQ161" s="759"/>
      <c r="AR161" s="758">
        <v>99</v>
      </c>
      <c r="AS161" s="759"/>
      <c r="AT161" s="758">
        <v>99</v>
      </c>
      <c r="AU161" s="759"/>
      <c r="AV161" s="758">
        <v>99</v>
      </c>
      <c r="AW161" s="759"/>
      <c r="AX161" s="758">
        <v>99</v>
      </c>
      <c r="AY161" s="759"/>
      <c r="AZ161" s="758">
        <v>99</v>
      </c>
      <c r="BA161" s="759"/>
      <c r="BB161" s="758">
        <v>99</v>
      </c>
      <c r="BC161" s="759"/>
      <c r="BD161" s="758">
        <v>99</v>
      </c>
      <c r="BE161" s="759"/>
      <c r="BF161" s="758">
        <v>99</v>
      </c>
      <c r="BG161" s="759"/>
      <c r="BH161" s="758">
        <v>99</v>
      </c>
      <c r="BI161" s="759"/>
      <c r="BJ161" s="758">
        <v>99</v>
      </c>
      <c r="BK161" s="759"/>
      <c r="BL161" s="758">
        <v>99</v>
      </c>
      <c r="BM161" s="759"/>
      <c r="BN161" s="758">
        <v>99</v>
      </c>
      <c r="BO161" s="759"/>
      <c r="BP161" s="758">
        <v>99</v>
      </c>
      <c r="BQ161" s="759"/>
      <c r="BR161" s="758">
        <v>99</v>
      </c>
      <c r="BS161" s="759"/>
      <c r="BT161" s="758">
        <v>99</v>
      </c>
      <c r="BU161" s="759"/>
      <c r="BV161" s="758">
        <v>99</v>
      </c>
      <c r="BW161" s="759"/>
      <c r="BX161" s="758">
        <v>99</v>
      </c>
      <c r="BY161" s="759"/>
      <c r="BZ161" s="758">
        <v>99</v>
      </c>
      <c r="CA161" s="759"/>
      <c r="CB161" s="756"/>
      <c r="CC161" s="757"/>
      <c r="CD161" s="756"/>
      <c r="CE161" s="757"/>
      <c r="CF161" s="756"/>
      <c r="CG161" s="757"/>
    </row>
    <row r="162" spans="1:85" ht="24.75" x14ac:dyDescent="0.25">
      <c r="A162" s="82" t="s">
        <v>635</v>
      </c>
      <c r="B162" s="758">
        <v>25</v>
      </c>
      <c r="C162" s="759"/>
      <c r="D162" s="758">
        <v>25</v>
      </c>
      <c r="E162" s="759"/>
      <c r="F162" s="758">
        <v>25</v>
      </c>
      <c r="G162" s="759"/>
      <c r="H162" s="758">
        <v>25</v>
      </c>
      <c r="I162" s="759"/>
      <c r="J162" s="758">
        <v>25</v>
      </c>
      <c r="K162" s="759"/>
      <c r="L162" s="758">
        <v>25</v>
      </c>
      <c r="M162" s="759"/>
      <c r="N162" s="758">
        <v>25</v>
      </c>
      <c r="O162" s="759"/>
      <c r="P162" s="758">
        <v>25</v>
      </c>
      <c r="Q162" s="759"/>
      <c r="R162" s="758">
        <v>25</v>
      </c>
      <c r="S162" s="759"/>
      <c r="T162" s="758">
        <v>25</v>
      </c>
      <c r="U162" s="759"/>
      <c r="V162" s="758">
        <v>25</v>
      </c>
      <c r="W162" s="759"/>
      <c r="X162" s="758">
        <v>25</v>
      </c>
      <c r="Y162" s="759"/>
      <c r="Z162" s="758">
        <v>25</v>
      </c>
      <c r="AA162" s="759"/>
      <c r="AB162" s="758">
        <v>25</v>
      </c>
      <c r="AC162" s="759"/>
      <c r="AD162" s="758">
        <v>25</v>
      </c>
      <c r="AE162" s="759"/>
      <c r="AF162" s="758">
        <v>25</v>
      </c>
      <c r="AG162" s="759"/>
      <c r="AH162" s="758">
        <v>25</v>
      </c>
      <c r="AI162" s="759"/>
      <c r="AJ162" s="758">
        <v>25</v>
      </c>
      <c r="AK162" s="759"/>
      <c r="AL162" s="758">
        <v>25</v>
      </c>
      <c r="AM162" s="759"/>
      <c r="AN162" s="758">
        <v>25</v>
      </c>
      <c r="AO162" s="759"/>
      <c r="AP162" s="758">
        <v>25</v>
      </c>
      <c r="AQ162" s="759"/>
      <c r="AR162" s="758">
        <v>25</v>
      </c>
      <c r="AS162" s="759"/>
      <c r="AT162" s="758">
        <v>25</v>
      </c>
      <c r="AU162" s="759"/>
      <c r="AV162" s="758">
        <v>25</v>
      </c>
      <c r="AW162" s="759"/>
      <c r="AX162" s="758">
        <v>25</v>
      </c>
      <c r="AY162" s="759"/>
      <c r="AZ162" s="758">
        <v>25</v>
      </c>
      <c r="BA162" s="759"/>
      <c r="BB162" s="758">
        <v>25</v>
      </c>
      <c r="BC162" s="759"/>
      <c r="BD162" s="758">
        <v>25</v>
      </c>
      <c r="BE162" s="759"/>
      <c r="BF162" s="758">
        <v>25</v>
      </c>
      <c r="BG162" s="759"/>
      <c r="BH162" s="758">
        <v>25</v>
      </c>
      <c r="BI162" s="759"/>
      <c r="BJ162" s="758">
        <v>25</v>
      </c>
      <c r="BK162" s="759"/>
      <c r="BL162" s="758">
        <v>25</v>
      </c>
      <c r="BM162" s="759"/>
      <c r="BN162" s="758">
        <v>25</v>
      </c>
      <c r="BO162" s="759"/>
      <c r="BP162" s="758">
        <v>25</v>
      </c>
      <c r="BQ162" s="759"/>
      <c r="BR162" s="758">
        <v>25</v>
      </c>
      <c r="BS162" s="759"/>
      <c r="BT162" s="758">
        <v>25</v>
      </c>
      <c r="BU162" s="759"/>
      <c r="BV162" s="758">
        <v>25</v>
      </c>
      <c r="BW162" s="759"/>
      <c r="BX162" s="758">
        <v>25</v>
      </c>
      <c r="BY162" s="759"/>
      <c r="BZ162" s="758">
        <v>25</v>
      </c>
      <c r="CA162" s="759"/>
      <c r="CB162" s="756"/>
      <c r="CC162" s="757"/>
      <c r="CD162" s="756"/>
      <c r="CE162" s="757"/>
      <c r="CF162" s="756"/>
      <c r="CG162" s="757"/>
    </row>
    <row r="163" spans="1:85" ht="24.75" x14ac:dyDescent="0.25">
      <c r="A163" s="142" t="s">
        <v>636</v>
      </c>
      <c r="B163" s="758">
        <v>99</v>
      </c>
      <c r="C163" s="759"/>
      <c r="D163" s="758">
        <v>99</v>
      </c>
      <c r="E163" s="759"/>
      <c r="F163" s="758">
        <v>99</v>
      </c>
      <c r="G163" s="759"/>
      <c r="H163" s="758">
        <v>99</v>
      </c>
      <c r="I163" s="759"/>
      <c r="J163" s="758">
        <v>99</v>
      </c>
      <c r="K163" s="759"/>
      <c r="L163" s="758">
        <v>99</v>
      </c>
      <c r="M163" s="759"/>
      <c r="N163" s="758">
        <v>99</v>
      </c>
      <c r="O163" s="759"/>
      <c r="P163" s="758">
        <v>99</v>
      </c>
      <c r="Q163" s="759"/>
      <c r="R163" s="758">
        <v>99</v>
      </c>
      <c r="S163" s="759"/>
      <c r="T163" s="758">
        <v>99</v>
      </c>
      <c r="U163" s="759"/>
      <c r="V163" s="758">
        <v>99</v>
      </c>
      <c r="W163" s="759"/>
      <c r="X163" s="758">
        <v>99</v>
      </c>
      <c r="Y163" s="759"/>
      <c r="Z163" s="758">
        <v>99</v>
      </c>
      <c r="AA163" s="759"/>
      <c r="AB163" s="758">
        <v>99</v>
      </c>
      <c r="AC163" s="759"/>
      <c r="AD163" s="758">
        <v>99</v>
      </c>
      <c r="AE163" s="759"/>
      <c r="AF163" s="758">
        <v>99</v>
      </c>
      <c r="AG163" s="759"/>
      <c r="AH163" s="758">
        <v>99</v>
      </c>
      <c r="AI163" s="759"/>
      <c r="AJ163" s="758">
        <v>99</v>
      </c>
      <c r="AK163" s="759"/>
      <c r="AL163" s="758">
        <v>99</v>
      </c>
      <c r="AM163" s="759"/>
      <c r="AN163" s="758">
        <v>99</v>
      </c>
      <c r="AO163" s="759"/>
      <c r="AP163" s="758">
        <v>99</v>
      </c>
      <c r="AQ163" s="759"/>
      <c r="AR163" s="758">
        <v>99</v>
      </c>
      <c r="AS163" s="759"/>
      <c r="AT163" s="758">
        <v>99</v>
      </c>
      <c r="AU163" s="759"/>
      <c r="AV163" s="758">
        <v>99</v>
      </c>
      <c r="AW163" s="759"/>
      <c r="AX163" s="758">
        <v>99</v>
      </c>
      <c r="AY163" s="759"/>
      <c r="AZ163" s="758">
        <v>99</v>
      </c>
      <c r="BA163" s="759"/>
      <c r="BB163" s="758">
        <v>99</v>
      </c>
      <c r="BC163" s="759"/>
      <c r="BD163" s="758">
        <v>99</v>
      </c>
      <c r="BE163" s="759"/>
      <c r="BF163" s="758">
        <v>99</v>
      </c>
      <c r="BG163" s="759"/>
      <c r="BH163" s="758">
        <v>99</v>
      </c>
      <c r="BI163" s="759"/>
      <c r="BJ163" s="758">
        <v>99</v>
      </c>
      <c r="BK163" s="759"/>
      <c r="BL163" s="758">
        <v>99</v>
      </c>
      <c r="BM163" s="759"/>
      <c r="BN163" s="758">
        <v>99</v>
      </c>
      <c r="BO163" s="759"/>
      <c r="BP163" s="758">
        <v>99</v>
      </c>
      <c r="BQ163" s="759"/>
      <c r="BR163" s="758">
        <v>99</v>
      </c>
      <c r="BS163" s="759"/>
      <c r="BT163" s="758">
        <v>99</v>
      </c>
      <c r="BU163" s="759"/>
      <c r="BV163" s="758">
        <v>99</v>
      </c>
      <c r="BW163" s="759"/>
      <c r="BX163" s="758">
        <v>99</v>
      </c>
      <c r="BY163" s="759"/>
      <c r="BZ163" s="758">
        <v>99</v>
      </c>
      <c r="CA163" s="759"/>
      <c r="CB163" s="756"/>
      <c r="CC163" s="757"/>
      <c r="CD163" s="756"/>
      <c r="CE163" s="757"/>
      <c r="CF163" s="756"/>
      <c r="CG163" s="757"/>
    </row>
    <row r="164" spans="1:85" s="150" customFormat="1" ht="36.75" x14ac:dyDescent="0.25">
      <c r="A164" s="546" t="s">
        <v>1335</v>
      </c>
      <c r="B164" s="788">
        <f>B162</f>
        <v>25</v>
      </c>
      <c r="C164" s="789"/>
      <c r="D164" s="788">
        <f>D162</f>
        <v>25</v>
      </c>
      <c r="E164" s="789"/>
      <c r="F164" s="788">
        <f>F162</f>
        <v>25</v>
      </c>
      <c r="G164" s="789"/>
      <c r="H164" s="788">
        <f>H162</f>
        <v>25</v>
      </c>
      <c r="I164" s="789"/>
      <c r="J164" s="788">
        <f>J162</f>
        <v>25</v>
      </c>
      <c r="K164" s="789"/>
      <c r="L164" s="788">
        <f>L162</f>
        <v>25</v>
      </c>
      <c r="M164" s="789"/>
      <c r="N164" s="788">
        <f>N162</f>
        <v>25</v>
      </c>
      <c r="O164" s="789"/>
      <c r="P164" s="788">
        <f>P162</f>
        <v>25</v>
      </c>
      <c r="Q164" s="789"/>
      <c r="R164" s="788">
        <f>R162</f>
        <v>25</v>
      </c>
      <c r="S164" s="789"/>
      <c r="T164" s="788">
        <f>T162</f>
        <v>25</v>
      </c>
      <c r="U164" s="789"/>
      <c r="V164" s="788">
        <f>V162</f>
        <v>25</v>
      </c>
      <c r="W164" s="789"/>
      <c r="X164" s="788">
        <f>X162</f>
        <v>25</v>
      </c>
      <c r="Y164" s="789"/>
      <c r="Z164" s="788">
        <f>Z162</f>
        <v>25</v>
      </c>
      <c r="AA164" s="789"/>
      <c r="AB164" s="788">
        <f>AB162</f>
        <v>25</v>
      </c>
      <c r="AC164" s="789"/>
      <c r="AD164" s="788">
        <f>AD162</f>
        <v>25</v>
      </c>
      <c r="AE164" s="789"/>
      <c r="AF164" s="788">
        <f>AF162</f>
        <v>25</v>
      </c>
      <c r="AG164" s="789"/>
      <c r="AH164" s="788">
        <f>AH162</f>
        <v>25</v>
      </c>
      <c r="AI164" s="789"/>
      <c r="AJ164" s="788">
        <f>AJ162</f>
        <v>25</v>
      </c>
      <c r="AK164" s="789"/>
      <c r="AL164" s="788">
        <f>AL162</f>
        <v>25</v>
      </c>
      <c r="AM164" s="789"/>
      <c r="AN164" s="788">
        <f>AN162</f>
        <v>25</v>
      </c>
      <c r="AO164" s="789"/>
      <c r="AP164" s="788">
        <f>AP162</f>
        <v>25</v>
      </c>
      <c r="AQ164" s="789"/>
      <c r="AR164" s="788">
        <f>AR162</f>
        <v>25</v>
      </c>
      <c r="AS164" s="789"/>
      <c r="AT164" s="788">
        <f>AT162</f>
        <v>25</v>
      </c>
      <c r="AU164" s="789"/>
      <c r="AV164" s="788">
        <f>AV162</f>
        <v>25</v>
      </c>
      <c r="AW164" s="789"/>
      <c r="AX164" s="788">
        <f>AX162</f>
        <v>25</v>
      </c>
      <c r="AY164" s="789"/>
      <c r="AZ164" s="788">
        <f>AZ162</f>
        <v>25</v>
      </c>
      <c r="BA164" s="789"/>
      <c r="BB164" s="788">
        <f>BB162</f>
        <v>25</v>
      </c>
      <c r="BC164" s="789"/>
      <c r="BD164" s="788">
        <f>BD162</f>
        <v>25</v>
      </c>
      <c r="BE164" s="789"/>
      <c r="BF164" s="788">
        <f>BF162</f>
        <v>25</v>
      </c>
      <c r="BG164" s="789"/>
      <c r="BH164" s="788">
        <f>BH162</f>
        <v>25</v>
      </c>
      <c r="BI164" s="789"/>
      <c r="BJ164" s="788">
        <f>BJ162</f>
        <v>25</v>
      </c>
      <c r="BK164" s="789"/>
      <c r="BL164" s="788">
        <f>BL162</f>
        <v>25</v>
      </c>
      <c r="BM164" s="789"/>
      <c r="BN164" s="788">
        <f>BN162</f>
        <v>25</v>
      </c>
      <c r="BO164" s="789"/>
      <c r="BP164" s="788">
        <f>BP162</f>
        <v>25</v>
      </c>
      <c r="BQ164" s="789"/>
      <c r="BR164" s="788">
        <f>BR162</f>
        <v>25</v>
      </c>
      <c r="BS164" s="789"/>
      <c r="BT164" s="788">
        <f>BT162</f>
        <v>25</v>
      </c>
      <c r="BU164" s="789"/>
      <c r="BV164" s="788">
        <f>BV162</f>
        <v>25</v>
      </c>
      <c r="BW164" s="789"/>
      <c r="BX164" s="788">
        <f>BX162</f>
        <v>25</v>
      </c>
      <c r="BY164" s="789"/>
      <c r="BZ164" s="788">
        <f>BZ162</f>
        <v>25</v>
      </c>
      <c r="CA164" s="789"/>
      <c r="CB164" s="770"/>
      <c r="CC164" s="771"/>
      <c r="CD164" s="770"/>
      <c r="CE164" s="771"/>
      <c r="CF164" s="770"/>
      <c r="CG164" s="771"/>
    </row>
    <row r="165" spans="1:85" ht="15" customHeight="1" x14ac:dyDescent="0.25">
      <c r="A165" s="803" t="s">
        <v>1336</v>
      </c>
      <c r="B165" s="325" t="s">
        <v>0</v>
      </c>
      <c r="C165" s="84" t="s">
        <v>212</v>
      </c>
      <c r="D165" s="636" t="s">
        <v>0</v>
      </c>
      <c r="E165" s="364" t="s">
        <v>212</v>
      </c>
      <c r="F165" s="636" t="s">
        <v>0</v>
      </c>
      <c r="G165" s="364" t="s">
        <v>212</v>
      </c>
      <c r="H165" s="636" t="s">
        <v>0</v>
      </c>
      <c r="I165" s="364" t="s">
        <v>212</v>
      </c>
      <c r="J165" s="636" t="s">
        <v>0</v>
      </c>
      <c r="K165" s="364" t="s">
        <v>212</v>
      </c>
      <c r="L165" s="636" t="s">
        <v>0</v>
      </c>
      <c r="M165" s="364" t="s">
        <v>212</v>
      </c>
      <c r="N165" s="636" t="s">
        <v>0</v>
      </c>
      <c r="O165" s="364" t="s">
        <v>212</v>
      </c>
      <c r="P165" s="636" t="s">
        <v>0</v>
      </c>
      <c r="Q165" s="364" t="s">
        <v>212</v>
      </c>
      <c r="R165" s="636" t="s">
        <v>0</v>
      </c>
      <c r="S165" s="364" t="s">
        <v>212</v>
      </c>
      <c r="T165" s="636" t="s">
        <v>0</v>
      </c>
      <c r="U165" s="364" t="s">
        <v>212</v>
      </c>
      <c r="V165" s="636" t="s">
        <v>0</v>
      </c>
      <c r="W165" s="364" t="s">
        <v>212</v>
      </c>
      <c r="X165" s="636" t="s">
        <v>0</v>
      </c>
      <c r="Y165" s="364" t="s">
        <v>212</v>
      </c>
      <c r="Z165" s="636" t="s">
        <v>0</v>
      </c>
      <c r="AA165" s="364" t="s">
        <v>212</v>
      </c>
      <c r="AB165" s="648" t="s">
        <v>0</v>
      </c>
      <c r="AC165" s="364" t="s">
        <v>212</v>
      </c>
      <c r="AD165" s="648" t="s">
        <v>0</v>
      </c>
      <c r="AE165" s="364" t="s">
        <v>212</v>
      </c>
      <c r="AF165" s="648" t="s">
        <v>0</v>
      </c>
      <c r="AG165" s="364" t="s">
        <v>212</v>
      </c>
      <c r="AH165" s="648" t="s">
        <v>0</v>
      </c>
      <c r="AI165" s="364" t="s">
        <v>212</v>
      </c>
      <c r="AJ165" s="648" t="s">
        <v>0</v>
      </c>
      <c r="AK165" s="364" t="s">
        <v>212</v>
      </c>
      <c r="AL165" s="648" t="s">
        <v>0</v>
      </c>
      <c r="AM165" s="364" t="s">
        <v>212</v>
      </c>
      <c r="AN165" s="648" t="s">
        <v>0</v>
      </c>
      <c r="AO165" s="364" t="s">
        <v>212</v>
      </c>
      <c r="AP165" s="648" t="s">
        <v>0</v>
      </c>
      <c r="AQ165" s="364" t="s">
        <v>212</v>
      </c>
      <c r="AR165" s="648" t="s">
        <v>0</v>
      </c>
      <c r="AS165" s="364" t="s">
        <v>212</v>
      </c>
      <c r="AT165" s="648" t="s">
        <v>0</v>
      </c>
      <c r="AU165" s="364" t="s">
        <v>212</v>
      </c>
      <c r="AV165" s="648" t="s">
        <v>0</v>
      </c>
      <c r="AW165" s="364" t="s">
        <v>212</v>
      </c>
      <c r="AX165" s="648" t="s">
        <v>0</v>
      </c>
      <c r="AY165" s="364" t="s">
        <v>212</v>
      </c>
      <c r="AZ165" s="648" t="s">
        <v>0</v>
      </c>
      <c r="BA165" s="364" t="s">
        <v>212</v>
      </c>
      <c r="BB165" s="648" t="s">
        <v>0</v>
      </c>
      <c r="BC165" s="364" t="s">
        <v>212</v>
      </c>
      <c r="BD165" s="643" t="s">
        <v>0</v>
      </c>
      <c r="BE165" s="364" t="s">
        <v>212</v>
      </c>
      <c r="BF165" s="643"/>
      <c r="BG165" s="364" t="s">
        <v>212</v>
      </c>
      <c r="BH165" s="643"/>
      <c r="BI165" s="364" t="s">
        <v>212</v>
      </c>
      <c r="BJ165" s="643"/>
      <c r="BK165" s="364" t="s">
        <v>212</v>
      </c>
      <c r="BL165" s="643"/>
      <c r="BM165" s="364" t="s">
        <v>212</v>
      </c>
      <c r="BN165" s="643"/>
      <c r="BO165" s="364" t="s">
        <v>212</v>
      </c>
      <c r="BP165" s="643"/>
      <c r="BQ165" s="364" t="s">
        <v>212</v>
      </c>
      <c r="BR165" s="643"/>
      <c r="BS165" s="364" t="s">
        <v>212</v>
      </c>
      <c r="BT165" s="643"/>
      <c r="BU165" s="364" t="s">
        <v>212</v>
      </c>
      <c r="BV165" s="643"/>
      <c r="BW165" s="364" t="s">
        <v>212</v>
      </c>
      <c r="BX165" s="643"/>
      <c r="BY165" s="364" t="s">
        <v>212</v>
      </c>
      <c r="BZ165" s="573"/>
      <c r="CA165" s="364" t="s">
        <v>212</v>
      </c>
      <c r="CB165" s="573"/>
      <c r="CC165" s="364" t="s">
        <v>212</v>
      </c>
      <c r="CD165" s="573"/>
      <c r="CE165" s="364" t="s">
        <v>212</v>
      </c>
      <c r="CF165" s="573"/>
      <c r="CG165" s="364" t="s">
        <v>212</v>
      </c>
    </row>
    <row r="166" spans="1:85" x14ac:dyDescent="0.25">
      <c r="A166" s="804"/>
      <c r="B166" s="325" t="s">
        <v>51</v>
      </c>
      <c r="C166" s="84" t="s">
        <v>760</v>
      </c>
      <c r="D166" s="636" t="s">
        <v>51</v>
      </c>
      <c r="E166" s="364" t="s">
        <v>760</v>
      </c>
      <c r="F166" s="636" t="s">
        <v>51</v>
      </c>
      <c r="G166" s="364" t="s">
        <v>760</v>
      </c>
      <c r="H166" s="636" t="s">
        <v>51</v>
      </c>
      <c r="I166" s="364" t="s">
        <v>760</v>
      </c>
      <c r="J166" s="636" t="s">
        <v>51</v>
      </c>
      <c r="K166" s="364" t="s">
        <v>760</v>
      </c>
      <c r="L166" s="636" t="s">
        <v>51</v>
      </c>
      <c r="M166" s="364" t="s">
        <v>760</v>
      </c>
      <c r="N166" s="636" t="s">
        <v>51</v>
      </c>
      <c r="O166" s="364" t="s">
        <v>760</v>
      </c>
      <c r="P166" s="636" t="s">
        <v>51</v>
      </c>
      <c r="Q166" s="364" t="s">
        <v>760</v>
      </c>
      <c r="R166" s="636" t="s">
        <v>51</v>
      </c>
      <c r="S166" s="364" t="s">
        <v>760</v>
      </c>
      <c r="T166" s="636" t="s">
        <v>51</v>
      </c>
      <c r="U166" s="364" t="s">
        <v>760</v>
      </c>
      <c r="V166" s="636" t="s">
        <v>51</v>
      </c>
      <c r="W166" s="364" t="s">
        <v>760</v>
      </c>
      <c r="X166" s="636" t="s">
        <v>51</v>
      </c>
      <c r="Y166" s="364" t="s">
        <v>760</v>
      </c>
      <c r="Z166" s="636" t="s">
        <v>51</v>
      </c>
      <c r="AA166" s="364" t="s">
        <v>760</v>
      </c>
      <c r="AB166" s="648" t="s">
        <v>51</v>
      </c>
      <c r="AC166" s="364" t="s">
        <v>760</v>
      </c>
      <c r="AD166" s="648" t="s">
        <v>51</v>
      </c>
      <c r="AE166" s="364" t="s">
        <v>760</v>
      </c>
      <c r="AF166" s="648" t="s">
        <v>51</v>
      </c>
      <c r="AG166" s="364" t="s">
        <v>760</v>
      </c>
      <c r="AH166" s="648" t="s">
        <v>51</v>
      </c>
      <c r="AI166" s="364" t="s">
        <v>760</v>
      </c>
      <c r="AJ166" s="648" t="s">
        <v>51</v>
      </c>
      <c r="AK166" s="364" t="s">
        <v>760</v>
      </c>
      <c r="AL166" s="648" t="s">
        <v>51</v>
      </c>
      <c r="AM166" s="364" t="s">
        <v>760</v>
      </c>
      <c r="AN166" s="648" t="s">
        <v>51</v>
      </c>
      <c r="AO166" s="364" t="s">
        <v>760</v>
      </c>
      <c r="AP166" s="648" t="s">
        <v>51</v>
      </c>
      <c r="AQ166" s="364" t="s">
        <v>760</v>
      </c>
      <c r="AR166" s="648" t="s">
        <v>51</v>
      </c>
      <c r="AS166" s="364" t="s">
        <v>760</v>
      </c>
      <c r="AT166" s="648" t="s">
        <v>51</v>
      </c>
      <c r="AU166" s="364" t="s">
        <v>760</v>
      </c>
      <c r="AV166" s="648" t="s">
        <v>51</v>
      </c>
      <c r="AW166" s="364" t="s">
        <v>760</v>
      </c>
      <c r="AX166" s="648" t="s">
        <v>51</v>
      </c>
      <c r="AY166" s="364" t="s">
        <v>760</v>
      </c>
      <c r="AZ166" s="648" t="s">
        <v>51</v>
      </c>
      <c r="BA166" s="364" t="s">
        <v>760</v>
      </c>
      <c r="BB166" s="648" t="s">
        <v>51</v>
      </c>
      <c r="BC166" s="364" t="s">
        <v>760</v>
      </c>
      <c r="BD166" s="643" t="s">
        <v>51</v>
      </c>
      <c r="BE166" s="364" t="s">
        <v>760</v>
      </c>
      <c r="BF166" s="643"/>
      <c r="BG166" s="364" t="s">
        <v>760</v>
      </c>
      <c r="BH166" s="643"/>
      <c r="BI166" s="364" t="s">
        <v>760</v>
      </c>
      <c r="BJ166" s="643"/>
      <c r="BK166" s="364" t="s">
        <v>760</v>
      </c>
      <c r="BL166" s="643"/>
      <c r="BM166" s="364" t="s">
        <v>760</v>
      </c>
      <c r="BN166" s="643"/>
      <c r="BO166" s="364" t="s">
        <v>760</v>
      </c>
      <c r="BP166" s="643"/>
      <c r="BQ166" s="364" t="s">
        <v>760</v>
      </c>
      <c r="BR166" s="643"/>
      <c r="BS166" s="364" t="s">
        <v>760</v>
      </c>
      <c r="BT166" s="643"/>
      <c r="BU166" s="364" t="s">
        <v>760</v>
      </c>
      <c r="BV166" s="643"/>
      <c r="BW166" s="364" t="s">
        <v>760</v>
      </c>
      <c r="BX166" s="643"/>
      <c r="BY166" s="364" t="s">
        <v>760</v>
      </c>
      <c r="BZ166" s="573"/>
      <c r="CA166" s="364" t="s">
        <v>760</v>
      </c>
      <c r="CB166" s="573" t="s">
        <v>51</v>
      </c>
      <c r="CC166" s="364" t="s">
        <v>760</v>
      </c>
      <c r="CD166" s="573" t="s">
        <v>51</v>
      </c>
      <c r="CE166" s="364" t="s">
        <v>760</v>
      </c>
      <c r="CF166" s="573" t="s">
        <v>51</v>
      </c>
      <c r="CG166" s="364" t="s">
        <v>760</v>
      </c>
    </row>
    <row r="167" spans="1:85" x14ac:dyDescent="0.25">
      <c r="A167" s="804"/>
      <c r="B167" s="62" t="s">
        <v>51</v>
      </c>
      <c r="C167" s="84" t="s">
        <v>761</v>
      </c>
      <c r="D167" s="636" t="s">
        <v>51</v>
      </c>
      <c r="E167" s="364" t="s">
        <v>761</v>
      </c>
      <c r="F167" s="636" t="s">
        <v>51</v>
      </c>
      <c r="G167" s="364" t="s">
        <v>761</v>
      </c>
      <c r="H167" s="636" t="s">
        <v>51</v>
      </c>
      <c r="I167" s="364" t="s">
        <v>761</v>
      </c>
      <c r="J167" s="636" t="s">
        <v>51</v>
      </c>
      <c r="K167" s="364" t="s">
        <v>761</v>
      </c>
      <c r="L167" s="636" t="s">
        <v>51</v>
      </c>
      <c r="M167" s="364" t="s">
        <v>761</v>
      </c>
      <c r="N167" s="636" t="s">
        <v>51</v>
      </c>
      <c r="O167" s="364" t="s">
        <v>761</v>
      </c>
      <c r="P167" s="636" t="s">
        <v>51</v>
      </c>
      <c r="Q167" s="364" t="s">
        <v>761</v>
      </c>
      <c r="R167" s="636" t="s">
        <v>51</v>
      </c>
      <c r="S167" s="364" t="s">
        <v>761</v>
      </c>
      <c r="T167" s="636" t="s">
        <v>51</v>
      </c>
      <c r="U167" s="364" t="s">
        <v>761</v>
      </c>
      <c r="V167" s="636" t="s">
        <v>51</v>
      </c>
      <c r="W167" s="364" t="s">
        <v>761</v>
      </c>
      <c r="X167" s="636" t="s">
        <v>51</v>
      </c>
      <c r="Y167" s="364" t="s">
        <v>761</v>
      </c>
      <c r="Z167" s="636" t="s">
        <v>51</v>
      </c>
      <c r="AA167" s="364" t="s">
        <v>761</v>
      </c>
      <c r="AB167" s="648" t="s">
        <v>51</v>
      </c>
      <c r="AC167" s="364" t="s">
        <v>761</v>
      </c>
      <c r="AD167" s="648" t="s">
        <v>51</v>
      </c>
      <c r="AE167" s="364" t="s">
        <v>761</v>
      </c>
      <c r="AF167" s="648" t="s">
        <v>51</v>
      </c>
      <c r="AG167" s="364" t="s">
        <v>761</v>
      </c>
      <c r="AH167" s="648" t="s">
        <v>51</v>
      </c>
      <c r="AI167" s="364" t="s">
        <v>761</v>
      </c>
      <c r="AJ167" s="648" t="s">
        <v>51</v>
      </c>
      <c r="AK167" s="364" t="s">
        <v>761</v>
      </c>
      <c r="AL167" s="648" t="s">
        <v>51</v>
      </c>
      <c r="AM167" s="364" t="s">
        <v>761</v>
      </c>
      <c r="AN167" s="648" t="s">
        <v>51</v>
      </c>
      <c r="AO167" s="364" t="s">
        <v>761</v>
      </c>
      <c r="AP167" s="648" t="s">
        <v>51</v>
      </c>
      <c r="AQ167" s="364" t="s">
        <v>761</v>
      </c>
      <c r="AR167" s="648" t="s">
        <v>51</v>
      </c>
      <c r="AS167" s="364" t="s">
        <v>761</v>
      </c>
      <c r="AT167" s="648" t="s">
        <v>51</v>
      </c>
      <c r="AU167" s="364" t="s">
        <v>761</v>
      </c>
      <c r="AV167" s="648" t="s">
        <v>51</v>
      </c>
      <c r="AW167" s="364" t="s">
        <v>761</v>
      </c>
      <c r="AX167" s="648" t="s">
        <v>51</v>
      </c>
      <c r="AY167" s="364" t="s">
        <v>761</v>
      </c>
      <c r="AZ167" s="648" t="s">
        <v>51</v>
      </c>
      <c r="BA167" s="364" t="s">
        <v>761</v>
      </c>
      <c r="BB167" s="648" t="s">
        <v>51</v>
      </c>
      <c r="BC167" s="364" t="s">
        <v>761</v>
      </c>
      <c r="BD167" s="649" t="s">
        <v>0</v>
      </c>
      <c r="BE167" s="364" t="s">
        <v>761</v>
      </c>
      <c r="BF167" s="643"/>
      <c r="BG167" s="364" t="s">
        <v>761</v>
      </c>
      <c r="BH167" s="643"/>
      <c r="BI167" s="364" t="s">
        <v>761</v>
      </c>
      <c r="BJ167" s="643"/>
      <c r="BK167" s="364" t="s">
        <v>761</v>
      </c>
      <c r="BL167" s="643"/>
      <c r="BM167" s="364" t="s">
        <v>761</v>
      </c>
      <c r="BN167" s="643"/>
      <c r="BO167" s="364" t="s">
        <v>761</v>
      </c>
      <c r="BP167" s="643"/>
      <c r="BQ167" s="364" t="s">
        <v>761</v>
      </c>
      <c r="BR167" s="643"/>
      <c r="BS167" s="364" t="s">
        <v>761</v>
      </c>
      <c r="BT167" s="643"/>
      <c r="BU167" s="364" t="s">
        <v>761</v>
      </c>
      <c r="BV167" s="643"/>
      <c r="BW167" s="364" t="s">
        <v>761</v>
      </c>
      <c r="BX167" s="643"/>
      <c r="BY167" s="364" t="s">
        <v>761</v>
      </c>
      <c r="BZ167" s="573"/>
      <c r="CA167" s="364" t="s">
        <v>761</v>
      </c>
      <c r="CB167" s="573"/>
      <c r="CC167" s="364" t="s">
        <v>761</v>
      </c>
      <c r="CD167" s="573"/>
      <c r="CE167" s="364" t="s">
        <v>761</v>
      </c>
      <c r="CF167" s="573"/>
      <c r="CG167" s="364" t="s">
        <v>761</v>
      </c>
    </row>
    <row r="168" spans="1:85" x14ac:dyDescent="0.25">
      <c r="A168" s="804"/>
      <c r="B168" s="62" t="s">
        <v>0</v>
      </c>
      <c r="C168" s="84" t="s">
        <v>762</v>
      </c>
      <c r="D168" s="636" t="s">
        <v>0</v>
      </c>
      <c r="E168" s="364" t="s">
        <v>762</v>
      </c>
      <c r="F168" s="636" t="s">
        <v>0</v>
      </c>
      <c r="G168" s="364" t="s">
        <v>762</v>
      </c>
      <c r="H168" s="636" t="s">
        <v>0</v>
      </c>
      <c r="I168" s="364" t="s">
        <v>762</v>
      </c>
      <c r="J168" s="636" t="s">
        <v>0</v>
      </c>
      <c r="K168" s="364" t="s">
        <v>762</v>
      </c>
      <c r="L168" s="636" t="s">
        <v>0</v>
      </c>
      <c r="M168" s="364" t="s">
        <v>762</v>
      </c>
      <c r="N168" s="636" t="s">
        <v>0</v>
      </c>
      <c r="O168" s="364" t="s">
        <v>762</v>
      </c>
      <c r="P168" s="636" t="s">
        <v>0</v>
      </c>
      <c r="Q168" s="364" t="s">
        <v>762</v>
      </c>
      <c r="R168" s="636" t="s">
        <v>0</v>
      </c>
      <c r="S168" s="364" t="s">
        <v>762</v>
      </c>
      <c r="T168" s="636" t="s">
        <v>0</v>
      </c>
      <c r="U168" s="364" t="s">
        <v>762</v>
      </c>
      <c r="V168" s="636" t="s">
        <v>0</v>
      </c>
      <c r="W168" s="364" t="s">
        <v>762</v>
      </c>
      <c r="X168" s="636" t="s">
        <v>0</v>
      </c>
      <c r="Y168" s="364" t="s">
        <v>762</v>
      </c>
      <c r="Z168" s="636" t="s">
        <v>0</v>
      </c>
      <c r="AA168" s="364" t="s">
        <v>762</v>
      </c>
      <c r="AB168" s="648" t="s">
        <v>0</v>
      </c>
      <c r="AC168" s="364" t="s">
        <v>762</v>
      </c>
      <c r="AD168" s="648" t="s">
        <v>0</v>
      </c>
      <c r="AE168" s="364" t="s">
        <v>762</v>
      </c>
      <c r="AF168" s="648" t="s">
        <v>0</v>
      </c>
      <c r="AG168" s="364" t="s">
        <v>762</v>
      </c>
      <c r="AH168" s="648" t="s">
        <v>0</v>
      </c>
      <c r="AI168" s="364" t="s">
        <v>762</v>
      </c>
      <c r="AJ168" s="648" t="s">
        <v>0</v>
      </c>
      <c r="AK168" s="364" t="s">
        <v>762</v>
      </c>
      <c r="AL168" s="648" t="s">
        <v>0</v>
      </c>
      <c r="AM168" s="364" t="s">
        <v>762</v>
      </c>
      <c r="AN168" s="648" t="s">
        <v>0</v>
      </c>
      <c r="AO168" s="364" t="s">
        <v>762</v>
      </c>
      <c r="AP168" s="648" t="s">
        <v>0</v>
      </c>
      <c r="AQ168" s="364" t="s">
        <v>762</v>
      </c>
      <c r="AR168" s="648" t="s">
        <v>0</v>
      </c>
      <c r="AS168" s="364" t="s">
        <v>762</v>
      </c>
      <c r="AT168" s="648" t="s">
        <v>0</v>
      </c>
      <c r="AU168" s="364" t="s">
        <v>762</v>
      </c>
      <c r="AV168" s="648" t="s">
        <v>0</v>
      </c>
      <c r="AW168" s="364" t="s">
        <v>762</v>
      </c>
      <c r="AX168" s="648" t="s">
        <v>0</v>
      </c>
      <c r="AY168" s="364" t="s">
        <v>762</v>
      </c>
      <c r="AZ168" s="648" t="s">
        <v>0</v>
      </c>
      <c r="BA168" s="364" t="s">
        <v>762</v>
      </c>
      <c r="BB168" s="648" t="s">
        <v>0</v>
      </c>
      <c r="BC168" s="364" t="s">
        <v>762</v>
      </c>
      <c r="BD168" s="649" t="s">
        <v>0</v>
      </c>
      <c r="BE168" s="364" t="s">
        <v>762</v>
      </c>
      <c r="BF168" s="643"/>
      <c r="BG168" s="364" t="s">
        <v>762</v>
      </c>
      <c r="BH168" s="643"/>
      <c r="BI168" s="364" t="s">
        <v>762</v>
      </c>
      <c r="BJ168" s="643"/>
      <c r="BK168" s="364" t="s">
        <v>762</v>
      </c>
      <c r="BL168" s="643"/>
      <c r="BM168" s="364" t="s">
        <v>762</v>
      </c>
      <c r="BN168" s="643"/>
      <c r="BO168" s="364" t="s">
        <v>762</v>
      </c>
      <c r="BP168" s="643"/>
      <c r="BQ168" s="364" t="s">
        <v>762</v>
      </c>
      <c r="BR168" s="643"/>
      <c r="BS168" s="364" t="s">
        <v>762</v>
      </c>
      <c r="BT168" s="643"/>
      <c r="BU168" s="364" t="s">
        <v>762</v>
      </c>
      <c r="BV168" s="643"/>
      <c r="BW168" s="364" t="s">
        <v>762</v>
      </c>
      <c r="BX168" s="643"/>
      <c r="BY168" s="364" t="s">
        <v>762</v>
      </c>
      <c r="BZ168" s="573"/>
      <c r="CA168" s="364" t="s">
        <v>762</v>
      </c>
      <c r="CB168" s="573"/>
      <c r="CC168" s="364" t="s">
        <v>762</v>
      </c>
      <c r="CD168" s="573"/>
      <c r="CE168" s="364" t="s">
        <v>762</v>
      </c>
      <c r="CF168" s="573"/>
      <c r="CG168" s="364" t="s">
        <v>762</v>
      </c>
    </row>
    <row r="169" spans="1:85" x14ac:dyDescent="0.25">
      <c r="A169" s="804"/>
      <c r="B169" s="62" t="s">
        <v>51</v>
      </c>
      <c r="C169" s="84" t="s">
        <v>763</v>
      </c>
      <c r="D169" s="636" t="s">
        <v>51</v>
      </c>
      <c r="E169" s="364" t="s">
        <v>763</v>
      </c>
      <c r="F169" s="636" t="s">
        <v>51</v>
      </c>
      <c r="G169" s="364" t="s">
        <v>763</v>
      </c>
      <c r="H169" s="636" t="s">
        <v>51</v>
      </c>
      <c r="I169" s="364" t="s">
        <v>763</v>
      </c>
      <c r="J169" s="636" t="s">
        <v>51</v>
      </c>
      <c r="K169" s="364" t="s">
        <v>763</v>
      </c>
      <c r="L169" s="636" t="s">
        <v>51</v>
      </c>
      <c r="M169" s="364" t="s">
        <v>763</v>
      </c>
      <c r="N169" s="636" t="s">
        <v>51</v>
      </c>
      <c r="O169" s="364" t="s">
        <v>763</v>
      </c>
      <c r="P169" s="636" t="s">
        <v>51</v>
      </c>
      <c r="Q169" s="364" t="s">
        <v>763</v>
      </c>
      <c r="R169" s="636" t="s">
        <v>51</v>
      </c>
      <c r="S169" s="364" t="s">
        <v>763</v>
      </c>
      <c r="T169" s="636" t="s">
        <v>51</v>
      </c>
      <c r="U169" s="364" t="s">
        <v>763</v>
      </c>
      <c r="V169" s="636" t="s">
        <v>51</v>
      </c>
      <c r="W169" s="364" t="s">
        <v>763</v>
      </c>
      <c r="X169" s="636" t="s">
        <v>51</v>
      </c>
      <c r="Y169" s="364" t="s">
        <v>763</v>
      </c>
      <c r="Z169" s="636" t="s">
        <v>51</v>
      </c>
      <c r="AA169" s="364" t="s">
        <v>763</v>
      </c>
      <c r="AB169" s="648" t="s">
        <v>51</v>
      </c>
      <c r="AC169" s="364" t="s">
        <v>763</v>
      </c>
      <c r="AD169" s="648" t="s">
        <v>51</v>
      </c>
      <c r="AE169" s="364" t="s">
        <v>763</v>
      </c>
      <c r="AF169" s="648" t="s">
        <v>51</v>
      </c>
      <c r="AG169" s="364" t="s">
        <v>763</v>
      </c>
      <c r="AH169" s="648" t="s">
        <v>51</v>
      </c>
      <c r="AI169" s="364" t="s">
        <v>763</v>
      </c>
      <c r="AJ169" s="648" t="s">
        <v>51</v>
      </c>
      <c r="AK169" s="364" t="s">
        <v>763</v>
      </c>
      <c r="AL169" s="648" t="s">
        <v>51</v>
      </c>
      <c r="AM169" s="364" t="s">
        <v>763</v>
      </c>
      <c r="AN169" s="648" t="s">
        <v>51</v>
      </c>
      <c r="AO169" s="364" t="s">
        <v>763</v>
      </c>
      <c r="AP169" s="648" t="s">
        <v>51</v>
      </c>
      <c r="AQ169" s="364" t="s">
        <v>763</v>
      </c>
      <c r="AR169" s="648" t="s">
        <v>51</v>
      </c>
      <c r="AS169" s="364" t="s">
        <v>763</v>
      </c>
      <c r="AT169" s="648" t="s">
        <v>51</v>
      </c>
      <c r="AU169" s="364" t="s">
        <v>763</v>
      </c>
      <c r="AV169" s="648" t="s">
        <v>51</v>
      </c>
      <c r="AW169" s="364" t="s">
        <v>763</v>
      </c>
      <c r="AX169" s="648" t="s">
        <v>51</v>
      </c>
      <c r="AY169" s="364" t="s">
        <v>763</v>
      </c>
      <c r="AZ169" s="648" t="s">
        <v>51</v>
      </c>
      <c r="BA169" s="364" t="s">
        <v>763</v>
      </c>
      <c r="BB169" s="648" t="s">
        <v>51</v>
      </c>
      <c r="BC169" s="364" t="s">
        <v>763</v>
      </c>
      <c r="BD169" s="649" t="s">
        <v>0</v>
      </c>
      <c r="BE169" s="364" t="s">
        <v>763</v>
      </c>
      <c r="BF169" s="643"/>
      <c r="BG169" s="364" t="s">
        <v>763</v>
      </c>
      <c r="BH169" s="643"/>
      <c r="BI169" s="364" t="s">
        <v>763</v>
      </c>
      <c r="BJ169" s="643"/>
      <c r="BK169" s="364" t="s">
        <v>763</v>
      </c>
      <c r="BL169" s="643"/>
      <c r="BM169" s="364" t="s">
        <v>763</v>
      </c>
      <c r="BN169" s="643"/>
      <c r="BO169" s="364" t="s">
        <v>763</v>
      </c>
      <c r="BP169" s="643"/>
      <c r="BQ169" s="364" t="s">
        <v>763</v>
      </c>
      <c r="BR169" s="643"/>
      <c r="BS169" s="364" t="s">
        <v>763</v>
      </c>
      <c r="BT169" s="643"/>
      <c r="BU169" s="364" t="s">
        <v>763</v>
      </c>
      <c r="BV169" s="643"/>
      <c r="BW169" s="364" t="s">
        <v>763</v>
      </c>
      <c r="BX169" s="643"/>
      <c r="BY169" s="364" t="s">
        <v>763</v>
      </c>
      <c r="BZ169" s="573"/>
      <c r="CA169" s="364" t="s">
        <v>763</v>
      </c>
      <c r="CB169" s="573"/>
      <c r="CC169" s="364" t="s">
        <v>763</v>
      </c>
      <c r="CD169" s="573"/>
      <c r="CE169" s="364" t="s">
        <v>763</v>
      </c>
      <c r="CF169" s="573"/>
      <c r="CG169" s="364" t="s">
        <v>763</v>
      </c>
    </row>
    <row r="170" spans="1:85" x14ac:dyDescent="0.25">
      <c r="A170" s="804"/>
      <c r="B170" s="62" t="s">
        <v>0</v>
      </c>
      <c r="C170" s="84" t="s">
        <v>764</v>
      </c>
      <c r="D170" s="636" t="s">
        <v>0</v>
      </c>
      <c r="E170" s="364" t="s">
        <v>764</v>
      </c>
      <c r="F170" s="636" t="s">
        <v>0</v>
      </c>
      <c r="G170" s="364" t="s">
        <v>764</v>
      </c>
      <c r="H170" s="636" t="s">
        <v>0</v>
      </c>
      <c r="I170" s="364" t="s">
        <v>764</v>
      </c>
      <c r="J170" s="636" t="s">
        <v>0</v>
      </c>
      <c r="K170" s="364" t="s">
        <v>764</v>
      </c>
      <c r="L170" s="636" t="s">
        <v>0</v>
      </c>
      <c r="M170" s="364" t="s">
        <v>764</v>
      </c>
      <c r="N170" s="636" t="s">
        <v>0</v>
      </c>
      <c r="O170" s="364" t="s">
        <v>764</v>
      </c>
      <c r="P170" s="636" t="s">
        <v>0</v>
      </c>
      <c r="Q170" s="364" t="s">
        <v>764</v>
      </c>
      <c r="R170" s="636" t="s">
        <v>0</v>
      </c>
      <c r="S170" s="364" t="s">
        <v>764</v>
      </c>
      <c r="T170" s="636" t="s">
        <v>0</v>
      </c>
      <c r="U170" s="364" t="s">
        <v>764</v>
      </c>
      <c r="V170" s="636" t="s">
        <v>0</v>
      </c>
      <c r="W170" s="364" t="s">
        <v>764</v>
      </c>
      <c r="X170" s="636" t="s">
        <v>0</v>
      </c>
      <c r="Y170" s="364" t="s">
        <v>764</v>
      </c>
      <c r="Z170" s="636" t="s">
        <v>0</v>
      </c>
      <c r="AA170" s="364" t="s">
        <v>764</v>
      </c>
      <c r="AB170" s="648" t="s">
        <v>0</v>
      </c>
      <c r="AC170" s="364" t="s">
        <v>764</v>
      </c>
      <c r="AD170" s="648" t="s">
        <v>0</v>
      </c>
      <c r="AE170" s="364" t="s">
        <v>764</v>
      </c>
      <c r="AF170" s="648" t="s">
        <v>0</v>
      </c>
      <c r="AG170" s="364" t="s">
        <v>764</v>
      </c>
      <c r="AH170" s="648" t="s">
        <v>0</v>
      </c>
      <c r="AI170" s="364" t="s">
        <v>764</v>
      </c>
      <c r="AJ170" s="648" t="s">
        <v>0</v>
      </c>
      <c r="AK170" s="364" t="s">
        <v>764</v>
      </c>
      <c r="AL170" s="648" t="s">
        <v>0</v>
      </c>
      <c r="AM170" s="364" t="s">
        <v>764</v>
      </c>
      <c r="AN170" s="648" t="s">
        <v>0</v>
      </c>
      <c r="AO170" s="364" t="s">
        <v>764</v>
      </c>
      <c r="AP170" s="648" t="s">
        <v>0</v>
      </c>
      <c r="AQ170" s="364" t="s">
        <v>764</v>
      </c>
      <c r="AR170" s="648" t="s">
        <v>0</v>
      </c>
      <c r="AS170" s="364" t="s">
        <v>764</v>
      </c>
      <c r="AT170" s="648" t="s">
        <v>0</v>
      </c>
      <c r="AU170" s="364" t="s">
        <v>764</v>
      </c>
      <c r="AV170" s="648" t="s">
        <v>0</v>
      </c>
      <c r="AW170" s="364" t="s">
        <v>764</v>
      </c>
      <c r="AX170" s="648" t="s">
        <v>0</v>
      </c>
      <c r="AY170" s="364" t="s">
        <v>764</v>
      </c>
      <c r="AZ170" s="648" t="s">
        <v>0</v>
      </c>
      <c r="BA170" s="364" t="s">
        <v>764</v>
      </c>
      <c r="BB170" s="648" t="s">
        <v>0</v>
      </c>
      <c r="BC170" s="364" t="s">
        <v>764</v>
      </c>
      <c r="BD170" s="649" t="s">
        <v>0</v>
      </c>
      <c r="BE170" s="364" t="s">
        <v>764</v>
      </c>
      <c r="BF170" s="643"/>
      <c r="BG170" s="364" t="s">
        <v>764</v>
      </c>
      <c r="BH170" s="643"/>
      <c r="BI170" s="364" t="s">
        <v>764</v>
      </c>
      <c r="BJ170" s="643"/>
      <c r="BK170" s="364" t="s">
        <v>764</v>
      </c>
      <c r="BL170" s="643"/>
      <c r="BM170" s="364" t="s">
        <v>764</v>
      </c>
      <c r="BN170" s="643"/>
      <c r="BO170" s="364" t="s">
        <v>764</v>
      </c>
      <c r="BP170" s="643"/>
      <c r="BQ170" s="364" t="s">
        <v>764</v>
      </c>
      <c r="BR170" s="643"/>
      <c r="BS170" s="364" t="s">
        <v>764</v>
      </c>
      <c r="BT170" s="643"/>
      <c r="BU170" s="364" t="s">
        <v>764</v>
      </c>
      <c r="BV170" s="643"/>
      <c r="BW170" s="364" t="s">
        <v>764</v>
      </c>
      <c r="BX170" s="643"/>
      <c r="BY170" s="364" t="s">
        <v>764</v>
      </c>
      <c r="BZ170" s="573"/>
      <c r="CA170" s="364" t="s">
        <v>764</v>
      </c>
      <c r="CB170" s="573"/>
      <c r="CC170" s="364" t="s">
        <v>764</v>
      </c>
      <c r="CD170" s="573"/>
      <c r="CE170" s="364" t="s">
        <v>764</v>
      </c>
      <c r="CF170" s="573"/>
      <c r="CG170" s="364" t="s">
        <v>764</v>
      </c>
    </row>
    <row r="171" spans="1:85" x14ac:dyDescent="0.25">
      <c r="A171" s="804"/>
      <c r="B171" s="62" t="s">
        <v>51</v>
      </c>
      <c r="C171" s="84" t="s">
        <v>870</v>
      </c>
      <c r="D171" s="636" t="s">
        <v>51</v>
      </c>
      <c r="E171" s="364" t="s">
        <v>870</v>
      </c>
      <c r="F171" s="636" t="s">
        <v>51</v>
      </c>
      <c r="G171" s="364" t="s">
        <v>870</v>
      </c>
      <c r="H171" s="636" t="s">
        <v>51</v>
      </c>
      <c r="I171" s="364" t="s">
        <v>870</v>
      </c>
      <c r="J171" s="636" t="s">
        <v>51</v>
      </c>
      <c r="K171" s="364" t="s">
        <v>870</v>
      </c>
      <c r="L171" s="636" t="s">
        <v>51</v>
      </c>
      <c r="M171" s="364" t="s">
        <v>870</v>
      </c>
      <c r="N171" s="636" t="s">
        <v>51</v>
      </c>
      <c r="O171" s="364" t="s">
        <v>870</v>
      </c>
      <c r="P171" s="636" t="s">
        <v>51</v>
      </c>
      <c r="Q171" s="364" t="s">
        <v>870</v>
      </c>
      <c r="R171" s="636" t="s">
        <v>51</v>
      </c>
      <c r="S171" s="364" t="s">
        <v>870</v>
      </c>
      <c r="T171" s="636" t="s">
        <v>51</v>
      </c>
      <c r="U171" s="364" t="s">
        <v>870</v>
      </c>
      <c r="V171" s="636" t="s">
        <v>51</v>
      </c>
      <c r="W171" s="364" t="s">
        <v>870</v>
      </c>
      <c r="X171" s="636" t="s">
        <v>51</v>
      </c>
      <c r="Y171" s="364" t="s">
        <v>870</v>
      </c>
      <c r="Z171" s="636" t="s">
        <v>51</v>
      </c>
      <c r="AA171" s="364" t="s">
        <v>870</v>
      </c>
      <c r="AB171" s="648" t="s">
        <v>51</v>
      </c>
      <c r="AC171" s="364" t="s">
        <v>870</v>
      </c>
      <c r="AD171" s="648" t="s">
        <v>51</v>
      </c>
      <c r="AE171" s="364" t="s">
        <v>870</v>
      </c>
      <c r="AF171" s="648" t="s">
        <v>51</v>
      </c>
      <c r="AG171" s="364" t="s">
        <v>870</v>
      </c>
      <c r="AH171" s="648" t="s">
        <v>51</v>
      </c>
      <c r="AI171" s="364" t="s">
        <v>870</v>
      </c>
      <c r="AJ171" s="648" t="s">
        <v>51</v>
      </c>
      <c r="AK171" s="364" t="s">
        <v>870</v>
      </c>
      <c r="AL171" s="648" t="s">
        <v>51</v>
      </c>
      <c r="AM171" s="364" t="s">
        <v>870</v>
      </c>
      <c r="AN171" s="648" t="s">
        <v>51</v>
      </c>
      <c r="AO171" s="364" t="s">
        <v>870</v>
      </c>
      <c r="AP171" s="648" t="s">
        <v>51</v>
      </c>
      <c r="AQ171" s="364" t="s">
        <v>870</v>
      </c>
      <c r="AR171" s="648" t="s">
        <v>51</v>
      </c>
      <c r="AS171" s="364" t="s">
        <v>870</v>
      </c>
      <c r="AT171" s="648" t="s">
        <v>51</v>
      </c>
      <c r="AU171" s="364" t="s">
        <v>870</v>
      </c>
      <c r="AV171" s="648" t="s">
        <v>51</v>
      </c>
      <c r="AW171" s="364" t="s">
        <v>870</v>
      </c>
      <c r="AX171" s="648" t="s">
        <v>51</v>
      </c>
      <c r="AY171" s="364" t="s">
        <v>870</v>
      </c>
      <c r="AZ171" s="648" t="s">
        <v>51</v>
      </c>
      <c r="BA171" s="364" t="s">
        <v>870</v>
      </c>
      <c r="BB171" s="648" t="s">
        <v>51</v>
      </c>
      <c r="BC171" s="364" t="s">
        <v>870</v>
      </c>
      <c r="BD171" s="649" t="s">
        <v>0</v>
      </c>
      <c r="BE171" s="364" t="s">
        <v>870</v>
      </c>
      <c r="BF171" s="643"/>
      <c r="BG171" s="364" t="s">
        <v>870</v>
      </c>
      <c r="BH171" s="643"/>
      <c r="BI171" s="364" t="s">
        <v>870</v>
      </c>
      <c r="BJ171" s="643"/>
      <c r="BK171" s="364" t="s">
        <v>870</v>
      </c>
      <c r="BL171" s="643"/>
      <c r="BM171" s="364" t="s">
        <v>870</v>
      </c>
      <c r="BN171" s="643"/>
      <c r="BO171" s="364" t="s">
        <v>870</v>
      </c>
      <c r="BP171" s="643"/>
      <c r="BQ171" s="364" t="s">
        <v>870</v>
      </c>
      <c r="BR171" s="643"/>
      <c r="BS171" s="364" t="s">
        <v>870</v>
      </c>
      <c r="BT171" s="643"/>
      <c r="BU171" s="364" t="s">
        <v>870</v>
      </c>
      <c r="BV171" s="643"/>
      <c r="BW171" s="364" t="s">
        <v>870</v>
      </c>
      <c r="BX171" s="643"/>
      <c r="BY171" s="364" t="s">
        <v>870</v>
      </c>
      <c r="BZ171" s="573"/>
      <c r="CA171" s="364" t="s">
        <v>870</v>
      </c>
      <c r="CB171" s="573"/>
      <c r="CC171" s="364" t="s">
        <v>870</v>
      </c>
      <c r="CD171" s="573"/>
      <c r="CE171" s="364" t="s">
        <v>870</v>
      </c>
      <c r="CF171" s="573"/>
      <c r="CG171" s="364" t="s">
        <v>870</v>
      </c>
    </row>
    <row r="172" spans="1:85" x14ac:dyDescent="0.25">
      <c r="A172" s="804"/>
      <c r="B172" s="62" t="s">
        <v>51</v>
      </c>
      <c r="C172" s="84" t="s">
        <v>766</v>
      </c>
      <c r="D172" s="636" t="s">
        <v>51</v>
      </c>
      <c r="E172" s="364" t="s">
        <v>766</v>
      </c>
      <c r="F172" s="636" t="s">
        <v>51</v>
      </c>
      <c r="G172" s="364" t="s">
        <v>766</v>
      </c>
      <c r="H172" s="636" t="s">
        <v>51</v>
      </c>
      <c r="I172" s="364" t="s">
        <v>766</v>
      </c>
      <c r="J172" s="636" t="s">
        <v>51</v>
      </c>
      <c r="K172" s="364" t="s">
        <v>766</v>
      </c>
      <c r="L172" s="636" t="s">
        <v>51</v>
      </c>
      <c r="M172" s="364" t="s">
        <v>766</v>
      </c>
      <c r="N172" s="636" t="s">
        <v>51</v>
      </c>
      <c r="O172" s="364" t="s">
        <v>766</v>
      </c>
      <c r="P172" s="636" t="s">
        <v>51</v>
      </c>
      <c r="Q172" s="364" t="s">
        <v>766</v>
      </c>
      <c r="R172" s="636" t="s">
        <v>51</v>
      </c>
      <c r="S172" s="364" t="s">
        <v>766</v>
      </c>
      <c r="T172" s="636" t="s">
        <v>51</v>
      </c>
      <c r="U172" s="364" t="s">
        <v>766</v>
      </c>
      <c r="V172" s="636" t="s">
        <v>51</v>
      </c>
      <c r="W172" s="364" t="s">
        <v>766</v>
      </c>
      <c r="X172" s="636" t="s">
        <v>51</v>
      </c>
      <c r="Y172" s="364" t="s">
        <v>766</v>
      </c>
      <c r="Z172" s="636" t="s">
        <v>51</v>
      </c>
      <c r="AA172" s="364" t="s">
        <v>766</v>
      </c>
      <c r="AB172" s="648" t="s">
        <v>51</v>
      </c>
      <c r="AC172" s="364" t="s">
        <v>766</v>
      </c>
      <c r="AD172" s="648" t="s">
        <v>51</v>
      </c>
      <c r="AE172" s="364" t="s">
        <v>766</v>
      </c>
      <c r="AF172" s="648" t="s">
        <v>51</v>
      </c>
      <c r="AG172" s="364" t="s">
        <v>766</v>
      </c>
      <c r="AH172" s="648" t="s">
        <v>51</v>
      </c>
      <c r="AI172" s="364" t="s">
        <v>766</v>
      </c>
      <c r="AJ172" s="648" t="s">
        <v>51</v>
      </c>
      <c r="AK172" s="364" t="s">
        <v>766</v>
      </c>
      <c r="AL172" s="648" t="s">
        <v>51</v>
      </c>
      <c r="AM172" s="364" t="s">
        <v>766</v>
      </c>
      <c r="AN172" s="648" t="s">
        <v>51</v>
      </c>
      <c r="AO172" s="364" t="s">
        <v>766</v>
      </c>
      <c r="AP172" s="648" t="s">
        <v>51</v>
      </c>
      <c r="AQ172" s="364" t="s">
        <v>766</v>
      </c>
      <c r="AR172" s="648" t="s">
        <v>51</v>
      </c>
      <c r="AS172" s="364" t="s">
        <v>766</v>
      </c>
      <c r="AT172" s="648" t="s">
        <v>51</v>
      </c>
      <c r="AU172" s="364" t="s">
        <v>766</v>
      </c>
      <c r="AV172" s="648" t="s">
        <v>51</v>
      </c>
      <c r="AW172" s="364" t="s">
        <v>766</v>
      </c>
      <c r="AX172" s="648" t="s">
        <v>51</v>
      </c>
      <c r="AY172" s="364" t="s">
        <v>766</v>
      </c>
      <c r="AZ172" s="648" t="s">
        <v>51</v>
      </c>
      <c r="BA172" s="364" t="s">
        <v>766</v>
      </c>
      <c r="BB172" s="648" t="s">
        <v>51</v>
      </c>
      <c r="BC172" s="364" t="s">
        <v>766</v>
      </c>
      <c r="BD172" s="649" t="s">
        <v>0</v>
      </c>
      <c r="BE172" s="364" t="s">
        <v>766</v>
      </c>
      <c r="BF172" s="643"/>
      <c r="BG172" s="364" t="s">
        <v>766</v>
      </c>
      <c r="BH172" s="643"/>
      <c r="BI172" s="364" t="s">
        <v>766</v>
      </c>
      <c r="BJ172" s="643"/>
      <c r="BK172" s="364" t="s">
        <v>766</v>
      </c>
      <c r="BL172" s="643"/>
      <c r="BM172" s="364" t="s">
        <v>766</v>
      </c>
      <c r="BN172" s="643"/>
      <c r="BO172" s="364" t="s">
        <v>766</v>
      </c>
      <c r="BP172" s="643"/>
      <c r="BQ172" s="364" t="s">
        <v>766</v>
      </c>
      <c r="BR172" s="643"/>
      <c r="BS172" s="364" t="s">
        <v>766</v>
      </c>
      <c r="BT172" s="643"/>
      <c r="BU172" s="364" t="s">
        <v>766</v>
      </c>
      <c r="BV172" s="643"/>
      <c r="BW172" s="364" t="s">
        <v>766</v>
      </c>
      <c r="BX172" s="643"/>
      <c r="BY172" s="364" t="s">
        <v>766</v>
      </c>
      <c r="BZ172" s="573"/>
      <c r="CA172" s="364" t="s">
        <v>766</v>
      </c>
      <c r="CB172" s="573"/>
      <c r="CC172" s="364" t="s">
        <v>766</v>
      </c>
      <c r="CD172" s="573"/>
      <c r="CE172" s="364" t="s">
        <v>766</v>
      </c>
      <c r="CF172" s="573"/>
      <c r="CG172" s="364" t="s">
        <v>766</v>
      </c>
    </row>
    <row r="173" spans="1:85" x14ac:dyDescent="0.25">
      <c r="A173" s="804"/>
      <c r="B173" s="62" t="s">
        <v>51</v>
      </c>
      <c r="C173" s="84" t="s">
        <v>213</v>
      </c>
      <c r="D173" s="636" t="s">
        <v>51</v>
      </c>
      <c r="E173" s="364" t="s">
        <v>213</v>
      </c>
      <c r="F173" s="636" t="s">
        <v>51</v>
      </c>
      <c r="G173" s="364" t="s">
        <v>213</v>
      </c>
      <c r="H173" s="636" t="s">
        <v>51</v>
      </c>
      <c r="I173" s="364" t="s">
        <v>213</v>
      </c>
      <c r="J173" s="636" t="s">
        <v>51</v>
      </c>
      <c r="K173" s="364" t="s">
        <v>213</v>
      </c>
      <c r="L173" s="636" t="s">
        <v>51</v>
      </c>
      <c r="M173" s="364" t="s">
        <v>213</v>
      </c>
      <c r="N173" s="636" t="s">
        <v>51</v>
      </c>
      <c r="O173" s="364" t="s">
        <v>213</v>
      </c>
      <c r="P173" s="636" t="s">
        <v>51</v>
      </c>
      <c r="Q173" s="364" t="s">
        <v>213</v>
      </c>
      <c r="R173" s="636" t="s">
        <v>51</v>
      </c>
      <c r="S173" s="364" t="s">
        <v>213</v>
      </c>
      <c r="T173" s="636" t="s">
        <v>51</v>
      </c>
      <c r="U173" s="364" t="s">
        <v>213</v>
      </c>
      <c r="V173" s="636" t="s">
        <v>51</v>
      </c>
      <c r="W173" s="364" t="s">
        <v>213</v>
      </c>
      <c r="X173" s="636" t="s">
        <v>51</v>
      </c>
      <c r="Y173" s="364" t="s">
        <v>213</v>
      </c>
      <c r="Z173" s="636" t="s">
        <v>51</v>
      </c>
      <c r="AA173" s="364" t="s">
        <v>213</v>
      </c>
      <c r="AB173" s="648" t="s">
        <v>51</v>
      </c>
      <c r="AC173" s="364" t="s">
        <v>213</v>
      </c>
      <c r="AD173" s="648" t="s">
        <v>51</v>
      </c>
      <c r="AE173" s="364" t="s">
        <v>213</v>
      </c>
      <c r="AF173" s="648" t="s">
        <v>51</v>
      </c>
      <c r="AG173" s="364" t="s">
        <v>213</v>
      </c>
      <c r="AH173" s="648" t="s">
        <v>51</v>
      </c>
      <c r="AI173" s="364" t="s">
        <v>213</v>
      </c>
      <c r="AJ173" s="648" t="s">
        <v>51</v>
      </c>
      <c r="AK173" s="364" t="s">
        <v>213</v>
      </c>
      <c r="AL173" s="648" t="s">
        <v>51</v>
      </c>
      <c r="AM173" s="364" t="s">
        <v>213</v>
      </c>
      <c r="AN173" s="648" t="s">
        <v>51</v>
      </c>
      <c r="AO173" s="364" t="s">
        <v>213</v>
      </c>
      <c r="AP173" s="648" t="s">
        <v>51</v>
      </c>
      <c r="AQ173" s="364" t="s">
        <v>213</v>
      </c>
      <c r="AR173" s="648" t="s">
        <v>51</v>
      </c>
      <c r="AS173" s="364" t="s">
        <v>213</v>
      </c>
      <c r="AT173" s="648" t="s">
        <v>51</v>
      </c>
      <c r="AU173" s="364" t="s">
        <v>213</v>
      </c>
      <c r="AV173" s="648" t="s">
        <v>51</v>
      </c>
      <c r="AW173" s="364" t="s">
        <v>213</v>
      </c>
      <c r="AX173" s="648" t="s">
        <v>51</v>
      </c>
      <c r="AY173" s="364" t="s">
        <v>213</v>
      </c>
      <c r="AZ173" s="648" t="s">
        <v>51</v>
      </c>
      <c r="BA173" s="364" t="s">
        <v>213</v>
      </c>
      <c r="BB173" s="648" t="s">
        <v>51</v>
      </c>
      <c r="BC173" s="364" t="s">
        <v>213</v>
      </c>
      <c r="BD173" s="649" t="s">
        <v>0</v>
      </c>
      <c r="BE173" s="364" t="s">
        <v>213</v>
      </c>
      <c r="BF173" s="643" t="str">
        <f>IF(BF12="No","No","")</f>
        <v/>
      </c>
      <c r="BG173" s="364" t="s">
        <v>213</v>
      </c>
      <c r="BH173" s="643" t="str">
        <f>IF(BH12="No","No","")</f>
        <v/>
      </c>
      <c r="BI173" s="364" t="s">
        <v>213</v>
      </c>
      <c r="BJ173" s="643" t="str">
        <f>IF(BJ12="No","No","")</f>
        <v/>
      </c>
      <c r="BK173" s="364" t="s">
        <v>213</v>
      </c>
      <c r="BL173" s="643" t="str">
        <f>IF(BL12="No","No","")</f>
        <v/>
      </c>
      <c r="BM173" s="364" t="s">
        <v>213</v>
      </c>
      <c r="BN173" s="643" t="str">
        <f>IF(BN12="No","No","")</f>
        <v/>
      </c>
      <c r="BO173" s="364" t="s">
        <v>213</v>
      </c>
      <c r="BP173" s="643" t="str">
        <f>IF(BP12="No","No","")</f>
        <v/>
      </c>
      <c r="BQ173" s="364" t="s">
        <v>213</v>
      </c>
      <c r="BR173" s="643" t="str">
        <f>IF(BR12="No","No","")</f>
        <v/>
      </c>
      <c r="BS173" s="364" t="s">
        <v>213</v>
      </c>
      <c r="BT173" s="643" t="str">
        <f>IF(BT12="No","No","")</f>
        <v/>
      </c>
      <c r="BU173" s="364" t="s">
        <v>213</v>
      </c>
      <c r="BV173" s="643" t="str">
        <f>IF(BV12="No","No","")</f>
        <v/>
      </c>
      <c r="BW173" s="364" t="s">
        <v>213</v>
      </c>
      <c r="BX173" s="643" t="str">
        <f>IF(BX12="No","No","")</f>
        <v/>
      </c>
      <c r="BY173" s="364" t="s">
        <v>213</v>
      </c>
      <c r="BZ173" s="629" t="str">
        <f>IF(BZ12="No","No","")</f>
        <v/>
      </c>
      <c r="CA173" s="364" t="s">
        <v>213</v>
      </c>
      <c r="CB173" s="629" t="str">
        <f>IF(CB12="No","No","")</f>
        <v>No</v>
      </c>
      <c r="CC173" s="364" t="s">
        <v>213</v>
      </c>
      <c r="CD173" s="629" t="str">
        <f>IF(CD12="No","No","")</f>
        <v>No</v>
      </c>
      <c r="CE173" s="364" t="s">
        <v>213</v>
      </c>
      <c r="CF173" s="629" t="str">
        <f>IF(CF12="No","No","")</f>
        <v>No</v>
      </c>
      <c r="CG173" s="364" t="s">
        <v>213</v>
      </c>
    </row>
    <row r="174" spans="1:85" x14ac:dyDescent="0.25">
      <c r="A174" s="805"/>
      <c r="B174" s="315" t="s">
        <v>0</v>
      </c>
      <c r="C174" s="317" t="s">
        <v>691</v>
      </c>
      <c r="D174" s="636" t="s">
        <v>0</v>
      </c>
      <c r="E174" s="364" t="s">
        <v>691</v>
      </c>
      <c r="F174" s="636" t="s">
        <v>0</v>
      </c>
      <c r="G174" s="364" t="s">
        <v>691</v>
      </c>
      <c r="H174" s="636" t="s">
        <v>0</v>
      </c>
      <c r="I174" s="364" t="s">
        <v>691</v>
      </c>
      <c r="J174" s="636" t="s">
        <v>0</v>
      </c>
      <c r="K174" s="364" t="s">
        <v>691</v>
      </c>
      <c r="L174" s="636" t="s">
        <v>0</v>
      </c>
      <c r="M174" s="364" t="s">
        <v>691</v>
      </c>
      <c r="N174" s="636" t="s">
        <v>0</v>
      </c>
      <c r="O174" s="364" t="s">
        <v>691</v>
      </c>
      <c r="P174" s="636" t="s">
        <v>0</v>
      </c>
      <c r="Q174" s="364" t="s">
        <v>691</v>
      </c>
      <c r="R174" s="636" t="s">
        <v>0</v>
      </c>
      <c r="S174" s="364" t="s">
        <v>691</v>
      </c>
      <c r="T174" s="636" t="s">
        <v>0</v>
      </c>
      <c r="U174" s="364" t="s">
        <v>691</v>
      </c>
      <c r="V174" s="636" t="s">
        <v>0</v>
      </c>
      <c r="W174" s="364" t="s">
        <v>691</v>
      </c>
      <c r="X174" s="636" t="s">
        <v>0</v>
      </c>
      <c r="Y174" s="364" t="s">
        <v>691</v>
      </c>
      <c r="Z174" s="636" t="s">
        <v>0</v>
      </c>
      <c r="AA174" s="364" t="s">
        <v>691</v>
      </c>
      <c r="AB174" s="648" t="s">
        <v>0</v>
      </c>
      <c r="AC174" s="364" t="s">
        <v>691</v>
      </c>
      <c r="AD174" s="648" t="s">
        <v>0</v>
      </c>
      <c r="AE174" s="364" t="s">
        <v>691</v>
      </c>
      <c r="AF174" s="648" t="s">
        <v>0</v>
      </c>
      <c r="AG174" s="364" t="s">
        <v>691</v>
      </c>
      <c r="AH174" s="648" t="s">
        <v>0</v>
      </c>
      <c r="AI174" s="364" t="s">
        <v>691</v>
      </c>
      <c r="AJ174" s="648" t="s">
        <v>0</v>
      </c>
      <c r="AK174" s="364" t="s">
        <v>691</v>
      </c>
      <c r="AL174" s="648" t="s">
        <v>0</v>
      </c>
      <c r="AM174" s="364" t="s">
        <v>691</v>
      </c>
      <c r="AN174" s="648" t="s">
        <v>0</v>
      </c>
      <c r="AO174" s="364" t="s">
        <v>691</v>
      </c>
      <c r="AP174" s="648" t="s">
        <v>0</v>
      </c>
      <c r="AQ174" s="364" t="s">
        <v>691</v>
      </c>
      <c r="AR174" s="648" t="s">
        <v>0</v>
      </c>
      <c r="AS174" s="364" t="s">
        <v>691</v>
      </c>
      <c r="AT174" s="648" t="s">
        <v>0</v>
      </c>
      <c r="AU174" s="364" t="s">
        <v>691</v>
      </c>
      <c r="AV174" s="648" t="s">
        <v>0</v>
      </c>
      <c r="AW174" s="364" t="s">
        <v>691</v>
      </c>
      <c r="AX174" s="648" t="s">
        <v>0</v>
      </c>
      <c r="AY174" s="364" t="s">
        <v>691</v>
      </c>
      <c r="AZ174" s="648" t="s">
        <v>0</v>
      </c>
      <c r="BA174" s="364" t="s">
        <v>691</v>
      </c>
      <c r="BB174" s="648" t="s">
        <v>0</v>
      </c>
      <c r="BC174" s="364" t="s">
        <v>691</v>
      </c>
      <c r="BD174" s="649" t="s">
        <v>0</v>
      </c>
      <c r="BE174" s="364" t="s">
        <v>691</v>
      </c>
      <c r="BF174" s="643"/>
      <c r="BG174" s="364" t="s">
        <v>691</v>
      </c>
      <c r="BH174" s="643"/>
      <c r="BI174" s="364" t="s">
        <v>691</v>
      </c>
      <c r="BJ174" s="643"/>
      <c r="BK174" s="364" t="s">
        <v>691</v>
      </c>
      <c r="BL174" s="643"/>
      <c r="BM174" s="364" t="s">
        <v>691</v>
      </c>
      <c r="BN174" s="643"/>
      <c r="BO174" s="364" t="s">
        <v>691</v>
      </c>
      <c r="BP174" s="643"/>
      <c r="BQ174" s="364" t="s">
        <v>691</v>
      </c>
      <c r="BR174" s="643"/>
      <c r="BS174" s="364" t="s">
        <v>691</v>
      </c>
      <c r="BT174" s="643"/>
      <c r="BU174" s="364" t="s">
        <v>691</v>
      </c>
      <c r="BV174" s="643"/>
      <c r="BW174" s="364" t="s">
        <v>691</v>
      </c>
      <c r="BX174" s="643"/>
      <c r="BY174" s="364" t="s">
        <v>691</v>
      </c>
      <c r="BZ174" s="573"/>
      <c r="CA174" s="364" t="s">
        <v>691</v>
      </c>
      <c r="CB174" s="572" t="s">
        <v>0</v>
      </c>
      <c r="CC174" s="364" t="s">
        <v>691</v>
      </c>
      <c r="CD174" s="572" t="s">
        <v>0</v>
      </c>
      <c r="CE174" s="364" t="s">
        <v>691</v>
      </c>
      <c r="CF174" s="572" t="s">
        <v>0</v>
      </c>
      <c r="CG174" s="364" t="s">
        <v>691</v>
      </c>
    </row>
    <row r="175" spans="1:85" ht="24.75" customHeight="1" x14ac:dyDescent="0.25">
      <c r="A175" s="149" t="s">
        <v>1337</v>
      </c>
      <c r="B175" s="794" t="s">
        <v>196</v>
      </c>
      <c r="C175" s="795"/>
      <c r="D175" s="794" t="s">
        <v>196</v>
      </c>
      <c r="E175" s="795"/>
      <c r="F175" s="794" t="s">
        <v>196</v>
      </c>
      <c r="G175" s="795"/>
      <c r="H175" s="794" t="s">
        <v>196</v>
      </c>
      <c r="I175" s="795"/>
      <c r="J175" s="794" t="s">
        <v>196</v>
      </c>
      <c r="K175" s="795"/>
      <c r="L175" s="794" t="s">
        <v>196</v>
      </c>
      <c r="M175" s="795"/>
      <c r="N175" s="794" t="s">
        <v>196</v>
      </c>
      <c r="O175" s="795"/>
      <c r="P175" s="794" t="s">
        <v>196</v>
      </c>
      <c r="Q175" s="795"/>
      <c r="R175" s="794" t="s">
        <v>196</v>
      </c>
      <c r="S175" s="795"/>
      <c r="T175" s="794" t="s">
        <v>196</v>
      </c>
      <c r="U175" s="795"/>
      <c r="V175" s="794" t="s">
        <v>196</v>
      </c>
      <c r="W175" s="795"/>
      <c r="X175" s="794" t="s">
        <v>196</v>
      </c>
      <c r="Y175" s="795"/>
      <c r="Z175" s="794" t="s">
        <v>196</v>
      </c>
      <c r="AA175" s="795"/>
      <c r="AB175" s="794" t="s">
        <v>196</v>
      </c>
      <c r="AC175" s="795"/>
      <c r="AD175" s="794" t="s">
        <v>196</v>
      </c>
      <c r="AE175" s="795"/>
      <c r="AF175" s="794" t="s">
        <v>196</v>
      </c>
      <c r="AG175" s="795"/>
      <c r="AH175" s="794" t="s">
        <v>196</v>
      </c>
      <c r="AI175" s="795"/>
      <c r="AJ175" s="794" t="s">
        <v>196</v>
      </c>
      <c r="AK175" s="795"/>
      <c r="AL175" s="794" t="s">
        <v>196</v>
      </c>
      <c r="AM175" s="795"/>
      <c r="AN175" s="794" t="s">
        <v>196</v>
      </c>
      <c r="AO175" s="795"/>
      <c r="AP175" s="794" t="s">
        <v>196</v>
      </c>
      <c r="AQ175" s="795"/>
      <c r="AR175" s="794" t="s">
        <v>196</v>
      </c>
      <c r="AS175" s="795"/>
      <c r="AT175" s="794" t="s">
        <v>196</v>
      </c>
      <c r="AU175" s="795"/>
      <c r="AV175" s="794" t="s">
        <v>196</v>
      </c>
      <c r="AW175" s="795"/>
      <c r="AX175" s="794" t="s">
        <v>196</v>
      </c>
      <c r="AY175" s="795"/>
      <c r="AZ175" s="794" t="s">
        <v>196</v>
      </c>
      <c r="BA175" s="795"/>
      <c r="BB175" s="794" t="s">
        <v>196</v>
      </c>
      <c r="BC175" s="795"/>
      <c r="BD175" s="794" t="s">
        <v>196</v>
      </c>
      <c r="BE175" s="795"/>
      <c r="BF175" s="794" t="s">
        <v>196</v>
      </c>
      <c r="BG175" s="795"/>
      <c r="BH175" s="794" t="s">
        <v>196</v>
      </c>
      <c r="BI175" s="795"/>
      <c r="BJ175" s="794" t="s">
        <v>196</v>
      </c>
      <c r="BK175" s="795"/>
      <c r="BL175" s="794" t="s">
        <v>196</v>
      </c>
      <c r="BM175" s="795"/>
      <c r="BN175" s="794" t="s">
        <v>196</v>
      </c>
      <c r="BO175" s="795"/>
      <c r="BP175" s="794" t="s">
        <v>196</v>
      </c>
      <c r="BQ175" s="795"/>
      <c r="BR175" s="794" t="s">
        <v>196</v>
      </c>
      <c r="BS175" s="795"/>
      <c r="BT175" s="794" t="s">
        <v>196</v>
      </c>
      <c r="BU175" s="795"/>
      <c r="BV175" s="794" t="s">
        <v>196</v>
      </c>
      <c r="BW175" s="795"/>
      <c r="BX175" s="794" t="s">
        <v>196</v>
      </c>
      <c r="BY175" s="795"/>
      <c r="BZ175" s="794" t="s">
        <v>196</v>
      </c>
      <c r="CA175" s="795"/>
      <c r="CB175" s="794" t="s">
        <v>196</v>
      </c>
      <c r="CC175" s="795"/>
      <c r="CD175" s="794" t="s">
        <v>196</v>
      </c>
      <c r="CE175" s="795"/>
      <c r="CF175" s="794" t="s">
        <v>196</v>
      </c>
      <c r="CG175" s="795"/>
    </row>
    <row r="176" spans="1:85" ht="24.75" customHeight="1" x14ac:dyDescent="0.25">
      <c r="A176" s="546" t="s">
        <v>1338</v>
      </c>
      <c r="B176" s="758" t="s">
        <v>78</v>
      </c>
      <c r="C176" s="759"/>
      <c r="D176" s="758" t="s">
        <v>78</v>
      </c>
      <c r="E176" s="759"/>
      <c r="F176" s="758" t="s">
        <v>78</v>
      </c>
      <c r="G176" s="759"/>
      <c r="H176" s="758" t="s">
        <v>78</v>
      </c>
      <c r="I176" s="759"/>
      <c r="J176" s="758" t="s">
        <v>78</v>
      </c>
      <c r="K176" s="759"/>
      <c r="L176" s="758" t="s">
        <v>78</v>
      </c>
      <c r="M176" s="759"/>
      <c r="N176" s="758" t="s">
        <v>78</v>
      </c>
      <c r="O176" s="759"/>
      <c r="P176" s="758" t="s">
        <v>78</v>
      </c>
      <c r="Q176" s="759"/>
      <c r="R176" s="758" t="s">
        <v>78</v>
      </c>
      <c r="S176" s="759"/>
      <c r="T176" s="758" t="s">
        <v>78</v>
      </c>
      <c r="U176" s="759"/>
      <c r="V176" s="758" t="s">
        <v>78</v>
      </c>
      <c r="W176" s="759"/>
      <c r="X176" s="758" t="s">
        <v>78</v>
      </c>
      <c r="Y176" s="759"/>
      <c r="Z176" s="758" t="s">
        <v>78</v>
      </c>
      <c r="AA176" s="759"/>
      <c r="AB176" s="758" t="s">
        <v>78</v>
      </c>
      <c r="AC176" s="759"/>
      <c r="AD176" s="758" t="s">
        <v>78</v>
      </c>
      <c r="AE176" s="759"/>
      <c r="AF176" s="758" t="s">
        <v>78</v>
      </c>
      <c r="AG176" s="759"/>
      <c r="AH176" s="758" t="s">
        <v>78</v>
      </c>
      <c r="AI176" s="759"/>
      <c r="AJ176" s="758" t="s">
        <v>78</v>
      </c>
      <c r="AK176" s="759"/>
      <c r="AL176" s="758" t="s">
        <v>78</v>
      </c>
      <c r="AM176" s="759"/>
      <c r="AN176" s="758" t="s">
        <v>78</v>
      </c>
      <c r="AO176" s="759"/>
      <c r="AP176" s="758" t="s">
        <v>78</v>
      </c>
      <c r="AQ176" s="759"/>
      <c r="AR176" s="758" t="s">
        <v>78</v>
      </c>
      <c r="AS176" s="759"/>
      <c r="AT176" s="758" t="s">
        <v>78</v>
      </c>
      <c r="AU176" s="759"/>
      <c r="AV176" s="758" t="s">
        <v>78</v>
      </c>
      <c r="AW176" s="759"/>
      <c r="AX176" s="758" t="s">
        <v>78</v>
      </c>
      <c r="AY176" s="759"/>
      <c r="AZ176" s="758" t="s">
        <v>78</v>
      </c>
      <c r="BA176" s="759"/>
      <c r="BB176" s="758" t="s">
        <v>78</v>
      </c>
      <c r="BC176" s="759"/>
      <c r="BD176" s="758" t="s">
        <v>78</v>
      </c>
      <c r="BE176" s="759"/>
      <c r="BF176" s="758" t="s">
        <v>78</v>
      </c>
      <c r="BG176" s="759"/>
      <c r="BH176" s="758" t="s">
        <v>78</v>
      </c>
      <c r="BI176" s="759"/>
      <c r="BJ176" s="758" t="s">
        <v>78</v>
      </c>
      <c r="BK176" s="759"/>
      <c r="BL176" s="758" t="s">
        <v>78</v>
      </c>
      <c r="BM176" s="759"/>
      <c r="BN176" s="758" t="s">
        <v>78</v>
      </c>
      <c r="BO176" s="759"/>
      <c r="BP176" s="758" t="s">
        <v>78</v>
      </c>
      <c r="BQ176" s="759"/>
      <c r="BR176" s="758" t="s">
        <v>78</v>
      </c>
      <c r="BS176" s="759"/>
      <c r="BT176" s="758" t="s">
        <v>78</v>
      </c>
      <c r="BU176" s="759"/>
      <c r="BV176" s="758" t="s">
        <v>78</v>
      </c>
      <c r="BW176" s="759"/>
      <c r="BX176" s="758" t="s">
        <v>78</v>
      </c>
      <c r="BY176" s="759"/>
      <c r="BZ176" s="758" t="s">
        <v>78</v>
      </c>
      <c r="CA176" s="759"/>
      <c r="CB176" s="758" t="s">
        <v>78</v>
      </c>
      <c r="CC176" s="759"/>
      <c r="CD176" s="758" t="s">
        <v>78</v>
      </c>
      <c r="CE176" s="759"/>
      <c r="CF176" s="758" t="s">
        <v>78</v>
      </c>
      <c r="CG176" s="759"/>
    </row>
    <row r="177" spans="1:85" s="150" customFormat="1" ht="24.75" x14ac:dyDescent="0.25">
      <c r="A177" s="149" t="s">
        <v>1339</v>
      </c>
      <c r="B177" s="758" t="s">
        <v>0</v>
      </c>
      <c r="C177" s="759"/>
      <c r="D177" s="758" t="s">
        <v>0</v>
      </c>
      <c r="E177" s="759"/>
      <c r="F177" s="758" t="s">
        <v>0</v>
      </c>
      <c r="G177" s="759"/>
      <c r="H177" s="758" t="s">
        <v>0</v>
      </c>
      <c r="I177" s="759"/>
      <c r="J177" s="758" t="s">
        <v>0</v>
      </c>
      <c r="K177" s="759"/>
      <c r="L177" s="758" t="s">
        <v>0</v>
      </c>
      <c r="M177" s="759"/>
      <c r="N177" s="758" t="s">
        <v>0</v>
      </c>
      <c r="O177" s="759"/>
      <c r="P177" s="758" t="s">
        <v>0</v>
      </c>
      <c r="Q177" s="759"/>
      <c r="R177" s="758" t="s">
        <v>0</v>
      </c>
      <c r="S177" s="759"/>
      <c r="T177" s="758" t="s">
        <v>0</v>
      </c>
      <c r="U177" s="759"/>
      <c r="V177" s="758" t="s">
        <v>0</v>
      </c>
      <c r="W177" s="759"/>
      <c r="X177" s="758" t="s">
        <v>0</v>
      </c>
      <c r="Y177" s="759"/>
      <c r="Z177" s="758" t="s">
        <v>0</v>
      </c>
      <c r="AA177" s="759"/>
      <c r="AB177" s="758" t="s">
        <v>0</v>
      </c>
      <c r="AC177" s="759"/>
      <c r="AD177" s="758" t="s">
        <v>0</v>
      </c>
      <c r="AE177" s="759"/>
      <c r="AF177" s="758" t="s">
        <v>0</v>
      </c>
      <c r="AG177" s="759"/>
      <c r="AH177" s="758" t="s">
        <v>0</v>
      </c>
      <c r="AI177" s="759"/>
      <c r="AJ177" s="758" t="s">
        <v>0</v>
      </c>
      <c r="AK177" s="759"/>
      <c r="AL177" s="758" t="s">
        <v>0</v>
      </c>
      <c r="AM177" s="759"/>
      <c r="AN177" s="758" t="s">
        <v>0</v>
      </c>
      <c r="AO177" s="759"/>
      <c r="AP177" s="758" t="s">
        <v>0</v>
      </c>
      <c r="AQ177" s="759"/>
      <c r="AR177" s="758" t="s">
        <v>0</v>
      </c>
      <c r="AS177" s="759"/>
      <c r="AT177" s="758" t="s">
        <v>0</v>
      </c>
      <c r="AU177" s="759"/>
      <c r="AV177" s="758" t="s">
        <v>0</v>
      </c>
      <c r="AW177" s="759"/>
      <c r="AX177" s="758" t="s">
        <v>0</v>
      </c>
      <c r="AY177" s="759"/>
      <c r="AZ177" s="758" t="s">
        <v>0</v>
      </c>
      <c r="BA177" s="759"/>
      <c r="BB177" s="758" t="s">
        <v>0</v>
      </c>
      <c r="BC177" s="759"/>
      <c r="BD177" s="758" t="s">
        <v>0</v>
      </c>
      <c r="BE177" s="759"/>
      <c r="BF177" s="758" t="s">
        <v>0</v>
      </c>
      <c r="BG177" s="759"/>
      <c r="BH177" s="758" t="s">
        <v>0</v>
      </c>
      <c r="BI177" s="759"/>
      <c r="BJ177" s="758" t="s">
        <v>0</v>
      </c>
      <c r="BK177" s="759"/>
      <c r="BL177" s="758" t="s">
        <v>0</v>
      </c>
      <c r="BM177" s="759"/>
      <c r="BN177" s="758" t="s">
        <v>0</v>
      </c>
      <c r="BO177" s="759"/>
      <c r="BP177" s="758" t="s">
        <v>0</v>
      </c>
      <c r="BQ177" s="759"/>
      <c r="BR177" s="758" t="s">
        <v>0</v>
      </c>
      <c r="BS177" s="759"/>
      <c r="BT177" s="758" t="s">
        <v>0</v>
      </c>
      <c r="BU177" s="759"/>
      <c r="BV177" s="758" t="s">
        <v>0</v>
      </c>
      <c r="BW177" s="759"/>
      <c r="BX177" s="758" t="s">
        <v>0</v>
      </c>
      <c r="BY177" s="759"/>
      <c r="BZ177" s="758" t="s">
        <v>0</v>
      </c>
      <c r="CA177" s="759"/>
      <c r="CB177" s="758" t="s">
        <v>0</v>
      </c>
      <c r="CC177" s="759"/>
      <c r="CD177" s="758" t="s">
        <v>0</v>
      </c>
      <c r="CE177" s="759"/>
      <c r="CF177" s="758" t="s">
        <v>0</v>
      </c>
      <c r="CG177" s="759"/>
    </row>
    <row r="178" spans="1:85" s="150" customFormat="1" ht="24.75" x14ac:dyDescent="0.25">
      <c r="A178" s="118" t="s">
        <v>1340</v>
      </c>
      <c r="B178" s="756" t="s">
        <v>0</v>
      </c>
      <c r="C178" s="757"/>
      <c r="D178" s="756" t="s">
        <v>0</v>
      </c>
      <c r="E178" s="757"/>
      <c r="F178" s="756" t="s">
        <v>0</v>
      </c>
      <c r="G178" s="757"/>
      <c r="H178" s="756" t="s">
        <v>0</v>
      </c>
      <c r="I178" s="757"/>
      <c r="J178" s="756" t="s">
        <v>0</v>
      </c>
      <c r="K178" s="757"/>
      <c r="L178" s="756" t="s">
        <v>0</v>
      </c>
      <c r="M178" s="757"/>
      <c r="N178" s="756" t="s">
        <v>0</v>
      </c>
      <c r="O178" s="757"/>
      <c r="P178" s="756" t="s">
        <v>0</v>
      </c>
      <c r="Q178" s="757"/>
      <c r="R178" s="756" t="s">
        <v>0</v>
      </c>
      <c r="S178" s="757"/>
      <c r="T178" s="756" t="s">
        <v>0</v>
      </c>
      <c r="U178" s="757"/>
      <c r="V178" s="756" t="s">
        <v>0</v>
      </c>
      <c r="W178" s="757"/>
      <c r="X178" s="756" t="s">
        <v>0</v>
      </c>
      <c r="Y178" s="757"/>
      <c r="Z178" s="756" t="s">
        <v>0</v>
      </c>
      <c r="AA178" s="757"/>
      <c r="AB178" s="756" t="s">
        <v>0</v>
      </c>
      <c r="AC178" s="757"/>
      <c r="AD178" s="756" t="s">
        <v>0</v>
      </c>
      <c r="AE178" s="757"/>
      <c r="AF178" s="756" t="s">
        <v>0</v>
      </c>
      <c r="AG178" s="757"/>
      <c r="AH178" s="756" t="s">
        <v>0</v>
      </c>
      <c r="AI178" s="757"/>
      <c r="AJ178" s="756" t="s">
        <v>0</v>
      </c>
      <c r="AK178" s="757"/>
      <c r="AL178" s="756" t="s">
        <v>0</v>
      </c>
      <c r="AM178" s="757"/>
      <c r="AN178" s="756" t="s">
        <v>0</v>
      </c>
      <c r="AO178" s="757"/>
      <c r="AP178" s="756" t="s">
        <v>0</v>
      </c>
      <c r="AQ178" s="757"/>
      <c r="AR178" s="756" t="s">
        <v>0</v>
      </c>
      <c r="AS178" s="757"/>
      <c r="AT178" s="756" t="s">
        <v>0</v>
      </c>
      <c r="AU178" s="757"/>
      <c r="AV178" s="756" t="s">
        <v>0</v>
      </c>
      <c r="AW178" s="757"/>
      <c r="AX178" s="756" t="s">
        <v>0</v>
      </c>
      <c r="AY178" s="757"/>
      <c r="AZ178" s="756" t="s">
        <v>0</v>
      </c>
      <c r="BA178" s="757"/>
      <c r="BB178" s="756" t="s">
        <v>0</v>
      </c>
      <c r="BC178" s="757"/>
      <c r="BD178" s="756" t="s">
        <v>0</v>
      </c>
      <c r="BE178" s="757"/>
      <c r="BF178" s="756" t="s">
        <v>0</v>
      </c>
      <c r="BG178" s="757"/>
      <c r="BH178" s="756" t="s">
        <v>0</v>
      </c>
      <c r="BI178" s="757"/>
      <c r="BJ178" s="756" t="s">
        <v>0</v>
      </c>
      <c r="BK178" s="757"/>
      <c r="BL178" s="756" t="s">
        <v>0</v>
      </c>
      <c r="BM178" s="757"/>
      <c r="BN178" s="756" t="s">
        <v>0</v>
      </c>
      <c r="BO178" s="757"/>
      <c r="BP178" s="756" t="s">
        <v>0</v>
      </c>
      <c r="BQ178" s="757"/>
      <c r="BR178" s="756" t="s">
        <v>0</v>
      </c>
      <c r="BS178" s="757"/>
      <c r="BT178" s="756" t="s">
        <v>0</v>
      </c>
      <c r="BU178" s="757"/>
      <c r="BV178" s="756" t="s">
        <v>0</v>
      </c>
      <c r="BW178" s="757"/>
      <c r="BX178" s="756" t="s">
        <v>0</v>
      </c>
      <c r="BY178" s="757"/>
      <c r="BZ178" s="756" t="s">
        <v>0</v>
      </c>
      <c r="CA178" s="757"/>
      <c r="CB178" s="756" t="s">
        <v>0</v>
      </c>
      <c r="CC178" s="757"/>
      <c r="CD178" s="756" t="s">
        <v>0</v>
      </c>
      <c r="CE178" s="757"/>
      <c r="CF178" s="756" t="s">
        <v>0</v>
      </c>
      <c r="CG178" s="757"/>
    </row>
    <row r="179" spans="1:85" x14ac:dyDescent="0.25">
      <c r="A179" s="121" t="s">
        <v>637</v>
      </c>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2"/>
      <c r="BR179" s="122"/>
      <c r="BS179" s="122"/>
      <c r="BT179" s="122"/>
      <c r="BU179" s="122"/>
      <c r="BV179" s="122"/>
      <c r="BW179" s="122"/>
      <c r="BX179" s="122"/>
      <c r="BY179" s="122"/>
      <c r="BZ179" s="122"/>
      <c r="CA179" s="122"/>
      <c r="CB179" s="122"/>
      <c r="CC179" s="123"/>
      <c r="CD179" s="122"/>
      <c r="CE179" s="123"/>
      <c r="CF179" s="122"/>
      <c r="CG179" s="123"/>
    </row>
    <row r="180" spans="1:85" ht="24.75" customHeight="1" x14ac:dyDescent="0.25">
      <c r="A180" s="142" t="s">
        <v>855</v>
      </c>
      <c r="B180" s="770" t="s">
        <v>261</v>
      </c>
      <c r="C180" s="771"/>
      <c r="D180" s="770" t="s">
        <v>261</v>
      </c>
      <c r="E180" s="771"/>
      <c r="F180" s="770" t="s">
        <v>261</v>
      </c>
      <c r="G180" s="771"/>
      <c r="H180" s="770" t="s">
        <v>261</v>
      </c>
      <c r="I180" s="771"/>
      <c r="J180" s="770" t="s">
        <v>261</v>
      </c>
      <c r="K180" s="771"/>
      <c r="L180" s="770" t="s">
        <v>261</v>
      </c>
      <c r="M180" s="771"/>
      <c r="N180" s="770" t="s">
        <v>261</v>
      </c>
      <c r="O180" s="771"/>
      <c r="P180" s="770" t="s">
        <v>261</v>
      </c>
      <c r="Q180" s="771"/>
      <c r="R180" s="770" t="s">
        <v>261</v>
      </c>
      <c r="S180" s="771"/>
      <c r="T180" s="770" t="s">
        <v>261</v>
      </c>
      <c r="U180" s="771"/>
      <c r="V180" s="770" t="s">
        <v>261</v>
      </c>
      <c r="W180" s="771"/>
      <c r="X180" s="770" t="s">
        <v>261</v>
      </c>
      <c r="Y180" s="771"/>
      <c r="Z180" s="770" t="s">
        <v>261</v>
      </c>
      <c r="AA180" s="771"/>
      <c r="AB180" s="770" t="s">
        <v>595</v>
      </c>
      <c r="AC180" s="771"/>
      <c r="AD180" s="770" t="s">
        <v>595</v>
      </c>
      <c r="AE180" s="771"/>
      <c r="AF180" s="770" t="s">
        <v>595</v>
      </c>
      <c r="AG180" s="771"/>
      <c r="AH180" s="770" t="s">
        <v>595</v>
      </c>
      <c r="AI180" s="771"/>
      <c r="AJ180" s="770" t="s">
        <v>595</v>
      </c>
      <c r="AK180" s="771"/>
      <c r="AL180" s="770" t="s">
        <v>595</v>
      </c>
      <c r="AM180" s="771"/>
      <c r="AN180" s="770" t="s">
        <v>595</v>
      </c>
      <c r="AO180" s="771"/>
      <c r="AP180" s="770" t="s">
        <v>595</v>
      </c>
      <c r="AQ180" s="771"/>
      <c r="AR180" s="770" t="s">
        <v>595</v>
      </c>
      <c r="AS180" s="771"/>
      <c r="AT180" s="770" t="s">
        <v>595</v>
      </c>
      <c r="AU180" s="771"/>
      <c r="AV180" s="770" t="s">
        <v>595</v>
      </c>
      <c r="AW180" s="771"/>
      <c r="AX180" s="770" t="s">
        <v>595</v>
      </c>
      <c r="AY180" s="771"/>
      <c r="AZ180" s="770" t="s">
        <v>261</v>
      </c>
      <c r="BA180" s="771"/>
      <c r="BB180" s="770" t="s">
        <v>595</v>
      </c>
      <c r="BC180" s="771"/>
      <c r="BD180" s="770" t="s">
        <v>261</v>
      </c>
      <c r="BE180" s="771"/>
      <c r="BF180" s="770" t="s">
        <v>261</v>
      </c>
      <c r="BG180" s="771"/>
      <c r="BH180" s="770" t="s">
        <v>261</v>
      </c>
      <c r="BI180" s="771"/>
      <c r="BJ180" s="770" t="s">
        <v>261</v>
      </c>
      <c r="BK180" s="771"/>
      <c r="BL180" s="770" t="s">
        <v>261</v>
      </c>
      <c r="BM180" s="771"/>
      <c r="BN180" s="770" t="s">
        <v>261</v>
      </c>
      <c r="BO180" s="771"/>
      <c r="BP180" s="770" t="s">
        <v>261</v>
      </c>
      <c r="BQ180" s="771"/>
      <c r="BR180" s="770" t="s">
        <v>261</v>
      </c>
      <c r="BS180" s="771"/>
      <c r="BT180" s="770" t="s">
        <v>261</v>
      </c>
      <c r="BU180" s="771"/>
      <c r="BV180" s="770" t="s">
        <v>261</v>
      </c>
      <c r="BW180" s="771"/>
      <c r="BX180" s="770" t="s">
        <v>261</v>
      </c>
      <c r="BY180" s="771"/>
      <c r="BZ180" s="770" t="s">
        <v>261</v>
      </c>
      <c r="CA180" s="771"/>
      <c r="CB180" s="770" t="s">
        <v>261</v>
      </c>
      <c r="CC180" s="771"/>
      <c r="CD180" s="770" t="s">
        <v>261</v>
      </c>
      <c r="CE180" s="771"/>
      <c r="CF180" s="770" t="s">
        <v>261</v>
      </c>
      <c r="CG180" s="771"/>
    </row>
    <row r="181" spans="1:85" ht="36.75" x14ac:dyDescent="0.25">
      <c r="A181" s="149" t="s">
        <v>1341</v>
      </c>
      <c r="B181" s="758" t="s">
        <v>51</v>
      </c>
      <c r="C181" s="759"/>
      <c r="D181" s="758" t="s">
        <v>51</v>
      </c>
      <c r="E181" s="759"/>
      <c r="F181" s="758" t="s">
        <v>51</v>
      </c>
      <c r="G181" s="759"/>
      <c r="H181" s="758" t="s">
        <v>51</v>
      </c>
      <c r="I181" s="759"/>
      <c r="J181" s="758" t="s">
        <v>51</v>
      </c>
      <c r="K181" s="759"/>
      <c r="L181" s="758" t="s">
        <v>51</v>
      </c>
      <c r="M181" s="759"/>
      <c r="N181" s="758" t="s">
        <v>51</v>
      </c>
      <c r="O181" s="759"/>
      <c r="P181" s="758" t="s">
        <v>51</v>
      </c>
      <c r="Q181" s="759"/>
      <c r="R181" s="758" t="s">
        <v>51</v>
      </c>
      <c r="S181" s="759"/>
      <c r="T181" s="758" t="s">
        <v>51</v>
      </c>
      <c r="U181" s="759"/>
      <c r="V181" s="758" t="s">
        <v>51</v>
      </c>
      <c r="W181" s="759"/>
      <c r="X181" s="758" t="s">
        <v>51</v>
      </c>
      <c r="Y181" s="759"/>
      <c r="Z181" s="758" t="s">
        <v>51</v>
      </c>
      <c r="AA181" s="759"/>
      <c r="AB181" s="758" t="s">
        <v>0</v>
      </c>
      <c r="AC181" s="759"/>
      <c r="AD181" s="758" t="s">
        <v>0</v>
      </c>
      <c r="AE181" s="759"/>
      <c r="AF181" s="758" t="s">
        <v>0</v>
      </c>
      <c r="AG181" s="759"/>
      <c r="AH181" s="758" t="s">
        <v>0</v>
      </c>
      <c r="AI181" s="759"/>
      <c r="AJ181" s="758" t="s">
        <v>0</v>
      </c>
      <c r="AK181" s="759"/>
      <c r="AL181" s="758" t="s">
        <v>0</v>
      </c>
      <c r="AM181" s="759"/>
      <c r="AN181" s="758" t="s">
        <v>0</v>
      </c>
      <c r="AO181" s="759"/>
      <c r="AP181" s="758" t="s">
        <v>0</v>
      </c>
      <c r="AQ181" s="759"/>
      <c r="AR181" s="758" t="s">
        <v>0</v>
      </c>
      <c r="AS181" s="759"/>
      <c r="AT181" s="758" t="s">
        <v>0</v>
      </c>
      <c r="AU181" s="759"/>
      <c r="AV181" s="758" t="s">
        <v>0</v>
      </c>
      <c r="AW181" s="759"/>
      <c r="AX181" s="758" t="s">
        <v>0</v>
      </c>
      <c r="AY181" s="759"/>
      <c r="AZ181" s="758" t="s">
        <v>51</v>
      </c>
      <c r="BA181" s="759"/>
      <c r="BB181" s="758" t="s">
        <v>0</v>
      </c>
      <c r="BC181" s="759"/>
      <c r="BD181" s="758" t="s">
        <v>51</v>
      </c>
      <c r="BE181" s="759"/>
      <c r="BF181" s="758" t="s">
        <v>51</v>
      </c>
      <c r="BG181" s="759"/>
      <c r="BH181" s="758" t="s">
        <v>51</v>
      </c>
      <c r="BI181" s="759"/>
      <c r="BJ181" s="758" t="s">
        <v>51</v>
      </c>
      <c r="BK181" s="759"/>
      <c r="BL181" s="758" t="s">
        <v>51</v>
      </c>
      <c r="BM181" s="759"/>
      <c r="BN181" s="758" t="s">
        <v>51</v>
      </c>
      <c r="BO181" s="759"/>
      <c r="BP181" s="758" t="s">
        <v>51</v>
      </c>
      <c r="BQ181" s="759"/>
      <c r="BR181" s="758" t="s">
        <v>51</v>
      </c>
      <c r="BS181" s="759"/>
      <c r="BT181" s="758" t="s">
        <v>51</v>
      </c>
      <c r="BU181" s="759"/>
      <c r="BV181" s="758" t="s">
        <v>51</v>
      </c>
      <c r="BW181" s="759"/>
      <c r="BX181" s="758" t="s">
        <v>51</v>
      </c>
      <c r="BY181" s="759"/>
      <c r="BZ181" s="758" t="s">
        <v>51</v>
      </c>
      <c r="CA181" s="759"/>
      <c r="CB181" s="758" t="s">
        <v>51</v>
      </c>
      <c r="CC181" s="759"/>
      <c r="CD181" s="758" t="s">
        <v>51</v>
      </c>
      <c r="CE181" s="759"/>
      <c r="CF181" s="758" t="s">
        <v>51</v>
      </c>
      <c r="CG181" s="759"/>
    </row>
    <row r="182" spans="1:85" ht="48.75" customHeight="1" x14ac:dyDescent="0.25">
      <c r="A182" s="609" t="s">
        <v>856</v>
      </c>
      <c r="B182" s="792" t="str">
        <f>IF(B181="Yes","Select Payroll Schedule","")</f>
        <v>Select Payroll Schedule</v>
      </c>
      <c r="C182" s="793"/>
      <c r="D182" s="792" t="str">
        <f>IF(D181="Yes","Select Payroll Schedule","")</f>
        <v>Select Payroll Schedule</v>
      </c>
      <c r="E182" s="793"/>
      <c r="F182" s="792" t="str">
        <f>IF(F181="Yes","Select Payroll Schedule","")</f>
        <v>Select Payroll Schedule</v>
      </c>
      <c r="G182" s="793"/>
      <c r="H182" s="792" t="str">
        <f>IF(H181="Yes","Select Payroll Schedule","")</f>
        <v>Select Payroll Schedule</v>
      </c>
      <c r="I182" s="793"/>
      <c r="J182" s="792" t="str">
        <f>IF(J181="Yes","Select Payroll Schedule","")</f>
        <v>Select Payroll Schedule</v>
      </c>
      <c r="K182" s="793"/>
      <c r="L182" s="792" t="str">
        <f>IF(L181="Yes","Select Payroll Schedule","")</f>
        <v>Select Payroll Schedule</v>
      </c>
      <c r="M182" s="793"/>
      <c r="N182" s="792" t="str">
        <f>IF(N181="Yes","Select Payroll Schedule","")</f>
        <v>Select Payroll Schedule</v>
      </c>
      <c r="O182" s="793"/>
      <c r="P182" s="792" t="str">
        <f>IF(P181="Yes","Select Payroll Schedule","")</f>
        <v>Select Payroll Schedule</v>
      </c>
      <c r="Q182" s="793"/>
      <c r="R182" s="792" t="str">
        <f>IF(R181="Yes","Select Payroll Schedule","")</f>
        <v>Select Payroll Schedule</v>
      </c>
      <c r="S182" s="793"/>
      <c r="T182" s="792" t="str">
        <f>IF(T181="Yes","Select Payroll Schedule","")</f>
        <v>Select Payroll Schedule</v>
      </c>
      <c r="U182" s="793"/>
      <c r="V182" s="792" t="str">
        <f>IF(V181="Yes","Select Payroll Schedule","")</f>
        <v>Select Payroll Schedule</v>
      </c>
      <c r="W182" s="793"/>
      <c r="X182" s="792" t="str">
        <f>IF(X181="Yes","Select Payroll Schedule","")</f>
        <v>Select Payroll Schedule</v>
      </c>
      <c r="Y182" s="793"/>
      <c r="Z182" s="792" t="str">
        <f>IF(Z181="Yes","Select Payroll Schedule","")</f>
        <v>Select Payroll Schedule</v>
      </c>
      <c r="AA182" s="793"/>
      <c r="AB182" s="792" t="s">
        <v>1547</v>
      </c>
      <c r="AC182" s="793"/>
      <c r="AD182" s="792" t="s">
        <v>1547</v>
      </c>
      <c r="AE182" s="793"/>
      <c r="AF182" s="792" t="s">
        <v>1547</v>
      </c>
      <c r="AG182" s="793"/>
      <c r="AH182" s="792" t="s">
        <v>1547</v>
      </c>
      <c r="AI182" s="793"/>
      <c r="AJ182" s="792" t="s">
        <v>1547</v>
      </c>
      <c r="AK182" s="793"/>
      <c r="AL182" s="792" t="s">
        <v>1547</v>
      </c>
      <c r="AM182" s="793"/>
      <c r="AN182" s="792" t="s">
        <v>1547</v>
      </c>
      <c r="AO182" s="793"/>
      <c r="AP182" s="792" t="s">
        <v>1547</v>
      </c>
      <c r="AQ182" s="793"/>
      <c r="AR182" s="792" t="s">
        <v>1547</v>
      </c>
      <c r="AS182" s="793"/>
      <c r="AT182" s="792" t="s">
        <v>1547</v>
      </c>
      <c r="AU182" s="793"/>
      <c r="AV182" s="792" t="s">
        <v>1547</v>
      </c>
      <c r="AW182" s="793"/>
      <c r="AX182" s="792" t="s">
        <v>1547</v>
      </c>
      <c r="AY182" s="793"/>
      <c r="AZ182" s="792" t="str">
        <f>IF(AZ181="Yes","Select Payroll Schedule","")</f>
        <v>Select Payroll Schedule</v>
      </c>
      <c r="BA182" s="793"/>
      <c r="BB182" s="792" t="s">
        <v>1547</v>
      </c>
      <c r="BC182" s="793"/>
      <c r="BD182" s="792" t="str">
        <f>IF(BD181="Yes","Select Payroll Schedule","")</f>
        <v>Select Payroll Schedule</v>
      </c>
      <c r="BE182" s="793"/>
      <c r="BF182" s="792" t="str">
        <f>IF(BF181="Yes","Select Payroll Schedule","")</f>
        <v>Select Payroll Schedule</v>
      </c>
      <c r="BG182" s="793"/>
      <c r="BH182" s="792" t="str">
        <f>IF(BH181="Yes","Select Payroll Schedule","")</f>
        <v>Select Payroll Schedule</v>
      </c>
      <c r="BI182" s="793"/>
      <c r="BJ182" s="792" t="str">
        <f>IF(BJ181="Yes","Select Payroll Schedule","")</f>
        <v>Select Payroll Schedule</v>
      </c>
      <c r="BK182" s="793"/>
      <c r="BL182" s="792" t="str">
        <f>IF(BL181="Yes","Select Payroll Schedule","")</f>
        <v>Select Payroll Schedule</v>
      </c>
      <c r="BM182" s="793"/>
      <c r="BN182" s="792" t="str">
        <f>IF(BN181="Yes","Select Payroll Schedule","")</f>
        <v>Select Payroll Schedule</v>
      </c>
      <c r="BO182" s="793"/>
      <c r="BP182" s="792" t="str">
        <f>IF(BP181="Yes","Select Payroll Schedule","")</f>
        <v>Select Payroll Schedule</v>
      </c>
      <c r="BQ182" s="793"/>
      <c r="BR182" s="792" t="str">
        <f>IF(BR181="Yes","Select Payroll Schedule","")</f>
        <v>Select Payroll Schedule</v>
      </c>
      <c r="BS182" s="793"/>
      <c r="BT182" s="792" t="str">
        <f>IF(BT181="Yes","Select Payroll Schedule","")</f>
        <v>Select Payroll Schedule</v>
      </c>
      <c r="BU182" s="793"/>
      <c r="BV182" s="792" t="str">
        <f>IF(BV181="Yes","Select Payroll Schedule","")</f>
        <v>Select Payroll Schedule</v>
      </c>
      <c r="BW182" s="793"/>
      <c r="BX182" s="792" t="str">
        <f>IF(BX181="Yes","Select Payroll Schedule","")</f>
        <v>Select Payroll Schedule</v>
      </c>
      <c r="BY182" s="793"/>
      <c r="BZ182" s="792" t="str">
        <f>IF(BZ181="Yes","Select Payroll Schedule","")</f>
        <v>Select Payroll Schedule</v>
      </c>
      <c r="CA182" s="793"/>
      <c r="CB182" s="792" t="str">
        <f>IF(CB181="Yes","Select Payroll Schedule","")</f>
        <v>Select Payroll Schedule</v>
      </c>
      <c r="CC182" s="793"/>
      <c r="CD182" s="792" t="str">
        <f>IF(CD181="Yes","Select Payroll Schedule","")</f>
        <v>Select Payroll Schedule</v>
      </c>
      <c r="CE182" s="793"/>
      <c r="CF182" s="792" t="str">
        <f>IF(CF181="Yes","Select Payroll Schedule","")</f>
        <v>Select Payroll Schedule</v>
      </c>
      <c r="CG182" s="793"/>
    </row>
    <row r="183" spans="1:85" ht="24.75" x14ac:dyDescent="0.25">
      <c r="A183" s="591" t="s">
        <v>1144</v>
      </c>
      <c r="B183" s="766" t="s">
        <v>0</v>
      </c>
      <c r="C183" s="767"/>
      <c r="D183" s="766" t="s">
        <v>0</v>
      </c>
      <c r="E183" s="767"/>
      <c r="F183" s="766" t="s">
        <v>0</v>
      </c>
      <c r="G183" s="767"/>
      <c r="H183" s="766" t="s">
        <v>0</v>
      </c>
      <c r="I183" s="767"/>
      <c r="J183" s="766" t="s">
        <v>0</v>
      </c>
      <c r="K183" s="767"/>
      <c r="L183" s="766" t="s">
        <v>0</v>
      </c>
      <c r="M183" s="767"/>
      <c r="N183" s="766" t="s">
        <v>0</v>
      </c>
      <c r="O183" s="767"/>
      <c r="P183" s="766" t="s">
        <v>0</v>
      </c>
      <c r="Q183" s="767"/>
      <c r="R183" s="766" t="s">
        <v>0</v>
      </c>
      <c r="S183" s="767"/>
      <c r="T183" s="766" t="s">
        <v>0</v>
      </c>
      <c r="U183" s="767"/>
      <c r="V183" s="766" t="s">
        <v>0</v>
      </c>
      <c r="W183" s="767"/>
      <c r="X183" s="766" t="s">
        <v>0</v>
      </c>
      <c r="Y183" s="767"/>
      <c r="Z183" s="766" t="s">
        <v>0</v>
      </c>
      <c r="AA183" s="767"/>
      <c r="AB183" s="766" t="s">
        <v>0</v>
      </c>
      <c r="AC183" s="767"/>
      <c r="AD183" s="766" t="s">
        <v>0</v>
      </c>
      <c r="AE183" s="767"/>
      <c r="AF183" s="766" t="s">
        <v>0</v>
      </c>
      <c r="AG183" s="767"/>
      <c r="AH183" s="766" t="s">
        <v>0</v>
      </c>
      <c r="AI183" s="767"/>
      <c r="AJ183" s="766" t="s">
        <v>0</v>
      </c>
      <c r="AK183" s="767"/>
      <c r="AL183" s="766" t="s">
        <v>0</v>
      </c>
      <c r="AM183" s="767"/>
      <c r="AN183" s="766" t="s">
        <v>0</v>
      </c>
      <c r="AO183" s="767"/>
      <c r="AP183" s="766" t="s">
        <v>0</v>
      </c>
      <c r="AQ183" s="767"/>
      <c r="AR183" s="766" t="s">
        <v>0</v>
      </c>
      <c r="AS183" s="767"/>
      <c r="AT183" s="766" t="s">
        <v>0</v>
      </c>
      <c r="AU183" s="767"/>
      <c r="AV183" s="766" t="s">
        <v>0</v>
      </c>
      <c r="AW183" s="767"/>
      <c r="AX183" s="766" t="s">
        <v>0</v>
      </c>
      <c r="AY183" s="767"/>
      <c r="AZ183" s="766" t="s">
        <v>0</v>
      </c>
      <c r="BA183" s="767"/>
      <c r="BB183" s="766" t="s">
        <v>0</v>
      </c>
      <c r="BC183" s="767"/>
      <c r="BD183" s="766" t="s">
        <v>0</v>
      </c>
      <c r="BE183" s="767"/>
      <c r="BF183" s="766" t="s">
        <v>0</v>
      </c>
      <c r="BG183" s="767"/>
      <c r="BH183" s="766" t="s">
        <v>0</v>
      </c>
      <c r="BI183" s="767"/>
      <c r="BJ183" s="766" t="s">
        <v>0</v>
      </c>
      <c r="BK183" s="767"/>
      <c r="BL183" s="766" t="s">
        <v>0</v>
      </c>
      <c r="BM183" s="767"/>
      <c r="BN183" s="766" t="s">
        <v>0</v>
      </c>
      <c r="BO183" s="767"/>
      <c r="BP183" s="766" t="s">
        <v>0</v>
      </c>
      <c r="BQ183" s="767"/>
      <c r="BR183" s="766" t="s">
        <v>0</v>
      </c>
      <c r="BS183" s="767"/>
      <c r="BT183" s="766" t="s">
        <v>0</v>
      </c>
      <c r="BU183" s="767"/>
      <c r="BV183" s="766" t="s">
        <v>0</v>
      </c>
      <c r="BW183" s="767"/>
      <c r="BX183" s="766" t="s">
        <v>0</v>
      </c>
      <c r="BY183" s="767"/>
      <c r="BZ183" s="766" t="s">
        <v>0</v>
      </c>
      <c r="CA183" s="767"/>
      <c r="CB183" s="766" t="s">
        <v>0</v>
      </c>
      <c r="CC183" s="767"/>
      <c r="CD183" s="766" t="s">
        <v>0</v>
      </c>
      <c r="CE183" s="767"/>
      <c r="CF183" s="766" t="s">
        <v>0</v>
      </c>
      <c r="CG183" s="767"/>
    </row>
    <row r="184" spans="1:85" s="245" customFormat="1" x14ac:dyDescent="0.25">
      <c r="A184" s="252" t="s">
        <v>1342</v>
      </c>
      <c r="B184" s="243"/>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43"/>
      <c r="CB184" s="243"/>
      <c r="CC184" s="244"/>
      <c r="CD184" s="243"/>
      <c r="CE184" s="244"/>
      <c r="CF184" s="243"/>
      <c r="CG184" s="244"/>
    </row>
    <row r="185" spans="1:85" s="245" customFormat="1" ht="24.75" x14ac:dyDescent="0.25">
      <c r="A185" s="163" t="s">
        <v>639</v>
      </c>
      <c r="B185" s="760">
        <v>0</v>
      </c>
      <c r="C185" s="761"/>
      <c r="D185" s="760">
        <v>0</v>
      </c>
      <c r="E185" s="761"/>
      <c r="F185" s="760">
        <v>0</v>
      </c>
      <c r="G185" s="761"/>
      <c r="H185" s="760">
        <v>0</v>
      </c>
      <c r="I185" s="761"/>
      <c r="J185" s="760">
        <v>0</v>
      </c>
      <c r="K185" s="761"/>
      <c r="L185" s="760">
        <v>0</v>
      </c>
      <c r="M185" s="761"/>
      <c r="N185" s="760">
        <v>0</v>
      </c>
      <c r="O185" s="761"/>
      <c r="P185" s="760">
        <v>0</v>
      </c>
      <c r="Q185" s="761"/>
      <c r="R185" s="760">
        <v>0</v>
      </c>
      <c r="S185" s="761"/>
      <c r="T185" s="760">
        <v>0</v>
      </c>
      <c r="U185" s="761"/>
      <c r="V185" s="760">
        <v>0</v>
      </c>
      <c r="W185" s="761"/>
      <c r="X185" s="760">
        <v>0</v>
      </c>
      <c r="Y185" s="761"/>
      <c r="Z185" s="760">
        <v>0</v>
      </c>
      <c r="AA185" s="761"/>
      <c r="AB185" s="760">
        <v>0</v>
      </c>
      <c r="AC185" s="761"/>
      <c r="AD185" s="760">
        <v>0</v>
      </c>
      <c r="AE185" s="761"/>
      <c r="AF185" s="760">
        <v>0</v>
      </c>
      <c r="AG185" s="761"/>
      <c r="AH185" s="760">
        <v>0</v>
      </c>
      <c r="AI185" s="761"/>
      <c r="AJ185" s="760">
        <v>0</v>
      </c>
      <c r="AK185" s="761"/>
      <c r="AL185" s="760">
        <v>0</v>
      </c>
      <c r="AM185" s="761"/>
      <c r="AN185" s="760">
        <v>0</v>
      </c>
      <c r="AO185" s="761"/>
      <c r="AP185" s="760">
        <v>0</v>
      </c>
      <c r="AQ185" s="761"/>
      <c r="AR185" s="760">
        <v>0</v>
      </c>
      <c r="AS185" s="761"/>
      <c r="AT185" s="760">
        <v>0</v>
      </c>
      <c r="AU185" s="761"/>
      <c r="AV185" s="760">
        <v>0</v>
      </c>
      <c r="AW185" s="761"/>
      <c r="AX185" s="760">
        <v>0</v>
      </c>
      <c r="AY185" s="761"/>
      <c r="AZ185" s="760">
        <v>0</v>
      </c>
      <c r="BA185" s="761"/>
      <c r="BB185" s="760">
        <v>0</v>
      </c>
      <c r="BC185" s="761"/>
      <c r="BD185" s="760">
        <v>0</v>
      </c>
      <c r="BE185" s="761"/>
      <c r="BF185" s="760">
        <v>0</v>
      </c>
      <c r="BG185" s="761"/>
      <c r="BH185" s="760">
        <v>0</v>
      </c>
      <c r="BI185" s="761"/>
      <c r="BJ185" s="760">
        <v>0</v>
      </c>
      <c r="BK185" s="761"/>
      <c r="BL185" s="760">
        <v>0</v>
      </c>
      <c r="BM185" s="761"/>
      <c r="BN185" s="760">
        <v>0</v>
      </c>
      <c r="BO185" s="761"/>
      <c r="BP185" s="760">
        <v>0</v>
      </c>
      <c r="BQ185" s="761"/>
      <c r="BR185" s="760">
        <v>0</v>
      </c>
      <c r="BS185" s="761"/>
      <c r="BT185" s="760">
        <v>0</v>
      </c>
      <c r="BU185" s="761"/>
      <c r="BV185" s="760">
        <v>0</v>
      </c>
      <c r="BW185" s="761"/>
      <c r="BX185" s="760">
        <v>0</v>
      </c>
      <c r="BY185" s="761"/>
      <c r="BZ185" s="760">
        <v>0</v>
      </c>
      <c r="CA185" s="761"/>
      <c r="CB185" s="760">
        <v>0</v>
      </c>
      <c r="CC185" s="761"/>
      <c r="CD185" s="760">
        <v>0</v>
      </c>
      <c r="CE185" s="761"/>
      <c r="CF185" s="760">
        <v>0</v>
      </c>
      <c r="CG185" s="761"/>
    </row>
    <row r="186" spans="1:85" s="245" customFormat="1" ht="24.75" x14ac:dyDescent="0.25">
      <c r="A186" s="163" t="s">
        <v>638</v>
      </c>
      <c r="B186" s="760">
        <v>0</v>
      </c>
      <c r="C186" s="761"/>
      <c r="D186" s="760">
        <v>0</v>
      </c>
      <c r="E186" s="761"/>
      <c r="F186" s="760">
        <v>0</v>
      </c>
      <c r="G186" s="761"/>
      <c r="H186" s="760">
        <v>0</v>
      </c>
      <c r="I186" s="761"/>
      <c r="J186" s="760">
        <v>0</v>
      </c>
      <c r="K186" s="761"/>
      <c r="L186" s="760">
        <v>0</v>
      </c>
      <c r="M186" s="761"/>
      <c r="N186" s="760">
        <v>0</v>
      </c>
      <c r="O186" s="761"/>
      <c r="P186" s="760">
        <v>0</v>
      </c>
      <c r="Q186" s="761"/>
      <c r="R186" s="760">
        <v>0</v>
      </c>
      <c r="S186" s="761"/>
      <c r="T186" s="760">
        <v>0</v>
      </c>
      <c r="U186" s="761"/>
      <c r="V186" s="760">
        <v>0</v>
      </c>
      <c r="W186" s="761"/>
      <c r="X186" s="760">
        <v>0</v>
      </c>
      <c r="Y186" s="761"/>
      <c r="Z186" s="760">
        <v>0</v>
      </c>
      <c r="AA186" s="761"/>
      <c r="AB186" s="760">
        <v>0</v>
      </c>
      <c r="AC186" s="761"/>
      <c r="AD186" s="760">
        <v>0</v>
      </c>
      <c r="AE186" s="761"/>
      <c r="AF186" s="760">
        <v>0</v>
      </c>
      <c r="AG186" s="761"/>
      <c r="AH186" s="760">
        <v>0</v>
      </c>
      <c r="AI186" s="761"/>
      <c r="AJ186" s="760">
        <v>0</v>
      </c>
      <c r="AK186" s="761"/>
      <c r="AL186" s="760">
        <v>0</v>
      </c>
      <c r="AM186" s="761"/>
      <c r="AN186" s="760">
        <v>0</v>
      </c>
      <c r="AO186" s="761"/>
      <c r="AP186" s="760">
        <v>0</v>
      </c>
      <c r="AQ186" s="761"/>
      <c r="AR186" s="760">
        <v>0</v>
      </c>
      <c r="AS186" s="761"/>
      <c r="AT186" s="760">
        <v>0</v>
      </c>
      <c r="AU186" s="761"/>
      <c r="AV186" s="760">
        <v>0</v>
      </c>
      <c r="AW186" s="761"/>
      <c r="AX186" s="760">
        <v>0</v>
      </c>
      <c r="AY186" s="761"/>
      <c r="AZ186" s="760">
        <v>0</v>
      </c>
      <c r="BA186" s="761"/>
      <c r="BB186" s="760">
        <v>0</v>
      </c>
      <c r="BC186" s="761"/>
      <c r="BD186" s="760">
        <v>0</v>
      </c>
      <c r="BE186" s="761"/>
      <c r="BF186" s="760">
        <v>0</v>
      </c>
      <c r="BG186" s="761"/>
      <c r="BH186" s="760">
        <v>0</v>
      </c>
      <c r="BI186" s="761"/>
      <c r="BJ186" s="760">
        <v>0</v>
      </c>
      <c r="BK186" s="761"/>
      <c r="BL186" s="760">
        <v>0</v>
      </c>
      <c r="BM186" s="761"/>
      <c r="BN186" s="760">
        <v>0</v>
      </c>
      <c r="BO186" s="761"/>
      <c r="BP186" s="760">
        <v>0</v>
      </c>
      <c r="BQ186" s="761"/>
      <c r="BR186" s="760">
        <v>0</v>
      </c>
      <c r="BS186" s="761"/>
      <c r="BT186" s="760">
        <v>0</v>
      </c>
      <c r="BU186" s="761"/>
      <c r="BV186" s="760">
        <v>0</v>
      </c>
      <c r="BW186" s="761"/>
      <c r="BX186" s="760">
        <v>0</v>
      </c>
      <c r="BY186" s="761"/>
      <c r="BZ186" s="760">
        <v>0</v>
      </c>
      <c r="CA186" s="761"/>
      <c r="CB186" s="760">
        <v>0</v>
      </c>
      <c r="CC186" s="761"/>
      <c r="CD186" s="760">
        <v>0</v>
      </c>
      <c r="CE186" s="761"/>
      <c r="CF186" s="760">
        <v>0</v>
      </c>
      <c r="CG186" s="761"/>
    </row>
    <row r="187" spans="1:85" x14ac:dyDescent="0.25">
      <c r="A187" s="137" t="s">
        <v>333</v>
      </c>
      <c r="B187" s="138"/>
      <c r="C187" s="138"/>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8"/>
      <c r="AY187" s="138"/>
      <c r="AZ187" s="138"/>
      <c r="BA187" s="138"/>
      <c r="BB187" s="138"/>
      <c r="BC187" s="138"/>
      <c r="BD187" s="138"/>
      <c r="BE187" s="138"/>
      <c r="BF187" s="138"/>
      <c r="BG187" s="138"/>
      <c r="BH187" s="138"/>
      <c r="BI187" s="138"/>
      <c r="BJ187" s="138"/>
      <c r="BK187" s="138"/>
      <c r="BL187" s="138"/>
      <c r="BM187" s="138"/>
      <c r="BN187" s="138"/>
      <c r="BO187" s="138"/>
      <c r="BP187" s="138"/>
      <c r="BQ187" s="138"/>
      <c r="BR187" s="138"/>
      <c r="BS187" s="138"/>
      <c r="BT187" s="138"/>
      <c r="BU187" s="138"/>
      <c r="BV187" s="138"/>
      <c r="BW187" s="138"/>
      <c r="BX187" s="138"/>
      <c r="BY187" s="138"/>
      <c r="BZ187" s="138"/>
      <c r="CA187" s="138"/>
      <c r="CB187" s="138"/>
      <c r="CC187" s="139"/>
      <c r="CD187" s="138"/>
      <c r="CE187" s="139"/>
      <c r="CF187" s="138"/>
      <c r="CG187" s="139"/>
    </row>
    <row r="191" spans="1:85" x14ac:dyDescent="0.25">
      <c r="A191" s="153"/>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c r="BL191" s="115"/>
      <c r="BM191" s="115"/>
      <c r="BN191" s="115"/>
      <c r="BO191" s="115"/>
      <c r="BP191" s="115"/>
      <c r="BQ191" s="115"/>
      <c r="BR191" s="115"/>
      <c r="BS191" s="115"/>
      <c r="BT191" s="115"/>
      <c r="BU191" s="115"/>
      <c r="BV191" s="115"/>
      <c r="BW191" s="115"/>
      <c r="BX191" s="115"/>
      <c r="BY191" s="115"/>
      <c r="BZ191" s="115"/>
      <c r="CA191" s="115"/>
      <c r="CB191" s="115"/>
      <c r="CC191" s="115"/>
      <c r="CD191" s="115"/>
      <c r="CE191" s="115"/>
      <c r="CF191" s="115"/>
      <c r="CG191" s="115"/>
    </row>
    <row r="192" spans="1:85" x14ac:dyDescent="0.25">
      <c r="A192" s="152"/>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c r="BL192" s="115"/>
      <c r="BM192" s="115"/>
      <c r="BN192" s="115"/>
      <c r="BO192" s="115"/>
      <c r="BP192" s="115"/>
      <c r="BQ192" s="115"/>
      <c r="BR192" s="115"/>
      <c r="BS192" s="115"/>
      <c r="BT192" s="115"/>
      <c r="BU192" s="115"/>
      <c r="BV192" s="115"/>
      <c r="BW192" s="115"/>
      <c r="BX192" s="115"/>
      <c r="BY192" s="115"/>
      <c r="BZ192" s="115"/>
      <c r="CA192" s="115"/>
      <c r="CB192" s="115"/>
      <c r="CC192" s="115"/>
      <c r="CD192" s="115"/>
      <c r="CE192" s="115"/>
      <c r="CF192" s="115"/>
      <c r="CG192" s="115"/>
    </row>
    <row r="193" spans="1:85" x14ac:dyDescent="0.25">
      <c r="A193" s="152"/>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c r="BL193" s="115"/>
      <c r="BM193" s="115"/>
      <c r="BN193" s="115"/>
      <c r="BO193" s="115"/>
      <c r="BP193" s="115"/>
      <c r="BQ193" s="115"/>
      <c r="BR193" s="115"/>
      <c r="BS193" s="115"/>
      <c r="BT193" s="115"/>
      <c r="BU193" s="115"/>
      <c r="BV193" s="115"/>
      <c r="BW193" s="115"/>
      <c r="BX193" s="115"/>
      <c r="BY193" s="115"/>
      <c r="BZ193" s="115"/>
      <c r="CA193" s="115"/>
      <c r="CB193" s="115"/>
      <c r="CC193" s="115"/>
      <c r="CD193" s="115"/>
      <c r="CE193" s="115"/>
      <c r="CF193" s="115"/>
      <c r="CG193" s="115"/>
    </row>
    <row r="194" spans="1:85" x14ac:dyDescent="0.25">
      <c r="A194" s="152"/>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c r="BL194" s="115"/>
      <c r="BM194" s="115"/>
      <c r="BN194" s="115"/>
      <c r="BO194" s="115"/>
      <c r="BP194" s="115"/>
      <c r="BQ194" s="115"/>
      <c r="BR194" s="115"/>
      <c r="BS194" s="115"/>
      <c r="BT194" s="115"/>
      <c r="BU194" s="115"/>
      <c r="BV194" s="115"/>
      <c r="BW194" s="115"/>
      <c r="BX194" s="115"/>
      <c r="BY194" s="115"/>
      <c r="BZ194" s="115"/>
      <c r="CA194" s="115"/>
      <c r="CB194" s="115"/>
      <c r="CC194" s="115"/>
      <c r="CD194" s="115"/>
      <c r="CE194" s="115"/>
      <c r="CF194" s="115"/>
      <c r="CG194" s="115"/>
    </row>
    <row r="195" spans="1:85" hidden="1" x14ac:dyDescent="0.25">
      <c r="A195" s="152"/>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c r="BE195" s="115"/>
      <c r="BF195" s="115"/>
      <c r="BG195" s="115"/>
      <c r="BH195" s="115"/>
      <c r="BI195" s="115"/>
      <c r="BJ195" s="115"/>
      <c r="BK195" s="115"/>
      <c r="BL195" s="115"/>
      <c r="BM195" s="115"/>
      <c r="BN195" s="115"/>
      <c r="BO195" s="115"/>
      <c r="BP195" s="115"/>
      <c r="BQ195" s="115"/>
      <c r="BR195" s="115"/>
      <c r="BS195" s="115"/>
      <c r="BT195" s="115"/>
      <c r="BU195" s="115"/>
      <c r="BV195" s="115"/>
      <c r="BW195" s="115"/>
      <c r="BX195" s="115"/>
      <c r="BY195" s="115"/>
      <c r="BZ195" s="115"/>
      <c r="CA195" s="115"/>
      <c r="CB195" s="115"/>
      <c r="CC195" s="115"/>
      <c r="CD195" s="115"/>
      <c r="CE195" s="115"/>
      <c r="CF195" s="115"/>
      <c r="CG195" s="115"/>
    </row>
    <row r="196" spans="1:85" hidden="1" x14ac:dyDescent="0.25">
      <c r="A196" s="153"/>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c r="BL196" s="115"/>
      <c r="BM196" s="115"/>
      <c r="BN196" s="115"/>
      <c r="BO196" s="115"/>
      <c r="BP196" s="115"/>
      <c r="BQ196" s="115"/>
      <c r="BR196" s="115"/>
      <c r="BS196" s="115"/>
      <c r="BT196" s="115"/>
      <c r="BU196" s="115"/>
      <c r="BV196" s="115"/>
      <c r="BW196" s="115"/>
      <c r="BX196" s="115"/>
      <c r="BY196" s="115"/>
      <c r="BZ196" s="115"/>
      <c r="CA196" s="115"/>
      <c r="CB196" s="115"/>
      <c r="CC196" s="115"/>
      <c r="CD196" s="115"/>
      <c r="CE196" s="115"/>
      <c r="CF196" s="115"/>
      <c r="CG196" s="115"/>
    </row>
    <row r="197" spans="1:85" hidden="1" x14ac:dyDescent="0.25">
      <c r="A197" s="154" t="s">
        <v>90</v>
      </c>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c r="BL197" s="115"/>
      <c r="BM197" s="115"/>
      <c r="BN197" s="115"/>
      <c r="BO197" s="115"/>
      <c r="BP197" s="115"/>
      <c r="BQ197" s="115"/>
      <c r="BR197" s="115"/>
      <c r="BS197" s="115"/>
      <c r="BT197" s="115"/>
      <c r="BU197" s="115"/>
      <c r="BV197" s="115"/>
      <c r="BW197" s="115"/>
      <c r="BX197" s="115"/>
      <c r="BY197" s="115"/>
      <c r="BZ197" s="115"/>
      <c r="CA197" s="115"/>
      <c r="CB197" s="115"/>
      <c r="CC197" s="115"/>
      <c r="CD197" s="115"/>
      <c r="CE197" s="115"/>
      <c r="CF197" s="115"/>
      <c r="CG197" s="115"/>
    </row>
    <row r="198" spans="1:85" hidden="1" x14ac:dyDescent="0.25">
      <c r="A198" s="7" t="s">
        <v>91</v>
      </c>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c r="BC198" s="115"/>
      <c r="BD198" s="115"/>
      <c r="BE198" s="115"/>
      <c r="BF198" s="115"/>
      <c r="BG198" s="115"/>
      <c r="BH198" s="115"/>
      <c r="BI198" s="115"/>
      <c r="BJ198" s="115"/>
      <c r="BK198" s="115"/>
      <c r="BL198" s="115"/>
      <c r="BM198" s="115"/>
      <c r="BN198" s="115"/>
      <c r="BO198" s="115"/>
      <c r="BP198" s="115"/>
      <c r="BQ198" s="115"/>
      <c r="BR198" s="115"/>
      <c r="BS198" s="115"/>
      <c r="BT198" s="115"/>
      <c r="BU198" s="115"/>
      <c r="BV198" s="115"/>
      <c r="BW198" s="115"/>
      <c r="BX198" s="115"/>
      <c r="BY198" s="115"/>
      <c r="BZ198" s="115"/>
      <c r="CA198" s="115"/>
      <c r="CB198" s="115"/>
      <c r="CC198" s="115"/>
      <c r="CD198" s="115"/>
      <c r="CE198" s="115"/>
      <c r="CF198" s="115"/>
      <c r="CG198" s="115"/>
    </row>
    <row r="199" spans="1:85" hidden="1" x14ac:dyDescent="0.25">
      <c r="A199" s="7" t="s">
        <v>1307</v>
      </c>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c r="BC199" s="115"/>
      <c r="BD199" s="115"/>
      <c r="BE199" s="115"/>
      <c r="BF199" s="115"/>
      <c r="BG199" s="115"/>
      <c r="BH199" s="115"/>
      <c r="BI199" s="115"/>
      <c r="BJ199" s="115"/>
      <c r="BK199" s="115"/>
      <c r="BL199" s="115"/>
      <c r="BM199" s="115"/>
      <c r="BN199" s="115"/>
      <c r="BO199" s="115"/>
      <c r="BP199" s="115"/>
      <c r="BQ199" s="115"/>
      <c r="BR199" s="115"/>
      <c r="BS199" s="115"/>
      <c r="BT199" s="115"/>
      <c r="BU199" s="115"/>
      <c r="BV199" s="115"/>
      <c r="BW199" s="115"/>
      <c r="BX199" s="115"/>
      <c r="BY199" s="115"/>
      <c r="BZ199" s="115"/>
      <c r="CA199" s="115"/>
      <c r="CB199" s="115"/>
      <c r="CC199" s="115"/>
      <c r="CD199" s="115"/>
      <c r="CE199" s="115"/>
      <c r="CF199" s="115"/>
      <c r="CG199" s="115"/>
    </row>
    <row r="200" spans="1:85" hidden="1" x14ac:dyDescent="0.25">
      <c r="A200" s="7" t="s">
        <v>216</v>
      </c>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115"/>
      <c r="BI200" s="115"/>
      <c r="BJ200" s="115"/>
      <c r="BK200" s="115"/>
      <c r="BL200" s="115"/>
      <c r="BM200" s="115"/>
      <c r="BN200" s="115"/>
      <c r="BO200" s="115"/>
      <c r="BP200" s="115"/>
      <c r="BQ200" s="115"/>
      <c r="BR200" s="115"/>
      <c r="BS200" s="115"/>
      <c r="BT200" s="115"/>
      <c r="BU200" s="115"/>
      <c r="BV200" s="115"/>
      <c r="BW200" s="115"/>
      <c r="BX200" s="115"/>
      <c r="BY200" s="115"/>
      <c r="BZ200" s="115"/>
      <c r="CA200" s="115"/>
      <c r="CB200" s="115"/>
      <c r="CC200" s="115"/>
      <c r="CD200" s="115"/>
      <c r="CE200" s="115"/>
      <c r="CF200" s="115"/>
      <c r="CG200" s="115"/>
    </row>
    <row r="201" spans="1:85" ht="26.25" hidden="1" x14ac:dyDescent="0.25">
      <c r="A201" s="7" t="s">
        <v>1308</v>
      </c>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115"/>
      <c r="BI201" s="115"/>
      <c r="BJ201" s="115"/>
      <c r="BK201" s="115"/>
      <c r="BL201" s="115"/>
      <c r="BM201" s="115"/>
      <c r="BN201" s="115"/>
      <c r="BO201" s="115"/>
      <c r="BP201" s="115"/>
      <c r="BQ201" s="115"/>
      <c r="BR201" s="115"/>
      <c r="BS201" s="115"/>
      <c r="BT201" s="115"/>
      <c r="BU201" s="115"/>
      <c r="BV201" s="115"/>
      <c r="BW201" s="115"/>
      <c r="BX201" s="115"/>
      <c r="BY201" s="115"/>
      <c r="BZ201" s="115"/>
      <c r="CA201" s="115"/>
      <c r="CB201" s="115"/>
      <c r="CC201" s="115"/>
      <c r="CD201" s="115"/>
      <c r="CE201" s="115"/>
      <c r="CF201" s="115"/>
      <c r="CG201" s="115"/>
    </row>
    <row r="202" spans="1:85" hidden="1" x14ac:dyDescent="0.25">
      <c r="A202" s="7" t="s">
        <v>325</v>
      </c>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c r="BC202" s="115"/>
      <c r="BD202" s="115"/>
      <c r="BE202" s="115"/>
      <c r="BF202" s="115"/>
      <c r="BG202" s="115"/>
      <c r="BH202" s="115"/>
      <c r="BI202" s="115"/>
      <c r="BJ202" s="115"/>
      <c r="BK202" s="115"/>
      <c r="BL202" s="115"/>
      <c r="BM202" s="115"/>
      <c r="BN202" s="115"/>
      <c r="BO202" s="115"/>
      <c r="BP202" s="115"/>
      <c r="BQ202" s="115"/>
      <c r="BR202" s="115"/>
      <c r="BS202" s="115"/>
      <c r="BT202" s="115"/>
      <c r="BU202" s="115"/>
      <c r="BV202" s="115"/>
      <c r="BW202" s="115"/>
      <c r="BX202" s="115"/>
      <c r="BY202" s="115"/>
      <c r="BZ202" s="115"/>
      <c r="CA202" s="115"/>
      <c r="CB202" s="115"/>
      <c r="CC202" s="115"/>
      <c r="CD202" s="115"/>
      <c r="CE202" s="115"/>
      <c r="CF202" s="115"/>
      <c r="CG202" s="115"/>
    </row>
    <row r="203" spans="1:85" hidden="1" x14ac:dyDescent="0.25">
      <c r="A203" s="7" t="s">
        <v>92</v>
      </c>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c r="BC203" s="115"/>
      <c r="BD203" s="115"/>
      <c r="BE203" s="115"/>
      <c r="BF203" s="115"/>
      <c r="BG203" s="115"/>
      <c r="BH203" s="115"/>
      <c r="BI203" s="115"/>
      <c r="BJ203" s="115"/>
      <c r="BK203" s="115"/>
      <c r="BL203" s="115"/>
      <c r="BM203" s="115"/>
      <c r="BN203" s="115"/>
      <c r="BO203" s="115"/>
      <c r="BP203" s="115"/>
      <c r="BQ203" s="115"/>
      <c r="BR203" s="115"/>
      <c r="BS203" s="115"/>
      <c r="BT203" s="115"/>
      <c r="BU203" s="115"/>
      <c r="BV203" s="115"/>
      <c r="BW203" s="115"/>
      <c r="BX203" s="115"/>
      <c r="BY203" s="115"/>
      <c r="BZ203" s="115"/>
      <c r="CA203" s="115"/>
      <c r="CB203" s="115"/>
      <c r="CC203" s="115"/>
      <c r="CD203" s="115"/>
      <c r="CE203" s="115"/>
      <c r="CF203" s="115"/>
      <c r="CG203" s="115"/>
    </row>
    <row r="204" spans="1:85" hidden="1" x14ac:dyDescent="0.25">
      <c r="A204" s="7" t="s">
        <v>323</v>
      </c>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c r="BL204" s="115"/>
      <c r="BM204" s="115"/>
      <c r="BN204" s="115"/>
      <c r="BO204" s="115"/>
      <c r="BP204" s="115"/>
      <c r="BQ204" s="115"/>
      <c r="BR204" s="115"/>
      <c r="BS204" s="115"/>
      <c r="BT204" s="115"/>
      <c r="BU204" s="115"/>
      <c r="BV204" s="115"/>
      <c r="BW204" s="115"/>
      <c r="BX204" s="115"/>
      <c r="BY204" s="115"/>
      <c r="BZ204" s="115"/>
      <c r="CA204" s="115"/>
      <c r="CB204" s="115"/>
      <c r="CC204" s="115"/>
      <c r="CD204" s="115"/>
      <c r="CE204" s="115"/>
      <c r="CF204" s="115"/>
      <c r="CG204" s="115"/>
    </row>
    <row r="205" spans="1:85" hidden="1" x14ac:dyDescent="0.25">
      <c r="A205" s="7" t="s">
        <v>123</v>
      </c>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c r="BC205" s="115"/>
      <c r="BD205" s="115"/>
      <c r="BE205" s="115"/>
      <c r="BF205" s="115"/>
      <c r="BG205" s="115"/>
      <c r="BH205" s="115"/>
      <c r="BI205" s="115"/>
      <c r="BJ205" s="115"/>
      <c r="BK205" s="115"/>
      <c r="BL205" s="115"/>
      <c r="BM205" s="115"/>
      <c r="BN205" s="115"/>
      <c r="BO205" s="115"/>
      <c r="BP205" s="115"/>
      <c r="BQ205" s="115"/>
      <c r="BR205" s="115"/>
      <c r="BS205" s="115"/>
      <c r="BT205" s="115"/>
      <c r="BU205" s="115"/>
      <c r="BV205" s="115"/>
      <c r="BW205" s="115"/>
      <c r="BX205" s="115"/>
      <c r="BY205" s="115"/>
      <c r="BZ205" s="115"/>
      <c r="CA205" s="115"/>
      <c r="CB205" s="115"/>
      <c r="CC205" s="115"/>
      <c r="CD205" s="115"/>
      <c r="CE205" s="115"/>
      <c r="CF205" s="115"/>
      <c r="CG205" s="115"/>
    </row>
    <row r="206" spans="1:85" hidden="1" x14ac:dyDescent="0.25">
      <c r="A206" s="7" t="s">
        <v>93</v>
      </c>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c r="BC206" s="115"/>
      <c r="BD206" s="115"/>
      <c r="BE206" s="115"/>
      <c r="BF206" s="115"/>
      <c r="BG206" s="115"/>
      <c r="BH206" s="115"/>
      <c r="BI206" s="115"/>
      <c r="BJ206" s="115"/>
      <c r="BK206" s="115"/>
      <c r="BL206" s="115"/>
      <c r="BM206" s="115"/>
      <c r="BN206" s="115"/>
      <c r="BO206" s="115"/>
      <c r="BP206" s="115"/>
      <c r="BQ206" s="115"/>
      <c r="BR206" s="115"/>
      <c r="BS206" s="115"/>
      <c r="BT206" s="115"/>
      <c r="BU206" s="115"/>
      <c r="BV206" s="115"/>
      <c r="BW206" s="115"/>
      <c r="BX206" s="115"/>
      <c r="BY206" s="115"/>
      <c r="BZ206" s="115"/>
      <c r="CA206" s="115"/>
      <c r="CB206" s="115"/>
      <c r="CC206" s="115"/>
      <c r="CD206" s="115"/>
      <c r="CE206" s="115"/>
      <c r="CF206" s="115"/>
      <c r="CG206" s="115"/>
    </row>
    <row r="207" spans="1:85" hidden="1" x14ac:dyDescent="0.25">
      <c r="A207" s="7" t="s">
        <v>94</v>
      </c>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c r="BL207" s="115"/>
      <c r="BM207" s="115"/>
      <c r="BN207" s="115"/>
      <c r="BO207" s="115"/>
      <c r="BP207" s="115"/>
      <c r="BQ207" s="115"/>
      <c r="BR207" s="115"/>
      <c r="BS207" s="115"/>
      <c r="BT207" s="115"/>
      <c r="BU207" s="115"/>
      <c r="BV207" s="115"/>
      <c r="BW207" s="115"/>
      <c r="BX207" s="115"/>
      <c r="BY207" s="115"/>
      <c r="BZ207" s="115"/>
      <c r="CA207" s="115"/>
      <c r="CB207" s="115"/>
      <c r="CC207" s="115"/>
      <c r="CD207" s="115"/>
      <c r="CE207" s="115"/>
      <c r="CF207" s="115"/>
      <c r="CG207" s="115"/>
    </row>
    <row r="208" spans="1:85" hidden="1" x14ac:dyDescent="0.25">
      <c r="A208" s="7" t="s">
        <v>95</v>
      </c>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115"/>
      <c r="BN208" s="115"/>
      <c r="BO208" s="115"/>
      <c r="BP208" s="115"/>
      <c r="BQ208" s="115"/>
      <c r="BR208" s="115"/>
      <c r="BS208" s="115"/>
      <c r="BT208" s="115"/>
      <c r="BU208" s="115"/>
      <c r="BV208" s="115"/>
      <c r="BW208" s="115"/>
      <c r="BX208" s="115"/>
      <c r="BY208" s="115"/>
      <c r="BZ208" s="115"/>
      <c r="CA208" s="115"/>
      <c r="CB208" s="115"/>
      <c r="CC208" s="115"/>
      <c r="CD208" s="115"/>
      <c r="CE208" s="115"/>
      <c r="CF208" s="115"/>
      <c r="CG208" s="115"/>
    </row>
    <row r="209" spans="1:85" hidden="1" x14ac:dyDescent="0.25">
      <c r="A209" s="7" t="s">
        <v>96</v>
      </c>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c r="BL209" s="115"/>
      <c r="BM209" s="115"/>
      <c r="BN209" s="115"/>
      <c r="BO209" s="115"/>
      <c r="BP209" s="115"/>
      <c r="BQ209" s="115"/>
      <c r="BR209" s="115"/>
      <c r="BS209" s="115"/>
      <c r="BT209" s="115"/>
      <c r="BU209" s="115"/>
      <c r="BV209" s="115"/>
      <c r="BW209" s="115"/>
      <c r="BX209" s="115"/>
      <c r="BY209" s="115"/>
      <c r="BZ209" s="115"/>
      <c r="CA209" s="115"/>
      <c r="CB209" s="115"/>
      <c r="CC209" s="115"/>
      <c r="CD209" s="115"/>
      <c r="CE209" s="115"/>
      <c r="CF209" s="115"/>
      <c r="CG209" s="115"/>
    </row>
    <row r="210" spans="1:85" hidden="1" x14ac:dyDescent="0.25">
      <c r="A210" s="153"/>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c r="BC210" s="115"/>
      <c r="BD210" s="115"/>
      <c r="BE210" s="115"/>
      <c r="BF210" s="115"/>
      <c r="BG210" s="115"/>
      <c r="BH210" s="115"/>
      <c r="BI210" s="115"/>
      <c r="BJ210" s="115"/>
      <c r="BK210" s="115"/>
      <c r="BL210" s="115"/>
      <c r="BM210" s="115"/>
      <c r="BN210" s="115"/>
      <c r="BO210" s="115"/>
      <c r="BP210" s="115"/>
      <c r="BQ210" s="115"/>
      <c r="BR210" s="115"/>
      <c r="BS210" s="115"/>
      <c r="BT210" s="115"/>
      <c r="BU210" s="115"/>
      <c r="BV210" s="115"/>
      <c r="BW210" s="115"/>
      <c r="BX210" s="115"/>
      <c r="BY210" s="115"/>
      <c r="BZ210" s="115"/>
      <c r="CA210" s="115"/>
      <c r="CB210" s="115"/>
      <c r="CC210" s="115"/>
      <c r="CD210" s="115"/>
      <c r="CE210" s="115"/>
      <c r="CF210" s="115"/>
      <c r="CG210" s="115"/>
    </row>
    <row r="211" spans="1:85" hidden="1" x14ac:dyDescent="0.25">
      <c r="A211" s="154" t="s">
        <v>97</v>
      </c>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115"/>
      <c r="BN211" s="115"/>
      <c r="BO211" s="115"/>
      <c r="BP211" s="115"/>
      <c r="BQ211" s="115"/>
      <c r="BR211" s="115"/>
      <c r="BS211" s="115"/>
      <c r="BT211" s="115"/>
      <c r="BU211" s="115"/>
      <c r="BV211" s="115"/>
      <c r="BW211" s="115"/>
      <c r="BX211" s="115"/>
      <c r="BY211" s="115"/>
      <c r="BZ211" s="115"/>
      <c r="CA211" s="115"/>
      <c r="CB211" s="115"/>
      <c r="CC211" s="115"/>
      <c r="CD211" s="115"/>
      <c r="CE211" s="115"/>
      <c r="CF211" s="115"/>
      <c r="CG211" s="115"/>
    </row>
    <row r="212" spans="1:85" hidden="1" x14ac:dyDescent="0.25">
      <c r="A212" s="7" t="s">
        <v>49</v>
      </c>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c r="BC212" s="115"/>
      <c r="BD212" s="115"/>
      <c r="BE212" s="115"/>
      <c r="BF212" s="115"/>
      <c r="BG212" s="115"/>
      <c r="BH212" s="115"/>
      <c r="BI212" s="115"/>
      <c r="BJ212" s="115"/>
      <c r="BK212" s="115"/>
      <c r="BL212" s="115"/>
      <c r="BM212" s="115"/>
      <c r="BN212" s="115"/>
      <c r="BO212" s="115"/>
      <c r="BP212" s="115"/>
      <c r="BQ212" s="115"/>
      <c r="BR212" s="115"/>
      <c r="BS212" s="115"/>
      <c r="BT212" s="115"/>
      <c r="BU212" s="115"/>
      <c r="BV212" s="115"/>
      <c r="BW212" s="115"/>
      <c r="BX212" s="115"/>
      <c r="BY212" s="115"/>
      <c r="BZ212" s="115"/>
      <c r="CA212" s="115"/>
      <c r="CB212" s="115"/>
      <c r="CC212" s="115"/>
      <c r="CD212" s="115"/>
      <c r="CE212" s="115"/>
      <c r="CF212" s="115"/>
      <c r="CG212" s="115"/>
    </row>
    <row r="213" spans="1:85" hidden="1" x14ac:dyDescent="0.25">
      <c r="A213" s="7" t="s">
        <v>98</v>
      </c>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c r="BC213" s="115"/>
      <c r="BD213" s="115"/>
      <c r="BE213" s="115"/>
      <c r="BF213" s="115"/>
      <c r="BG213" s="115"/>
      <c r="BH213" s="115"/>
      <c r="BI213" s="115"/>
      <c r="BJ213" s="115"/>
      <c r="BK213" s="115"/>
      <c r="BL213" s="115"/>
      <c r="BM213" s="115"/>
      <c r="BN213" s="115"/>
      <c r="BO213" s="115"/>
      <c r="BP213" s="115"/>
      <c r="BQ213" s="115"/>
      <c r="BR213" s="115"/>
      <c r="BS213" s="115"/>
      <c r="BT213" s="115"/>
      <c r="BU213" s="115"/>
      <c r="BV213" s="115"/>
      <c r="BW213" s="115"/>
      <c r="BX213" s="115"/>
      <c r="BY213" s="115"/>
      <c r="BZ213" s="115"/>
      <c r="CA213" s="115"/>
      <c r="CB213" s="115"/>
      <c r="CC213" s="115"/>
      <c r="CD213" s="115"/>
      <c r="CE213" s="115"/>
      <c r="CF213" s="115"/>
      <c r="CG213" s="115"/>
    </row>
    <row r="214" spans="1:85" hidden="1" x14ac:dyDescent="0.25">
      <c r="A214" s="7" t="s">
        <v>1309</v>
      </c>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c r="BC214" s="115"/>
      <c r="BD214" s="115"/>
      <c r="BE214" s="115"/>
      <c r="BF214" s="115"/>
      <c r="BG214" s="115"/>
      <c r="BH214" s="115"/>
      <c r="BI214" s="115"/>
      <c r="BJ214" s="115"/>
      <c r="BK214" s="115"/>
      <c r="BL214" s="115"/>
      <c r="BM214" s="115"/>
      <c r="BN214" s="115"/>
      <c r="BO214" s="115"/>
      <c r="BP214" s="115"/>
      <c r="BQ214" s="115"/>
      <c r="BR214" s="115"/>
      <c r="BS214" s="115"/>
      <c r="BT214" s="115"/>
      <c r="BU214" s="115"/>
      <c r="BV214" s="115"/>
      <c r="BW214" s="115"/>
      <c r="BX214" s="115"/>
      <c r="BY214" s="115"/>
      <c r="BZ214" s="115"/>
      <c r="CA214" s="115"/>
      <c r="CB214" s="115"/>
      <c r="CC214" s="115"/>
      <c r="CD214" s="115"/>
      <c r="CE214" s="115"/>
      <c r="CF214" s="115"/>
      <c r="CG214" s="115"/>
    </row>
    <row r="215" spans="1:85" hidden="1" x14ac:dyDescent="0.25">
      <c r="A215" s="7" t="s">
        <v>54</v>
      </c>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c r="BC215" s="115"/>
      <c r="BD215" s="115"/>
      <c r="BE215" s="115"/>
      <c r="BF215" s="115"/>
      <c r="BG215" s="115"/>
      <c r="BH215" s="115"/>
      <c r="BI215" s="115"/>
      <c r="BJ215" s="115"/>
      <c r="BK215" s="115"/>
      <c r="BL215" s="115"/>
      <c r="BM215" s="115"/>
      <c r="BN215" s="115"/>
      <c r="BO215" s="115"/>
      <c r="BP215" s="115"/>
      <c r="BQ215" s="115"/>
      <c r="BR215" s="115"/>
      <c r="BS215" s="115"/>
      <c r="BT215" s="115"/>
      <c r="BU215" s="115"/>
      <c r="BV215" s="115"/>
      <c r="BW215" s="115"/>
      <c r="BX215" s="115"/>
      <c r="BY215" s="115"/>
      <c r="BZ215" s="115"/>
      <c r="CA215" s="115"/>
      <c r="CB215" s="115"/>
      <c r="CC215" s="115"/>
      <c r="CD215" s="115"/>
      <c r="CE215" s="115"/>
      <c r="CF215" s="115"/>
      <c r="CG215" s="115"/>
    </row>
    <row r="216" spans="1:85" hidden="1" x14ac:dyDescent="0.25">
      <c r="A216" s="7" t="s">
        <v>55</v>
      </c>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c r="BC216" s="115"/>
      <c r="BD216" s="115"/>
      <c r="BE216" s="115"/>
      <c r="BF216" s="115"/>
      <c r="BG216" s="115"/>
      <c r="BH216" s="115"/>
      <c r="BI216" s="115"/>
      <c r="BJ216" s="115"/>
      <c r="BK216" s="115"/>
      <c r="BL216" s="115"/>
      <c r="BM216" s="115"/>
      <c r="BN216" s="115"/>
      <c r="BO216" s="115"/>
      <c r="BP216" s="115"/>
      <c r="BQ216" s="115"/>
      <c r="BR216" s="115"/>
      <c r="BS216" s="115"/>
      <c r="BT216" s="115"/>
      <c r="BU216" s="115"/>
      <c r="BV216" s="115"/>
      <c r="BW216" s="115"/>
      <c r="BX216" s="115"/>
      <c r="BY216" s="115"/>
      <c r="BZ216" s="115"/>
      <c r="CA216" s="115"/>
      <c r="CB216" s="115"/>
      <c r="CC216" s="115"/>
      <c r="CD216" s="115"/>
      <c r="CE216" s="115"/>
      <c r="CF216" s="115"/>
      <c r="CG216" s="115"/>
    </row>
    <row r="217" spans="1:85" hidden="1" x14ac:dyDescent="0.25">
      <c r="A217" s="7" t="s">
        <v>50</v>
      </c>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c r="BL217" s="115"/>
      <c r="BM217" s="115"/>
      <c r="BN217" s="115"/>
      <c r="BO217" s="115"/>
      <c r="BP217" s="115"/>
      <c r="BQ217" s="115"/>
      <c r="BR217" s="115"/>
      <c r="BS217" s="115"/>
      <c r="BT217" s="115"/>
      <c r="BU217" s="115"/>
      <c r="BV217" s="115"/>
      <c r="BW217" s="115"/>
      <c r="BX217" s="115"/>
      <c r="BY217" s="115"/>
      <c r="BZ217" s="115"/>
      <c r="CA217" s="115"/>
      <c r="CB217" s="115"/>
      <c r="CC217" s="115"/>
      <c r="CD217" s="115"/>
      <c r="CE217" s="115"/>
      <c r="CF217" s="115"/>
      <c r="CG217" s="115"/>
    </row>
    <row r="218" spans="1:85" hidden="1" x14ac:dyDescent="0.25">
      <c r="A218" s="7" t="s">
        <v>56</v>
      </c>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5"/>
      <c r="AY218" s="115"/>
      <c r="AZ218" s="115"/>
      <c r="BA218" s="115"/>
      <c r="BB218" s="115"/>
      <c r="BC218" s="115"/>
      <c r="BD218" s="115"/>
      <c r="BE218" s="115"/>
      <c r="BF218" s="115"/>
      <c r="BG218" s="115"/>
      <c r="BH218" s="115"/>
      <c r="BI218" s="115"/>
      <c r="BJ218" s="115"/>
      <c r="BK218" s="115"/>
      <c r="BL218" s="115"/>
      <c r="BM218" s="115"/>
      <c r="BN218" s="115"/>
      <c r="BO218" s="115"/>
      <c r="BP218" s="115"/>
      <c r="BQ218" s="115"/>
      <c r="BR218" s="115"/>
      <c r="BS218" s="115"/>
      <c r="BT218" s="115"/>
      <c r="BU218" s="115"/>
      <c r="BV218" s="115"/>
      <c r="BW218" s="115"/>
      <c r="BX218" s="115"/>
      <c r="BY218" s="115"/>
      <c r="BZ218" s="115"/>
      <c r="CA218" s="115"/>
      <c r="CB218" s="115"/>
      <c r="CC218" s="115"/>
      <c r="CD218" s="115"/>
      <c r="CE218" s="115"/>
      <c r="CF218" s="115"/>
      <c r="CG218" s="115"/>
    </row>
    <row r="219" spans="1:85" hidden="1" x14ac:dyDescent="0.25">
      <c r="A219" s="7" t="s">
        <v>99</v>
      </c>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5"/>
      <c r="AY219" s="115"/>
      <c r="AZ219" s="115"/>
      <c r="BA219" s="115"/>
      <c r="BB219" s="115"/>
      <c r="BC219" s="115"/>
      <c r="BD219" s="115"/>
      <c r="BE219" s="115"/>
      <c r="BF219" s="115"/>
      <c r="BG219" s="115"/>
      <c r="BH219" s="115"/>
      <c r="BI219" s="115"/>
      <c r="BJ219" s="115"/>
      <c r="BK219" s="115"/>
      <c r="BL219" s="115"/>
      <c r="BM219" s="115"/>
      <c r="BN219" s="115"/>
      <c r="BO219" s="115"/>
      <c r="BP219" s="115"/>
      <c r="BQ219" s="115"/>
      <c r="BR219" s="115"/>
      <c r="BS219" s="115"/>
      <c r="BT219" s="115"/>
      <c r="BU219" s="115"/>
      <c r="BV219" s="115"/>
      <c r="BW219" s="115"/>
      <c r="BX219" s="115"/>
      <c r="BY219" s="115"/>
      <c r="BZ219" s="115"/>
      <c r="CA219" s="115"/>
      <c r="CB219" s="115"/>
      <c r="CC219" s="115"/>
      <c r="CD219" s="115"/>
      <c r="CE219" s="115"/>
      <c r="CF219" s="115"/>
      <c r="CG219" s="115"/>
    </row>
    <row r="220" spans="1:85" hidden="1" x14ac:dyDescent="0.25">
      <c r="A220" s="7" t="s">
        <v>331</v>
      </c>
    </row>
    <row r="221" spans="1:85" hidden="1" x14ac:dyDescent="0.25">
      <c r="A221" s="7" t="s">
        <v>330</v>
      </c>
    </row>
    <row r="222" spans="1:85" hidden="1" x14ac:dyDescent="0.25">
      <c r="A222" s="7" t="s">
        <v>109</v>
      </c>
    </row>
    <row r="223" spans="1:85" hidden="1" x14ac:dyDescent="0.25">
      <c r="A223" s="7" t="s">
        <v>694</v>
      </c>
    </row>
    <row r="224" spans="1:85" hidden="1" x14ac:dyDescent="0.25">
      <c r="A224" s="153"/>
    </row>
    <row r="225" spans="1:85" hidden="1" x14ac:dyDescent="0.25">
      <c r="A225" s="154" t="s">
        <v>101</v>
      </c>
    </row>
    <row r="226" spans="1:85" hidden="1" x14ac:dyDescent="0.25">
      <c r="A226" s="155" t="s">
        <v>102</v>
      </c>
    </row>
    <row r="227" spans="1:85" hidden="1" x14ac:dyDescent="0.25">
      <c r="A227" s="155" t="s">
        <v>123</v>
      </c>
    </row>
    <row r="228" spans="1:85" hidden="1" x14ac:dyDescent="0.25">
      <c r="A228" s="155" t="s">
        <v>103</v>
      </c>
    </row>
    <row r="229" spans="1:85" hidden="1" x14ac:dyDescent="0.25">
      <c r="A229" s="155" t="s">
        <v>93</v>
      </c>
    </row>
    <row r="230" spans="1:85" hidden="1" x14ac:dyDescent="0.25">
      <c r="A230" s="155" t="s">
        <v>1310</v>
      </c>
    </row>
    <row r="231" spans="1:85" hidden="1" x14ac:dyDescent="0.25">
      <c r="A231" s="155" t="s">
        <v>94</v>
      </c>
    </row>
    <row r="232" spans="1:85" hidden="1" x14ac:dyDescent="0.25">
      <c r="A232" s="155" t="s">
        <v>95</v>
      </c>
    </row>
    <row r="233" spans="1:85" hidden="1" x14ac:dyDescent="0.25">
      <c r="A233" s="155" t="s">
        <v>104</v>
      </c>
    </row>
    <row r="234" spans="1:85" hidden="1" x14ac:dyDescent="0.25">
      <c r="A234" s="155" t="s">
        <v>112</v>
      </c>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c r="AO234" s="156"/>
      <c r="AP234" s="156"/>
      <c r="AQ234" s="156"/>
      <c r="AR234" s="156"/>
      <c r="AS234" s="156"/>
      <c r="AT234" s="156"/>
      <c r="AU234" s="156"/>
      <c r="AV234" s="156"/>
      <c r="AW234" s="156"/>
      <c r="AX234" s="156"/>
      <c r="AY234" s="156"/>
      <c r="AZ234" s="156"/>
      <c r="BA234" s="156"/>
      <c r="BB234" s="156"/>
      <c r="BC234" s="156"/>
      <c r="BD234" s="156"/>
      <c r="BE234" s="156"/>
      <c r="BF234" s="156"/>
      <c r="BG234" s="156"/>
      <c r="BH234" s="156"/>
      <c r="BI234" s="156"/>
      <c r="BJ234" s="156"/>
      <c r="BK234" s="156"/>
      <c r="BL234" s="156"/>
      <c r="BM234" s="156"/>
      <c r="BN234" s="156"/>
      <c r="BO234" s="156"/>
      <c r="BP234" s="156"/>
      <c r="BQ234" s="156"/>
      <c r="BR234" s="156"/>
      <c r="BS234" s="156"/>
      <c r="BT234" s="156"/>
      <c r="BU234" s="156"/>
      <c r="BV234" s="156"/>
      <c r="BW234" s="156"/>
      <c r="BX234" s="156"/>
      <c r="BY234" s="156"/>
      <c r="BZ234" s="156"/>
      <c r="CA234" s="156"/>
      <c r="CB234" s="156"/>
      <c r="CC234" s="156"/>
      <c r="CD234" s="156"/>
      <c r="CE234" s="156"/>
      <c r="CF234" s="156"/>
      <c r="CG234" s="156"/>
    </row>
    <row r="235" spans="1:85" hidden="1" x14ac:dyDescent="0.25">
      <c r="A235" s="155" t="s">
        <v>105</v>
      </c>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c r="AO235" s="156"/>
      <c r="AP235" s="156"/>
      <c r="AQ235" s="156"/>
      <c r="AR235" s="156"/>
      <c r="AS235" s="156"/>
      <c r="AT235" s="156"/>
      <c r="AU235" s="156"/>
      <c r="AV235" s="156"/>
      <c r="AW235" s="156"/>
      <c r="AX235" s="156"/>
      <c r="AY235" s="156"/>
      <c r="AZ235" s="156"/>
      <c r="BA235" s="156"/>
      <c r="BB235" s="156"/>
      <c r="BC235" s="156"/>
      <c r="BD235" s="156"/>
      <c r="BE235" s="156"/>
      <c r="BF235" s="156"/>
      <c r="BG235" s="156"/>
      <c r="BH235" s="156"/>
      <c r="BI235" s="156"/>
      <c r="BJ235" s="156"/>
      <c r="BK235" s="156"/>
      <c r="BL235" s="156"/>
      <c r="BM235" s="156"/>
      <c r="BN235" s="156"/>
      <c r="BO235" s="156"/>
      <c r="BP235" s="156"/>
      <c r="BQ235" s="156"/>
      <c r="BR235" s="156"/>
      <c r="BS235" s="156"/>
      <c r="BT235" s="156"/>
      <c r="BU235" s="156"/>
      <c r="BV235" s="156"/>
      <c r="BW235" s="156"/>
      <c r="BX235" s="156"/>
      <c r="BY235" s="156"/>
      <c r="BZ235" s="156"/>
      <c r="CA235" s="156"/>
      <c r="CB235" s="156"/>
      <c r="CC235" s="156"/>
      <c r="CD235" s="156"/>
      <c r="CE235" s="156"/>
      <c r="CF235" s="156"/>
      <c r="CG235" s="156"/>
    </row>
    <row r="236" spans="1:85" hidden="1" x14ac:dyDescent="0.25">
      <c r="A236" s="155" t="s">
        <v>106</v>
      </c>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c r="AO236" s="156"/>
      <c r="AP236" s="156"/>
      <c r="AQ236" s="156"/>
      <c r="AR236" s="156"/>
      <c r="AS236" s="156"/>
      <c r="AT236" s="156"/>
      <c r="AU236" s="156"/>
      <c r="AV236" s="156"/>
      <c r="AW236" s="156"/>
      <c r="AX236" s="156"/>
      <c r="AY236" s="156"/>
      <c r="AZ236" s="156"/>
      <c r="BA236" s="156"/>
      <c r="BB236" s="156"/>
      <c r="BC236" s="156"/>
      <c r="BD236" s="156"/>
      <c r="BE236" s="156"/>
      <c r="BF236" s="156"/>
      <c r="BG236" s="156"/>
      <c r="BH236" s="156"/>
      <c r="BI236" s="156"/>
      <c r="BJ236" s="156"/>
      <c r="BK236" s="156"/>
      <c r="BL236" s="156"/>
      <c r="BM236" s="156"/>
      <c r="BN236" s="156"/>
      <c r="BO236" s="156"/>
      <c r="BP236" s="156"/>
      <c r="BQ236" s="156"/>
      <c r="BR236" s="156"/>
      <c r="BS236" s="156"/>
      <c r="BT236" s="156"/>
      <c r="BU236" s="156"/>
      <c r="BV236" s="156"/>
      <c r="BW236" s="156"/>
      <c r="BX236" s="156"/>
      <c r="BY236" s="156"/>
      <c r="BZ236" s="156"/>
      <c r="CA236" s="156"/>
      <c r="CB236" s="156"/>
      <c r="CC236" s="156"/>
      <c r="CD236" s="156"/>
      <c r="CE236" s="156"/>
      <c r="CF236" s="156"/>
      <c r="CG236" s="156"/>
    </row>
    <row r="237" spans="1:85" hidden="1" x14ac:dyDescent="0.25">
      <c r="A237" s="153"/>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c r="AO237" s="156"/>
      <c r="AP237" s="156"/>
      <c r="AQ237" s="156"/>
      <c r="AR237" s="156"/>
      <c r="AS237" s="156"/>
      <c r="AT237" s="156"/>
      <c r="AU237" s="156"/>
      <c r="AV237" s="156"/>
      <c r="AW237" s="156"/>
      <c r="AX237" s="156"/>
      <c r="AY237" s="156"/>
      <c r="AZ237" s="156"/>
      <c r="BA237" s="156"/>
      <c r="BB237" s="156"/>
      <c r="BC237" s="156"/>
      <c r="BD237" s="156"/>
      <c r="BE237" s="156"/>
      <c r="BF237" s="156"/>
      <c r="BG237" s="156"/>
      <c r="BH237" s="156"/>
      <c r="BI237" s="156"/>
      <c r="BJ237" s="156"/>
      <c r="BK237" s="156"/>
      <c r="BL237" s="156"/>
      <c r="BM237" s="156"/>
      <c r="BN237" s="156"/>
      <c r="BO237" s="156"/>
      <c r="BP237" s="156"/>
      <c r="BQ237" s="156"/>
      <c r="BR237" s="156"/>
      <c r="BS237" s="156"/>
      <c r="BT237" s="156"/>
      <c r="BU237" s="156"/>
      <c r="BV237" s="156"/>
      <c r="BW237" s="156"/>
      <c r="BX237" s="156"/>
      <c r="BY237" s="156"/>
      <c r="BZ237" s="156"/>
      <c r="CA237" s="156"/>
      <c r="CB237" s="156"/>
      <c r="CC237" s="156"/>
      <c r="CD237" s="156"/>
      <c r="CE237" s="156"/>
      <c r="CF237" s="156"/>
      <c r="CG237" s="156"/>
    </row>
    <row r="238" spans="1:85" hidden="1" x14ac:dyDescent="0.25">
      <c r="A238" s="154" t="s">
        <v>107</v>
      </c>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c r="AO238" s="156"/>
      <c r="AP238" s="156"/>
      <c r="AQ238" s="156"/>
      <c r="AR238" s="156"/>
      <c r="AS238" s="156"/>
      <c r="AT238" s="156"/>
      <c r="AU238" s="156"/>
      <c r="AV238" s="156"/>
      <c r="AW238" s="156"/>
      <c r="AX238" s="156"/>
      <c r="AY238" s="156"/>
      <c r="AZ238" s="156"/>
      <c r="BA238" s="156"/>
      <c r="BB238" s="156"/>
      <c r="BC238" s="156"/>
      <c r="BD238" s="156"/>
      <c r="BE238" s="156"/>
      <c r="BF238" s="156"/>
      <c r="BG238" s="156"/>
      <c r="BH238" s="156"/>
      <c r="BI238" s="156"/>
      <c r="BJ238" s="156"/>
      <c r="BK238" s="156"/>
      <c r="BL238" s="156"/>
      <c r="BM238" s="156"/>
      <c r="BN238" s="156"/>
      <c r="BO238" s="156"/>
      <c r="BP238" s="156"/>
      <c r="BQ238" s="156"/>
      <c r="BR238" s="156"/>
      <c r="BS238" s="156"/>
      <c r="BT238" s="156"/>
      <c r="BU238" s="156"/>
      <c r="BV238" s="156"/>
      <c r="BW238" s="156"/>
      <c r="BX238" s="156"/>
      <c r="BY238" s="156"/>
      <c r="BZ238" s="156"/>
      <c r="CA238" s="156"/>
      <c r="CB238" s="156"/>
      <c r="CC238" s="156"/>
      <c r="CD238" s="156"/>
      <c r="CE238" s="156"/>
      <c r="CF238" s="156"/>
      <c r="CG238" s="156"/>
    </row>
    <row r="239" spans="1:85" hidden="1" x14ac:dyDescent="0.25">
      <c r="A239" s="7" t="s">
        <v>49</v>
      </c>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c r="AO239" s="156"/>
      <c r="AP239" s="156"/>
      <c r="AQ239" s="156"/>
      <c r="AR239" s="156"/>
      <c r="AS239" s="156"/>
      <c r="AT239" s="156"/>
      <c r="AU239" s="156"/>
      <c r="AV239" s="156"/>
      <c r="AW239" s="156"/>
      <c r="AX239" s="156"/>
      <c r="AY239" s="156"/>
      <c r="AZ239" s="156"/>
      <c r="BA239" s="156"/>
      <c r="BB239" s="156"/>
      <c r="BC239" s="156"/>
      <c r="BD239" s="156"/>
      <c r="BE239" s="156"/>
      <c r="BF239" s="156"/>
      <c r="BG239" s="156"/>
      <c r="BH239" s="156"/>
      <c r="BI239" s="156"/>
      <c r="BJ239" s="156"/>
      <c r="BK239" s="156"/>
      <c r="BL239" s="156"/>
      <c r="BM239" s="156"/>
      <c r="BN239" s="156"/>
      <c r="BO239" s="156"/>
      <c r="BP239" s="156"/>
      <c r="BQ239" s="156"/>
      <c r="BR239" s="156"/>
      <c r="BS239" s="156"/>
      <c r="BT239" s="156"/>
      <c r="BU239" s="156"/>
      <c r="BV239" s="156"/>
      <c r="BW239" s="156"/>
      <c r="BX239" s="156"/>
      <c r="BY239" s="156"/>
      <c r="BZ239" s="156"/>
      <c r="CA239" s="156"/>
      <c r="CB239" s="156"/>
      <c r="CC239" s="156"/>
      <c r="CD239" s="156"/>
      <c r="CE239" s="156"/>
      <c r="CF239" s="156"/>
      <c r="CG239" s="156"/>
    </row>
    <row r="240" spans="1:85" hidden="1" x14ac:dyDescent="0.25">
      <c r="A240" s="9" t="s">
        <v>98</v>
      </c>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c r="AO240" s="156"/>
      <c r="AP240" s="156"/>
      <c r="AQ240" s="156"/>
      <c r="AR240" s="156"/>
      <c r="AS240" s="156"/>
      <c r="AT240" s="156"/>
      <c r="AU240" s="156"/>
      <c r="AV240" s="156"/>
      <c r="AW240" s="156"/>
      <c r="AX240" s="156"/>
      <c r="AY240" s="156"/>
      <c r="AZ240" s="156"/>
      <c r="BA240" s="156"/>
      <c r="BB240" s="156"/>
      <c r="BC240" s="156"/>
      <c r="BD240" s="156"/>
      <c r="BE240" s="156"/>
      <c r="BF240" s="156"/>
      <c r="BG240" s="156"/>
      <c r="BH240" s="156"/>
      <c r="BI240" s="156"/>
      <c r="BJ240" s="156"/>
      <c r="BK240" s="156"/>
      <c r="BL240" s="156"/>
      <c r="BM240" s="156"/>
      <c r="BN240" s="156"/>
      <c r="BO240" s="156"/>
      <c r="BP240" s="156"/>
      <c r="BQ240" s="156"/>
      <c r="BR240" s="156"/>
      <c r="BS240" s="156"/>
      <c r="BT240" s="156"/>
      <c r="BU240" s="156"/>
      <c r="BV240" s="156"/>
      <c r="BW240" s="156"/>
      <c r="BX240" s="156"/>
      <c r="BY240" s="156"/>
      <c r="BZ240" s="156"/>
      <c r="CA240" s="156"/>
      <c r="CB240" s="156"/>
      <c r="CC240" s="156"/>
      <c r="CD240" s="156"/>
      <c r="CE240" s="156"/>
      <c r="CF240" s="156"/>
      <c r="CG240" s="156"/>
    </row>
    <row r="241" spans="1:85" hidden="1" x14ac:dyDescent="0.25">
      <c r="A241" s="9" t="s">
        <v>54</v>
      </c>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c r="AO241" s="156"/>
      <c r="AP241" s="156"/>
      <c r="AQ241" s="156"/>
      <c r="AR241" s="156"/>
      <c r="AS241" s="156"/>
      <c r="AT241" s="156"/>
      <c r="AU241" s="156"/>
      <c r="AV241" s="156"/>
      <c r="AW241" s="156"/>
      <c r="AX241" s="156"/>
      <c r="AY241" s="156"/>
      <c r="AZ241" s="156"/>
      <c r="BA241" s="156"/>
      <c r="BB241" s="156"/>
      <c r="BC241" s="156"/>
      <c r="BD241" s="156"/>
      <c r="BE241" s="156"/>
      <c r="BF241" s="156"/>
      <c r="BG241" s="156"/>
      <c r="BH241" s="156"/>
      <c r="BI241" s="156"/>
      <c r="BJ241" s="156"/>
      <c r="BK241" s="156"/>
      <c r="BL241" s="156"/>
      <c r="BM241" s="156"/>
      <c r="BN241" s="156"/>
      <c r="BO241" s="156"/>
      <c r="BP241" s="156"/>
      <c r="BQ241" s="156"/>
      <c r="BR241" s="156"/>
      <c r="BS241" s="156"/>
      <c r="BT241" s="156"/>
      <c r="BU241" s="156"/>
      <c r="BV241" s="156"/>
      <c r="BW241" s="156"/>
      <c r="BX241" s="156"/>
      <c r="BY241" s="156"/>
      <c r="BZ241" s="156"/>
      <c r="CA241" s="156"/>
      <c r="CB241" s="156"/>
      <c r="CC241" s="156"/>
      <c r="CD241" s="156"/>
      <c r="CE241" s="156"/>
      <c r="CF241" s="156"/>
      <c r="CG241" s="156"/>
    </row>
    <row r="242" spans="1:85" hidden="1" x14ac:dyDescent="0.25">
      <c r="A242" s="9" t="s">
        <v>55</v>
      </c>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c r="AO242" s="156"/>
      <c r="AP242" s="156"/>
      <c r="AQ242" s="156"/>
      <c r="AR242" s="156"/>
      <c r="AS242" s="156"/>
      <c r="AT242" s="156"/>
      <c r="AU242" s="156"/>
      <c r="AV242" s="156"/>
      <c r="AW242" s="156"/>
      <c r="AX242" s="156"/>
      <c r="AY242" s="156"/>
      <c r="AZ242" s="156"/>
      <c r="BA242" s="156"/>
      <c r="BB242" s="156"/>
      <c r="BC242" s="156"/>
      <c r="BD242" s="156"/>
      <c r="BE242" s="156"/>
      <c r="BF242" s="156"/>
      <c r="BG242" s="156"/>
      <c r="BH242" s="156"/>
      <c r="BI242" s="156"/>
      <c r="BJ242" s="156"/>
      <c r="BK242" s="156"/>
      <c r="BL242" s="156"/>
      <c r="BM242" s="156"/>
      <c r="BN242" s="156"/>
      <c r="BO242" s="156"/>
      <c r="BP242" s="156"/>
      <c r="BQ242" s="156"/>
      <c r="BR242" s="156"/>
      <c r="BS242" s="156"/>
      <c r="BT242" s="156"/>
      <c r="BU242" s="156"/>
      <c r="BV242" s="156"/>
      <c r="BW242" s="156"/>
      <c r="BX242" s="156"/>
      <c r="BY242" s="156"/>
      <c r="BZ242" s="156"/>
      <c r="CA242" s="156"/>
      <c r="CB242" s="156"/>
      <c r="CC242" s="156"/>
      <c r="CD242" s="156"/>
      <c r="CE242" s="156"/>
      <c r="CF242" s="156"/>
      <c r="CG242" s="156"/>
    </row>
    <row r="243" spans="1:85" hidden="1" x14ac:dyDescent="0.25">
      <c r="A243" s="9" t="s">
        <v>109</v>
      </c>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c r="AO243" s="156"/>
      <c r="AP243" s="156"/>
      <c r="AQ243" s="156"/>
      <c r="AR243" s="156"/>
      <c r="AS243" s="156"/>
      <c r="AT243" s="156"/>
      <c r="AU243" s="156"/>
      <c r="AV243" s="156"/>
      <c r="AW243" s="156"/>
      <c r="AX243" s="156"/>
      <c r="AY243" s="156"/>
      <c r="AZ243" s="156"/>
      <c r="BA243" s="156"/>
      <c r="BB243" s="156"/>
      <c r="BC243" s="156"/>
      <c r="BD243" s="156"/>
      <c r="BE243" s="156"/>
      <c r="BF243" s="156"/>
      <c r="BG243" s="156"/>
      <c r="BH243" s="156"/>
      <c r="BI243" s="156"/>
      <c r="BJ243" s="156"/>
      <c r="BK243" s="156"/>
      <c r="BL243" s="156"/>
      <c r="BM243" s="156"/>
      <c r="BN243" s="156"/>
      <c r="BO243" s="156"/>
      <c r="BP243" s="156"/>
      <c r="BQ243" s="156"/>
      <c r="BR243" s="156"/>
      <c r="BS243" s="156"/>
      <c r="BT243" s="156"/>
      <c r="BU243" s="156"/>
      <c r="BV243" s="156"/>
      <c r="BW243" s="156"/>
      <c r="BX243" s="156"/>
      <c r="BY243" s="156"/>
      <c r="BZ243" s="156"/>
      <c r="CA243" s="156"/>
      <c r="CB243" s="156"/>
      <c r="CC243" s="156"/>
      <c r="CD243" s="156"/>
      <c r="CE243" s="156"/>
      <c r="CF243" s="156"/>
      <c r="CG243" s="156"/>
    </row>
    <row r="244" spans="1:85" hidden="1" x14ac:dyDescent="0.25">
      <c r="A244" s="9" t="s">
        <v>694</v>
      </c>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c r="AO244" s="156"/>
      <c r="AP244" s="156"/>
      <c r="AQ244" s="156"/>
      <c r="AR244" s="156"/>
      <c r="AS244" s="156"/>
      <c r="AT244" s="156"/>
      <c r="AU244" s="156"/>
      <c r="AV244" s="156"/>
      <c r="AW244" s="156"/>
      <c r="AX244" s="156"/>
      <c r="AY244" s="156"/>
      <c r="AZ244" s="156"/>
      <c r="BA244" s="156"/>
      <c r="BB244" s="156"/>
      <c r="BC244" s="156"/>
      <c r="BD244" s="156"/>
      <c r="BE244" s="156"/>
      <c r="BF244" s="156"/>
      <c r="BG244" s="156"/>
      <c r="BH244" s="156"/>
      <c r="BI244" s="156"/>
      <c r="BJ244" s="156"/>
      <c r="BK244" s="156"/>
      <c r="BL244" s="156"/>
      <c r="BM244" s="156"/>
      <c r="BN244" s="156"/>
      <c r="BO244" s="156"/>
      <c r="BP244" s="156"/>
      <c r="BQ244" s="156"/>
      <c r="BR244" s="156"/>
      <c r="BS244" s="156"/>
      <c r="BT244" s="156"/>
      <c r="BU244" s="156"/>
      <c r="BV244" s="156"/>
      <c r="BW244" s="156"/>
      <c r="BX244" s="156"/>
      <c r="BY244" s="156"/>
      <c r="BZ244" s="156"/>
      <c r="CA244" s="156"/>
      <c r="CB244" s="156"/>
      <c r="CC244" s="156"/>
      <c r="CD244" s="156"/>
      <c r="CE244" s="156"/>
      <c r="CF244" s="156"/>
      <c r="CG244" s="156"/>
    </row>
    <row r="245" spans="1:85" hidden="1" x14ac:dyDescent="0.25">
      <c r="A245" s="9" t="s">
        <v>330</v>
      </c>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c r="AO245" s="156"/>
      <c r="AP245" s="156"/>
      <c r="AQ245" s="156"/>
      <c r="AR245" s="156"/>
      <c r="AS245" s="156"/>
      <c r="AT245" s="156"/>
      <c r="AU245" s="156"/>
      <c r="AV245" s="156"/>
      <c r="AW245" s="156"/>
      <c r="AX245" s="156"/>
      <c r="AY245" s="156"/>
      <c r="AZ245" s="156"/>
      <c r="BA245" s="156"/>
      <c r="BB245" s="156"/>
      <c r="BC245" s="156"/>
      <c r="BD245" s="156"/>
      <c r="BE245" s="156"/>
      <c r="BF245" s="156"/>
      <c r="BG245" s="156"/>
      <c r="BH245" s="156"/>
      <c r="BI245" s="156"/>
      <c r="BJ245" s="156"/>
      <c r="BK245" s="156"/>
      <c r="BL245" s="156"/>
      <c r="BM245" s="156"/>
      <c r="BN245" s="156"/>
      <c r="BO245" s="156"/>
      <c r="BP245" s="156"/>
      <c r="BQ245" s="156"/>
      <c r="BR245" s="156"/>
      <c r="BS245" s="156"/>
      <c r="BT245" s="156"/>
      <c r="BU245" s="156"/>
      <c r="BV245" s="156"/>
      <c r="BW245" s="156"/>
      <c r="BX245" s="156"/>
      <c r="BY245" s="156"/>
      <c r="BZ245" s="156"/>
      <c r="CA245" s="156"/>
      <c r="CB245" s="156"/>
      <c r="CC245" s="156"/>
      <c r="CD245" s="156"/>
      <c r="CE245" s="156"/>
      <c r="CF245" s="156"/>
      <c r="CG245" s="156"/>
    </row>
    <row r="246" spans="1:85" hidden="1" x14ac:dyDescent="0.25">
      <c r="A246" s="9" t="s">
        <v>331</v>
      </c>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c r="AO246" s="156"/>
      <c r="AP246" s="156"/>
      <c r="AQ246" s="156"/>
      <c r="AR246" s="156"/>
      <c r="AS246" s="156"/>
      <c r="AT246" s="156"/>
      <c r="AU246" s="156"/>
      <c r="AV246" s="156"/>
      <c r="AW246" s="156"/>
      <c r="AX246" s="156"/>
      <c r="AY246" s="156"/>
      <c r="AZ246" s="156"/>
      <c r="BA246" s="156"/>
      <c r="BB246" s="156"/>
      <c r="BC246" s="156"/>
      <c r="BD246" s="156"/>
      <c r="BE246" s="156"/>
      <c r="BF246" s="156"/>
      <c r="BG246" s="156"/>
      <c r="BH246" s="156"/>
      <c r="BI246" s="156"/>
      <c r="BJ246" s="156"/>
      <c r="BK246" s="156"/>
      <c r="BL246" s="156"/>
      <c r="BM246" s="156"/>
      <c r="BN246" s="156"/>
      <c r="BO246" s="156"/>
      <c r="BP246" s="156"/>
      <c r="BQ246" s="156"/>
      <c r="BR246" s="156"/>
      <c r="BS246" s="156"/>
      <c r="BT246" s="156"/>
      <c r="BU246" s="156"/>
      <c r="BV246" s="156"/>
      <c r="BW246" s="156"/>
      <c r="BX246" s="156"/>
      <c r="BY246" s="156"/>
      <c r="BZ246" s="156"/>
      <c r="CA246" s="156"/>
      <c r="CB246" s="156"/>
      <c r="CC246" s="156"/>
      <c r="CD246" s="156"/>
      <c r="CE246" s="156"/>
      <c r="CF246" s="156"/>
      <c r="CG246" s="156"/>
    </row>
    <row r="247" spans="1:85" hidden="1" x14ac:dyDescent="0.25">
      <c r="A247" s="9" t="s">
        <v>332</v>
      </c>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6"/>
      <c r="AY247" s="156"/>
      <c r="AZ247" s="156"/>
      <c r="BA247" s="156"/>
      <c r="BB247" s="156"/>
      <c r="BC247" s="156"/>
      <c r="BD247" s="156"/>
      <c r="BE247" s="156"/>
      <c r="BF247" s="156"/>
      <c r="BG247" s="156"/>
      <c r="BH247" s="156"/>
      <c r="BI247" s="156"/>
      <c r="BJ247" s="156"/>
      <c r="BK247" s="156"/>
      <c r="BL247" s="156"/>
      <c r="BM247" s="156"/>
      <c r="BN247" s="156"/>
      <c r="BO247" s="156"/>
      <c r="BP247" s="156"/>
      <c r="BQ247" s="156"/>
      <c r="BR247" s="156"/>
      <c r="BS247" s="156"/>
      <c r="BT247" s="156"/>
      <c r="BU247" s="156"/>
      <c r="BV247" s="156"/>
      <c r="BW247" s="156"/>
      <c r="BX247" s="156"/>
      <c r="BY247" s="156"/>
      <c r="BZ247" s="156"/>
      <c r="CA247" s="156"/>
      <c r="CB247" s="156"/>
      <c r="CC247" s="156"/>
      <c r="CD247" s="156"/>
      <c r="CE247" s="156"/>
      <c r="CF247" s="156"/>
      <c r="CG247" s="156"/>
    </row>
    <row r="248" spans="1:85" hidden="1" x14ac:dyDescent="0.25">
      <c r="A248" s="10" t="s">
        <v>50</v>
      </c>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6"/>
      <c r="AY248" s="156"/>
      <c r="AZ248" s="156"/>
      <c r="BA248" s="156"/>
      <c r="BB248" s="156"/>
      <c r="BC248" s="156"/>
      <c r="BD248" s="156"/>
      <c r="BE248" s="156"/>
      <c r="BF248" s="156"/>
      <c r="BG248" s="156"/>
      <c r="BH248" s="156"/>
      <c r="BI248" s="156"/>
      <c r="BJ248" s="156"/>
      <c r="BK248" s="156"/>
      <c r="BL248" s="156"/>
      <c r="BM248" s="156"/>
      <c r="BN248" s="156"/>
      <c r="BO248" s="156"/>
      <c r="BP248" s="156"/>
      <c r="BQ248" s="156"/>
      <c r="BR248" s="156"/>
      <c r="BS248" s="156"/>
      <c r="BT248" s="156"/>
      <c r="BU248" s="156"/>
      <c r="BV248" s="156"/>
      <c r="BW248" s="156"/>
      <c r="BX248" s="156"/>
      <c r="BY248" s="156"/>
      <c r="BZ248" s="156"/>
      <c r="CA248" s="156"/>
      <c r="CB248" s="156"/>
      <c r="CC248" s="156"/>
      <c r="CD248" s="156"/>
      <c r="CE248" s="156"/>
      <c r="CF248" s="156"/>
      <c r="CG248" s="156"/>
    </row>
    <row r="249" spans="1:85" hidden="1" x14ac:dyDescent="0.25">
      <c r="A249" s="7" t="s">
        <v>1309</v>
      </c>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c r="AO249" s="156"/>
      <c r="AP249" s="156"/>
      <c r="AQ249" s="156"/>
      <c r="AR249" s="156"/>
      <c r="AS249" s="156"/>
      <c r="AT249" s="156"/>
      <c r="AU249" s="156"/>
      <c r="AV249" s="156"/>
      <c r="AW249" s="156"/>
      <c r="AX249" s="156"/>
      <c r="AY249" s="156"/>
      <c r="AZ249" s="156"/>
      <c r="BA249" s="156"/>
      <c r="BB249" s="156"/>
      <c r="BC249" s="156"/>
      <c r="BD249" s="156"/>
      <c r="BE249" s="156"/>
      <c r="BF249" s="156"/>
      <c r="BG249" s="156"/>
      <c r="BH249" s="156"/>
      <c r="BI249" s="156"/>
      <c r="BJ249" s="156"/>
      <c r="BK249" s="156"/>
      <c r="BL249" s="156"/>
      <c r="BM249" s="156"/>
      <c r="BN249" s="156"/>
      <c r="BO249" s="156"/>
      <c r="BP249" s="156"/>
      <c r="BQ249" s="156"/>
      <c r="BR249" s="156"/>
      <c r="BS249" s="156"/>
      <c r="BT249" s="156"/>
      <c r="BU249" s="156"/>
      <c r="BV249" s="156"/>
      <c r="BW249" s="156"/>
      <c r="BX249" s="156"/>
      <c r="BY249" s="156"/>
      <c r="BZ249" s="156"/>
      <c r="CA249" s="156"/>
      <c r="CB249" s="156"/>
      <c r="CC249" s="156"/>
      <c r="CD249" s="156"/>
      <c r="CE249" s="156"/>
      <c r="CF249" s="156"/>
      <c r="CG249" s="156"/>
    </row>
    <row r="250" spans="1:85" hidden="1" x14ac:dyDescent="0.25">
      <c r="A250" s="153"/>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6"/>
      <c r="AY250" s="156"/>
      <c r="AZ250" s="156"/>
      <c r="BA250" s="156"/>
      <c r="BB250" s="156"/>
      <c r="BC250" s="156"/>
      <c r="BD250" s="156"/>
      <c r="BE250" s="156"/>
      <c r="BF250" s="156"/>
      <c r="BG250" s="156"/>
      <c r="BH250" s="156"/>
      <c r="BI250" s="156"/>
      <c r="BJ250" s="156"/>
      <c r="BK250" s="156"/>
      <c r="BL250" s="156"/>
      <c r="BM250" s="156"/>
      <c r="BN250" s="156"/>
      <c r="BO250" s="156"/>
      <c r="BP250" s="156"/>
      <c r="BQ250" s="156"/>
      <c r="BR250" s="156"/>
      <c r="BS250" s="156"/>
      <c r="BT250" s="156"/>
      <c r="BU250" s="156"/>
      <c r="BV250" s="156"/>
      <c r="BW250" s="156"/>
      <c r="BX250" s="156"/>
      <c r="BY250" s="156"/>
      <c r="BZ250" s="156"/>
      <c r="CA250" s="156"/>
      <c r="CB250" s="156"/>
      <c r="CC250" s="156"/>
      <c r="CD250" s="156"/>
      <c r="CE250" s="156"/>
      <c r="CF250" s="156"/>
      <c r="CG250" s="156"/>
    </row>
    <row r="251" spans="1:85" hidden="1" x14ac:dyDescent="0.25">
      <c r="A251" s="154" t="s">
        <v>113</v>
      </c>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c r="AO251" s="156"/>
      <c r="AP251" s="156"/>
      <c r="AQ251" s="156"/>
      <c r="AR251" s="156"/>
      <c r="AS251" s="156"/>
      <c r="AT251" s="156"/>
      <c r="AU251" s="156"/>
      <c r="AV251" s="156"/>
      <c r="AW251" s="156"/>
      <c r="AX251" s="156"/>
      <c r="AY251" s="156"/>
      <c r="AZ251" s="156"/>
      <c r="BA251" s="156"/>
      <c r="BB251" s="156"/>
      <c r="BC251" s="156"/>
      <c r="BD251" s="156"/>
      <c r="BE251" s="156"/>
      <c r="BF251" s="156"/>
      <c r="BG251" s="156"/>
      <c r="BH251" s="156"/>
      <c r="BI251" s="156"/>
      <c r="BJ251" s="156"/>
      <c r="BK251" s="156"/>
      <c r="BL251" s="156"/>
      <c r="BM251" s="156"/>
      <c r="BN251" s="156"/>
      <c r="BO251" s="156"/>
      <c r="BP251" s="156"/>
      <c r="BQ251" s="156"/>
      <c r="BR251" s="156"/>
      <c r="BS251" s="156"/>
      <c r="BT251" s="156"/>
      <c r="BU251" s="156"/>
      <c r="BV251" s="156"/>
      <c r="BW251" s="156"/>
      <c r="BX251" s="156"/>
      <c r="BY251" s="156"/>
      <c r="BZ251" s="156"/>
      <c r="CA251" s="156"/>
      <c r="CB251" s="156"/>
      <c r="CC251" s="156"/>
      <c r="CD251" s="156"/>
      <c r="CE251" s="156"/>
      <c r="CF251" s="156"/>
      <c r="CG251" s="156"/>
    </row>
    <row r="252" spans="1:85" hidden="1" x14ac:dyDescent="0.25">
      <c r="A252" s="9" t="s">
        <v>114</v>
      </c>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c r="AO252" s="156"/>
      <c r="AP252" s="156"/>
      <c r="AQ252" s="156"/>
      <c r="AR252" s="156"/>
      <c r="AS252" s="156"/>
      <c r="AT252" s="156"/>
      <c r="AU252" s="156"/>
      <c r="AV252" s="156"/>
      <c r="AW252" s="156"/>
      <c r="AX252" s="156"/>
      <c r="AY252" s="156"/>
      <c r="AZ252" s="156"/>
      <c r="BA252" s="156"/>
      <c r="BB252" s="156"/>
      <c r="BC252" s="156"/>
      <c r="BD252" s="156"/>
      <c r="BE252" s="156"/>
      <c r="BF252" s="156"/>
      <c r="BG252" s="156"/>
      <c r="BH252" s="156"/>
      <c r="BI252" s="156"/>
      <c r="BJ252" s="156"/>
      <c r="BK252" s="156"/>
      <c r="BL252" s="156"/>
      <c r="BM252" s="156"/>
      <c r="BN252" s="156"/>
      <c r="BO252" s="156"/>
      <c r="BP252" s="156"/>
      <c r="BQ252" s="156"/>
      <c r="BR252" s="156"/>
      <c r="BS252" s="156"/>
      <c r="BT252" s="156"/>
      <c r="BU252" s="156"/>
      <c r="BV252" s="156"/>
      <c r="BW252" s="156"/>
      <c r="BX252" s="156"/>
      <c r="BY252" s="156"/>
      <c r="BZ252" s="156"/>
      <c r="CA252" s="156"/>
      <c r="CB252" s="156"/>
      <c r="CC252" s="156"/>
      <c r="CD252" s="156"/>
      <c r="CE252" s="156"/>
      <c r="CF252" s="156"/>
      <c r="CG252" s="156"/>
    </row>
    <row r="253" spans="1:85" hidden="1" x14ac:dyDescent="0.25">
      <c r="A253" s="9" t="s">
        <v>123</v>
      </c>
      <c r="B253" s="153"/>
      <c r="C253" s="153"/>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c r="AF253" s="153"/>
      <c r="AG253" s="153"/>
      <c r="AH253" s="153"/>
      <c r="AI253" s="153"/>
      <c r="AJ253" s="153"/>
      <c r="AK253" s="153"/>
      <c r="AL253" s="153"/>
      <c r="AM253" s="153"/>
      <c r="AN253" s="153"/>
      <c r="AO253" s="153"/>
      <c r="AP253" s="153"/>
      <c r="AQ253" s="153"/>
      <c r="AR253" s="153"/>
      <c r="AS253" s="153"/>
      <c r="AT253" s="153"/>
      <c r="AU253" s="153"/>
      <c r="AV253" s="153"/>
      <c r="AW253" s="153"/>
      <c r="AX253" s="153"/>
      <c r="AY253" s="153"/>
      <c r="AZ253" s="153"/>
      <c r="BA253" s="153"/>
      <c r="BB253" s="153"/>
      <c r="BC253" s="153"/>
      <c r="BD253" s="153"/>
      <c r="BE253" s="153"/>
      <c r="BF253" s="153"/>
      <c r="BG253" s="153"/>
      <c r="BH253" s="153"/>
      <c r="BI253" s="153"/>
      <c r="BJ253" s="153"/>
      <c r="BK253" s="153"/>
      <c r="BL253" s="153"/>
      <c r="BM253" s="153"/>
      <c r="BN253" s="153"/>
      <c r="BO253" s="153"/>
      <c r="BP253" s="153"/>
      <c r="BQ253" s="153"/>
      <c r="BR253" s="153"/>
      <c r="BS253" s="153"/>
      <c r="BT253" s="153"/>
      <c r="BU253" s="153"/>
      <c r="BV253" s="153"/>
      <c r="BW253" s="153"/>
      <c r="BX253" s="153"/>
      <c r="BY253" s="153"/>
      <c r="BZ253" s="153"/>
      <c r="CA253" s="153"/>
      <c r="CB253" s="153"/>
      <c r="CC253" s="153"/>
      <c r="CD253" s="153"/>
      <c r="CE253" s="153"/>
      <c r="CF253" s="153"/>
      <c r="CG253" s="153"/>
    </row>
    <row r="254" spans="1:85" hidden="1" x14ac:dyDescent="0.25">
      <c r="A254" s="9" t="s">
        <v>93</v>
      </c>
    </row>
    <row r="255" spans="1:85" hidden="1" x14ac:dyDescent="0.25">
      <c r="A255" s="9" t="s">
        <v>1310</v>
      </c>
    </row>
    <row r="256" spans="1:85" hidden="1" x14ac:dyDescent="0.25">
      <c r="A256" s="9" t="s">
        <v>94</v>
      </c>
    </row>
    <row r="257" spans="1:85" hidden="1" x14ac:dyDescent="0.25">
      <c r="A257" s="9" t="s">
        <v>95</v>
      </c>
    </row>
    <row r="258" spans="1:85" hidden="1" x14ac:dyDescent="0.25">
      <c r="A258" s="9" t="s">
        <v>104</v>
      </c>
    </row>
    <row r="259" spans="1:85" hidden="1" x14ac:dyDescent="0.25">
      <c r="A259" s="9" t="s">
        <v>112</v>
      </c>
    </row>
    <row r="260" spans="1:85" hidden="1" x14ac:dyDescent="0.25">
      <c r="A260" s="9" t="s">
        <v>115</v>
      </c>
    </row>
    <row r="261" spans="1:85" hidden="1" x14ac:dyDescent="0.25">
      <c r="A261" s="9" t="s">
        <v>106</v>
      </c>
    </row>
    <row r="262" spans="1:85" hidden="1" x14ac:dyDescent="0.25">
      <c r="A262" s="155"/>
    </row>
    <row r="263" spans="1:85" hidden="1" x14ac:dyDescent="0.25">
      <c r="A263" s="154" t="s">
        <v>116</v>
      </c>
    </row>
    <row r="264" spans="1:85" hidden="1" x14ac:dyDescent="0.25">
      <c r="A264" s="7" t="s">
        <v>49</v>
      </c>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c r="AO264" s="156"/>
      <c r="AP264" s="156"/>
      <c r="AQ264" s="156"/>
      <c r="AR264" s="156"/>
      <c r="AS264" s="156"/>
      <c r="AT264" s="156"/>
      <c r="AU264" s="156"/>
      <c r="AV264" s="156"/>
      <c r="AW264" s="156"/>
      <c r="AX264" s="156"/>
      <c r="AY264" s="156"/>
      <c r="AZ264" s="156"/>
      <c r="BA264" s="156"/>
      <c r="BB264" s="156"/>
      <c r="BC264" s="156"/>
      <c r="BD264" s="156"/>
      <c r="BE264" s="156"/>
      <c r="BF264" s="156"/>
      <c r="BG264" s="156"/>
      <c r="BH264" s="156"/>
      <c r="BI264" s="156"/>
      <c r="BJ264" s="156"/>
      <c r="BK264" s="156"/>
      <c r="BL264" s="156"/>
      <c r="BM264" s="156"/>
      <c r="BN264" s="156"/>
      <c r="BO264" s="156"/>
      <c r="BP264" s="156"/>
      <c r="BQ264" s="156"/>
      <c r="BR264" s="156"/>
      <c r="BS264" s="156"/>
      <c r="BT264" s="156"/>
      <c r="BU264" s="156"/>
      <c r="BV264" s="156"/>
      <c r="BW264" s="156"/>
      <c r="BX264" s="156"/>
      <c r="BY264" s="156"/>
      <c r="BZ264" s="156"/>
      <c r="CA264" s="156"/>
      <c r="CB264" s="156"/>
      <c r="CC264" s="156"/>
      <c r="CD264" s="156"/>
      <c r="CE264" s="156"/>
      <c r="CF264" s="156"/>
      <c r="CG264" s="156"/>
    </row>
    <row r="265" spans="1:85" hidden="1" x14ac:dyDescent="0.25">
      <c r="A265" s="9" t="s">
        <v>98</v>
      </c>
    </row>
    <row r="266" spans="1:85" hidden="1" x14ac:dyDescent="0.25">
      <c r="A266" s="9" t="s">
        <v>54</v>
      </c>
    </row>
    <row r="267" spans="1:85" hidden="1" x14ac:dyDescent="0.25">
      <c r="A267" s="9" t="s">
        <v>55</v>
      </c>
    </row>
    <row r="268" spans="1:85" hidden="1" x14ac:dyDescent="0.25">
      <c r="A268" s="9" t="s">
        <v>109</v>
      </c>
    </row>
    <row r="269" spans="1:85" hidden="1" x14ac:dyDescent="0.25">
      <c r="A269" s="9" t="s">
        <v>694</v>
      </c>
    </row>
    <row r="270" spans="1:85" hidden="1" x14ac:dyDescent="0.25">
      <c r="A270" s="9" t="s">
        <v>330</v>
      </c>
    </row>
    <row r="271" spans="1:85" hidden="1" x14ac:dyDescent="0.25">
      <c r="A271" s="9" t="s">
        <v>331</v>
      </c>
    </row>
    <row r="272" spans="1:85" hidden="1" x14ac:dyDescent="0.25">
      <c r="A272" s="9" t="s">
        <v>332</v>
      </c>
    </row>
    <row r="273" spans="1:85" hidden="1" x14ac:dyDescent="0.25">
      <c r="A273" s="10" t="s">
        <v>50</v>
      </c>
      <c r="B273" s="115"/>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5"/>
      <c r="AY273" s="115"/>
      <c r="AZ273" s="115"/>
      <c r="BA273" s="115"/>
      <c r="BB273" s="115"/>
      <c r="BC273" s="115"/>
      <c r="BD273" s="115"/>
      <c r="BE273" s="115"/>
      <c r="BF273" s="115"/>
      <c r="BG273" s="115"/>
      <c r="BH273" s="115"/>
      <c r="BI273" s="115"/>
      <c r="BJ273" s="115"/>
      <c r="BK273" s="115"/>
      <c r="BL273" s="115"/>
      <c r="BM273" s="115"/>
      <c r="BN273" s="115"/>
      <c r="BO273" s="115"/>
      <c r="BP273" s="115"/>
      <c r="BQ273" s="115"/>
      <c r="BR273" s="115"/>
      <c r="BS273" s="115"/>
      <c r="BT273" s="115"/>
      <c r="BU273" s="115"/>
      <c r="BV273" s="115"/>
      <c r="BW273" s="115"/>
      <c r="BX273" s="115"/>
      <c r="BY273" s="115"/>
      <c r="BZ273" s="115"/>
      <c r="CA273" s="115"/>
      <c r="CB273" s="115"/>
      <c r="CC273" s="115"/>
      <c r="CD273" s="115"/>
      <c r="CE273" s="115"/>
      <c r="CF273" s="115"/>
      <c r="CG273" s="115"/>
    </row>
    <row r="274" spans="1:85" hidden="1" x14ac:dyDescent="0.25">
      <c r="A274" s="7" t="s">
        <v>1309</v>
      </c>
      <c r="B274" s="115"/>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5"/>
      <c r="AY274" s="115"/>
      <c r="AZ274" s="115"/>
      <c r="BA274" s="115"/>
      <c r="BB274" s="115"/>
      <c r="BC274" s="115"/>
      <c r="BD274" s="115"/>
      <c r="BE274" s="115"/>
      <c r="BF274" s="115"/>
      <c r="BG274" s="115"/>
      <c r="BH274" s="115"/>
      <c r="BI274" s="115"/>
      <c r="BJ274" s="115"/>
      <c r="BK274" s="115"/>
      <c r="BL274" s="115"/>
      <c r="BM274" s="115"/>
      <c r="BN274" s="115"/>
      <c r="BO274" s="115"/>
      <c r="BP274" s="115"/>
      <c r="BQ274" s="115"/>
      <c r="BR274" s="115"/>
      <c r="BS274" s="115"/>
      <c r="BT274" s="115"/>
      <c r="BU274" s="115"/>
      <c r="BV274" s="115"/>
      <c r="BW274" s="115"/>
      <c r="BX274" s="115"/>
      <c r="BY274" s="115"/>
      <c r="BZ274" s="115"/>
      <c r="CA274" s="115"/>
      <c r="CB274" s="115"/>
      <c r="CC274" s="115"/>
      <c r="CD274" s="115"/>
      <c r="CE274" s="115"/>
      <c r="CF274" s="115"/>
      <c r="CG274" s="115"/>
    </row>
    <row r="275" spans="1:85" hidden="1" x14ac:dyDescent="0.25">
      <c r="A275" s="153"/>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5"/>
      <c r="AY275" s="115"/>
      <c r="AZ275" s="115"/>
      <c r="BA275" s="115"/>
      <c r="BB275" s="115"/>
      <c r="BC275" s="115"/>
      <c r="BD275" s="115"/>
      <c r="BE275" s="115"/>
      <c r="BF275" s="115"/>
      <c r="BG275" s="115"/>
      <c r="BH275" s="115"/>
      <c r="BI275" s="115"/>
      <c r="BJ275" s="115"/>
      <c r="BK275" s="115"/>
      <c r="BL275" s="115"/>
      <c r="BM275" s="115"/>
      <c r="BN275" s="115"/>
      <c r="BO275" s="115"/>
      <c r="BP275" s="115"/>
      <c r="BQ275" s="115"/>
      <c r="BR275" s="115"/>
      <c r="BS275" s="115"/>
      <c r="BT275" s="115"/>
      <c r="BU275" s="115"/>
      <c r="BV275" s="115"/>
      <c r="BW275" s="115"/>
      <c r="BX275" s="115"/>
      <c r="BY275" s="115"/>
      <c r="BZ275" s="115"/>
      <c r="CA275" s="115"/>
      <c r="CB275" s="115"/>
      <c r="CC275" s="115"/>
      <c r="CD275" s="115"/>
      <c r="CE275" s="115"/>
      <c r="CF275" s="115"/>
      <c r="CG275" s="115"/>
    </row>
    <row r="276" spans="1:85" hidden="1" x14ac:dyDescent="0.25">
      <c r="A276" s="154" t="s">
        <v>121</v>
      </c>
      <c r="B276" s="115"/>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5"/>
      <c r="AY276" s="115"/>
      <c r="AZ276" s="115"/>
      <c r="BA276" s="115"/>
      <c r="BB276" s="115"/>
      <c r="BC276" s="115"/>
      <c r="BD276" s="115"/>
      <c r="BE276" s="115"/>
      <c r="BF276" s="115"/>
      <c r="BG276" s="115"/>
      <c r="BH276" s="115"/>
      <c r="BI276" s="115"/>
      <c r="BJ276" s="115"/>
      <c r="BK276" s="115"/>
      <c r="BL276" s="115"/>
      <c r="BM276" s="115"/>
      <c r="BN276" s="115"/>
      <c r="BO276" s="115"/>
      <c r="BP276" s="115"/>
      <c r="BQ276" s="115"/>
      <c r="BR276" s="115"/>
      <c r="BS276" s="115"/>
      <c r="BT276" s="115"/>
      <c r="BU276" s="115"/>
      <c r="BV276" s="115"/>
      <c r="BW276" s="115"/>
      <c r="BX276" s="115"/>
      <c r="BY276" s="115"/>
      <c r="BZ276" s="115"/>
      <c r="CA276" s="115"/>
      <c r="CB276" s="115"/>
      <c r="CC276" s="115"/>
      <c r="CD276" s="115"/>
      <c r="CE276" s="115"/>
      <c r="CF276" s="115"/>
      <c r="CG276" s="115"/>
    </row>
    <row r="277" spans="1:85" hidden="1" x14ac:dyDescent="0.25">
      <c r="A277" s="155" t="s">
        <v>122</v>
      </c>
      <c r="B277" s="115"/>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5"/>
      <c r="AY277" s="115"/>
      <c r="AZ277" s="115"/>
      <c r="BA277" s="115"/>
      <c r="BB277" s="115"/>
      <c r="BC277" s="115"/>
      <c r="BD277" s="115"/>
      <c r="BE277" s="115"/>
      <c r="BF277" s="115"/>
      <c r="BG277" s="115"/>
      <c r="BH277" s="115"/>
      <c r="BI277" s="115"/>
      <c r="BJ277" s="115"/>
      <c r="BK277" s="115"/>
      <c r="BL277" s="115"/>
      <c r="BM277" s="115"/>
      <c r="BN277" s="115"/>
      <c r="BO277" s="115"/>
      <c r="BP277" s="115"/>
      <c r="BQ277" s="115"/>
      <c r="BR277" s="115"/>
      <c r="BS277" s="115"/>
      <c r="BT277" s="115"/>
      <c r="BU277" s="115"/>
      <c r="BV277" s="115"/>
      <c r="BW277" s="115"/>
      <c r="BX277" s="115"/>
      <c r="BY277" s="115"/>
      <c r="BZ277" s="115"/>
      <c r="CA277" s="115"/>
      <c r="CB277" s="115"/>
      <c r="CC277" s="115"/>
      <c r="CD277" s="115"/>
      <c r="CE277" s="115"/>
      <c r="CF277" s="115"/>
      <c r="CG277" s="115"/>
    </row>
    <row r="278" spans="1:85" hidden="1" x14ac:dyDescent="0.25">
      <c r="A278" s="155" t="s">
        <v>123</v>
      </c>
      <c r="B278" s="115"/>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5"/>
      <c r="AY278" s="115"/>
      <c r="AZ278" s="115"/>
      <c r="BA278" s="115"/>
      <c r="BB278" s="115"/>
      <c r="BC278" s="115"/>
      <c r="BD278" s="115"/>
      <c r="BE278" s="115"/>
      <c r="BF278" s="115"/>
      <c r="BG278" s="115"/>
      <c r="BH278" s="115"/>
      <c r="BI278" s="115"/>
      <c r="BJ278" s="115"/>
      <c r="BK278" s="115"/>
      <c r="BL278" s="115"/>
      <c r="BM278" s="115"/>
      <c r="BN278" s="115"/>
      <c r="BO278" s="115"/>
      <c r="BP278" s="115"/>
      <c r="BQ278" s="115"/>
      <c r="BR278" s="115"/>
      <c r="BS278" s="115"/>
      <c r="BT278" s="115"/>
      <c r="BU278" s="115"/>
      <c r="BV278" s="115"/>
      <c r="BW278" s="115"/>
      <c r="BX278" s="115"/>
      <c r="BY278" s="115"/>
      <c r="BZ278" s="115"/>
      <c r="CA278" s="115"/>
      <c r="CB278" s="115"/>
      <c r="CC278" s="115"/>
      <c r="CD278" s="115"/>
      <c r="CE278" s="115"/>
      <c r="CF278" s="115"/>
      <c r="CG278" s="115"/>
    </row>
    <row r="279" spans="1:85" hidden="1" x14ac:dyDescent="0.25">
      <c r="A279" s="155" t="s">
        <v>94</v>
      </c>
      <c r="B279" s="115"/>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5"/>
      <c r="AL279" s="115"/>
      <c r="AM279" s="115"/>
      <c r="AN279" s="115"/>
      <c r="AO279" s="115"/>
      <c r="AP279" s="115"/>
      <c r="AQ279" s="115"/>
      <c r="AR279" s="115"/>
      <c r="AS279" s="115"/>
      <c r="AT279" s="115"/>
      <c r="AU279" s="115"/>
      <c r="AV279" s="115"/>
      <c r="AW279" s="115"/>
      <c r="AX279" s="115"/>
      <c r="AY279" s="115"/>
      <c r="AZ279" s="115"/>
      <c r="BA279" s="115"/>
      <c r="BB279" s="115"/>
      <c r="BC279" s="115"/>
      <c r="BD279" s="115"/>
      <c r="BE279" s="115"/>
      <c r="BF279" s="115"/>
      <c r="BG279" s="115"/>
      <c r="BH279" s="115"/>
      <c r="BI279" s="115"/>
      <c r="BJ279" s="115"/>
      <c r="BK279" s="115"/>
      <c r="BL279" s="115"/>
      <c r="BM279" s="115"/>
      <c r="BN279" s="115"/>
      <c r="BO279" s="115"/>
      <c r="BP279" s="115"/>
      <c r="BQ279" s="115"/>
      <c r="BR279" s="115"/>
      <c r="BS279" s="115"/>
      <c r="BT279" s="115"/>
      <c r="BU279" s="115"/>
      <c r="BV279" s="115"/>
      <c r="BW279" s="115"/>
      <c r="BX279" s="115"/>
      <c r="BY279" s="115"/>
      <c r="BZ279" s="115"/>
      <c r="CA279" s="115"/>
      <c r="CB279" s="115"/>
      <c r="CC279" s="115"/>
      <c r="CD279" s="115"/>
      <c r="CE279" s="115"/>
      <c r="CF279" s="115"/>
      <c r="CG279" s="115"/>
    </row>
    <row r="280" spans="1:85" hidden="1" x14ac:dyDescent="0.25">
      <c r="A280" s="155" t="s">
        <v>738</v>
      </c>
      <c r="B280" s="115"/>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5"/>
      <c r="AL280" s="115"/>
      <c r="AM280" s="115"/>
      <c r="AN280" s="115"/>
      <c r="AO280" s="115"/>
      <c r="AP280" s="115"/>
      <c r="AQ280" s="115"/>
      <c r="AR280" s="115"/>
      <c r="AS280" s="115"/>
      <c r="AT280" s="115"/>
      <c r="AU280" s="115"/>
      <c r="AV280" s="115"/>
      <c r="AW280" s="115"/>
      <c r="AX280" s="115"/>
      <c r="AY280" s="115"/>
      <c r="AZ280" s="115"/>
      <c r="BA280" s="115"/>
      <c r="BB280" s="115"/>
      <c r="BC280" s="115"/>
      <c r="BD280" s="115"/>
      <c r="BE280" s="115"/>
      <c r="BF280" s="115"/>
      <c r="BG280" s="115"/>
      <c r="BH280" s="115"/>
      <c r="BI280" s="115"/>
      <c r="BJ280" s="115"/>
      <c r="BK280" s="115"/>
      <c r="BL280" s="115"/>
      <c r="BM280" s="115"/>
      <c r="BN280" s="115"/>
      <c r="BO280" s="115"/>
      <c r="BP280" s="115"/>
      <c r="BQ280" s="115"/>
      <c r="BR280" s="115"/>
      <c r="BS280" s="115"/>
      <c r="BT280" s="115"/>
      <c r="BU280" s="115"/>
      <c r="BV280" s="115"/>
      <c r="BW280" s="115"/>
      <c r="BX280" s="115"/>
      <c r="BY280" s="115"/>
      <c r="BZ280" s="115"/>
      <c r="CA280" s="115"/>
      <c r="CB280" s="115"/>
      <c r="CC280" s="115"/>
      <c r="CD280" s="115"/>
      <c r="CE280" s="115"/>
      <c r="CF280" s="115"/>
      <c r="CG280" s="115"/>
    </row>
    <row r="281" spans="1:85" hidden="1" x14ac:dyDescent="0.25">
      <c r="A281" s="155" t="s">
        <v>739</v>
      </c>
      <c r="B281" s="115"/>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5"/>
      <c r="AL281" s="115"/>
      <c r="AM281" s="115"/>
      <c r="AN281" s="115"/>
      <c r="AO281" s="115"/>
      <c r="AP281" s="115"/>
      <c r="AQ281" s="115"/>
      <c r="AR281" s="115"/>
      <c r="AS281" s="115"/>
      <c r="AT281" s="115"/>
      <c r="AU281" s="115"/>
      <c r="AV281" s="115"/>
      <c r="AW281" s="115"/>
      <c r="AX281" s="115"/>
      <c r="AY281" s="115"/>
      <c r="AZ281" s="115"/>
      <c r="BA281" s="115"/>
      <c r="BB281" s="115"/>
      <c r="BC281" s="115"/>
      <c r="BD281" s="115"/>
      <c r="BE281" s="115"/>
      <c r="BF281" s="115"/>
      <c r="BG281" s="115"/>
      <c r="BH281" s="115"/>
      <c r="BI281" s="115"/>
      <c r="BJ281" s="115"/>
      <c r="BK281" s="115"/>
      <c r="BL281" s="115"/>
      <c r="BM281" s="115"/>
      <c r="BN281" s="115"/>
      <c r="BO281" s="115"/>
      <c r="BP281" s="115"/>
      <c r="BQ281" s="115"/>
      <c r="BR281" s="115"/>
      <c r="BS281" s="115"/>
      <c r="BT281" s="115"/>
      <c r="BU281" s="115"/>
      <c r="BV281" s="115"/>
      <c r="BW281" s="115"/>
      <c r="BX281" s="115"/>
      <c r="BY281" s="115"/>
      <c r="BZ281" s="115"/>
      <c r="CA281" s="115"/>
      <c r="CB281" s="115"/>
      <c r="CC281" s="115"/>
      <c r="CD281" s="115"/>
      <c r="CE281" s="115"/>
      <c r="CF281" s="115"/>
      <c r="CG281" s="115"/>
    </row>
    <row r="282" spans="1:85" hidden="1" x14ac:dyDescent="0.25">
      <c r="A282" s="155" t="s">
        <v>125</v>
      </c>
      <c r="B282" s="115"/>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5"/>
      <c r="AL282" s="115"/>
      <c r="AM282" s="115"/>
      <c r="AN282" s="115"/>
      <c r="AO282" s="115"/>
      <c r="AP282" s="115"/>
      <c r="AQ282" s="115"/>
      <c r="AR282" s="115"/>
      <c r="AS282" s="115"/>
      <c r="AT282" s="115"/>
      <c r="AU282" s="115"/>
      <c r="AV282" s="115"/>
      <c r="AW282" s="115"/>
      <c r="AX282" s="115"/>
      <c r="AY282" s="115"/>
      <c r="AZ282" s="115"/>
      <c r="BA282" s="115"/>
      <c r="BB282" s="115"/>
      <c r="BC282" s="115"/>
      <c r="BD282" s="115"/>
      <c r="BE282" s="115"/>
      <c r="BF282" s="115"/>
      <c r="BG282" s="115"/>
      <c r="BH282" s="115"/>
      <c r="BI282" s="115"/>
      <c r="BJ282" s="115"/>
      <c r="BK282" s="115"/>
      <c r="BL282" s="115"/>
      <c r="BM282" s="115"/>
      <c r="BN282" s="115"/>
      <c r="BO282" s="115"/>
      <c r="BP282" s="115"/>
      <c r="BQ282" s="115"/>
      <c r="BR282" s="115"/>
      <c r="BS282" s="115"/>
      <c r="BT282" s="115"/>
      <c r="BU282" s="115"/>
      <c r="BV282" s="115"/>
      <c r="BW282" s="115"/>
      <c r="BX282" s="115"/>
      <c r="BY282" s="115"/>
      <c r="BZ282" s="115"/>
      <c r="CA282" s="115"/>
      <c r="CB282" s="115"/>
      <c r="CC282" s="115"/>
      <c r="CD282" s="115"/>
      <c r="CE282" s="115"/>
      <c r="CF282" s="115"/>
      <c r="CG282" s="115"/>
    </row>
    <row r="283" spans="1:85" hidden="1" x14ac:dyDescent="0.25">
      <c r="A283" s="155" t="s">
        <v>96</v>
      </c>
      <c r="B283" s="115"/>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5"/>
      <c r="AL283" s="115"/>
      <c r="AM283" s="115"/>
      <c r="AN283" s="115"/>
      <c r="AO283" s="115"/>
      <c r="AP283" s="115"/>
      <c r="AQ283" s="115"/>
      <c r="AR283" s="115"/>
      <c r="AS283" s="115"/>
      <c r="AT283" s="115"/>
      <c r="AU283" s="115"/>
      <c r="AV283" s="115"/>
      <c r="AW283" s="115"/>
      <c r="AX283" s="115"/>
      <c r="AY283" s="115"/>
      <c r="AZ283" s="115"/>
      <c r="BA283" s="115"/>
      <c r="BB283" s="115"/>
      <c r="BC283" s="115"/>
      <c r="BD283" s="115"/>
      <c r="BE283" s="115"/>
      <c r="BF283" s="115"/>
      <c r="BG283" s="115"/>
      <c r="BH283" s="115"/>
      <c r="BI283" s="115"/>
      <c r="BJ283" s="115"/>
      <c r="BK283" s="115"/>
      <c r="BL283" s="115"/>
      <c r="BM283" s="115"/>
      <c r="BN283" s="115"/>
      <c r="BO283" s="115"/>
      <c r="BP283" s="115"/>
      <c r="BQ283" s="115"/>
      <c r="BR283" s="115"/>
      <c r="BS283" s="115"/>
      <c r="BT283" s="115"/>
      <c r="BU283" s="115"/>
      <c r="BV283" s="115"/>
      <c r="BW283" s="115"/>
      <c r="BX283" s="115"/>
      <c r="BY283" s="115"/>
      <c r="BZ283" s="115"/>
      <c r="CA283" s="115"/>
      <c r="CB283" s="115"/>
      <c r="CC283" s="115"/>
      <c r="CD283" s="115"/>
      <c r="CE283" s="115"/>
      <c r="CF283" s="115"/>
      <c r="CG283" s="115"/>
    </row>
    <row r="284" spans="1:85" hidden="1" x14ac:dyDescent="0.25">
      <c r="A284" s="155"/>
      <c r="B284" s="115"/>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5"/>
      <c r="AL284" s="115"/>
      <c r="AM284" s="115"/>
      <c r="AN284" s="115"/>
      <c r="AO284" s="115"/>
      <c r="AP284" s="115"/>
      <c r="AQ284" s="115"/>
      <c r="AR284" s="115"/>
      <c r="AS284" s="115"/>
      <c r="AT284" s="115"/>
      <c r="AU284" s="115"/>
      <c r="AV284" s="115"/>
      <c r="AW284" s="115"/>
      <c r="AX284" s="115"/>
      <c r="AY284" s="115"/>
      <c r="AZ284" s="115"/>
      <c r="BA284" s="115"/>
      <c r="BB284" s="115"/>
      <c r="BC284" s="115"/>
      <c r="BD284" s="115"/>
      <c r="BE284" s="115"/>
      <c r="BF284" s="115"/>
      <c r="BG284" s="115"/>
      <c r="BH284" s="115"/>
      <c r="BI284" s="115"/>
      <c r="BJ284" s="115"/>
      <c r="BK284" s="115"/>
      <c r="BL284" s="115"/>
      <c r="BM284" s="115"/>
      <c r="BN284" s="115"/>
      <c r="BO284" s="115"/>
      <c r="BP284" s="115"/>
      <c r="BQ284" s="115"/>
      <c r="BR284" s="115"/>
      <c r="BS284" s="115"/>
      <c r="BT284" s="115"/>
      <c r="BU284" s="115"/>
      <c r="BV284" s="115"/>
      <c r="BW284" s="115"/>
      <c r="BX284" s="115"/>
      <c r="BY284" s="115"/>
      <c r="BZ284" s="115"/>
      <c r="CA284" s="115"/>
      <c r="CB284" s="115"/>
      <c r="CC284" s="115"/>
      <c r="CD284" s="115"/>
      <c r="CE284" s="115"/>
      <c r="CF284" s="115"/>
      <c r="CG284" s="115"/>
    </row>
    <row r="285" spans="1:85" hidden="1" x14ac:dyDescent="0.25">
      <c r="A285" s="154" t="s">
        <v>126</v>
      </c>
      <c r="B285" s="115"/>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5"/>
      <c r="AL285" s="115"/>
      <c r="AM285" s="115"/>
      <c r="AN285" s="115"/>
      <c r="AO285" s="115"/>
      <c r="AP285" s="115"/>
      <c r="AQ285" s="115"/>
      <c r="AR285" s="115"/>
      <c r="AS285" s="115"/>
      <c r="AT285" s="115"/>
      <c r="AU285" s="115"/>
      <c r="AV285" s="115"/>
      <c r="AW285" s="115"/>
      <c r="AX285" s="115"/>
      <c r="AY285" s="115"/>
      <c r="AZ285" s="115"/>
      <c r="BA285" s="115"/>
      <c r="BB285" s="115"/>
      <c r="BC285" s="115"/>
      <c r="BD285" s="115"/>
      <c r="BE285" s="115"/>
      <c r="BF285" s="115"/>
      <c r="BG285" s="115"/>
      <c r="BH285" s="115"/>
      <c r="BI285" s="115"/>
      <c r="BJ285" s="115"/>
      <c r="BK285" s="115"/>
      <c r="BL285" s="115"/>
      <c r="BM285" s="115"/>
      <c r="BN285" s="115"/>
      <c r="BO285" s="115"/>
      <c r="BP285" s="115"/>
      <c r="BQ285" s="115"/>
      <c r="BR285" s="115"/>
      <c r="BS285" s="115"/>
      <c r="BT285" s="115"/>
      <c r="BU285" s="115"/>
      <c r="BV285" s="115"/>
      <c r="BW285" s="115"/>
      <c r="BX285" s="115"/>
      <c r="BY285" s="115"/>
      <c r="BZ285" s="115"/>
      <c r="CA285" s="115"/>
      <c r="CB285" s="115"/>
      <c r="CC285" s="115"/>
      <c r="CD285" s="115"/>
      <c r="CE285" s="115"/>
      <c r="CF285" s="115"/>
      <c r="CG285" s="115"/>
    </row>
    <row r="286" spans="1:85" hidden="1" x14ac:dyDescent="0.25">
      <c r="A286" s="153" t="s">
        <v>49</v>
      </c>
      <c r="B286" s="115"/>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5"/>
      <c r="AL286" s="115"/>
      <c r="AM286" s="115"/>
      <c r="AN286" s="115"/>
      <c r="AO286" s="115"/>
      <c r="AP286" s="115"/>
      <c r="AQ286" s="115"/>
      <c r="AR286" s="115"/>
      <c r="AS286" s="115"/>
      <c r="AT286" s="115"/>
      <c r="AU286" s="115"/>
      <c r="AV286" s="115"/>
      <c r="AW286" s="115"/>
      <c r="AX286" s="115"/>
      <c r="AY286" s="115"/>
      <c r="AZ286" s="115"/>
      <c r="BA286" s="115"/>
      <c r="BB286" s="115"/>
      <c r="BC286" s="115"/>
      <c r="BD286" s="115"/>
      <c r="BE286" s="115"/>
      <c r="BF286" s="115"/>
      <c r="BG286" s="115"/>
      <c r="BH286" s="115"/>
      <c r="BI286" s="115"/>
      <c r="BJ286" s="115"/>
      <c r="BK286" s="115"/>
      <c r="BL286" s="115"/>
      <c r="BM286" s="115"/>
      <c r="BN286" s="115"/>
      <c r="BO286" s="115"/>
      <c r="BP286" s="115"/>
      <c r="BQ286" s="115"/>
      <c r="BR286" s="115"/>
      <c r="BS286" s="115"/>
      <c r="BT286" s="115"/>
      <c r="BU286" s="115"/>
      <c r="BV286" s="115"/>
      <c r="BW286" s="115"/>
      <c r="BX286" s="115"/>
      <c r="BY286" s="115"/>
      <c r="BZ286" s="115"/>
      <c r="CA286" s="115"/>
      <c r="CB286" s="115"/>
      <c r="CC286" s="115"/>
      <c r="CD286" s="115"/>
      <c r="CE286" s="115"/>
      <c r="CF286" s="115"/>
      <c r="CG286" s="115"/>
    </row>
    <row r="287" spans="1:85" hidden="1" x14ac:dyDescent="0.25">
      <c r="A287" s="155" t="s">
        <v>108</v>
      </c>
      <c r="B287" s="115"/>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5"/>
      <c r="AL287" s="115"/>
      <c r="AM287" s="115"/>
      <c r="AN287" s="115"/>
      <c r="AO287" s="115"/>
      <c r="AP287" s="115"/>
      <c r="AQ287" s="115"/>
      <c r="AR287" s="115"/>
      <c r="AS287" s="115"/>
      <c r="AT287" s="115"/>
      <c r="AU287" s="115"/>
      <c r="AV287" s="115"/>
      <c r="AW287" s="115"/>
      <c r="AX287" s="115"/>
      <c r="AY287" s="115"/>
      <c r="AZ287" s="115"/>
      <c r="BA287" s="115"/>
      <c r="BB287" s="115"/>
      <c r="BC287" s="115"/>
      <c r="BD287" s="115"/>
      <c r="BE287" s="115"/>
      <c r="BF287" s="115"/>
      <c r="BG287" s="115"/>
      <c r="BH287" s="115"/>
      <c r="BI287" s="115"/>
      <c r="BJ287" s="115"/>
      <c r="BK287" s="115"/>
      <c r="BL287" s="115"/>
      <c r="BM287" s="115"/>
      <c r="BN287" s="115"/>
      <c r="BO287" s="115"/>
      <c r="BP287" s="115"/>
      <c r="BQ287" s="115"/>
      <c r="BR287" s="115"/>
      <c r="BS287" s="115"/>
      <c r="BT287" s="115"/>
      <c r="BU287" s="115"/>
      <c r="BV287" s="115"/>
      <c r="BW287" s="115"/>
      <c r="BX287" s="115"/>
      <c r="BY287" s="115"/>
      <c r="BZ287" s="115"/>
      <c r="CA287" s="115"/>
      <c r="CB287" s="115"/>
      <c r="CC287" s="115"/>
      <c r="CD287" s="115"/>
      <c r="CE287" s="115"/>
      <c r="CF287" s="115"/>
      <c r="CG287" s="115"/>
    </row>
    <row r="288" spans="1:85" hidden="1" x14ac:dyDescent="0.25">
      <c r="A288" s="155" t="s">
        <v>1314</v>
      </c>
      <c r="B288" s="115"/>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5"/>
      <c r="AL288" s="115"/>
      <c r="AM288" s="115"/>
      <c r="AN288" s="115"/>
      <c r="AO288" s="115"/>
      <c r="AP288" s="115"/>
      <c r="AQ288" s="115"/>
      <c r="AR288" s="115"/>
      <c r="AS288" s="115"/>
      <c r="AT288" s="115"/>
      <c r="AU288" s="115"/>
      <c r="AV288" s="115"/>
      <c r="AW288" s="115"/>
      <c r="AX288" s="115"/>
      <c r="AY288" s="115"/>
      <c r="AZ288" s="115"/>
      <c r="BA288" s="115"/>
      <c r="BB288" s="115"/>
      <c r="BC288" s="115"/>
      <c r="BD288" s="115"/>
      <c r="BE288" s="115"/>
      <c r="BF288" s="115"/>
      <c r="BG288" s="115"/>
      <c r="BH288" s="115"/>
      <c r="BI288" s="115"/>
      <c r="BJ288" s="115"/>
      <c r="BK288" s="115"/>
      <c r="BL288" s="115"/>
      <c r="BM288" s="115"/>
      <c r="BN288" s="115"/>
      <c r="BO288" s="115"/>
      <c r="BP288" s="115"/>
      <c r="BQ288" s="115"/>
      <c r="BR288" s="115"/>
      <c r="BS288" s="115"/>
      <c r="BT288" s="115"/>
      <c r="BU288" s="115"/>
      <c r="BV288" s="115"/>
      <c r="BW288" s="115"/>
      <c r="BX288" s="115"/>
      <c r="BY288" s="115"/>
      <c r="BZ288" s="115"/>
      <c r="CA288" s="115"/>
      <c r="CB288" s="115"/>
      <c r="CC288" s="115"/>
      <c r="CD288" s="115"/>
      <c r="CE288" s="115"/>
      <c r="CF288" s="115"/>
      <c r="CG288" s="115"/>
    </row>
    <row r="289" spans="1:85" hidden="1" x14ac:dyDescent="0.25">
      <c r="A289" s="155" t="s">
        <v>54</v>
      </c>
      <c r="B289" s="115"/>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5"/>
      <c r="AY289" s="115"/>
      <c r="AZ289" s="115"/>
      <c r="BA289" s="115"/>
      <c r="BB289" s="115"/>
      <c r="BC289" s="115"/>
      <c r="BD289" s="115"/>
      <c r="BE289" s="115"/>
      <c r="BF289" s="115"/>
      <c r="BG289" s="115"/>
      <c r="BH289" s="115"/>
      <c r="BI289" s="115"/>
      <c r="BJ289" s="115"/>
      <c r="BK289" s="115"/>
      <c r="BL289" s="115"/>
      <c r="BM289" s="115"/>
      <c r="BN289" s="115"/>
      <c r="BO289" s="115"/>
      <c r="BP289" s="115"/>
      <c r="BQ289" s="115"/>
      <c r="BR289" s="115"/>
      <c r="BS289" s="115"/>
      <c r="BT289" s="115"/>
      <c r="BU289" s="115"/>
      <c r="BV289" s="115"/>
      <c r="BW289" s="115"/>
      <c r="BX289" s="115"/>
      <c r="BY289" s="115"/>
      <c r="BZ289" s="115"/>
      <c r="CA289" s="115"/>
      <c r="CB289" s="115"/>
      <c r="CC289" s="115"/>
      <c r="CD289" s="115"/>
      <c r="CE289" s="115"/>
      <c r="CF289" s="115"/>
      <c r="CG289" s="115"/>
    </row>
    <row r="290" spans="1:85" hidden="1" x14ac:dyDescent="0.25">
      <c r="A290" s="155" t="s">
        <v>55</v>
      </c>
      <c r="B290" s="115"/>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5"/>
      <c r="AY290" s="115"/>
      <c r="AZ290" s="115"/>
      <c r="BA290" s="115"/>
      <c r="BB290" s="115"/>
      <c r="BC290" s="115"/>
      <c r="BD290" s="115"/>
      <c r="BE290" s="115"/>
      <c r="BF290" s="115"/>
      <c r="BG290" s="115"/>
      <c r="BH290" s="115"/>
      <c r="BI290" s="115"/>
      <c r="BJ290" s="115"/>
      <c r="BK290" s="115"/>
      <c r="BL290" s="115"/>
      <c r="BM290" s="115"/>
      <c r="BN290" s="115"/>
      <c r="BO290" s="115"/>
      <c r="BP290" s="115"/>
      <c r="BQ290" s="115"/>
      <c r="BR290" s="115"/>
      <c r="BS290" s="115"/>
      <c r="BT290" s="115"/>
      <c r="BU290" s="115"/>
      <c r="BV290" s="115"/>
      <c r="BW290" s="115"/>
      <c r="BX290" s="115"/>
      <c r="BY290" s="115"/>
      <c r="BZ290" s="115"/>
      <c r="CA290" s="115"/>
      <c r="CB290" s="115"/>
      <c r="CC290" s="115"/>
      <c r="CD290" s="115"/>
      <c r="CE290" s="115"/>
      <c r="CF290" s="115"/>
      <c r="CG290" s="115"/>
    </row>
    <row r="291" spans="1:85" hidden="1" x14ac:dyDescent="0.25">
      <c r="A291" s="155" t="s">
        <v>50</v>
      </c>
      <c r="B291" s="115"/>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5"/>
      <c r="AL291" s="115"/>
      <c r="AM291" s="115"/>
      <c r="AN291" s="115"/>
      <c r="AO291" s="115"/>
      <c r="AP291" s="115"/>
      <c r="AQ291" s="115"/>
      <c r="AR291" s="115"/>
      <c r="AS291" s="115"/>
      <c r="AT291" s="115"/>
      <c r="AU291" s="115"/>
      <c r="AV291" s="115"/>
      <c r="AW291" s="115"/>
      <c r="AX291" s="115"/>
      <c r="AY291" s="115"/>
      <c r="AZ291" s="115"/>
      <c r="BA291" s="115"/>
      <c r="BB291" s="115"/>
      <c r="BC291" s="115"/>
      <c r="BD291" s="115"/>
      <c r="BE291" s="115"/>
      <c r="BF291" s="115"/>
      <c r="BG291" s="115"/>
      <c r="BH291" s="115"/>
      <c r="BI291" s="115"/>
      <c r="BJ291" s="115"/>
      <c r="BK291" s="115"/>
      <c r="BL291" s="115"/>
      <c r="BM291" s="115"/>
      <c r="BN291" s="115"/>
      <c r="BO291" s="115"/>
      <c r="BP291" s="115"/>
      <c r="BQ291" s="115"/>
      <c r="BR291" s="115"/>
      <c r="BS291" s="115"/>
      <c r="BT291" s="115"/>
      <c r="BU291" s="115"/>
      <c r="BV291" s="115"/>
      <c r="BW291" s="115"/>
      <c r="BX291" s="115"/>
      <c r="BY291" s="115"/>
      <c r="BZ291" s="115"/>
      <c r="CA291" s="115"/>
      <c r="CB291" s="115"/>
      <c r="CC291" s="115"/>
      <c r="CD291" s="115"/>
      <c r="CE291" s="115"/>
      <c r="CF291" s="115"/>
      <c r="CG291" s="115"/>
    </row>
    <row r="292" spans="1:85" hidden="1" x14ac:dyDescent="0.25">
      <c r="A292" s="155" t="s">
        <v>332</v>
      </c>
      <c r="B292" s="115"/>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5"/>
      <c r="AL292" s="115"/>
      <c r="AM292" s="115"/>
      <c r="AN292" s="115"/>
      <c r="AO292" s="115"/>
      <c r="AP292" s="115"/>
      <c r="AQ292" s="115"/>
      <c r="AR292" s="115"/>
      <c r="AS292" s="115"/>
      <c r="AT292" s="115"/>
      <c r="AU292" s="115"/>
      <c r="AV292" s="115"/>
      <c r="AW292" s="115"/>
      <c r="AX292" s="115"/>
      <c r="AY292" s="115"/>
      <c r="AZ292" s="115"/>
      <c r="BA292" s="115"/>
      <c r="BB292" s="115"/>
      <c r="BC292" s="115"/>
      <c r="BD292" s="115"/>
      <c r="BE292" s="115"/>
      <c r="BF292" s="115"/>
      <c r="BG292" s="115"/>
      <c r="BH292" s="115"/>
      <c r="BI292" s="115"/>
      <c r="BJ292" s="115"/>
      <c r="BK292" s="115"/>
      <c r="BL292" s="115"/>
      <c r="BM292" s="115"/>
      <c r="BN292" s="115"/>
      <c r="BO292" s="115"/>
      <c r="BP292" s="115"/>
      <c r="BQ292" s="115"/>
      <c r="BR292" s="115"/>
      <c r="BS292" s="115"/>
      <c r="BT292" s="115"/>
      <c r="BU292" s="115"/>
      <c r="BV292" s="115"/>
      <c r="BW292" s="115"/>
      <c r="BX292" s="115"/>
      <c r="BY292" s="115"/>
      <c r="BZ292" s="115"/>
      <c r="CA292" s="115"/>
      <c r="CB292" s="115"/>
      <c r="CC292" s="115"/>
      <c r="CD292" s="115"/>
      <c r="CE292" s="115"/>
      <c r="CF292" s="115"/>
      <c r="CG292" s="115"/>
    </row>
    <row r="293" spans="1:85" hidden="1" x14ac:dyDescent="0.25">
      <c r="A293" s="155" t="s">
        <v>99</v>
      </c>
      <c r="B293" s="115"/>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5"/>
      <c r="AL293" s="115"/>
      <c r="AM293" s="115"/>
      <c r="AN293" s="115"/>
      <c r="AO293" s="115"/>
      <c r="AP293" s="115"/>
      <c r="AQ293" s="115"/>
      <c r="AR293" s="115"/>
      <c r="AS293" s="115"/>
      <c r="AT293" s="115"/>
      <c r="AU293" s="115"/>
      <c r="AV293" s="115"/>
      <c r="AW293" s="115"/>
      <c r="AX293" s="115"/>
      <c r="AY293" s="115"/>
      <c r="AZ293" s="115"/>
      <c r="BA293" s="115"/>
      <c r="BB293" s="115"/>
      <c r="BC293" s="115"/>
      <c r="BD293" s="115"/>
      <c r="BE293" s="115"/>
      <c r="BF293" s="115"/>
      <c r="BG293" s="115"/>
      <c r="BH293" s="115"/>
      <c r="BI293" s="115"/>
      <c r="BJ293" s="115"/>
      <c r="BK293" s="115"/>
      <c r="BL293" s="115"/>
      <c r="BM293" s="115"/>
      <c r="BN293" s="115"/>
      <c r="BO293" s="115"/>
      <c r="BP293" s="115"/>
      <c r="BQ293" s="115"/>
      <c r="BR293" s="115"/>
      <c r="BS293" s="115"/>
      <c r="BT293" s="115"/>
      <c r="BU293" s="115"/>
      <c r="BV293" s="115"/>
      <c r="BW293" s="115"/>
      <c r="BX293" s="115"/>
      <c r="BY293" s="115"/>
      <c r="BZ293" s="115"/>
      <c r="CA293" s="115"/>
      <c r="CB293" s="115"/>
      <c r="CC293" s="115"/>
      <c r="CD293" s="115"/>
      <c r="CE293" s="115"/>
      <c r="CF293" s="115"/>
      <c r="CG293" s="115"/>
    </row>
    <row r="294" spans="1:85" hidden="1" x14ac:dyDescent="0.25">
      <c r="A294" s="155" t="s">
        <v>331</v>
      </c>
      <c r="B294" s="115"/>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5"/>
      <c r="AL294" s="115"/>
      <c r="AM294" s="115"/>
      <c r="AN294" s="115"/>
      <c r="AO294" s="115"/>
      <c r="AP294" s="115"/>
      <c r="AQ294" s="115"/>
      <c r="AR294" s="115"/>
      <c r="AS294" s="115"/>
      <c r="AT294" s="115"/>
      <c r="AU294" s="115"/>
      <c r="AV294" s="115"/>
      <c r="AW294" s="115"/>
      <c r="AX294" s="115"/>
      <c r="AY294" s="115"/>
      <c r="AZ294" s="115"/>
      <c r="BA294" s="115"/>
      <c r="BB294" s="115"/>
      <c r="BC294" s="115"/>
      <c r="BD294" s="115"/>
      <c r="BE294" s="115"/>
      <c r="BF294" s="115"/>
      <c r="BG294" s="115"/>
      <c r="BH294" s="115"/>
      <c r="BI294" s="115"/>
      <c r="BJ294" s="115"/>
      <c r="BK294" s="115"/>
      <c r="BL294" s="115"/>
      <c r="BM294" s="115"/>
      <c r="BN294" s="115"/>
      <c r="BO294" s="115"/>
      <c r="BP294" s="115"/>
      <c r="BQ294" s="115"/>
      <c r="BR294" s="115"/>
      <c r="BS294" s="115"/>
      <c r="BT294" s="115"/>
      <c r="BU294" s="115"/>
      <c r="BV294" s="115"/>
      <c r="BW294" s="115"/>
      <c r="BX294" s="115"/>
      <c r="BY294" s="115"/>
      <c r="BZ294" s="115"/>
      <c r="CA294" s="115"/>
      <c r="CB294" s="115"/>
      <c r="CC294" s="115"/>
      <c r="CD294" s="115"/>
      <c r="CE294" s="115"/>
      <c r="CF294" s="115"/>
      <c r="CG294" s="115"/>
    </row>
    <row r="295" spans="1:85" hidden="1" x14ac:dyDescent="0.25">
      <c r="A295" s="155" t="s">
        <v>330</v>
      </c>
      <c r="B295" s="115"/>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5"/>
      <c r="AL295" s="115"/>
      <c r="AM295" s="115"/>
      <c r="AN295" s="115"/>
      <c r="AO295" s="115"/>
      <c r="AP295" s="115"/>
      <c r="AQ295" s="115"/>
      <c r="AR295" s="115"/>
      <c r="AS295" s="115"/>
      <c r="AT295" s="115"/>
      <c r="AU295" s="115"/>
      <c r="AV295" s="115"/>
      <c r="AW295" s="115"/>
      <c r="AX295" s="115"/>
      <c r="AY295" s="115"/>
      <c r="AZ295" s="115"/>
      <c r="BA295" s="115"/>
      <c r="BB295" s="115"/>
      <c r="BC295" s="115"/>
      <c r="BD295" s="115"/>
      <c r="BE295" s="115"/>
      <c r="BF295" s="115"/>
      <c r="BG295" s="115"/>
      <c r="BH295" s="115"/>
      <c r="BI295" s="115"/>
      <c r="BJ295" s="115"/>
      <c r="BK295" s="115"/>
      <c r="BL295" s="115"/>
      <c r="BM295" s="115"/>
      <c r="BN295" s="115"/>
      <c r="BO295" s="115"/>
      <c r="BP295" s="115"/>
      <c r="BQ295" s="115"/>
      <c r="BR295" s="115"/>
      <c r="BS295" s="115"/>
      <c r="BT295" s="115"/>
      <c r="BU295" s="115"/>
      <c r="BV295" s="115"/>
      <c r="BW295" s="115"/>
      <c r="BX295" s="115"/>
      <c r="BY295" s="115"/>
      <c r="BZ295" s="115"/>
      <c r="CA295" s="115"/>
      <c r="CB295" s="115"/>
      <c r="CC295" s="115"/>
      <c r="CD295" s="115"/>
      <c r="CE295" s="115"/>
      <c r="CF295" s="115"/>
      <c r="CG295" s="115"/>
    </row>
    <row r="296" spans="1:85" hidden="1" x14ac:dyDescent="0.25">
      <c r="A296" s="155" t="s">
        <v>109</v>
      </c>
      <c r="B296" s="115"/>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5"/>
      <c r="AL296" s="115"/>
      <c r="AM296" s="115"/>
      <c r="AN296" s="115"/>
      <c r="AO296" s="115"/>
      <c r="AP296" s="115"/>
      <c r="AQ296" s="115"/>
      <c r="AR296" s="115"/>
      <c r="AS296" s="115"/>
      <c r="AT296" s="115"/>
      <c r="AU296" s="115"/>
      <c r="AV296" s="115"/>
      <c r="AW296" s="115"/>
      <c r="AX296" s="115"/>
      <c r="AY296" s="115"/>
      <c r="AZ296" s="115"/>
      <c r="BA296" s="115"/>
      <c r="BB296" s="115"/>
      <c r="BC296" s="115"/>
      <c r="BD296" s="115"/>
      <c r="BE296" s="115"/>
      <c r="BF296" s="115"/>
      <c r="BG296" s="115"/>
      <c r="BH296" s="115"/>
      <c r="BI296" s="115"/>
      <c r="BJ296" s="115"/>
      <c r="BK296" s="115"/>
      <c r="BL296" s="115"/>
      <c r="BM296" s="115"/>
      <c r="BN296" s="115"/>
      <c r="BO296" s="115"/>
      <c r="BP296" s="115"/>
      <c r="BQ296" s="115"/>
      <c r="BR296" s="115"/>
      <c r="BS296" s="115"/>
      <c r="BT296" s="115"/>
      <c r="BU296" s="115"/>
      <c r="BV296" s="115"/>
      <c r="BW296" s="115"/>
      <c r="BX296" s="115"/>
      <c r="BY296" s="115"/>
      <c r="BZ296" s="115"/>
      <c r="CA296" s="115"/>
      <c r="CB296" s="115"/>
      <c r="CC296" s="115"/>
      <c r="CD296" s="115"/>
      <c r="CE296" s="115"/>
      <c r="CF296" s="115"/>
      <c r="CG296" s="115"/>
    </row>
    <row r="297" spans="1:85" hidden="1" x14ac:dyDescent="0.25">
      <c r="A297" s="157" t="s">
        <v>694</v>
      </c>
      <c r="B297" s="115"/>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5"/>
      <c r="AL297" s="115"/>
      <c r="AM297" s="115"/>
      <c r="AN297" s="115"/>
      <c r="AO297" s="115"/>
      <c r="AP297" s="115"/>
      <c r="AQ297" s="115"/>
      <c r="AR297" s="115"/>
      <c r="AS297" s="115"/>
      <c r="AT297" s="115"/>
      <c r="AU297" s="115"/>
      <c r="AV297" s="115"/>
      <c r="AW297" s="115"/>
      <c r="AX297" s="115"/>
      <c r="AY297" s="115"/>
      <c r="AZ297" s="115"/>
      <c r="BA297" s="115"/>
      <c r="BB297" s="115"/>
      <c r="BC297" s="115"/>
      <c r="BD297" s="115"/>
      <c r="BE297" s="115"/>
      <c r="BF297" s="115"/>
      <c r="BG297" s="115"/>
      <c r="BH297" s="115"/>
      <c r="BI297" s="115"/>
      <c r="BJ297" s="115"/>
      <c r="BK297" s="115"/>
      <c r="BL297" s="115"/>
      <c r="BM297" s="115"/>
      <c r="BN297" s="115"/>
      <c r="BO297" s="115"/>
      <c r="BP297" s="115"/>
      <c r="BQ297" s="115"/>
      <c r="BR297" s="115"/>
      <c r="BS297" s="115"/>
      <c r="BT297" s="115"/>
      <c r="BU297" s="115"/>
      <c r="BV297" s="115"/>
      <c r="BW297" s="115"/>
      <c r="BX297" s="115"/>
      <c r="BY297" s="115"/>
      <c r="BZ297" s="115"/>
      <c r="CA297" s="115"/>
      <c r="CB297" s="115"/>
      <c r="CC297" s="115"/>
      <c r="CD297" s="115"/>
      <c r="CE297" s="115"/>
      <c r="CF297" s="115"/>
      <c r="CG297" s="115"/>
    </row>
    <row r="298" spans="1:85" hidden="1" x14ac:dyDescent="0.25">
      <c r="A298" s="153"/>
      <c r="B298" s="115"/>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5"/>
      <c r="AL298" s="115"/>
      <c r="AM298" s="115"/>
      <c r="AN298" s="115"/>
      <c r="AO298" s="115"/>
      <c r="AP298" s="115"/>
      <c r="AQ298" s="115"/>
      <c r="AR298" s="115"/>
      <c r="AS298" s="115"/>
      <c r="AT298" s="115"/>
      <c r="AU298" s="115"/>
      <c r="AV298" s="115"/>
      <c r="AW298" s="115"/>
      <c r="AX298" s="115"/>
      <c r="AY298" s="115"/>
      <c r="AZ298" s="115"/>
      <c r="BA298" s="115"/>
      <c r="BB298" s="115"/>
      <c r="BC298" s="115"/>
      <c r="BD298" s="115"/>
      <c r="BE298" s="115"/>
      <c r="BF298" s="115"/>
      <c r="BG298" s="115"/>
      <c r="BH298" s="115"/>
      <c r="BI298" s="115"/>
      <c r="BJ298" s="115"/>
      <c r="BK298" s="115"/>
      <c r="BL298" s="115"/>
      <c r="BM298" s="115"/>
      <c r="BN298" s="115"/>
      <c r="BO298" s="115"/>
      <c r="BP298" s="115"/>
      <c r="BQ298" s="115"/>
      <c r="BR298" s="115"/>
      <c r="BS298" s="115"/>
      <c r="BT298" s="115"/>
      <c r="BU298" s="115"/>
      <c r="BV298" s="115"/>
      <c r="BW298" s="115"/>
      <c r="BX298" s="115"/>
      <c r="BY298" s="115"/>
      <c r="BZ298" s="115"/>
      <c r="CA298" s="115"/>
      <c r="CB298" s="115"/>
      <c r="CC298" s="115"/>
      <c r="CD298" s="115"/>
      <c r="CE298" s="115"/>
      <c r="CF298" s="115"/>
      <c r="CG298" s="115"/>
    </row>
    <row r="299" spans="1:85" hidden="1" x14ac:dyDescent="0.25">
      <c r="A299" s="154" t="s">
        <v>140</v>
      </c>
      <c r="B299" s="115"/>
      <c r="C299" s="115"/>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c r="AA299" s="115"/>
      <c r="AB299" s="115"/>
      <c r="AC299" s="115"/>
      <c r="AD299" s="115"/>
      <c r="AE299" s="115"/>
      <c r="AF299" s="115"/>
      <c r="AG299" s="115"/>
      <c r="AH299" s="115"/>
      <c r="AI299" s="115"/>
      <c r="AJ299" s="115"/>
      <c r="AK299" s="115"/>
      <c r="AL299" s="115"/>
      <c r="AM299" s="115"/>
      <c r="AN299" s="115"/>
      <c r="AO299" s="115"/>
      <c r="AP299" s="115"/>
      <c r="AQ299" s="115"/>
      <c r="AR299" s="115"/>
      <c r="AS299" s="115"/>
      <c r="AT299" s="115"/>
      <c r="AU299" s="115"/>
      <c r="AV299" s="115"/>
      <c r="AW299" s="115"/>
      <c r="AX299" s="115"/>
      <c r="AY299" s="115"/>
      <c r="AZ299" s="115"/>
      <c r="BA299" s="115"/>
      <c r="BB299" s="115"/>
      <c r="BC299" s="115"/>
      <c r="BD299" s="115"/>
      <c r="BE299" s="115"/>
      <c r="BF299" s="115"/>
      <c r="BG299" s="115"/>
      <c r="BH299" s="115"/>
      <c r="BI299" s="115"/>
      <c r="BJ299" s="115"/>
      <c r="BK299" s="115"/>
      <c r="BL299" s="115"/>
      <c r="BM299" s="115"/>
      <c r="BN299" s="115"/>
      <c r="BO299" s="115"/>
      <c r="BP299" s="115"/>
      <c r="BQ299" s="115"/>
      <c r="BR299" s="115"/>
      <c r="BS299" s="115"/>
      <c r="BT299" s="115"/>
      <c r="BU299" s="115"/>
      <c r="BV299" s="115"/>
      <c r="BW299" s="115"/>
      <c r="BX299" s="115"/>
      <c r="BY299" s="115"/>
      <c r="BZ299" s="115"/>
      <c r="CA299" s="115"/>
      <c r="CB299" s="115"/>
      <c r="CC299" s="115"/>
      <c r="CD299" s="115"/>
      <c r="CE299" s="115"/>
      <c r="CF299" s="115"/>
      <c r="CG299" s="115"/>
    </row>
    <row r="300" spans="1:85" hidden="1" x14ac:dyDescent="0.25">
      <c r="A300" s="153" t="s">
        <v>233</v>
      </c>
      <c r="B300" s="115"/>
      <c r="C300" s="115"/>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c r="AA300" s="115"/>
      <c r="AB300" s="115"/>
      <c r="AC300" s="115"/>
      <c r="AD300" s="115"/>
      <c r="AE300" s="115"/>
      <c r="AF300" s="115"/>
      <c r="AG300" s="115"/>
      <c r="AH300" s="115"/>
      <c r="AI300" s="115"/>
      <c r="AJ300" s="115"/>
      <c r="AK300" s="115"/>
      <c r="AL300" s="115"/>
      <c r="AM300" s="115"/>
      <c r="AN300" s="115"/>
      <c r="AO300" s="115"/>
      <c r="AP300" s="115"/>
      <c r="AQ300" s="115"/>
      <c r="AR300" s="115"/>
      <c r="AS300" s="115"/>
      <c r="AT300" s="115"/>
      <c r="AU300" s="115"/>
      <c r="AV300" s="115"/>
      <c r="AW300" s="115"/>
      <c r="AX300" s="115"/>
      <c r="AY300" s="115"/>
      <c r="AZ300" s="115"/>
      <c r="BA300" s="115"/>
      <c r="BB300" s="115"/>
      <c r="BC300" s="115"/>
      <c r="BD300" s="115"/>
      <c r="BE300" s="115"/>
      <c r="BF300" s="115"/>
      <c r="BG300" s="115"/>
      <c r="BH300" s="115"/>
      <c r="BI300" s="115"/>
      <c r="BJ300" s="115"/>
      <c r="BK300" s="115"/>
      <c r="BL300" s="115"/>
      <c r="BM300" s="115"/>
      <c r="BN300" s="115"/>
      <c r="BO300" s="115"/>
      <c r="BP300" s="115"/>
      <c r="BQ300" s="115"/>
      <c r="BR300" s="115"/>
      <c r="BS300" s="115"/>
      <c r="BT300" s="115"/>
      <c r="BU300" s="115"/>
      <c r="BV300" s="115"/>
      <c r="BW300" s="115"/>
      <c r="BX300" s="115"/>
      <c r="BY300" s="115"/>
      <c r="BZ300" s="115"/>
      <c r="CA300" s="115"/>
      <c r="CB300" s="115"/>
      <c r="CC300" s="115"/>
      <c r="CD300" s="115"/>
      <c r="CE300" s="115"/>
      <c r="CF300" s="115"/>
      <c r="CG300" s="115"/>
    </row>
    <row r="301" spans="1:85" hidden="1" x14ac:dyDescent="0.25">
      <c r="A301" s="153" t="s">
        <v>141</v>
      </c>
      <c r="B301" s="115"/>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5"/>
      <c r="AL301" s="115"/>
      <c r="AM301" s="115"/>
      <c r="AN301" s="115"/>
      <c r="AO301" s="115"/>
      <c r="AP301" s="115"/>
      <c r="AQ301" s="115"/>
      <c r="AR301" s="115"/>
      <c r="AS301" s="115"/>
      <c r="AT301" s="115"/>
      <c r="AU301" s="115"/>
      <c r="AV301" s="115"/>
      <c r="AW301" s="115"/>
      <c r="AX301" s="115"/>
      <c r="AY301" s="115"/>
      <c r="AZ301" s="115"/>
      <c r="BA301" s="115"/>
      <c r="BB301" s="115"/>
      <c r="BC301" s="115"/>
      <c r="BD301" s="115"/>
      <c r="BE301" s="115"/>
      <c r="BF301" s="115"/>
      <c r="BG301" s="115"/>
      <c r="BH301" s="115"/>
      <c r="BI301" s="115"/>
      <c r="BJ301" s="115"/>
      <c r="BK301" s="115"/>
      <c r="BL301" s="115"/>
      <c r="BM301" s="115"/>
      <c r="BN301" s="115"/>
      <c r="BO301" s="115"/>
      <c r="BP301" s="115"/>
      <c r="BQ301" s="115"/>
      <c r="BR301" s="115"/>
      <c r="BS301" s="115"/>
      <c r="BT301" s="115"/>
      <c r="BU301" s="115"/>
      <c r="BV301" s="115"/>
      <c r="BW301" s="115"/>
      <c r="BX301" s="115"/>
      <c r="BY301" s="115"/>
      <c r="BZ301" s="115"/>
      <c r="CA301" s="115"/>
      <c r="CB301" s="115"/>
      <c r="CC301" s="115"/>
      <c r="CD301" s="115"/>
      <c r="CE301" s="115"/>
      <c r="CF301" s="115"/>
      <c r="CG301" s="115"/>
    </row>
    <row r="302" spans="1:85" hidden="1" x14ac:dyDescent="0.25">
      <c r="A302" s="153" t="s">
        <v>144</v>
      </c>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15"/>
      <c r="AO302" s="115"/>
      <c r="AP302" s="115"/>
      <c r="AQ302" s="115"/>
      <c r="AR302" s="115"/>
      <c r="AS302" s="115"/>
      <c r="AT302" s="115"/>
      <c r="AU302" s="115"/>
      <c r="AV302" s="115"/>
      <c r="AW302" s="115"/>
      <c r="AX302" s="115"/>
      <c r="AY302" s="115"/>
      <c r="AZ302" s="115"/>
      <c r="BA302" s="115"/>
      <c r="BB302" s="115"/>
      <c r="BC302" s="115"/>
      <c r="BD302" s="115"/>
      <c r="BE302" s="115"/>
      <c r="BF302" s="115"/>
      <c r="BG302" s="115"/>
      <c r="BH302" s="115"/>
      <c r="BI302" s="115"/>
      <c r="BJ302" s="115"/>
      <c r="BK302" s="115"/>
      <c r="BL302" s="115"/>
      <c r="BM302" s="115"/>
      <c r="BN302" s="115"/>
      <c r="BO302" s="115"/>
      <c r="BP302" s="115"/>
      <c r="BQ302" s="115"/>
      <c r="BR302" s="115"/>
      <c r="BS302" s="115"/>
      <c r="BT302" s="115"/>
      <c r="BU302" s="115"/>
      <c r="BV302" s="115"/>
      <c r="BW302" s="115"/>
      <c r="BX302" s="115"/>
      <c r="BY302" s="115"/>
      <c r="BZ302" s="115"/>
      <c r="CA302" s="115"/>
      <c r="CB302" s="115"/>
      <c r="CC302" s="115"/>
      <c r="CD302" s="115"/>
      <c r="CE302" s="115"/>
      <c r="CF302" s="115"/>
      <c r="CG302" s="115"/>
    </row>
    <row r="303" spans="1:85" hidden="1" x14ac:dyDescent="0.25">
      <c r="A303" s="153" t="s">
        <v>142</v>
      </c>
      <c r="B303" s="115"/>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5"/>
      <c r="AL303" s="115"/>
      <c r="AM303" s="115"/>
      <c r="AN303" s="115"/>
      <c r="AO303" s="115"/>
      <c r="AP303" s="115"/>
      <c r="AQ303" s="115"/>
      <c r="AR303" s="115"/>
      <c r="AS303" s="115"/>
      <c r="AT303" s="115"/>
      <c r="AU303" s="115"/>
      <c r="AV303" s="115"/>
      <c r="AW303" s="115"/>
      <c r="AX303" s="115"/>
      <c r="AY303" s="115"/>
      <c r="AZ303" s="115"/>
      <c r="BA303" s="115"/>
      <c r="BB303" s="115"/>
      <c r="BC303" s="115"/>
      <c r="BD303" s="115"/>
      <c r="BE303" s="115"/>
      <c r="BF303" s="115"/>
      <c r="BG303" s="115"/>
      <c r="BH303" s="115"/>
      <c r="BI303" s="115"/>
      <c r="BJ303" s="115"/>
      <c r="BK303" s="115"/>
      <c r="BL303" s="115"/>
      <c r="BM303" s="115"/>
      <c r="BN303" s="115"/>
      <c r="BO303" s="115"/>
      <c r="BP303" s="115"/>
      <c r="BQ303" s="115"/>
      <c r="BR303" s="115"/>
      <c r="BS303" s="115"/>
      <c r="BT303" s="115"/>
      <c r="BU303" s="115"/>
      <c r="BV303" s="115"/>
      <c r="BW303" s="115"/>
      <c r="BX303" s="115"/>
      <c r="BY303" s="115"/>
      <c r="BZ303" s="115"/>
      <c r="CA303" s="115"/>
      <c r="CB303" s="115"/>
      <c r="CC303" s="115"/>
      <c r="CD303" s="115"/>
      <c r="CE303" s="115"/>
      <c r="CF303" s="115"/>
      <c r="CG303" s="115"/>
    </row>
    <row r="304" spans="1:85" hidden="1" x14ac:dyDescent="0.25">
      <c r="A304" s="153" t="s">
        <v>145</v>
      </c>
      <c r="B304" s="115"/>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5"/>
      <c r="AL304" s="115"/>
      <c r="AM304" s="115"/>
      <c r="AN304" s="115"/>
      <c r="AO304" s="115"/>
      <c r="AP304" s="115"/>
      <c r="AQ304" s="115"/>
      <c r="AR304" s="115"/>
      <c r="AS304" s="115"/>
      <c r="AT304" s="115"/>
      <c r="AU304" s="115"/>
      <c r="AV304" s="115"/>
      <c r="AW304" s="115"/>
      <c r="AX304" s="115"/>
      <c r="AY304" s="115"/>
      <c r="AZ304" s="115"/>
      <c r="BA304" s="115"/>
      <c r="BB304" s="115"/>
      <c r="BC304" s="115"/>
      <c r="BD304" s="115"/>
      <c r="BE304" s="115"/>
      <c r="BF304" s="115"/>
      <c r="BG304" s="115"/>
      <c r="BH304" s="115"/>
      <c r="BI304" s="115"/>
      <c r="BJ304" s="115"/>
      <c r="BK304" s="115"/>
      <c r="BL304" s="115"/>
      <c r="BM304" s="115"/>
      <c r="BN304" s="115"/>
      <c r="BO304" s="115"/>
      <c r="BP304" s="115"/>
      <c r="BQ304" s="115"/>
      <c r="BR304" s="115"/>
      <c r="BS304" s="115"/>
      <c r="BT304" s="115"/>
      <c r="BU304" s="115"/>
      <c r="BV304" s="115"/>
      <c r="BW304" s="115"/>
      <c r="BX304" s="115"/>
      <c r="BY304" s="115"/>
      <c r="BZ304" s="115"/>
      <c r="CA304" s="115"/>
      <c r="CB304" s="115"/>
      <c r="CC304" s="115"/>
      <c r="CD304" s="115"/>
      <c r="CE304" s="115"/>
      <c r="CF304" s="115"/>
      <c r="CG304" s="115"/>
    </row>
    <row r="305" spans="1:85" hidden="1" x14ac:dyDescent="0.25">
      <c r="A305" s="153" t="s">
        <v>143</v>
      </c>
      <c r="B305" s="115"/>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5"/>
      <c r="AY305" s="115"/>
      <c r="AZ305" s="115"/>
      <c r="BA305" s="115"/>
      <c r="BB305" s="115"/>
      <c r="BC305" s="115"/>
      <c r="BD305" s="115"/>
      <c r="BE305" s="115"/>
      <c r="BF305" s="115"/>
      <c r="BG305" s="115"/>
      <c r="BH305" s="115"/>
      <c r="BI305" s="115"/>
      <c r="BJ305" s="115"/>
      <c r="BK305" s="115"/>
      <c r="BL305" s="115"/>
      <c r="BM305" s="115"/>
      <c r="BN305" s="115"/>
      <c r="BO305" s="115"/>
      <c r="BP305" s="115"/>
      <c r="BQ305" s="115"/>
      <c r="BR305" s="115"/>
      <c r="BS305" s="115"/>
      <c r="BT305" s="115"/>
      <c r="BU305" s="115"/>
      <c r="BV305" s="115"/>
      <c r="BW305" s="115"/>
      <c r="BX305" s="115"/>
      <c r="BY305" s="115"/>
      <c r="BZ305" s="115"/>
      <c r="CA305" s="115"/>
      <c r="CB305" s="115"/>
      <c r="CC305" s="115"/>
      <c r="CD305" s="115"/>
      <c r="CE305" s="115"/>
      <c r="CF305" s="115"/>
      <c r="CG305" s="115"/>
    </row>
    <row r="306" spans="1:85" hidden="1" x14ac:dyDescent="0.25">
      <c r="A306" s="153" t="s">
        <v>146</v>
      </c>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5"/>
      <c r="AL306" s="115"/>
      <c r="AM306" s="115"/>
      <c r="AN306" s="115"/>
      <c r="AO306" s="115"/>
      <c r="AP306" s="115"/>
      <c r="AQ306" s="115"/>
      <c r="AR306" s="115"/>
      <c r="AS306" s="115"/>
      <c r="AT306" s="115"/>
      <c r="AU306" s="115"/>
      <c r="AV306" s="115"/>
      <c r="AW306" s="115"/>
      <c r="AX306" s="115"/>
      <c r="AY306" s="115"/>
      <c r="AZ306" s="115"/>
      <c r="BA306" s="115"/>
      <c r="BB306" s="115"/>
      <c r="BC306" s="115"/>
      <c r="BD306" s="115"/>
      <c r="BE306" s="115"/>
      <c r="BF306" s="115"/>
      <c r="BG306" s="115"/>
      <c r="BH306" s="115"/>
      <c r="BI306" s="115"/>
      <c r="BJ306" s="115"/>
      <c r="BK306" s="115"/>
      <c r="BL306" s="115"/>
      <c r="BM306" s="115"/>
      <c r="BN306" s="115"/>
      <c r="BO306" s="115"/>
      <c r="BP306" s="115"/>
      <c r="BQ306" s="115"/>
      <c r="BR306" s="115"/>
      <c r="BS306" s="115"/>
      <c r="BT306" s="115"/>
      <c r="BU306" s="115"/>
      <c r="BV306" s="115"/>
      <c r="BW306" s="115"/>
      <c r="BX306" s="115"/>
      <c r="BY306" s="115"/>
      <c r="BZ306" s="115"/>
      <c r="CA306" s="115"/>
      <c r="CB306" s="115"/>
      <c r="CC306" s="115"/>
      <c r="CD306" s="115"/>
      <c r="CE306" s="115"/>
      <c r="CF306" s="115"/>
      <c r="CG306" s="115"/>
    </row>
    <row r="307" spans="1:85" hidden="1" x14ac:dyDescent="0.25">
      <c r="A307" s="153"/>
      <c r="B307" s="115"/>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5"/>
      <c r="AY307" s="115"/>
      <c r="AZ307" s="115"/>
      <c r="BA307" s="115"/>
      <c r="BB307" s="115"/>
      <c r="BC307" s="115"/>
      <c r="BD307" s="115"/>
      <c r="BE307" s="115"/>
      <c r="BF307" s="115"/>
      <c r="BG307" s="115"/>
      <c r="BH307" s="115"/>
      <c r="BI307" s="115"/>
      <c r="BJ307" s="115"/>
      <c r="BK307" s="115"/>
      <c r="BL307" s="115"/>
      <c r="BM307" s="115"/>
      <c r="BN307" s="115"/>
      <c r="BO307" s="115"/>
      <c r="BP307" s="115"/>
      <c r="BQ307" s="115"/>
      <c r="BR307" s="115"/>
      <c r="BS307" s="115"/>
      <c r="BT307" s="115"/>
      <c r="BU307" s="115"/>
      <c r="BV307" s="115"/>
      <c r="BW307" s="115"/>
      <c r="BX307" s="115"/>
      <c r="BY307" s="115"/>
      <c r="BZ307" s="115"/>
      <c r="CA307" s="115"/>
      <c r="CB307" s="115"/>
      <c r="CC307" s="115"/>
      <c r="CD307" s="115"/>
      <c r="CE307" s="115"/>
      <c r="CF307" s="115"/>
      <c r="CG307" s="115"/>
    </row>
    <row r="308" spans="1:85" hidden="1" x14ac:dyDescent="0.25">
      <c r="A308" s="154" t="s">
        <v>147</v>
      </c>
      <c r="B308" s="115"/>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15"/>
      <c r="AY308" s="115"/>
      <c r="AZ308" s="115"/>
      <c r="BA308" s="115"/>
      <c r="BB308" s="115"/>
      <c r="BC308" s="115"/>
      <c r="BD308" s="115"/>
      <c r="BE308" s="115"/>
      <c r="BF308" s="115"/>
      <c r="BG308" s="115"/>
      <c r="BH308" s="115"/>
      <c r="BI308" s="115"/>
      <c r="BJ308" s="115"/>
      <c r="BK308" s="115"/>
      <c r="BL308" s="115"/>
      <c r="BM308" s="115"/>
      <c r="BN308" s="115"/>
      <c r="BO308" s="115"/>
      <c r="BP308" s="115"/>
      <c r="BQ308" s="115"/>
      <c r="BR308" s="115"/>
      <c r="BS308" s="115"/>
      <c r="BT308" s="115"/>
      <c r="BU308" s="115"/>
      <c r="BV308" s="115"/>
      <c r="BW308" s="115"/>
      <c r="BX308" s="115"/>
      <c r="BY308" s="115"/>
      <c r="BZ308" s="115"/>
      <c r="CA308" s="115"/>
      <c r="CB308" s="115"/>
      <c r="CC308" s="115"/>
      <c r="CD308" s="115"/>
      <c r="CE308" s="115"/>
      <c r="CF308" s="115"/>
      <c r="CG308" s="115"/>
    </row>
    <row r="309" spans="1:85" hidden="1" x14ac:dyDescent="0.25">
      <c r="A309" s="153" t="s">
        <v>234</v>
      </c>
      <c r="B309" s="115"/>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5"/>
      <c r="AY309" s="115"/>
      <c r="AZ309" s="115"/>
      <c r="BA309" s="115"/>
      <c r="BB309" s="115"/>
      <c r="BC309" s="115"/>
      <c r="BD309" s="115"/>
      <c r="BE309" s="115"/>
      <c r="BF309" s="115"/>
      <c r="BG309" s="115"/>
      <c r="BH309" s="115"/>
      <c r="BI309" s="115"/>
      <c r="BJ309" s="115"/>
      <c r="BK309" s="115"/>
      <c r="BL309" s="115"/>
      <c r="BM309" s="115"/>
      <c r="BN309" s="115"/>
      <c r="BO309" s="115"/>
      <c r="BP309" s="115"/>
      <c r="BQ309" s="115"/>
      <c r="BR309" s="115"/>
      <c r="BS309" s="115"/>
      <c r="BT309" s="115"/>
      <c r="BU309" s="115"/>
      <c r="BV309" s="115"/>
      <c r="BW309" s="115"/>
      <c r="BX309" s="115"/>
      <c r="BY309" s="115"/>
      <c r="BZ309" s="115"/>
      <c r="CA309" s="115"/>
      <c r="CB309" s="115"/>
      <c r="CC309" s="115"/>
      <c r="CD309" s="115"/>
      <c r="CE309" s="115"/>
      <c r="CF309" s="115"/>
      <c r="CG309" s="115"/>
    </row>
    <row r="310" spans="1:85" hidden="1" x14ac:dyDescent="0.25">
      <c r="A310" s="153" t="s">
        <v>148</v>
      </c>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5"/>
      <c r="AY310" s="115"/>
      <c r="AZ310" s="115"/>
      <c r="BA310" s="115"/>
      <c r="BB310" s="115"/>
      <c r="BC310" s="115"/>
      <c r="BD310" s="115"/>
      <c r="BE310" s="115"/>
      <c r="BF310" s="115"/>
      <c r="BG310" s="115"/>
      <c r="BH310" s="115"/>
      <c r="BI310" s="115"/>
      <c r="BJ310" s="115"/>
      <c r="BK310" s="115"/>
      <c r="BL310" s="115"/>
      <c r="BM310" s="115"/>
      <c r="BN310" s="115"/>
      <c r="BO310" s="115"/>
      <c r="BP310" s="115"/>
      <c r="BQ310" s="115"/>
      <c r="BR310" s="115"/>
      <c r="BS310" s="115"/>
      <c r="BT310" s="115"/>
      <c r="BU310" s="115"/>
      <c r="BV310" s="115"/>
      <c r="BW310" s="115"/>
      <c r="BX310" s="115"/>
      <c r="BY310" s="115"/>
      <c r="BZ310" s="115"/>
      <c r="CA310" s="115"/>
      <c r="CB310" s="115"/>
      <c r="CC310" s="115"/>
      <c r="CD310" s="115"/>
      <c r="CE310" s="115"/>
      <c r="CF310" s="115"/>
      <c r="CG310" s="115"/>
    </row>
    <row r="311" spans="1:85" hidden="1" x14ac:dyDescent="0.25">
      <c r="A311" s="153" t="s">
        <v>149</v>
      </c>
      <c r="B311" s="115"/>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5"/>
      <c r="AY311" s="115"/>
      <c r="AZ311" s="115"/>
      <c r="BA311" s="115"/>
      <c r="BB311" s="115"/>
      <c r="BC311" s="115"/>
      <c r="BD311" s="115"/>
      <c r="BE311" s="115"/>
      <c r="BF311" s="115"/>
      <c r="BG311" s="115"/>
      <c r="BH311" s="115"/>
      <c r="BI311" s="115"/>
      <c r="BJ311" s="115"/>
      <c r="BK311" s="115"/>
      <c r="BL311" s="115"/>
      <c r="BM311" s="115"/>
      <c r="BN311" s="115"/>
      <c r="BO311" s="115"/>
      <c r="BP311" s="115"/>
      <c r="BQ311" s="115"/>
      <c r="BR311" s="115"/>
      <c r="BS311" s="115"/>
      <c r="BT311" s="115"/>
      <c r="BU311" s="115"/>
      <c r="BV311" s="115"/>
      <c r="BW311" s="115"/>
      <c r="BX311" s="115"/>
      <c r="BY311" s="115"/>
      <c r="BZ311" s="115"/>
      <c r="CA311" s="115"/>
      <c r="CB311" s="115"/>
      <c r="CC311" s="115"/>
      <c r="CD311" s="115"/>
      <c r="CE311" s="115"/>
      <c r="CF311" s="115"/>
      <c r="CG311" s="115"/>
    </row>
    <row r="312" spans="1:85" hidden="1" x14ac:dyDescent="0.25">
      <c r="A312" s="153" t="s">
        <v>150</v>
      </c>
      <c r="B312" s="115"/>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5"/>
      <c r="AL312" s="115"/>
      <c r="AM312" s="115"/>
      <c r="AN312" s="115"/>
      <c r="AO312" s="115"/>
      <c r="AP312" s="115"/>
      <c r="AQ312" s="115"/>
      <c r="AR312" s="115"/>
      <c r="AS312" s="115"/>
      <c r="AT312" s="115"/>
      <c r="AU312" s="115"/>
      <c r="AV312" s="115"/>
      <c r="AW312" s="115"/>
      <c r="AX312" s="115"/>
      <c r="AY312" s="115"/>
      <c r="AZ312" s="115"/>
      <c r="BA312" s="115"/>
      <c r="BB312" s="115"/>
      <c r="BC312" s="115"/>
      <c r="BD312" s="115"/>
      <c r="BE312" s="115"/>
      <c r="BF312" s="115"/>
      <c r="BG312" s="115"/>
      <c r="BH312" s="115"/>
      <c r="BI312" s="115"/>
      <c r="BJ312" s="115"/>
      <c r="BK312" s="115"/>
      <c r="BL312" s="115"/>
      <c r="BM312" s="115"/>
      <c r="BN312" s="115"/>
      <c r="BO312" s="115"/>
      <c r="BP312" s="115"/>
      <c r="BQ312" s="115"/>
      <c r="BR312" s="115"/>
      <c r="BS312" s="115"/>
      <c r="BT312" s="115"/>
      <c r="BU312" s="115"/>
      <c r="BV312" s="115"/>
      <c r="BW312" s="115"/>
      <c r="BX312" s="115"/>
      <c r="BY312" s="115"/>
      <c r="BZ312" s="115"/>
      <c r="CA312" s="115"/>
      <c r="CB312" s="115"/>
      <c r="CC312" s="115"/>
      <c r="CD312" s="115"/>
      <c r="CE312" s="115"/>
      <c r="CF312" s="115"/>
      <c r="CG312" s="115"/>
    </row>
    <row r="313" spans="1:85" hidden="1" x14ac:dyDescent="0.25">
      <c r="A313" s="153" t="s">
        <v>151</v>
      </c>
      <c r="B313" s="115"/>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5"/>
      <c r="AL313" s="115"/>
      <c r="AM313" s="115"/>
      <c r="AN313" s="115"/>
      <c r="AO313" s="115"/>
      <c r="AP313" s="115"/>
      <c r="AQ313" s="115"/>
      <c r="AR313" s="115"/>
      <c r="AS313" s="115"/>
      <c r="AT313" s="115"/>
      <c r="AU313" s="115"/>
      <c r="AV313" s="115"/>
      <c r="AW313" s="115"/>
      <c r="AX313" s="115"/>
      <c r="AY313" s="115"/>
      <c r="AZ313" s="115"/>
      <c r="BA313" s="115"/>
      <c r="BB313" s="115"/>
      <c r="BC313" s="115"/>
      <c r="BD313" s="115"/>
      <c r="BE313" s="115"/>
      <c r="BF313" s="115"/>
      <c r="BG313" s="115"/>
      <c r="BH313" s="115"/>
      <c r="BI313" s="115"/>
      <c r="BJ313" s="115"/>
      <c r="BK313" s="115"/>
      <c r="BL313" s="115"/>
      <c r="BM313" s="115"/>
      <c r="BN313" s="115"/>
      <c r="BO313" s="115"/>
      <c r="BP313" s="115"/>
      <c r="BQ313" s="115"/>
      <c r="BR313" s="115"/>
      <c r="BS313" s="115"/>
      <c r="BT313" s="115"/>
      <c r="BU313" s="115"/>
      <c r="BV313" s="115"/>
      <c r="BW313" s="115"/>
      <c r="BX313" s="115"/>
      <c r="BY313" s="115"/>
      <c r="BZ313" s="115"/>
      <c r="CA313" s="115"/>
      <c r="CB313" s="115"/>
      <c r="CC313" s="115"/>
      <c r="CD313" s="115"/>
      <c r="CE313" s="115"/>
      <c r="CF313" s="115"/>
      <c r="CG313" s="115"/>
    </row>
    <row r="314" spans="1:85" hidden="1" x14ac:dyDescent="0.25">
      <c r="A314" s="153" t="s">
        <v>152</v>
      </c>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5"/>
      <c r="AL314" s="115"/>
      <c r="AM314" s="115"/>
      <c r="AN314" s="115"/>
      <c r="AO314" s="115"/>
      <c r="AP314" s="115"/>
      <c r="AQ314" s="115"/>
      <c r="AR314" s="115"/>
      <c r="AS314" s="115"/>
      <c r="AT314" s="115"/>
      <c r="AU314" s="115"/>
      <c r="AV314" s="115"/>
      <c r="AW314" s="115"/>
      <c r="AX314" s="115"/>
      <c r="AY314" s="115"/>
      <c r="AZ314" s="115"/>
      <c r="BA314" s="115"/>
      <c r="BB314" s="115"/>
      <c r="BC314" s="115"/>
      <c r="BD314" s="115"/>
      <c r="BE314" s="115"/>
      <c r="BF314" s="115"/>
      <c r="BG314" s="115"/>
      <c r="BH314" s="115"/>
      <c r="BI314" s="115"/>
      <c r="BJ314" s="115"/>
      <c r="BK314" s="115"/>
      <c r="BL314" s="115"/>
      <c r="BM314" s="115"/>
      <c r="BN314" s="115"/>
      <c r="BO314" s="115"/>
      <c r="BP314" s="115"/>
      <c r="BQ314" s="115"/>
      <c r="BR314" s="115"/>
      <c r="BS314" s="115"/>
      <c r="BT314" s="115"/>
      <c r="BU314" s="115"/>
      <c r="BV314" s="115"/>
      <c r="BW314" s="115"/>
      <c r="BX314" s="115"/>
      <c r="BY314" s="115"/>
      <c r="BZ314" s="115"/>
      <c r="CA314" s="115"/>
      <c r="CB314" s="115"/>
      <c r="CC314" s="115"/>
      <c r="CD314" s="115"/>
      <c r="CE314" s="115"/>
      <c r="CF314" s="115"/>
      <c r="CG314" s="115"/>
    </row>
    <row r="315" spans="1:85" hidden="1" x14ac:dyDescent="0.25">
      <c r="A315" s="153" t="s">
        <v>153</v>
      </c>
      <c r="B315" s="115"/>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5"/>
      <c r="AL315" s="115"/>
      <c r="AM315" s="115"/>
      <c r="AN315" s="115"/>
      <c r="AO315" s="115"/>
      <c r="AP315" s="115"/>
      <c r="AQ315" s="115"/>
      <c r="AR315" s="115"/>
      <c r="AS315" s="115"/>
      <c r="AT315" s="115"/>
      <c r="AU315" s="115"/>
      <c r="AV315" s="115"/>
      <c r="AW315" s="115"/>
      <c r="AX315" s="115"/>
      <c r="AY315" s="115"/>
      <c r="AZ315" s="115"/>
      <c r="BA315" s="115"/>
      <c r="BB315" s="115"/>
      <c r="BC315" s="115"/>
      <c r="BD315" s="115"/>
      <c r="BE315" s="115"/>
      <c r="BF315" s="115"/>
      <c r="BG315" s="115"/>
      <c r="BH315" s="115"/>
      <c r="BI315" s="115"/>
      <c r="BJ315" s="115"/>
      <c r="BK315" s="115"/>
      <c r="BL315" s="115"/>
      <c r="BM315" s="115"/>
      <c r="BN315" s="115"/>
      <c r="BO315" s="115"/>
      <c r="BP315" s="115"/>
      <c r="BQ315" s="115"/>
      <c r="BR315" s="115"/>
      <c r="BS315" s="115"/>
      <c r="BT315" s="115"/>
      <c r="BU315" s="115"/>
      <c r="BV315" s="115"/>
      <c r="BW315" s="115"/>
      <c r="BX315" s="115"/>
      <c r="BY315" s="115"/>
      <c r="BZ315" s="115"/>
      <c r="CA315" s="115"/>
      <c r="CB315" s="115"/>
      <c r="CC315" s="115"/>
      <c r="CD315" s="115"/>
      <c r="CE315" s="115"/>
      <c r="CF315" s="115"/>
      <c r="CG315" s="115"/>
    </row>
    <row r="316" spans="1:85" hidden="1" x14ac:dyDescent="0.25">
      <c r="A316" s="153"/>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5"/>
      <c r="AL316" s="115"/>
      <c r="AM316" s="115"/>
      <c r="AN316" s="115"/>
      <c r="AO316" s="115"/>
      <c r="AP316" s="115"/>
      <c r="AQ316" s="115"/>
      <c r="AR316" s="115"/>
      <c r="AS316" s="115"/>
      <c r="AT316" s="115"/>
      <c r="AU316" s="115"/>
      <c r="AV316" s="115"/>
      <c r="AW316" s="115"/>
      <c r="AX316" s="115"/>
      <c r="AY316" s="115"/>
      <c r="AZ316" s="115"/>
      <c r="BA316" s="115"/>
      <c r="BB316" s="115"/>
      <c r="BC316" s="115"/>
      <c r="BD316" s="115"/>
      <c r="BE316" s="115"/>
      <c r="BF316" s="115"/>
      <c r="BG316" s="115"/>
      <c r="BH316" s="115"/>
      <c r="BI316" s="115"/>
      <c r="BJ316" s="115"/>
      <c r="BK316" s="115"/>
      <c r="BL316" s="115"/>
      <c r="BM316" s="115"/>
      <c r="BN316" s="115"/>
      <c r="BO316" s="115"/>
      <c r="BP316" s="115"/>
      <c r="BQ316" s="115"/>
      <c r="BR316" s="115"/>
      <c r="BS316" s="115"/>
      <c r="BT316" s="115"/>
      <c r="BU316" s="115"/>
      <c r="BV316" s="115"/>
      <c r="BW316" s="115"/>
      <c r="BX316" s="115"/>
      <c r="BY316" s="115"/>
      <c r="BZ316" s="115"/>
      <c r="CA316" s="115"/>
      <c r="CB316" s="115"/>
      <c r="CC316" s="115"/>
      <c r="CD316" s="115"/>
      <c r="CE316" s="115"/>
      <c r="CF316" s="115"/>
      <c r="CG316" s="115"/>
    </row>
    <row r="317" spans="1:85" hidden="1" x14ac:dyDescent="0.25">
      <c r="A317" s="154" t="s">
        <v>156</v>
      </c>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5"/>
      <c r="AL317" s="115"/>
      <c r="AM317" s="115"/>
      <c r="AN317" s="115"/>
      <c r="AO317" s="115"/>
      <c r="AP317" s="115"/>
      <c r="AQ317" s="115"/>
      <c r="AR317" s="115"/>
      <c r="AS317" s="115"/>
      <c r="AT317" s="115"/>
      <c r="AU317" s="115"/>
      <c r="AV317" s="115"/>
      <c r="AW317" s="115"/>
      <c r="AX317" s="115"/>
      <c r="AY317" s="115"/>
      <c r="AZ317" s="115"/>
      <c r="BA317" s="115"/>
      <c r="BB317" s="115"/>
      <c r="BC317" s="115"/>
      <c r="BD317" s="115"/>
      <c r="BE317" s="115"/>
      <c r="BF317" s="115"/>
      <c r="BG317" s="115"/>
      <c r="BH317" s="115"/>
      <c r="BI317" s="115"/>
      <c r="BJ317" s="115"/>
      <c r="BK317" s="115"/>
      <c r="BL317" s="115"/>
      <c r="BM317" s="115"/>
      <c r="BN317" s="115"/>
      <c r="BO317" s="115"/>
      <c r="BP317" s="115"/>
      <c r="BQ317" s="115"/>
      <c r="BR317" s="115"/>
      <c r="BS317" s="115"/>
      <c r="BT317" s="115"/>
      <c r="BU317" s="115"/>
      <c r="BV317" s="115"/>
      <c r="BW317" s="115"/>
      <c r="BX317" s="115"/>
      <c r="BY317" s="115"/>
      <c r="BZ317" s="115"/>
      <c r="CA317" s="115"/>
      <c r="CB317" s="115"/>
      <c r="CC317" s="115"/>
      <c r="CD317" s="115"/>
      <c r="CE317" s="115"/>
      <c r="CF317" s="115"/>
      <c r="CG317" s="115"/>
    </row>
    <row r="318" spans="1:85" hidden="1" x14ac:dyDescent="0.25">
      <c r="A318" s="153" t="s">
        <v>48</v>
      </c>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5"/>
      <c r="AL318" s="115"/>
      <c r="AM318" s="115"/>
      <c r="AN318" s="115"/>
      <c r="AO318" s="115"/>
      <c r="AP318" s="115"/>
      <c r="AQ318" s="115"/>
      <c r="AR318" s="115"/>
      <c r="AS318" s="115"/>
      <c r="AT318" s="115"/>
      <c r="AU318" s="115"/>
      <c r="AV318" s="115"/>
      <c r="AW318" s="115"/>
      <c r="AX318" s="115"/>
      <c r="AY318" s="115"/>
      <c r="AZ318" s="115"/>
      <c r="BA318" s="115"/>
      <c r="BB318" s="115"/>
      <c r="BC318" s="115"/>
      <c r="BD318" s="115"/>
      <c r="BE318" s="115"/>
      <c r="BF318" s="115"/>
      <c r="BG318" s="115"/>
      <c r="BH318" s="115"/>
      <c r="BI318" s="115"/>
      <c r="BJ318" s="115"/>
      <c r="BK318" s="115"/>
      <c r="BL318" s="115"/>
      <c r="BM318" s="115"/>
      <c r="BN318" s="115"/>
      <c r="BO318" s="115"/>
      <c r="BP318" s="115"/>
      <c r="BQ318" s="115"/>
      <c r="BR318" s="115"/>
      <c r="BS318" s="115"/>
      <c r="BT318" s="115"/>
      <c r="BU318" s="115"/>
      <c r="BV318" s="115"/>
      <c r="BW318" s="115"/>
      <c r="BX318" s="115"/>
      <c r="BY318" s="115"/>
      <c r="BZ318" s="115"/>
      <c r="CA318" s="115"/>
      <c r="CB318" s="115"/>
      <c r="CC318" s="115"/>
      <c r="CD318" s="115"/>
      <c r="CE318" s="115"/>
      <c r="CF318" s="115"/>
      <c r="CG318" s="115"/>
    </row>
    <row r="319" spans="1:85" hidden="1" x14ac:dyDescent="0.25">
      <c r="A319" s="153" t="s">
        <v>157</v>
      </c>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5"/>
      <c r="AY319" s="115"/>
      <c r="AZ319" s="115"/>
      <c r="BA319" s="115"/>
      <c r="BB319" s="115"/>
      <c r="BC319" s="115"/>
      <c r="BD319" s="115"/>
      <c r="BE319" s="115"/>
      <c r="BF319" s="115"/>
      <c r="BG319" s="115"/>
      <c r="BH319" s="115"/>
      <c r="BI319" s="115"/>
      <c r="BJ319" s="115"/>
      <c r="BK319" s="115"/>
      <c r="BL319" s="115"/>
      <c r="BM319" s="115"/>
      <c r="BN319" s="115"/>
      <c r="BO319" s="115"/>
      <c r="BP319" s="115"/>
      <c r="BQ319" s="115"/>
      <c r="BR319" s="115"/>
      <c r="BS319" s="115"/>
      <c r="BT319" s="115"/>
      <c r="BU319" s="115"/>
      <c r="BV319" s="115"/>
      <c r="BW319" s="115"/>
      <c r="BX319" s="115"/>
      <c r="BY319" s="115"/>
      <c r="BZ319" s="115"/>
      <c r="CA319" s="115"/>
      <c r="CB319" s="115"/>
      <c r="CC319" s="115"/>
      <c r="CD319" s="115"/>
      <c r="CE319" s="115"/>
      <c r="CF319" s="115"/>
      <c r="CG319" s="115"/>
    </row>
    <row r="320" spans="1:85" hidden="1" x14ac:dyDescent="0.25">
      <c r="A320" s="153" t="s">
        <v>112</v>
      </c>
      <c r="B320" s="115"/>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c r="AY320" s="115"/>
      <c r="AZ320" s="115"/>
      <c r="BA320" s="115"/>
      <c r="BB320" s="115"/>
      <c r="BC320" s="115"/>
      <c r="BD320" s="115"/>
      <c r="BE320" s="115"/>
      <c r="BF320" s="115"/>
      <c r="BG320" s="115"/>
      <c r="BH320" s="115"/>
      <c r="BI320" s="115"/>
      <c r="BJ320" s="115"/>
      <c r="BK320" s="115"/>
      <c r="BL320" s="115"/>
      <c r="BM320" s="115"/>
      <c r="BN320" s="115"/>
      <c r="BO320" s="115"/>
      <c r="BP320" s="115"/>
      <c r="BQ320" s="115"/>
      <c r="BR320" s="115"/>
      <c r="BS320" s="115"/>
      <c r="BT320" s="115"/>
      <c r="BU320" s="115"/>
      <c r="BV320" s="115"/>
      <c r="BW320" s="115"/>
      <c r="BX320" s="115"/>
      <c r="BY320" s="115"/>
      <c r="BZ320" s="115"/>
      <c r="CA320" s="115"/>
      <c r="CB320" s="115"/>
      <c r="CC320" s="115"/>
      <c r="CD320" s="115"/>
      <c r="CE320" s="115"/>
      <c r="CF320" s="115"/>
      <c r="CG320" s="115"/>
    </row>
    <row r="321" spans="1:85" hidden="1" x14ac:dyDescent="0.25">
      <c r="A321" s="153" t="s">
        <v>96</v>
      </c>
      <c r="B321" s="115"/>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c r="AY321" s="115"/>
      <c r="AZ321" s="115"/>
      <c r="BA321" s="115"/>
      <c r="BB321" s="115"/>
      <c r="BC321" s="115"/>
      <c r="BD321" s="115"/>
      <c r="BE321" s="115"/>
      <c r="BF321" s="115"/>
      <c r="BG321" s="115"/>
      <c r="BH321" s="115"/>
      <c r="BI321" s="115"/>
      <c r="BJ321" s="115"/>
      <c r="BK321" s="115"/>
      <c r="BL321" s="115"/>
      <c r="BM321" s="115"/>
      <c r="BN321" s="115"/>
      <c r="BO321" s="115"/>
      <c r="BP321" s="115"/>
      <c r="BQ321" s="115"/>
      <c r="BR321" s="115"/>
      <c r="BS321" s="115"/>
      <c r="BT321" s="115"/>
      <c r="BU321" s="115"/>
      <c r="BV321" s="115"/>
      <c r="BW321" s="115"/>
      <c r="BX321" s="115"/>
      <c r="BY321" s="115"/>
      <c r="BZ321" s="115"/>
      <c r="CA321" s="115"/>
      <c r="CB321" s="115"/>
      <c r="CC321" s="115"/>
      <c r="CD321" s="115"/>
      <c r="CE321" s="115"/>
      <c r="CF321" s="115"/>
      <c r="CG321" s="115"/>
    </row>
    <row r="322" spans="1:85" hidden="1" x14ac:dyDescent="0.25">
      <c r="A322" s="153" t="s">
        <v>95</v>
      </c>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5"/>
      <c r="AL322" s="115"/>
      <c r="AM322" s="115"/>
      <c r="AN322" s="115"/>
      <c r="AO322" s="115"/>
      <c r="AP322" s="115"/>
      <c r="AQ322" s="115"/>
      <c r="AR322" s="115"/>
      <c r="AS322" s="115"/>
      <c r="AT322" s="115"/>
      <c r="AU322" s="115"/>
      <c r="AV322" s="115"/>
      <c r="AW322" s="115"/>
      <c r="AX322" s="115"/>
      <c r="AY322" s="115"/>
      <c r="AZ322" s="115"/>
      <c r="BA322" s="115"/>
      <c r="BB322" s="115"/>
      <c r="BC322" s="115"/>
      <c r="BD322" s="115"/>
      <c r="BE322" s="115"/>
      <c r="BF322" s="115"/>
      <c r="BG322" s="115"/>
      <c r="BH322" s="115"/>
      <c r="BI322" s="115"/>
      <c r="BJ322" s="115"/>
      <c r="BK322" s="115"/>
      <c r="BL322" s="115"/>
      <c r="BM322" s="115"/>
      <c r="BN322" s="115"/>
      <c r="BO322" s="115"/>
      <c r="BP322" s="115"/>
      <c r="BQ322" s="115"/>
      <c r="BR322" s="115"/>
      <c r="BS322" s="115"/>
      <c r="BT322" s="115"/>
      <c r="BU322" s="115"/>
      <c r="BV322" s="115"/>
      <c r="BW322" s="115"/>
      <c r="BX322" s="115"/>
      <c r="BY322" s="115"/>
      <c r="BZ322" s="115"/>
      <c r="CA322" s="115"/>
      <c r="CB322" s="115"/>
      <c r="CC322" s="115"/>
      <c r="CD322" s="115"/>
      <c r="CE322" s="115"/>
      <c r="CF322" s="115"/>
      <c r="CG322" s="115"/>
    </row>
    <row r="323" spans="1:85" hidden="1" x14ac:dyDescent="0.25">
      <c r="A323" s="153" t="s">
        <v>93</v>
      </c>
      <c r="B323" s="115"/>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5"/>
      <c r="AL323" s="115"/>
      <c r="AM323" s="115"/>
      <c r="AN323" s="115"/>
      <c r="AO323" s="115"/>
      <c r="AP323" s="115"/>
      <c r="AQ323" s="115"/>
      <c r="AR323" s="115"/>
      <c r="AS323" s="115"/>
      <c r="AT323" s="115"/>
      <c r="AU323" s="115"/>
      <c r="AV323" s="115"/>
      <c r="AW323" s="115"/>
      <c r="AX323" s="115"/>
      <c r="AY323" s="115"/>
      <c r="AZ323" s="115"/>
      <c r="BA323" s="115"/>
      <c r="BB323" s="115"/>
      <c r="BC323" s="115"/>
      <c r="BD323" s="115"/>
      <c r="BE323" s="115"/>
      <c r="BF323" s="115"/>
      <c r="BG323" s="115"/>
      <c r="BH323" s="115"/>
      <c r="BI323" s="115"/>
      <c r="BJ323" s="115"/>
      <c r="BK323" s="115"/>
      <c r="BL323" s="115"/>
      <c r="BM323" s="115"/>
      <c r="BN323" s="115"/>
      <c r="BO323" s="115"/>
      <c r="BP323" s="115"/>
      <c r="BQ323" s="115"/>
      <c r="BR323" s="115"/>
      <c r="BS323" s="115"/>
      <c r="BT323" s="115"/>
      <c r="BU323" s="115"/>
      <c r="BV323" s="115"/>
      <c r="BW323" s="115"/>
      <c r="BX323" s="115"/>
      <c r="BY323" s="115"/>
      <c r="BZ323" s="115"/>
      <c r="CA323" s="115"/>
      <c r="CB323" s="115"/>
      <c r="CC323" s="115"/>
      <c r="CD323" s="115"/>
      <c r="CE323" s="115"/>
      <c r="CF323" s="115"/>
      <c r="CG323" s="115"/>
    </row>
    <row r="324" spans="1:85" hidden="1" x14ac:dyDescent="0.25">
      <c r="A324" s="153" t="s">
        <v>94</v>
      </c>
      <c r="B324" s="115"/>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5"/>
      <c r="AL324" s="115"/>
      <c r="AM324" s="115"/>
      <c r="AN324" s="115"/>
      <c r="AO324" s="115"/>
      <c r="AP324" s="115"/>
      <c r="AQ324" s="115"/>
      <c r="AR324" s="115"/>
      <c r="AS324" s="115"/>
      <c r="AT324" s="115"/>
      <c r="AU324" s="115"/>
      <c r="AV324" s="115"/>
      <c r="AW324" s="115"/>
      <c r="AX324" s="115"/>
      <c r="AY324" s="115"/>
      <c r="AZ324" s="115"/>
      <c r="BA324" s="115"/>
      <c r="BB324" s="115"/>
      <c r="BC324" s="115"/>
      <c r="BD324" s="115"/>
      <c r="BE324" s="115"/>
      <c r="BF324" s="115"/>
      <c r="BG324" s="115"/>
      <c r="BH324" s="115"/>
      <c r="BI324" s="115"/>
      <c r="BJ324" s="115"/>
      <c r="BK324" s="115"/>
      <c r="BL324" s="115"/>
      <c r="BM324" s="115"/>
      <c r="BN324" s="115"/>
      <c r="BO324" s="115"/>
      <c r="BP324" s="115"/>
      <c r="BQ324" s="115"/>
      <c r="BR324" s="115"/>
      <c r="BS324" s="115"/>
      <c r="BT324" s="115"/>
      <c r="BU324" s="115"/>
      <c r="BV324" s="115"/>
      <c r="BW324" s="115"/>
      <c r="BX324" s="115"/>
      <c r="BY324" s="115"/>
      <c r="BZ324" s="115"/>
      <c r="CA324" s="115"/>
      <c r="CB324" s="115"/>
      <c r="CC324" s="115"/>
      <c r="CD324" s="115"/>
      <c r="CE324" s="115"/>
      <c r="CF324" s="115"/>
      <c r="CG324" s="115"/>
    </row>
    <row r="325" spans="1:85" hidden="1" x14ac:dyDescent="0.25">
      <c r="A325" s="153"/>
      <c r="B325" s="115"/>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5"/>
      <c r="AL325" s="115"/>
      <c r="AM325" s="115"/>
      <c r="AN325" s="115"/>
      <c r="AO325" s="115"/>
      <c r="AP325" s="115"/>
      <c r="AQ325" s="115"/>
      <c r="AR325" s="115"/>
      <c r="AS325" s="115"/>
      <c r="AT325" s="115"/>
      <c r="AU325" s="115"/>
      <c r="AV325" s="115"/>
      <c r="AW325" s="115"/>
      <c r="AX325" s="115"/>
      <c r="AY325" s="115"/>
      <c r="AZ325" s="115"/>
      <c r="BA325" s="115"/>
      <c r="BB325" s="115"/>
      <c r="BC325" s="115"/>
      <c r="BD325" s="115"/>
      <c r="BE325" s="115"/>
      <c r="BF325" s="115"/>
      <c r="BG325" s="115"/>
      <c r="BH325" s="115"/>
      <c r="BI325" s="115"/>
      <c r="BJ325" s="115"/>
      <c r="BK325" s="115"/>
      <c r="BL325" s="115"/>
      <c r="BM325" s="115"/>
      <c r="BN325" s="115"/>
      <c r="BO325" s="115"/>
      <c r="BP325" s="115"/>
      <c r="BQ325" s="115"/>
      <c r="BR325" s="115"/>
      <c r="BS325" s="115"/>
      <c r="BT325" s="115"/>
      <c r="BU325" s="115"/>
      <c r="BV325" s="115"/>
      <c r="BW325" s="115"/>
      <c r="BX325" s="115"/>
      <c r="BY325" s="115"/>
      <c r="BZ325" s="115"/>
      <c r="CA325" s="115"/>
      <c r="CB325" s="115"/>
      <c r="CC325" s="115"/>
      <c r="CD325" s="115"/>
      <c r="CE325" s="115"/>
      <c r="CF325" s="115"/>
      <c r="CG325" s="115"/>
    </row>
    <row r="326" spans="1:85" hidden="1" x14ac:dyDescent="0.25">
      <c r="A326" s="154" t="s">
        <v>158</v>
      </c>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5"/>
      <c r="AL326" s="115"/>
      <c r="AM326" s="115"/>
      <c r="AN326" s="115"/>
      <c r="AO326" s="115"/>
      <c r="AP326" s="115"/>
      <c r="AQ326" s="115"/>
      <c r="AR326" s="115"/>
      <c r="AS326" s="115"/>
      <c r="AT326" s="115"/>
      <c r="AU326" s="115"/>
      <c r="AV326" s="115"/>
      <c r="AW326" s="115"/>
      <c r="AX326" s="115"/>
      <c r="AY326" s="115"/>
      <c r="AZ326" s="115"/>
      <c r="BA326" s="115"/>
      <c r="BB326" s="115"/>
      <c r="BC326" s="115"/>
      <c r="BD326" s="115"/>
      <c r="BE326" s="115"/>
      <c r="BF326" s="115"/>
      <c r="BG326" s="115"/>
      <c r="BH326" s="115"/>
      <c r="BI326" s="115"/>
      <c r="BJ326" s="115"/>
      <c r="BK326" s="115"/>
      <c r="BL326" s="115"/>
      <c r="BM326" s="115"/>
      <c r="BN326" s="115"/>
      <c r="BO326" s="115"/>
      <c r="BP326" s="115"/>
      <c r="BQ326" s="115"/>
      <c r="BR326" s="115"/>
      <c r="BS326" s="115"/>
      <c r="BT326" s="115"/>
      <c r="BU326" s="115"/>
      <c r="BV326" s="115"/>
      <c r="BW326" s="115"/>
      <c r="BX326" s="115"/>
      <c r="BY326" s="115"/>
      <c r="BZ326" s="115"/>
      <c r="CA326" s="115"/>
      <c r="CB326" s="115"/>
      <c r="CC326" s="115"/>
      <c r="CD326" s="115"/>
      <c r="CE326" s="115"/>
      <c r="CF326" s="115"/>
      <c r="CG326" s="115"/>
    </row>
    <row r="327" spans="1:85" hidden="1" x14ac:dyDescent="0.25">
      <c r="A327" s="153" t="s">
        <v>49</v>
      </c>
      <c r="B327" s="115"/>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5"/>
      <c r="AL327" s="115"/>
      <c r="AM327" s="115"/>
      <c r="AN327" s="115"/>
      <c r="AO327" s="115"/>
      <c r="AP327" s="115"/>
      <c r="AQ327" s="115"/>
      <c r="AR327" s="115"/>
      <c r="AS327" s="115"/>
      <c r="AT327" s="115"/>
      <c r="AU327" s="115"/>
      <c r="AV327" s="115"/>
      <c r="AW327" s="115"/>
      <c r="AX327" s="115"/>
      <c r="AY327" s="115"/>
      <c r="AZ327" s="115"/>
      <c r="BA327" s="115"/>
      <c r="BB327" s="115"/>
      <c r="BC327" s="115"/>
      <c r="BD327" s="115"/>
      <c r="BE327" s="115"/>
      <c r="BF327" s="115"/>
      <c r="BG327" s="115"/>
      <c r="BH327" s="115"/>
      <c r="BI327" s="115"/>
      <c r="BJ327" s="115"/>
      <c r="BK327" s="115"/>
      <c r="BL327" s="115"/>
      <c r="BM327" s="115"/>
      <c r="BN327" s="115"/>
      <c r="BO327" s="115"/>
      <c r="BP327" s="115"/>
      <c r="BQ327" s="115"/>
      <c r="BR327" s="115"/>
      <c r="BS327" s="115"/>
      <c r="BT327" s="115"/>
      <c r="BU327" s="115"/>
      <c r="BV327" s="115"/>
      <c r="BW327" s="115"/>
      <c r="BX327" s="115"/>
      <c r="BY327" s="115"/>
      <c r="BZ327" s="115"/>
      <c r="CA327" s="115"/>
      <c r="CB327" s="115"/>
      <c r="CC327" s="115"/>
      <c r="CD327" s="115"/>
      <c r="CE327" s="115"/>
      <c r="CF327" s="115"/>
      <c r="CG327" s="115"/>
    </row>
    <row r="328" spans="1:85" hidden="1" x14ac:dyDescent="0.25">
      <c r="A328" s="153" t="s">
        <v>159</v>
      </c>
      <c r="B328" s="115"/>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5"/>
      <c r="AL328" s="115"/>
      <c r="AM328" s="115"/>
      <c r="AN328" s="115"/>
      <c r="AO328" s="115"/>
      <c r="AP328" s="115"/>
      <c r="AQ328" s="115"/>
      <c r="AR328" s="115"/>
      <c r="AS328" s="115"/>
      <c r="AT328" s="115"/>
      <c r="AU328" s="115"/>
      <c r="AV328" s="115"/>
      <c r="AW328" s="115"/>
      <c r="AX328" s="115"/>
      <c r="AY328" s="115"/>
      <c r="AZ328" s="115"/>
      <c r="BA328" s="115"/>
      <c r="BB328" s="115"/>
      <c r="BC328" s="115"/>
      <c r="BD328" s="115"/>
      <c r="BE328" s="115"/>
      <c r="BF328" s="115"/>
      <c r="BG328" s="115"/>
      <c r="BH328" s="115"/>
      <c r="BI328" s="115"/>
      <c r="BJ328" s="115"/>
      <c r="BK328" s="115"/>
      <c r="BL328" s="115"/>
      <c r="BM328" s="115"/>
      <c r="BN328" s="115"/>
      <c r="BO328" s="115"/>
      <c r="BP328" s="115"/>
      <c r="BQ328" s="115"/>
      <c r="BR328" s="115"/>
      <c r="BS328" s="115"/>
      <c r="BT328" s="115"/>
      <c r="BU328" s="115"/>
      <c r="BV328" s="115"/>
      <c r="BW328" s="115"/>
      <c r="BX328" s="115"/>
      <c r="BY328" s="115"/>
      <c r="BZ328" s="115"/>
      <c r="CA328" s="115"/>
      <c r="CB328" s="115"/>
      <c r="CC328" s="115"/>
      <c r="CD328" s="115"/>
      <c r="CE328" s="115"/>
      <c r="CF328" s="115"/>
      <c r="CG328" s="115"/>
    </row>
    <row r="329" spans="1:85" hidden="1" x14ac:dyDescent="0.25">
      <c r="A329" s="153" t="s">
        <v>328</v>
      </c>
      <c r="B329" s="115"/>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5"/>
      <c r="AL329" s="115"/>
      <c r="AM329" s="115"/>
      <c r="AN329" s="115"/>
      <c r="AO329" s="115"/>
      <c r="AP329" s="115"/>
      <c r="AQ329" s="115"/>
      <c r="AR329" s="115"/>
      <c r="AS329" s="115"/>
      <c r="AT329" s="115"/>
      <c r="AU329" s="115"/>
      <c r="AV329" s="115"/>
      <c r="AW329" s="115"/>
      <c r="AX329" s="115"/>
      <c r="AY329" s="115"/>
      <c r="AZ329" s="115"/>
      <c r="BA329" s="115"/>
      <c r="BB329" s="115"/>
      <c r="BC329" s="115"/>
      <c r="BD329" s="115"/>
      <c r="BE329" s="115"/>
      <c r="BF329" s="115"/>
      <c r="BG329" s="115"/>
      <c r="BH329" s="115"/>
      <c r="BI329" s="115"/>
      <c r="BJ329" s="115"/>
      <c r="BK329" s="115"/>
      <c r="BL329" s="115"/>
      <c r="BM329" s="115"/>
      <c r="BN329" s="115"/>
      <c r="BO329" s="115"/>
      <c r="BP329" s="115"/>
      <c r="BQ329" s="115"/>
      <c r="BR329" s="115"/>
      <c r="BS329" s="115"/>
      <c r="BT329" s="115"/>
      <c r="BU329" s="115"/>
      <c r="BV329" s="115"/>
      <c r="BW329" s="115"/>
      <c r="BX329" s="115"/>
      <c r="BY329" s="115"/>
      <c r="BZ329" s="115"/>
      <c r="CA329" s="115"/>
      <c r="CB329" s="115"/>
      <c r="CC329" s="115"/>
      <c r="CD329" s="115"/>
      <c r="CE329" s="115"/>
      <c r="CF329" s="115"/>
      <c r="CG329" s="115"/>
    </row>
    <row r="330" spans="1:85" hidden="1" x14ac:dyDescent="0.25">
      <c r="A330" s="153" t="s">
        <v>161</v>
      </c>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5"/>
      <c r="AL330" s="115"/>
      <c r="AM330" s="115"/>
      <c r="AN330" s="115"/>
      <c r="AO330" s="115"/>
      <c r="AP330" s="115"/>
      <c r="AQ330" s="115"/>
      <c r="AR330" s="115"/>
      <c r="AS330" s="115"/>
      <c r="AT330" s="115"/>
      <c r="AU330" s="115"/>
      <c r="AV330" s="115"/>
      <c r="AW330" s="115"/>
      <c r="AX330" s="115"/>
      <c r="AY330" s="115"/>
      <c r="AZ330" s="115"/>
      <c r="BA330" s="115"/>
      <c r="BB330" s="115"/>
      <c r="BC330" s="115"/>
      <c r="BD330" s="115"/>
      <c r="BE330" s="115"/>
      <c r="BF330" s="115"/>
      <c r="BG330" s="115"/>
      <c r="BH330" s="115"/>
      <c r="BI330" s="115"/>
      <c r="BJ330" s="115"/>
      <c r="BK330" s="115"/>
      <c r="BL330" s="115"/>
      <c r="BM330" s="115"/>
      <c r="BN330" s="115"/>
      <c r="BO330" s="115"/>
      <c r="BP330" s="115"/>
      <c r="BQ330" s="115"/>
      <c r="BR330" s="115"/>
      <c r="BS330" s="115"/>
      <c r="BT330" s="115"/>
      <c r="BU330" s="115"/>
      <c r="BV330" s="115"/>
      <c r="BW330" s="115"/>
      <c r="BX330" s="115"/>
      <c r="BY330" s="115"/>
      <c r="BZ330" s="115"/>
      <c r="CA330" s="115"/>
      <c r="CB330" s="115"/>
      <c r="CC330" s="115"/>
      <c r="CD330" s="115"/>
      <c r="CE330" s="115"/>
      <c r="CF330" s="115"/>
      <c r="CG330" s="115"/>
    </row>
    <row r="331" spans="1:85" hidden="1" x14ac:dyDescent="0.25">
      <c r="A331" s="153" t="s">
        <v>162</v>
      </c>
      <c r="B331" s="115"/>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5"/>
      <c r="AL331" s="115"/>
      <c r="AM331" s="115"/>
      <c r="AN331" s="115"/>
      <c r="AO331" s="115"/>
      <c r="AP331" s="115"/>
      <c r="AQ331" s="115"/>
      <c r="AR331" s="115"/>
      <c r="AS331" s="115"/>
      <c r="AT331" s="115"/>
      <c r="AU331" s="115"/>
      <c r="AV331" s="115"/>
      <c r="AW331" s="115"/>
      <c r="AX331" s="115"/>
      <c r="AY331" s="115"/>
      <c r="AZ331" s="115"/>
      <c r="BA331" s="115"/>
      <c r="BB331" s="115"/>
      <c r="BC331" s="115"/>
      <c r="BD331" s="115"/>
      <c r="BE331" s="115"/>
      <c r="BF331" s="115"/>
      <c r="BG331" s="115"/>
      <c r="BH331" s="115"/>
      <c r="BI331" s="115"/>
      <c r="BJ331" s="115"/>
      <c r="BK331" s="115"/>
      <c r="BL331" s="115"/>
      <c r="BM331" s="115"/>
      <c r="BN331" s="115"/>
      <c r="BO331" s="115"/>
      <c r="BP331" s="115"/>
      <c r="BQ331" s="115"/>
      <c r="BR331" s="115"/>
      <c r="BS331" s="115"/>
      <c r="BT331" s="115"/>
      <c r="BU331" s="115"/>
      <c r="BV331" s="115"/>
      <c r="BW331" s="115"/>
      <c r="BX331" s="115"/>
      <c r="BY331" s="115"/>
      <c r="BZ331" s="115"/>
      <c r="CA331" s="115"/>
      <c r="CB331" s="115"/>
      <c r="CC331" s="115"/>
      <c r="CD331" s="115"/>
      <c r="CE331" s="115"/>
      <c r="CF331" s="115"/>
      <c r="CG331" s="115"/>
    </row>
    <row r="332" spans="1:85" hidden="1" x14ac:dyDescent="0.25">
      <c r="A332" s="153" t="s">
        <v>163</v>
      </c>
      <c r="B332" s="115"/>
      <c r="C332" s="115"/>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c r="AA332" s="115"/>
      <c r="AB332" s="115"/>
      <c r="AC332" s="115"/>
      <c r="AD332" s="115"/>
      <c r="AE332" s="115"/>
      <c r="AF332" s="115"/>
      <c r="AG332" s="115"/>
      <c r="AH332" s="115"/>
      <c r="AI332" s="115"/>
      <c r="AJ332" s="115"/>
      <c r="AK332" s="115"/>
      <c r="AL332" s="115"/>
      <c r="AM332" s="115"/>
      <c r="AN332" s="115"/>
      <c r="AO332" s="115"/>
      <c r="AP332" s="115"/>
      <c r="AQ332" s="115"/>
      <c r="AR332" s="115"/>
      <c r="AS332" s="115"/>
      <c r="AT332" s="115"/>
      <c r="AU332" s="115"/>
      <c r="AV332" s="115"/>
      <c r="AW332" s="115"/>
      <c r="AX332" s="115"/>
      <c r="AY332" s="115"/>
      <c r="AZ332" s="115"/>
      <c r="BA332" s="115"/>
      <c r="BB332" s="115"/>
      <c r="BC332" s="115"/>
      <c r="BD332" s="115"/>
      <c r="BE332" s="115"/>
      <c r="BF332" s="115"/>
      <c r="BG332" s="115"/>
      <c r="BH332" s="115"/>
      <c r="BI332" s="115"/>
      <c r="BJ332" s="115"/>
      <c r="BK332" s="115"/>
      <c r="BL332" s="115"/>
      <c r="BM332" s="115"/>
      <c r="BN332" s="115"/>
      <c r="BO332" s="115"/>
      <c r="BP332" s="115"/>
      <c r="BQ332" s="115"/>
      <c r="BR332" s="115"/>
      <c r="BS332" s="115"/>
      <c r="BT332" s="115"/>
      <c r="BU332" s="115"/>
      <c r="BV332" s="115"/>
      <c r="BW332" s="115"/>
      <c r="BX332" s="115"/>
      <c r="BY332" s="115"/>
      <c r="BZ332" s="115"/>
      <c r="CA332" s="115"/>
      <c r="CB332" s="115"/>
      <c r="CC332" s="115"/>
      <c r="CD332" s="115"/>
      <c r="CE332" s="115"/>
      <c r="CF332" s="115"/>
      <c r="CG332" s="115"/>
    </row>
    <row r="333" spans="1:85" hidden="1" x14ac:dyDescent="0.25">
      <c r="A333" s="153" t="s">
        <v>164</v>
      </c>
      <c r="B333" s="115"/>
      <c r="C333" s="115"/>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5"/>
      <c r="AY333" s="115"/>
      <c r="AZ333" s="115"/>
      <c r="BA333" s="115"/>
      <c r="BB333" s="115"/>
      <c r="BC333" s="115"/>
      <c r="BD333" s="115"/>
      <c r="BE333" s="115"/>
      <c r="BF333" s="115"/>
      <c r="BG333" s="115"/>
      <c r="BH333" s="115"/>
      <c r="BI333" s="115"/>
      <c r="BJ333" s="115"/>
      <c r="BK333" s="115"/>
      <c r="BL333" s="115"/>
      <c r="BM333" s="115"/>
      <c r="BN333" s="115"/>
      <c r="BO333" s="115"/>
      <c r="BP333" s="115"/>
      <c r="BQ333" s="115"/>
      <c r="BR333" s="115"/>
      <c r="BS333" s="115"/>
      <c r="BT333" s="115"/>
      <c r="BU333" s="115"/>
      <c r="BV333" s="115"/>
      <c r="BW333" s="115"/>
      <c r="BX333" s="115"/>
      <c r="BY333" s="115"/>
      <c r="BZ333" s="115"/>
      <c r="CA333" s="115"/>
      <c r="CB333" s="115"/>
      <c r="CC333" s="115"/>
      <c r="CD333" s="115"/>
      <c r="CE333" s="115"/>
      <c r="CF333" s="115"/>
      <c r="CG333" s="115"/>
    </row>
    <row r="334" spans="1:85" hidden="1" x14ac:dyDescent="0.25">
      <c r="A334" s="153" t="s">
        <v>165</v>
      </c>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5"/>
      <c r="AY334" s="115"/>
      <c r="AZ334" s="115"/>
      <c r="BA334" s="115"/>
      <c r="BB334" s="115"/>
      <c r="BC334" s="115"/>
      <c r="BD334" s="115"/>
      <c r="BE334" s="115"/>
      <c r="BF334" s="115"/>
      <c r="BG334" s="115"/>
      <c r="BH334" s="115"/>
      <c r="BI334" s="115"/>
      <c r="BJ334" s="115"/>
      <c r="BK334" s="115"/>
      <c r="BL334" s="115"/>
      <c r="BM334" s="115"/>
      <c r="BN334" s="115"/>
      <c r="BO334" s="115"/>
      <c r="BP334" s="115"/>
      <c r="BQ334" s="115"/>
      <c r="BR334" s="115"/>
      <c r="BS334" s="115"/>
      <c r="BT334" s="115"/>
      <c r="BU334" s="115"/>
      <c r="BV334" s="115"/>
      <c r="BW334" s="115"/>
      <c r="BX334" s="115"/>
      <c r="BY334" s="115"/>
      <c r="BZ334" s="115"/>
      <c r="CA334" s="115"/>
      <c r="CB334" s="115"/>
      <c r="CC334" s="115"/>
      <c r="CD334" s="115"/>
      <c r="CE334" s="115"/>
      <c r="CF334" s="115"/>
      <c r="CG334" s="115"/>
    </row>
    <row r="335" spans="1:85" hidden="1" x14ac:dyDescent="0.25">
      <c r="A335" s="153" t="s">
        <v>58</v>
      </c>
      <c r="B335" s="115"/>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5"/>
      <c r="AL335" s="115"/>
      <c r="AM335" s="115"/>
      <c r="AN335" s="115"/>
      <c r="AO335" s="115"/>
      <c r="AP335" s="115"/>
      <c r="AQ335" s="115"/>
      <c r="AR335" s="115"/>
      <c r="AS335" s="115"/>
      <c r="AT335" s="115"/>
      <c r="AU335" s="115"/>
      <c r="AV335" s="115"/>
      <c r="AW335" s="115"/>
      <c r="AX335" s="115"/>
      <c r="AY335" s="115"/>
      <c r="AZ335" s="115"/>
      <c r="BA335" s="115"/>
      <c r="BB335" s="115"/>
      <c r="BC335" s="115"/>
      <c r="BD335" s="115"/>
      <c r="BE335" s="115"/>
      <c r="BF335" s="115"/>
      <c r="BG335" s="115"/>
      <c r="BH335" s="115"/>
      <c r="BI335" s="115"/>
      <c r="BJ335" s="115"/>
      <c r="BK335" s="115"/>
      <c r="BL335" s="115"/>
      <c r="BM335" s="115"/>
      <c r="BN335" s="115"/>
      <c r="BO335" s="115"/>
      <c r="BP335" s="115"/>
      <c r="BQ335" s="115"/>
      <c r="BR335" s="115"/>
      <c r="BS335" s="115"/>
      <c r="BT335" s="115"/>
      <c r="BU335" s="115"/>
      <c r="BV335" s="115"/>
      <c r="BW335" s="115"/>
      <c r="BX335" s="115"/>
      <c r="BY335" s="115"/>
      <c r="BZ335" s="115"/>
      <c r="CA335" s="115"/>
      <c r="CB335" s="115"/>
      <c r="CC335" s="115"/>
      <c r="CD335" s="115"/>
      <c r="CE335" s="115"/>
      <c r="CF335" s="115"/>
      <c r="CG335" s="115"/>
    </row>
    <row r="336" spans="1:85" hidden="1" x14ac:dyDescent="0.25">
      <c r="A336" s="153" t="s">
        <v>57</v>
      </c>
      <c r="B336" s="115"/>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5"/>
      <c r="AL336" s="115"/>
      <c r="AM336" s="115"/>
      <c r="AN336" s="115"/>
      <c r="AO336" s="115"/>
      <c r="AP336" s="115"/>
      <c r="AQ336" s="115"/>
      <c r="AR336" s="115"/>
      <c r="AS336" s="115"/>
      <c r="AT336" s="115"/>
      <c r="AU336" s="115"/>
      <c r="AV336" s="115"/>
      <c r="AW336" s="115"/>
      <c r="AX336" s="115"/>
      <c r="AY336" s="115"/>
      <c r="AZ336" s="115"/>
      <c r="BA336" s="115"/>
      <c r="BB336" s="115"/>
      <c r="BC336" s="115"/>
      <c r="BD336" s="115"/>
      <c r="BE336" s="115"/>
      <c r="BF336" s="115"/>
      <c r="BG336" s="115"/>
      <c r="BH336" s="115"/>
      <c r="BI336" s="115"/>
      <c r="BJ336" s="115"/>
      <c r="BK336" s="115"/>
      <c r="BL336" s="115"/>
      <c r="BM336" s="115"/>
      <c r="BN336" s="115"/>
      <c r="BO336" s="115"/>
      <c r="BP336" s="115"/>
      <c r="BQ336" s="115"/>
      <c r="BR336" s="115"/>
      <c r="BS336" s="115"/>
      <c r="BT336" s="115"/>
      <c r="BU336" s="115"/>
      <c r="BV336" s="115"/>
      <c r="BW336" s="115"/>
      <c r="BX336" s="115"/>
      <c r="BY336" s="115"/>
      <c r="BZ336" s="115"/>
      <c r="CA336" s="115"/>
      <c r="CB336" s="115"/>
      <c r="CC336" s="115"/>
      <c r="CD336" s="115"/>
      <c r="CE336" s="115"/>
      <c r="CF336" s="115"/>
      <c r="CG336" s="115"/>
    </row>
    <row r="337" spans="1:85" hidden="1" x14ac:dyDescent="0.25">
      <c r="A337" s="153" t="s">
        <v>56</v>
      </c>
      <c r="B337" s="115"/>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5"/>
      <c r="AL337" s="115"/>
      <c r="AM337" s="115"/>
      <c r="AN337" s="115"/>
      <c r="AO337" s="115"/>
      <c r="AP337" s="115"/>
      <c r="AQ337" s="115"/>
      <c r="AR337" s="115"/>
      <c r="AS337" s="115"/>
      <c r="AT337" s="115"/>
      <c r="AU337" s="115"/>
      <c r="AV337" s="115"/>
      <c r="AW337" s="115"/>
      <c r="AX337" s="115"/>
      <c r="AY337" s="115"/>
      <c r="AZ337" s="115"/>
      <c r="BA337" s="115"/>
      <c r="BB337" s="115"/>
      <c r="BC337" s="115"/>
      <c r="BD337" s="115"/>
      <c r="BE337" s="115"/>
      <c r="BF337" s="115"/>
      <c r="BG337" s="115"/>
      <c r="BH337" s="115"/>
      <c r="BI337" s="115"/>
      <c r="BJ337" s="115"/>
      <c r="BK337" s="115"/>
      <c r="BL337" s="115"/>
      <c r="BM337" s="115"/>
      <c r="BN337" s="115"/>
      <c r="BO337" s="115"/>
      <c r="BP337" s="115"/>
      <c r="BQ337" s="115"/>
      <c r="BR337" s="115"/>
      <c r="BS337" s="115"/>
      <c r="BT337" s="115"/>
      <c r="BU337" s="115"/>
      <c r="BV337" s="115"/>
      <c r="BW337" s="115"/>
      <c r="BX337" s="115"/>
      <c r="BY337" s="115"/>
      <c r="BZ337" s="115"/>
      <c r="CA337" s="115"/>
      <c r="CB337" s="115"/>
      <c r="CC337" s="115"/>
      <c r="CD337" s="115"/>
      <c r="CE337" s="115"/>
      <c r="CF337" s="115"/>
      <c r="CG337" s="115"/>
    </row>
    <row r="338" spans="1:85" hidden="1" x14ac:dyDescent="0.25">
      <c r="A338" s="153" t="s">
        <v>166</v>
      </c>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5"/>
      <c r="AY338" s="115"/>
      <c r="AZ338" s="115"/>
      <c r="BA338" s="115"/>
      <c r="BB338" s="115"/>
      <c r="BC338" s="115"/>
      <c r="BD338" s="115"/>
      <c r="BE338" s="115"/>
      <c r="BF338" s="115"/>
      <c r="BG338" s="115"/>
      <c r="BH338" s="115"/>
      <c r="BI338" s="115"/>
      <c r="BJ338" s="115"/>
      <c r="BK338" s="115"/>
      <c r="BL338" s="115"/>
      <c r="BM338" s="115"/>
      <c r="BN338" s="115"/>
      <c r="BO338" s="115"/>
      <c r="BP338" s="115"/>
      <c r="BQ338" s="115"/>
      <c r="BR338" s="115"/>
      <c r="BS338" s="115"/>
      <c r="BT338" s="115"/>
      <c r="BU338" s="115"/>
      <c r="BV338" s="115"/>
      <c r="BW338" s="115"/>
      <c r="BX338" s="115"/>
      <c r="BY338" s="115"/>
      <c r="BZ338" s="115"/>
      <c r="CA338" s="115"/>
      <c r="CB338" s="115"/>
      <c r="CC338" s="115"/>
      <c r="CD338" s="115"/>
      <c r="CE338" s="115"/>
      <c r="CF338" s="115"/>
      <c r="CG338" s="115"/>
    </row>
    <row r="339" spans="1:85" hidden="1" x14ac:dyDescent="0.25">
      <c r="A339" s="153"/>
      <c r="B339" s="115"/>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115"/>
      <c r="AP339" s="115"/>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c r="BL339" s="115"/>
      <c r="BM339" s="115"/>
      <c r="BN339" s="115"/>
      <c r="BO339" s="115"/>
      <c r="BP339" s="115"/>
      <c r="BQ339" s="115"/>
      <c r="BR339" s="115"/>
      <c r="BS339" s="115"/>
      <c r="BT339" s="115"/>
      <c r="BU339" s="115"/>
      <c r="BV339" s="115"/>
      <c r="BW339" s="115"/>
      <c r="BX339" s="115"/>
      <c r="BY339" s="115"/>
      <c r="BZ339" s="115"/>
      <c r="CA339" s="115"/>
      <c r="CB339" s="115"/>
      <c r="CC339" s="115"/>
      <c r="CD339" s="115"/>
      <c r="CE339" s="115"/>
      <c r="CF339" s="115"/>
      <c r="CG339" s="115"/>
    </row>
    <row r="340" spans="1:85" hidden="1" x14ac:dyDescent="0.25">
      <c r="A340" s="154" t="s">
        <v>167</v>
      </c>
      <c r="B340" s="115"/>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5"/>
      <c r="AL340" s="115"/>
      <c r="AM340" s="115"/>
      <c r="AN340" s="115"/>
      <c r="AO340" s="115"/>
      <c r="AP340" s="115"/>
      <c r="AQ340" s="115"/>
      <c r="AR340" s="115"/>
      <c r="AS340" s="115"/>
      <c r="AT340" s="115"/>
      <c r="AU340" s="115"/>
      <c r="AV340" s="115"/>
      <c r="AW340" s="115"/>
      <c r="AX340" s="115"/>
      <c r="AY340" s="115"/>
      <c r="AZ340" s="115"/>
      <c r="BA340" s="115"/>
      <c r="BB340" s="115"/>
      <c r="BC340" s="115"/>
      <c r="BD340" s="115"/>
      <c r="BE340" s="115"/>
      <c r="BF340" s="115"/>
      <c r="BG340" s="115"/>
      <c r="BH340" s="115"/>
      <c r="BI340" s="115"/>
      <c r="BJ340" s="115"/>
      <c r="BK340" s="115"/>
      <c r="BL340" s="115"/>
      <c r="BM340" s="115"/>
      <c r="BN340" s="115"/>
      <c r="BO340" s="115"/>
      <c r="BP340" s="115"/>
      <c r="BQ340" s="115"/>
      <c r="BR340" s="115"/>
      <c r="BS340" s="115"/>
      <c r="BT340" s="115"/>
      <c r="BU340" s="115"/>
      <c r="BV340" s="115"/>
      <c r="BW340" s="115"/>
      <c r="BX340" s="115"/>
      <c r="BY340" s="115"/>
      <c r="BZ340" s="115"/>
      <c r="CA340" s="115"/>
      <c r="CB340" s="115"/>
      <c r="CC340" s="115"/>
      <c r="CD340" s="115"/>
      <c r="CE340" s="115"/>
      <c r="CF340" s="115"/>
      <c r="CG340" s="115"/>
    </row>
    <row r="341" spans="1:85" hidden="1" x14ac:dyDescent="0.25">
      <c r="A341" s="153" t="s">
        <v>48</v>
      </c>
    </row>
    <row r="342" spans="1:85" hidden="1" x14ac:dyDescent="0.25">
      <c r="A342" s="158" t="s">
        <v>168</v>
      </c>
      <c r="B342" s="159"/>
      <c r="C342" s="159"/>
      <c r="D342" s="159"/>
      <c r="E342" s="159"/>
      <c r="F342" s="159"/>
      <c r="G342" s="159"/>
      <c r="H342" s="159"/>
      <c r="I342" s="159"/>
      <c r="J342" s="159"/>
      <c r="K342" s="159"/>
      <c r="L342" s="159"/>
      <c r="M342" s="159"/>
      <c r="N342" s="159"/>
      <c r="O342" s="159"/>
      <c r="P342" s="159"/>
      <c r="Q342" s="159"/>
      <c r="R342" s="159"/>
      <c r="S342" s="159"/>
      <c r="T342" s="159"/>
      <c r="U342" s="159"/>
      <c r="V342" s="159"/>
      <c r="W342" s="159"/>
      <c r="X342" s="159"/>
      <c r="Y342" s="159"/>
      <c r="Z342" s="159"/>
      <c r="AA342" s="159"/>
      <c r="AB342" s="159"/>
      <c r="AC342" s="159"/>
      <c r="AD342" s="159"/>
      <c r="AE342" s="159"/>
      <c r="AF342" s="159"/>
      <c r="AG342" s="159"/>
      <c r="AH342" s="159"/>
      <c r="AI342" s="159"/>
      <c r="AJ342" s="159"/>
      <c r="AK342" s="159"/>
      <c r="AL342" s="159"/>
      <c r="AM342" s="159"/>
      <c r="AN342" s="159"/>
      <c r="AO342" s="159"/>
      <c r="AP342" s="159"/>
      <c r="AQ342" s="159"/>
      <c r="AR342" s="159"/>
      <c r="AS342" s="159"/>
      <c r="AT342" s="159"/>
      <c r="AU342" s="159"/>
      <c r="AV342" s="159"/>
      <c r="AW342" s="159"/>
      <c r="AX342" s="159"/>
      <c r="AY342" s="159"/>
      <c r="AZ342" s="159"/>
      <c r="BA342" s="159"/>
      <c r="BB342" s="159"/>
      <c r="BC342" s="159"/>
      <c r="BD342" s="159"/>
      <c r="BE342" s="159"/>
      <c r="BF342" s="159"/>
      <c r="BG342" s="159"/>
      <c r="BH342" s="159"/>
      <c r="BI342" s="159"/>
      <c r="BJ342" s="159"/>
      <c r="BK342" s="159"/>
      <c r="BL342" s="159"/>
      <c r="BM342" s="159"/>
      <c r="BN342" s="159"/>
      <c r="BO342" s="159"/>
      <c r="BP342" s="159"/>
      <c r="BQ342" s="159"/>
      <c r="BR342" s="159"/>
      <c r="BS342" s="159"/>
      <c r="BT342" s="159"/>
      <c r="BU342" s="159"/>
      <c r="BV342" s="159"/>
      <c r="BW342" s="159"/>
      <c r="BX342" s="159"/>
      <c r="BY342" s="159"/>
      <c r="BZ342" s="159"/>
      <c r="CA342" s="159"/>
      <c r="CB342" s="159"/>
      <c r="CC342" s="159"/>
      <c r="CD342" s="159"/>
      <c r="CE342" s="159"/>
      <c r="CF342" s="159"/>
      <c r="CG342" s="159"/>
    </row>
    <row r="343" spans="1:85" hidden="1" x14ac:dyDescent="0.25">
      <c r="A343" s="158" t="s">
        <v>169</v>
      </c>
      <c r="B343" s="159"/>
      <c r="C343" s="159"/>
      <c r="D343" s="159"/>
      <c r="E343" s="159"/>
      <c r="F343" s="159"/>
      <c r="G343" s="159"/>
      <c r="H343" s="159"/>
      <c r="I343" s="159"/>
      <c r="J343" s="159"/>
      <c r="K343" s="159"/>
      <c r="L343" s="159"/>
      <c r="M343" s="159"/>
      <c r="N343" s="159"/>
      <c r="O343" s="159"/>
      <c r="P343" s="159"/>
      <c r="Q343" s="159"/>
      <c r="R343" s="159"/>
      <c r="S343" s="159"/>
      <c r="T343" s="159"/>
      <c r="U343" s="159"/>
      <c r="V343" s="159"/>
      <c r="W343" s="159"/>
      <c r="X343" s="159"/>
      <c r="Y343" s="159"/>
      <c r="Z343" s="159"/>
      <c r="AA343" s="159"/>
      <c r="AB343" s="159"/>
      <c r="AC343" s="159"/>
      <c r="AD343" s="159"/>
      <c r="AE343" s="159"/>
      <c r="AF343" s="159"/>
      <c r="AG343" s="159"/>
      <c r="AH343" s="159"/>
      <c r="AI343" s="159"/>
      <c r="AJ343" s="159"/>
      <c r="AK343" s="159"/>
      <c r="AL343" s="159"/>
      <c r="AM343" s="159"/>
      <c r="AN343" s="159"/>
      <c r="AO343" s="159"/>
      <c r="AP343" s="159"/>
      <c r="AQ343" s="159"/>
      <c r="AR343" s="159"/>
      <c r="AS343" s="159"/>
      <c r="AT343" s="159"/>
      <c r="AU343" s="159"/>
      <c r="AV343" s="159"/>
      <c r="AW343" s="159"/>
      <c r="AX343" s="159"/>
      <c r="AY343" s="159"/>
      <c r="AZ343" s="159"/>
      <c r="BA343" s="159"/>
      <c r="BB343" s="159"/>
      <c r="BC343" s="159"/>
      <c r="BD343" s="159"/>
      <c r="BE343" s="159"/>
      <c r="BF343" s="159"/>
      <c r="BG343" s="159"/>
      <c r="BH343" s="159"/>
      <c r="BI343" s="159"/>
      <c r="BJ343" s="159"/>
      <c r="BK343" s="159"/>
      <c r="BL343" s="159"/>
      <c r="BM343" s="159"/>
      <c r="BN343" s="159"/>
      <c r="BO343" s="159"/>
      <c r="BP343" s="159"/>
      <c r="BQ343" s="159"/>
      <c r="BR343" s="159"/>
      <c r="BS343" s="159"/>
      <c r="BT343" s="159"/>
      <c r="BU343" s="159"/>
      <c r="BV343" s="159"/>
      <c r="BW343" s="159"/>
      <c r="BX343" s="159"/>
      <c r="BY343" s="159"/>
      <c r="BZ343" s="159"/>
      <c r="CA343" s="159"/>
      <c r="CB343" s="159"/>
      <c r="CC343" s="159"/>
      <c r="CD343" s="159"/>
      <c r="CE343" s="159"/>
      <c r="CF343" s="159"/>
      <c r="CG343" s="159"/>
    </row>
    <row r="344" spans="1:85" hidden="1" x14ac:dyDescent="0.25">
      <c r="A344" s="158" t="s">
        <v>112</v>
      </c>
      <c r="B344" s="159"/>
      <c r="C344" s="159"/>
      <c r="D344" s="159"/>
      <c r="E344" s="159"/>
      <c r="F344" s="159"/>
      <c r="G344" s="159"/>
      <c r="H344" s="159"/>
      <c r="I344" s="159"/>
      <c r="J344" s="159"/>
      <c r="K344" s="159"/>
      <c r="L344" s="159"/>
      <c r="M344" s="159"/>
      <c r="N344" s="159"/>
      <c r="O344" s="159"/>
      <c r="P344" s="159"/>
      <c r="Q344" s="159"/>
      <c r="R344" s="159"/>
      <c r="S344" s="159"/>
      <c r="T344" s="159"/>
      <c r="U344" s="159"/>
      <c r="V344" s="159"/>
      <c r="W344" s="159"/>
      <c r="X344" s="159"/>
      <c r="Y344" s="159"/>
      <c r="Z344" s="159"/>
      <c r="AA344" s="159"/>
      <c r="AB344" s="159"/>
      <c r="AC344" s="159"/>
      <c r="AD344" s="159"/>
      <c r="AE344" s="159"/>
      <c r="AF344" s="159"/>
      <c r="AG344" s="159"/>
      <c r="AH344" s="159"/>
      <c r="AI344" s="159"/>
      <c r="AJ344" s="159"/>
      <c r="AK344" s="159"/>
      <c r="AL344" s="159"/>
      <c r="AM344" s="159"/>
      <c r="AN344" s="159"/>
      <c r="AO344" s="159"/>
      <c r="AP344" s="159"/>
      <c r="AQ344" s="159"/>
      <c r="AR344" s="159"/>
      <c r="AS344" s="159"/>
      <c r="AT344" s="159"/>
      <c r="AU344" s="159"/>
      <c r="AV344" s="159"/>
      <c r="AW344" s="159"/>
      <c r="AX344" s="159"/>
      <c r="AY344" s="159"/>
      <c r="AZ344" s="159"/>
      <c r="BA344" s="159"/>
      <c r="BB344" s="159"/>
      <c r="BC344" s="159"/>
      <c r="BD344" s="159"/>
      <c r="BE344" s="159"/>
      <c r="BF344" s="159"/>
      <c r="BG344" s="159"/>
      <c r="BH344" s="159"/>
      <c r="BI344" s="159"/>
      <c r="BJ344" s="159"/>
      <c r="BK344" s="159"/>
      <c r="BL344" s="159"/>
      <c r="BM344" s="159"/>
      <c r="BN344" s="159"/>
      <c r="BO344" s="159"/>
      <c r="BP344" s="159"/>
      <c r="BQ344" s="159"/>
      <c r="BR344" s="159"/>
      <c r="BS344" s="159"/>
      <c r="BT344" s="159"/>
      <c r="BU344" s="159"/>
      <c r="BV344" s="159"/>
      <c r="BW344" s="159"/>
      <c r="BX344" s="159"/>
      <c r="BY344" s="159"/>
      <c r="BZ344" s="159"/>
      <c r="CA344" s="159"/>
      <c r="CB344" s="159"/>
      <c r="CC344" s="159"/>
      <c r="CD344" s="159"/>
      <c r="CE344" s="159"/>
      <c r="CF344" s="159"/>
      <c r="CG344" s="159"/>
    </row>
    <row r="345" spans="1:85" hidden="1" x14ac:dyDescent="0.25">
      <c r="A345" s="158" t="s">
        <v>96</v>
      </c>
      <c r="B345" s="159"/>
      <c r="C345" s="159"/>
      <c r="D345" s="159"/>
      <c r="E345" s="159"/>
      <c r="F345" s="159"/>
      <c r="G345" s="159"/>
      <c r="H345" s="159"/>
      <c r="I345" s="159"/>
      <c r="J345" s="159"/>
      <c r="K345" s="159"/>
      <c r="L345" s="159"/>
      <c r="M345" s="159"/>
      <c r="N345" s="159"/>
      <c r="O345" s="159"/>
      <c r="P345" s="159"/>
      <c r="Q345" s="159"/>
      <c r="R345" s="159"/>
      <c r="S345" s="159"/>
      <c r="T345" s="159"/>
      <c r="U345" s="159"/>
      <c r="V345" s="159"/>
      <c r="W345" s="159"/>
      <c r="X345" s="159"/>
      <c r="Y345" s="159"/>
      <c r="Z345" s="159"/>
      <c r="AA345" s="159"/>
      <c r="AB345" s="159"/>
      <c r="AC345" s="159"/>
      <c r="AD345" s="159"/>
      <c r="AE345" s="159"/>
      <c r="AF345" s="159"/>
      <c r="AG345" s="159"/>
      <c r="AH345" s="159"/>
      <c r="AI345" s="159"/>
      <c r="AJ345" s="159"/>
      <c r="AK345" s="159"/>
      <c r="AL345" s="159"/>
      <c r="AM345" s="159"/>
      <c r="AN345" s="159"/>
      <c r="AO345" s="159"/>
      <c r="AP345" s="159"/>
      <c r="AQ345" s="159"/>
      <c r="AR345" s="159"/>
      <c r="AS345" s="159"/>
      <c r="AT345" s="159"/>
      <c r="AU345" s="159"/>
      <c r="AV345" s="159"/>
      <c r="AW345" s="159"/>
      <c r="AX345" s="159"/>
      <c r="AY345" s="159"/>
      <c r="AZ345" s="159"/>
      <c r="BA345" s="159"/>
      <c r="BB345" s="159"/>
      <c r="BC345" s="159"/>
      <c r="BD345" s="159"/>
      <c r="BE345" s="159"/>
      <c r="BF345" s="159"/>
      <c r="BG345" s="159"/>
      <c r="BH345" s="159"/>
      <c r="BI345" s="159"/>
      <c r="BJ345" s="159"/>
      <c r="BK345" s="159"/>
      <c r="BL345" s="159"/>
      <c r="BM345" s="159"/>
      <c r="BN345" s="159"/>
      <c r="BO345" s="159"/>
      <c r="BP345" s="159"/>
      <c r="BQ345" s="159"/>
      <c r="BR345" s="159"/>
      <c r="BS345" s="159"/>
      <c r="BT345" s="159"/>
      <c r="BU345" s="159"/>
      <c r="BV345" s="159"/>
      <c r="BW345" s="159"/>
      <c r="BX345" s="159"/>
      <c r="BY345" s="159"/>
      <c r="BZ345" s="159"/>
      <c r="CA345" s="159"/>
      <c r="CB345" s="159"/>
      <c r="CC345" s="159"/>
      <c r="CD345" s="159"/>
      <c r="CE345" s="159"/>
      <c r="CF345" s="159"/>
      <c r="CG345" s="159"/>
    </row>
    <row r="346" spans="1:85" hidden="1" x14ac:dyDescent="0.25">
      <c r="A346" s="158" t="s">
        <v>182</v>
      </c>
      <c r="B346" s="159"/>
      <c r="C346" s="159"/>
      <c r="D346" s="159"/>
      <c r="E346" s="159"/>
      <c r="F346" s="159"/>
      <c r="G346" s="159"/>
      <c r="H346" s="159"/>
      <c r="I346" s="159"/>
      <c r="J346" s="159"/>
      <c r="K346" s="159"/>
      <c r="L346" s="159"/>
      <c r="M346" s="159"/>
      <c r="N346" s="159"/>
      <c r="O346" s="159"/>
      <c r="P346" s="159"/>
      <c r="Q346" s="159"/>
      <c r="R346" s="159"/>
      <c r="S346" s="159"/>
      <c r="T346" s="159"/>
      <c r="U346" s="159"/>
      <c r="V346" s="159"/>
      <c r="W346" s="159"/>
      <c r="X346" s="159"/>
      <c r="Y346" s="159"/>
      <c r="Z346" s="159"/>
      <c r="AA346" s="159"/>
      <c r="AB346" s="159"/>
      <c r="AC346" s="159"/>
      <c r="AD346" s="159"/>
      <c r="AE346" s="159"/>
      <c r="AF346" s="159"/>
      <c r="AG346" s="159"/>
      <c r="AH346" s="159"/>
      <c r="AI346" s="159"/>
      <c r="AJ346" s="159"/>
      <c r="AK346" s="159"/>
      <c r="AL346" s="159"/>
      <c r="AM346" s="159"/>
      <c r="AN346" s="159"/>
      <c r="AO346" s="159"/>
      <c r="AP346" s="159"/>
      <c r="AQ346" s="159"/>
      <c r="AR346" s="159"/>
      <c r="AS346" s="159"/>
      <c r="AT346" s="159"/>
      <c r="AU346" s="159"/>
      <c r="AV346" s="159"/>
      <c r="AW346" s="159"/>
      <c r="AX346" s="159"/>
      <c r="AY346" s="159"/>
      <c r="AZ346" s="159"/>
      <c r="BA346" s="159"/>
      <c r="BB346" s="159"/>
      <c r="BC346" s="159"/>
      <c r="BD346" s="159"/>
      <c r="BE346" s="159"/>
      <c r="BF346" s="159"/>
      <c r="BG346" s="159"/>
      <c r="BH346" s="159"/>
      <c r="BI346" s="159"/>
      <c r="BJ346" s="159"/>
      <c r="BK346" s="159"/>
      <c r="BL346" s="159"/>
      <c r="BM346" s="159"/>
      <c r="BN346" s="159"/>
      <c r="BO346" s="159"/>
      <c r="BP346" s="159"/>
      <c r="BQ346" s="159"/>
      <c r="BR346" s="159"/>
      <c r="BS346" s="159"/>
      <c r="BT346" s="159"/>
      <c r="BU346" s="159"/>
      <c r="BV346" s="159"/>
      <c r="BW346" s="159"/>
      <c r="BX346" s="159"/>
      <c r="BY346" s="159"/>
      <c r="BZ346" s="159"/>
      <c r="CA346" s="159"/>
      <c r="CB346" s="159"/>
      <c r="CC346" s="159"/>
      <c r="CD346" s="159"/>
      <c r="CE346" s="159"/>
      <c r="CF346" s="159"/>
      <c r="CG346" s="159"/>
    </row>
    <row r="347" spans="1:85" hidden="1" x14ac:dyDescent="0.25">
      <c r="A347" s="158" t="s">
        <v>95</v>
      </c>
      <c r="B347" s="159"/>
      <c r="C347" s="159"/>
      <c r="D347" s="159"/>
      <c r="E347" s="159"/>
      <c r="F347" s="159"/>
      <c r="G347" s="159"/>
      <c r="H347" s="159"/>
      <c r="I347" s="159"/>
      <c r="J347" s="159"/>
      <c r="K347" s="159"/>
      <c r="L347" s="159"/>
      <c r="M347" s="159"/>
      <c r="N347" s="159"/>
      <c r="O347" s="159"/>
      <c r="P347" s="159"/>
      <c r="Q347" s="159"/>
      <c r="R347" s="159"/>
      <c r="S347" s="159"/>
      <c r="T347" s="159"/>
      <c r="U347" s="159"/>
      <c r="V347" s="159"/>
      <c r="W347" s="159"/>
      <c r="X347" s="159"/>
      <c r="Y347" s="159"/>
      <c r="Z347" s="159"/>
      <c r="AA347" s="159"/>
      <c r="AB347" s="159"/>
      <c r="AC347" s="159"/>
      <c r="AD347" s="159"/>
      <c r="AE347" s="159"/>
      <c r="AF347" s="159"/>
      <c r="AG347" s="159"/>
      <c r="AH347" s="159"/>
      <c r="AI347" s="159"/>
      <c r="AJ347" s="159"/>
      <c r="AK347" s="159"/>
      <c r="AL347" s="159"/>
      <c r="AM347" s="159"/>
      <c r="AN347" s="159"/>
      <c r="AO347" s="159"/>
      <c r="AP347" s="159"/>
      <c r="AQ347" s="159"/>
      <c r="AR347" s="159"/>
      <c r="AS347" s="159"/>
      <c r="AT347" s="159"/>
      <c r="AU347" s="159"/>
      <c r="AV347" s="159"/>
      <c r="AW347" s="159"/>
      <c r="AX347" s="159"/>
      <c r="AY347" s="159"/>
      <c r="AZ347" s="159"/>
      <c r="BA347" s="159"/>
      <c r="BB347" s="159"/>
      <c r="BC347" s="159"/>
      <c r="BD347" s="159"/>
      <c r="BE347" s="159"/>
      <c r="BF347" s="159"/>
      <c r="BG347" s="159"/>
      <c r="BH347" s="159"/>
      <c r="BI347" s="159"/>
      <c r="BJ347" s="159"/>
      <c r="BK347" s="159"/>
      <c r="BL347" s="159"/>
      <c r="BM347" s="159"/>
      <c r="BN347" s="159"/>
      <c r="BO347" s="159"/>
      <c r="BP347" s="159"/>
      <c r="BQ347" s="159"/>
      <c r="BR347" s="159"/>
      <c r="BS347" s="159"/>
      <c r="BT347" s="159"/>
      <c r="BU347" s="159"/>
      <c r="BV347" s="159"/>
      <c r="BW347" s="159"/>
      <c r="BX347" s="159"/>
      <c r="BY347" s="159"/>
      <c r="BZ347" s="159"/>
      <c r="CA347" s="159"/>
      <c r="CB347" s="159"/>
      <c r="CC347" s="159"/>
      <c r="CD347" s="159"/>
      <c r="CE347" s="159"/>
      <c r="CF347" s="159"/>
      <c r="CG347" s="159"/>
    </row>
    <row r="348" spans="1:85" hidden="1" x14ac:dyDescent="0.25">
      <c r="A348" s="158" t="s">
        <v>93</v>
      </c>
      <c r="B348" s="159"/>
      <c r="C348" s="159"/>
      <c r="D348" s="159"/>
      <c r="E348" s="159"/>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59"/>
      <c r="AY348" s="159"/>
      <c r="AZ348" s="159"/>
      <c r="BA348" s="159"/>
      <c r="BB348" s="159"/>
      <c r="BC348" s="159"/>
      <c r="BD348" s="159"/>
      <c r="BE348" s="159"/>
      <c r="BF348" s="159"/>
      <c r="BG348" s="159"/>
      <c r="BH348" s="159"/>
      <c r="BI348" s="159"/>
      <c r="BJ348" s="159"/>
      <c r="BK348" s="159"/>
      <c r="BL348" s="159"/>
      <c r="BM348" s="159"/>
      <c r="BN348" s="159"/>
      <c r="BO348" s="159"/>
      <c r="BP348" s="159"/>
      <c r="BQ348" s="159"/>
      <c r="BR348" s="159"/>
      <c r="BS348" s="159"/>
      <c r="BT348" s="159"/>
      <c r="BU348" s="159"/>
      <c r="BV348" s="159"/>
      <c r="BW348" s="159"/>
      <c r="BX348" s="159"/>
      <c r="BY348" s="159"/>
      <c r="BZ348" s="159"/>
      <c r="CA348" s="159"/>
      <c r="CB348" s="159"/>
      <c r="CC348" s="159"/>
      <c r="CD348" s="159"/>
      <c r="CE348" s="159"/>
      <c r="CF348" s="159"/>
      <c r="CG348" s="159"/>
    </row>
    <row r="349" spans="1:85" hidden="1" x14ac:dyDescent="0.25">
      <c r="A349" s="158" t="s">
        <v>94</v>
      </c>
      <c r="B349" s="159"/>
      <c r="C349" s="159"/>
      <c r="D349" s="159"/>
      <c r="E349" s="159"/>
      <c r="F349" s="159"/>
      <c r="G349" s="159"/>
      <c r="H349" s="159"/>
      <c r="I349" s="159"/>
      <c r="J349" s="159"/>
      <c r="K349" s="159"/>
      <c r="L349" s="159"/>
      <c r="M349" s="159"/>
      <c r="N349" s="159"/>
      <c r="O349" s="159"/>
      <c r="P349" s="159"/>
      <c r="Q349" s="159"/>
      <c r="R349" s="159"/>
      <c r="S349" s="159"/>
      <c r="T349" s="159"/>
      <c r="U349" s="159"/>
      <c r="V349" s="159"/>
      <c r="W349" s="159"/>
      <c r="X349" s="159"/>
      <c r="Y349" s="159"/>
      <c r="Z349" s="159"/>
      <c r="AA349" s="159"/>
      <c r="AB349" s="159"/>
      <c r="AC349" s="159"/>
      <c r="AD349" s="159"/>
      <c r="AE349" s="159"/>
      <c r="AF349" s="159"/>
      <c r="AG349" s="159"/>
      <c r="AH349" s="159"/>
      <c r="AI349" s="159"/>
      <c r="AJ349" s="159"/>
      <c r="AK349" s="159"/>
      <c r="AL349" s="159"/>
      <c r="AM349" s="159"/>
      <c r="AN349" s="159"/>
      <c r="AO349" s="159"/>
      <c r="AP349" s="159"/>
      <c r="AQ349" s="159"/>
      <c r="AR349" s="159"/>
      <c r="AS349" s="159"/>
      <c r="AT349" s="159"/>
      <c r="AU349" s="159"/>
      <c r="AV349" s="159"/>
      <c r="AW349" s="159"/>
      <c r="AX349" s="159"/>
      <c r="AY349" s="159"/>
      <c r="AZ349" s="159"/>
      <c r="BA349" s="159"/>
      <c r="BB349" s="159"/>
      <c r="BC349" s="159"/>
      <c r="BD349" s="159"/>
      <c r="BE349" s="159"/>
      <c r="BF349" s="159"/>
      <c r="BG349" s="159"/>
      <c r="BH349" s="159"/>
      <c r="BI349" s="159"/>
      <c r="BJ349" s="159"/>
      <c r="BK349" s="159"/>
      <c r="BL349" s="159"/>
      <c r="BM349" s="159"/>
      <c r="BN349" s="159"/>
      <c r="BO349" s="159"/>
      <c r="BP349" s="159"/>
      <c r="BQ349" s="159"/>
      <c r="BR349" s="159"/>
      <c r="BS349" s="159"/>
      <c r="BT349" s="159"/>
      <c r="BU349" s="159"/>
      <c r="BV349" s="159"/>
      <c r="BW349" s="159"/>
      <c r="BX349" s="159"/>
      <c r="BY349" s="159"/>
      <c r="BZ349" s="159"/>
      <c r="CA349" s="159"/>
      <c r="CB349" s="159"/>
      <c r="CC349" s="159"/>
      <c r="CD349" s="159"/>
      <c r="CE349" s="159"/>
      <c r="CF349" s="159"/>
      <c r="CG349" s="159"/>
    </row>
    <row r="350" spans="1:85" hidden="1" x14ac:dyDescent="0.25">
      <c r="A350" s="158" t="s">
        <v>183</v>
      </c>
      <c r="B350" s="159"/>
      <c r="C350" s="159"/>
      <c r="D350" s="159"/>
      <c r="E350" s="159"/>
      <c r="F350" s="159"/>
      <c r="G350" s="159"/>
      <c r="H350" s="159"/>
      <c r="I350" s="159"/>
      <c r="J350" s="159"/>
      <c r="K350" s="159"/>
      <c r="L350" s="159"/>
      <c r="M350" s="159"/>
      <c r="N350" s="159"/>
      <c r="O350" s="159"/>
      <c r="P350" s="159"/>
      <c r="Q350" s="159"/>
      <c r="R350" s="159"/>
      <c r="S350" s="159"/>
      <c r="T350" s="159"/>
      <c r="U350" s="159"/>
      <c r="V350" s="159"/>
      <c r="W350" s="159"/>
      <c r="X350" s="159"/>
      <c r="Y350" s="159"/>
      <c r="Z350" s="159"/>
      <c r="AA350" s="159"/>
      <c r="AB350" s="159"/>
      <c r="AC350" s="159"/>
      <c r="AD350" s="159"/>
      <c r="AE350" s="159"/>
      <c r="AF350" s="159"/>
      <c r="AG350" s="159"/>
      <c r="AH350" s="159"/>
      <c r="AI350" s="159"/>
      <c r="AJ350" s="159"/>
      <c r="AK350" s="159"/>
      <c r="AL350" s="159"/>
      <c r="AM350" s="159"/>
      <c r="AN350" s="159"/>
      <c r="AO350" s="159"/>
      <c r="AP350" s="159"/>
      <c r="AQ350" s="159"/>
      <c r="AR350" s="159"/>
      <c r="AS350" s="159"/>
      <c r="AT350" s="159"/>
      <c r="AU350" s="159"/>
      <c r="AV350" s="159"/>
      <c r="AW350" s="159"/>
      <c r="AX350" s="159"/>
      <c r="AY350" s="159"/>
      <c r="AZ350" s="159"/>
      <c r="BA350" s="159"/>
      <c r="BB350" s="159"/>
      <c r="BC350" s="159"/>
      <c r="BD350" s="159"/>
      <c r="BE350" s="159"/>
      <c r="BF350" s="159"/>
      <c r="BG350" s="159"/>
      <c r="BH350" s="159"/>
      <c r="BI350" s="159"/>
      <c r="BJ350" s="159"/>
      <c r="BK350" s="159"/>
      <c r="BL350" s="159"/>
      <c r="BM350" s="159"/>
      <c r="BN350" s="159"/>
      <c r="BO350" s="159"/>
      <c r="BP350" s="159"/>
      <c r="BQ350" s="159"/>
      <c r="BR350" s="159"/>
      <c r="BS350" s="159"/>
      <c r="BT350" s="159"/>
      <c r="BU350" s="159"/>
      <c r="BV350" s="159"/>
      <c r="BW350" s="159"/>
      <c r="BX350" s="159"/>
      <c r="BY350" s="159"/>
      <c r="BZ350" s="159"/>
      <c r="CA350" s="159"/>
      <c r="CB350" s="159"/>
      <c r="CC350" s="159"/>
      <c r="CD350" s="159"/>
      <c r="CE350" s="159"/>
      <c r="CF350" s="159"/>
      <c r="CG350" s="159"/>
    </row>
    <row r="351" spans="1:85" hidden="1" x14ac:dyDescent="0.25">
      <c r="A351" s="158" t="s">
        <v>184</v>
      </c>
      <c r="B351" s="159"/>
      <c r="C351" s="159"/>
      <c r="D351" s="159"/>
      <c r="E351" s="159"/>
      <c r="F351" s="159"/>
      <c r="G351" s="159"/>
      <c r="H351" s="159"/>
      <c r="I351" s="159"/>
      <c r="J351" s="159"/>
      <c r="K351" s="159"/>
      <c r="L351" s="159"/>
      <c r="M351" s="159"/>
      <c r="N351" s="159"/>
      <c r="O351" s="159"/>
      <c r="P351" s="159"/>
      <c r="Q351" s="159"/>
      <c r="R351" s="159"/>
      <c r="S351" s="159"/>
      <c r="T351" s="159"/>
      <c r="U351" s="159"/>
      <c r="V351" s="159"/>
      <c r="W351" s="159"/>
      <c r="X351" s="159"/>
      <c r="Y351" s="159"/>
      <c r="Z351" s="159"/>
      <c r="AA351" s="159"/>
      <c r="AB351" s="159"/>
      <c r="AC351" s="159"/>
      <c r="AD351" s="159"/>
      <c r="AE351" s="159"/>
      <c r="AF351" s="159"/>
      <c r="AG351" s="159"/>
      <c r="AH351" s="159"/>
      <c r="AI351" s="159"/>
      <c r="AJ351" s="159"/>
      <c r="AK351" s="159"/>
      <c r="AL351" s="159"/>
      <c r="AM351" s="159"/>
      <c r="AN351" s="159"/>
      <c r="AO351" s="159"/>
      <c r="AP351" s="159"/>
      <c r="AQ351" s="159"/>
      <c r="AR351" s="159"/>
      <c r="AS351" s="159"/>
      <c r="AT351" s="159"/>
      <c r="AU351" s="159"/>
      <c r="AV351" s="159"/>
      <c r="AW351" s="159"/>
      <c r="AX351" s="159"/>
      <c r="AY351" s="159"/>
      <c r="AZ351" s="159"/>
      <c r="BA351" s="159"/>
      <c r="BB351" s="159"/>
      <c r="BC351" s="159"/>
      <c r="BD351" s="159"/>
      <c r="BE351" s="159"/>
      <c r="BF351" s="159"/>
      <c r="BG351" s="159"/>
      <c r="BH351" s="159"/>
      <c r="BI351" s="159"/>
      <c r="BJ351" s="159"/>
      <c r="BK351" s="159"/>
      <c r="BL351" s="159"/>
      <c r="BM351" s="159"/>
      <c r="BN351" s="159"/>
      <c r="BO351" s="159"/>
      <c r="BP351" s="159"/>
      <c r="BQ351" s="159"/>
      <c r="BR351" s="159"/>
      <c r="BS351" s="159"/>
      <c r="BT351" s="159"/>
      <c r="BU351" s="159"/>
      <c r="BV351" s="159"/>
      <c r="BW351" s="159"/>
      <c r="BX351" s="159"/>
      <c r="BY351" s="159"/>
      <c r="BZ351" s="159"/>
      <c r="CA351" s="159"/>
      <c r="CB351" s="159"/>
      <c r="CC351" s="159"/>
      <c r="CD351" s="159"/>
      <c r="CE351" s="159"/>
      <c r="CF351" s="159"/>
      <c r="CG351" s="159"/>
    </row>
    <row r="352" spans="1:85" hidden="1" x14ac:dyDescent="0.25">
      <c r="A352" s="153"/>
    </row>
    <row r="353" spans="1:85" hidden="1" x14ac:dyDescent="0.25">
      <c r="A353" s="154" t="s">
        <v>170</v>
      </c>
    </row>
    <row r="354" spans="1:85" hidden="1" x14ac:dyDescent="0.25">
      <c r="A354" s="153" t="s">
        <v>49</v>
      </c>
    </row>
    <row r="355" spans="1:85" hidden="1" x14ac:dyDescent="0.25">
      <c r="A355" s="158" t="s">
        <v>171</v>
      </c>
      <c r="B355" s="159"/>
      <c r="C355" s="159"/>
      <c r="D355" s="159"/>
      <c r="E355" s="159"/>
      <c r="F355" s="159"/>
      <c r="G355" s="159"/>
      <c r="H355" s="159"/>
      <c r="I355" s="159"/>
      <c r="J355" s="159"/>
      <c r="K355" s="159"/>
      <c r="L355" s="159"/>
      <c r="M355" s="159"/>
      <c r="N355" s="159"/>
      <c r="O355" s="159"/>
      <c r="P355" s="159"/>
      <c r="Q355" s="159"/>
      <c r="R355" s="159"/>
      <c r="S355" s="159"/>
      <c r="T355" s="159"/>
      <c r="U355" s="159"/>
      <c r="V355" s="159"/>
      <c r="W355" s="159"/>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row>
    <row r="356" spans="1:85" hidden="1" x14ac:dyDescent="0.25">
      <c r="A356" s="158" t="s">
        <v>172</v>
      </c>
      <c r="B356" s="159"/>
      <c r="C356" s="159"/>
      <c r="D356" s="159"/>
      <c r="E356" s="159"/>
      <c r="F356" s="159"/>
      <c r="G356" s="159"/>
      <c r="H356" s="159"/>
      <c r="I356" s="159"/>
      <c r="J356" s="159"/>
      <c r="K356" s="159"/>
      <c r="L356" s="159"/>
      <c r="M356" s="159"/>
      <c r="N356" s="159"/>
      <c r="O356" s="159"/>
      <c r="P356" s="159"/>
      <c r="Q356" s="159"/>
      <c r="R356" s="159"/>
      <c r="S356" s="159"/>
      <c r="T356" s="159"/>
      <c r="U356" s="159"/>
      <c r="V356" s="159"/>
      <c r="W356" s="159"/>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row>
    <row r="357" spans="1:85" hidden="1" x14ac:dyDescent="0.25">
      <c r="A357" s="158" t="s">
        <v>173</v>
      </c>
      <c r="B357" s="159"/>
      <c r="C357" s="159"/>
      <c r="D357" s="159"/>
      <c r="E357" s="159"/>
      <c r="F357" s="159"/>
      <c r="G357" s="159"/>
      <c r="H357" s="159"/>
      <c r="I357" s="159"/>
      <c r="J357" s="159"/>
      <c r="K357" s="159"/>
      <c r="L357" s="159"/>
      <c r="M357" s="159"/>
      <c r="N357" s="159"/>
      <c r="O357" s="159"/>
      <c r="P357" s="159"/>
      <c r="Q357" s="159"/>
      <c r="R357" s="159"/>
      <c r="S357" s="159"/>
      <c r="T357" s="159"/>
      <c r="U357" s="159"/>
      <c r="V357" s="159"/>
      <c r="W357" s="159"/>
      <c r="X357" s="159"/>
      <c r="Y357" s="159"/>
      <c r="Z357" s="159"/>
      <c r="AA357" s="159"/>
      <c r="AB357" s="159"/>
      <c r="AC357" s="159"/>
      <c r="AD357" s="159"/>
      <c r="AE357" s="159"/>
      <c r="AF357" s="159"/>
      <c r="AG357" s="159"/>
      <c r="AH357" s="159"/>
      <c r="AI357" s="159"/>
      <c r="AJ357" s="159"/>
      <c r="AK357" s="159"/>
      <c r="AL357" s="159"/>
      <c r="AM357" s="159"/>
      <c r="AN357" s="159"/>
      <c r="AO357" s="159"/>
      <c r="AP357" s="159"/>
      <c r="AQ357" s="159"/>
      <c r="AR357" s="159"/>
      <c r="AS357" s="159"/>
      <c r="AT357" s="159"/>
      <c r="AU357" s="159"/>
      <c r="AV357" s="159"/>
      <c r="AW357" s="159"/>
      <c r="AX357" s="159"/>
      <c r="AY357" s="159"/>
      <c r="AZ357" s="159"/>
      <c r="BA357" s="159"/>
      <c r="BB357" s="159"/>
      <c r="BC357" s="159"/>
      <c r="BD357" s="159"/>
      <c r="BE357" s="159"/>
      <c r="BF357" s="159"/>
      <c r="BG357" s="159"/>
      <c r="BH357" s="159"/>
      <c r="BI357" s="159"/>
      <c r="BJ357" s="159"/>
      <c r="BK357" s="159"/>
      <c r="BL357" s="159"/>
      <c r="BM357" s="159"/>
      <c r="BN357" s="159"/>
      <c r="BO357" s="159"/>
      <c r="BP357" s="159"/>
      <c r="BQ357" s="159"/>
      <c r="BR357" s="159"/>
      <c r="BS357" s="159"/>
      <c r="BT357" s="159"/>
      <c r="BU357" s="159"/>
      <c r="BV357" s="159"/>
      <c r="BW357" s="159"/>
      <c r="BX357" s="159"/>
      <c r="BY357" s="159"/>
      <c r="BZ357" s="159"/>
      <c r="CA357" s="159"/>
      <c r="CB357" s="159"/>
      <c r="CC357" s="159"/>
      <c r="CD357" s="159"/>
      <c r="CE357" s="159"/>
      <c r="CF357" s="159"/>
      <c r="CG357" s="159"/>
    </row>
    <row r="358" spans="1:85" hidden="1" x14ac:dyDescent="0.25">
      <c r="A358" s="158" t="s">
        <v>174</v>
      </c>
      <c r="B358" s="159"/>
      <c r="C358" s="159"/>
      <c r="D358" s="159"/>
      <c r="E358" s="159"/>
      <c r="F358" s="159"/>
      <c r="G358" s="159"/>
      <c r="H358" s="159"/>
      <c r="I358" s="159"/>
      <c r="J358" s="159"/>
      <c r="K358" s="159"/>
      <c r="L358" s="159"/>
      <c r="M358" s="159"/>
      <c r="N358" s="159"/>
      <c r="O358" s="159"/>
      <c r="P358" s="159"/>
      <c r="Q358" s="159"/>
      <c r="R358" s="159"/>
      <c r="S358" s="159"/>
      <c r="T358" s="159"/>
      <c r="U358" s="159"/>
      <c r="V358" s="159"/>
      <c r="W358" s="159"/>
      <c r="X358" s="159"/>
      <c r="Y358" s="159"/>
      <c r="Z358" s="159"/>
      <c r="AA358" s="159"/>
      <c r="AB358" s="159"/>
      <c r="AC358" s="159"/>
      <c r="AD358" s="159"/>
      <c r="AE358" s="159"/>
      <c r="AF358" s="159"/>
      <c r="AG358" s="159"/>
      <c r="AH358" s="159"/>
      <c r="AI358" s="159"/>
      <c r="AJ358" s="159"/>
      <c r="AK358" s="159"/>
      <c r="AL358" s="159"/>
      <c r="AM358" s="159"/>
      <c r="AN358" s="159"/>
      <c r="AO358" s="159"/>
      <c r="AP358" s="159"/>
      <c r="AQ358" s="159"/>
      <c r="AR358" s="159"/>
      <c r="AS358" s="159"/>
      <c r="AT358" s="159"/>
      <c r="AU358" s="159"/>
      <c r="AV358" s="159"/>
      <c r="AW358" s="159"/>
      <c r="AX358" s="159"/>
      <c r="AY358" s="159"/>
      <c r="AZ358" s="159"/>
      <c r="BA358" s="159"/>
      <c r="BB358" s="159"/>
      <c r="BC358" s="159"/>
      <c r="BD358" s="159"/>
      <c r="BE358" s="159"/>
      <c r="BF358" s="159"/>
      <c r="BG358" s="159"/>
      <c r="BH358" s="159"/>
      <c r="BI358" s="159"/>
      <c r="BJ358" s="159"/>
      <c r="BK358" s="159"/>
      <c r="BL358" s="159"/>
      <c r="BM358" s="159"/>
      <c r="BN358" s="159"/>
      <c r="BO358" s="159"/>
      <c r="BP358" s="159"/>
      <c r="BQ358" s="159"/>
      <c r="BR358" s="159"/>
      <c r="BS358" s="159"/>
      <c r="BT358" s="159"/>
      <c r="BU358" s="159"/>
      <c r="BV358" s="159"/>
      <c r="BW358" s="159"/>
      <c r="BX358" s="159"/>
      <c r="BY358" s="159"/>
      <c r="BZ358" s="159"/>
      <c r="CA358" s="159"/>
      <c r="CB358" s="159"/>
      <c r="CC358" s="159"/>
      <c r="CD358" s="159"/>
      <c r="CE358" s="159"/>
      <c r="CF358" s="159"/>
      <c r="CG358" s="159"/>
    </row>
    <row r="359" spans="1:85" hidden="1" x14ac:dyDescent="0.25">
      <c r="A359" s="158" t="s">
        <v>175</v>
      </c>
      <c r="B359" s="159"/>
      <c r="C359" s="159"/>
      <c r="D359" s="159"/>
      <c r="E359" s="159"/>
      <c r="F359" s="159"/>
      <c r="G359" s="159"/>
      <c r="H359" s="159"/>
      <c r="I359" s="159"/>
      <c r="J359" s="159"/>
      <c r="K359" s="159"/>
      <c r="L359" s="159"/>
      <c r="M359" s="159"/>
      <c r="N359" s="159"/>
      <c r="O359" s="159"/>
      <c r="P359" s="159"/>
      <c r="Q359" s="159"/>
      <c r="R359" s="159"/>
      <c r="S359" s="159"/>
      <c r="T359" s="159"/>
      <c r="U359" s="159"/>
      <c r="V359" s="159"/>
      <c r="W359" s="159"/>
      <c r="X359" s="159"/>
      <c r="Y359" s="159"/>
      <c r="Z359" s="159"/>
      <c r="AA359" s="159"/>
      <c r="AB359" s="159"/>
      <c r="AC359" s="159"/>
      <c r="AD359" s="159"/>
      <c r="AE359" s="159"/>
      <c r="AF359" s="159"/>
      <c r="AG359" s="159"/>
      <c r="AH359" s="159"/>
      <c r="AI359" s="159"/>
      <c r="AJ359" s="159"/>
      <c r="AK359" s="159"/>
      <c r="AL359" s="159"/>
      <c r="AM359" s="159"/>
      <c r="AN359" s="159"/>
      <c r="AO359" s="159"/>
      <c r="AP359" s="159"/>
      <c r="AQ359" s="159"/>
      <c r="AR359" s="159"/>
      <c r="AS359" s="159"/>
      <c r="AT359" s="159"/>
      <c r="AU359" s="159"/>
      <c r="AV359" s="159"/>
      <c r="AW359" s="159"/>
      <c r="AX359" s="159"/>
      <c r="AY359" s="159"/>
      <c r="AZ359" s="159"/>
      <c r="BA359" s="159"/>
      <c r="BB359" s="159"/>
      <c r="BC359" s="159"/>
      <c r="BD359" s="159"/>
      <c r="BE359" s="159"/>
      <c r="BF359" s="159"/>
      <c r="BG359" s="159"/>
      <c r="BH359" s="159"/>
      <c r="BI359" s="159"/>
      <c r="BJ359" s="159"/>
      <c r="BK359" s="159"/>
      <c r="BL359" s="159"/>
      <c r="BM359" s="159"/>
      <c r="BN359" s="159"/>
      <c r="BO359" s="159"/>
      <c r="BP359" s="159"/>
      <c r="BQ359" s="159"/>
      <c r="BR359" s="159"/>
      <c r="BS359" s="159"/>
      <c r="BT359" s="159"/>
      <c r="BU359" s="159"/>
      <c r="BV359" s="159"/>
      <c r="BW359" s="159"/>
      <c r="BX359" s="159"/>
      <c r="BY359" s="159"/>
      <c r="BZ359" s="159"/>
      <c r="CA359" s="159"/>
      <c r="CB359" s="159"/>
      <c r="CC359" s="159"/>
      <c r="CD359" s="159"/>
      <c r="CE359" s="159"/>
      <c r="CF359" s="159"/>
      <c r="CG359" s="159"/>
    </row>
    <row r="360" spans="1:85" hidden="1" x14ac:dyDescent="0.25">
      <c r="A360" s="158" t="s">
        <v>164</v>
      </c>
      <c r="B360" s="159"/>
      <c r="C360" s="159"/>
      <c r="D360" s="159"/>
      <c r="E360" s="159"/>
      <c r="F360" s="159"/>
      <c r="G360" s="159"/>
      <c r="H360" s="159"/>
      <c r="I360" s="159"/>
      <c r="J360" s="159"/>
      <c r="K360" s="159"/>
      <c r="L360" s="159"/>
      <c r="M360" s="159"/>
      <c r="N360" s="159"/>
      <c r="O360" s="159"/>
      <c r="P360" s="159"/>
      <c r="Q360" s="159"/>
      <c r="R360" s="159"/>
      <c r="S360" s="159"/>
      <c r="T360" s="159"/>
      <c r="U360" s="159"/>
      <c r="V360" s="159"/>
      <c r="W360" s="159"/>
      <c r="X360" s="159"/>
      <c r="Y360" s="159"/>
      <c r="Z360" s="159"/>
      <c r="AA360" s="159"/>
      <c r="AB360" s="159"/>
      <c r="AC360" s="159"/>
      <c r="AD360" s="159"/>
      <c r="AE360" s="159"/>
      <c r="AF360" s="159"/>
      <c r="AG360" s="159"/>
      <c r="AH360" s="159"/>
      <c r="AI360" s="159"/>
      <c r="AJ360" s="159"/>
      <c r="AK360" s="159"/>
      <c r="AL360" s="159"/>
      <c r="AM360" s="159"/>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row>
    <row r="361" spans="1:85" hidden="1" x14ac:dyDescent="0.25">
      <c r="A361" s="158" t="s">
        <v>165</v>
      </c>
      <c r="B361" s="159"/>
      <c r="C361" s="159"/>
      <c r="D361" s="159"/>
      <c r="E361" s="159"/>
      <c r="F361" s="159"/>
      <c r="G361" s="159"/>
      <c r="H361" s="159"/>
      <c r="I361" s="159"/>
      <c r="J361" s="159"/>
      <c r="K361" s="159"/>
      <c r="L361" s="159"/>
      <c r="M361" s="159"/>
      <c r="N361" s="159"/>
      <c r="O361" s="159"/>
      <c r="P361" s="159"/>
      <c r="Q361" s="159"/>
      <c r="R361" s="159"/>
      <c r="S361" s="159"/>
      <c r="T361" s="159"/>
      <c r="U361" s="159"/>
      <c r="V361" s="159"/>
      <c r="W361" s="159"/>
      <c r="X361" s="159"/>
      <c r="Y361" s="159"/>
      <c r="Z361" s="159"/>
      <c r="AA361" s="159"/>
      <c r="AB361" s="159"/>
      <c r="AC361" s="159"/>
      <c r="AD361" s="159"/>
      <c r="AE361" s="159"/>
      <c r="AF361" s="159"/>
      <c r="AG361" s="159"/>
      <c r="AH361" s="159"/>
      <c r="AI361" s="159"/>
      <c r="AJ361" s="159"/>
      <c r="AK361" s="159"/>
      <c r="AL361" s="159"/>
      <c r="AM361" s="159"/>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row>
    <row r="362" spans="1:85" hidden="1" x14ac:dyDescent="0.25">
      <c r="A362" s="158" t="s">
        <v>176</v>
      </c>
      <c r="B362" s="159"/>
      <c r="C362" s="159"/>
      <c r="D362" s="159"/>
      <c r="E362" s="159"/>
      <c r="F362" s="159"/>
      <c r="G362" s="159"/>
      <c r="H362" s="159"/>
      <c r="I362" s="159"/>
      <c r="J362" s="159"/>
      <c r="K362" s="159"/>
      <c r="L362" s="159"/>
      <c r="M362" s="159"/>
      <c r="N362" s="159"/>
      <c r="O362" s="159"/>
      <c r="P362" s="159"/>
      <c r="Q362" s="159"/>
      <c r="R362" s="159"/>
      <c r="S362" s="159"/>
      <c r="T362" s="159"/>
      <c r="U362" s="159"/>
      <c r="V362" s="159"/>
      <c r="W362" s="159"/>
      <c r="X362" s="159"/>
      <c r="Y362" s="159"/>
      <c r="Z362" s="159"/>
      <c r="AA362" s="159"/>
      <c r="AB362" s="159"/>
      <c r="AC362" s="159"/>
      <c r="AD362" s="159"/>
      <c r="AE362" s="159"/>
      <c r="AF362" s="159"/>
      <c r="AG362" s="159"/>
      <c r="AH362" s="159"/>
      <c r="AI362" s="159"/>
      <c r="AJ362" s="159"/>
      <c r="AK362" s="159"/>
      <c r="AL362" s="159"/>
      <c r="AM362" s="159"/>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row>
    <row r="363" spans="1:85" hidden="1" x14ac:dyDescent="0.25">
      <c r="A363" s="158" t="s">
        <v>177</v>
      </c>
      <c r="B363" s="159"/>
      <c r="C363" s="159"/>
      <c r="D363" s="159"/>
      <c r="E363" s="159"/>
      <c r="F363" s="159"/>
      <c r="G363" s="159"/>
      <c r="H363" s="159"/>
      <c r="I363" s="159"/>
      <c r="J363" s="159"/>
      <c r="K363" s="159"/>
      <c r="L363" s="159"/>
      <c r="M363" s="159"/>
      <c r="N363" s="159"/>
      <c r="O363" s="159"/>
      <c r="P363" s="159"/>
      <c r="Q363" s="159"/>
      <c r="R363" s="159"/>
      <c r="S363" s="159"/>
      <c r="T363" s="159"/>
      <c r="U363" s="159"/>
      <c r="V363" s="159"/>
      <c r="W363" s="159"/>
      <c r="X363" s="159"/>
      <c r="Y363" s="159"/>
      <c r="Z363" s="159"/>
      <c r="AA363" s="159"/>
      <c r="AB363" s="159"/>
      <c r="AC363" s="159"/>
      <c r="AD363" s="159"/>
      <c r="AE363" s="159"/>
      <c r="AF363" s="159"/>
      <c r="AG363" s="159"/>
      <c r="AH363" s="159"/>
      <c r="AI363" s="159"/>
      <c r="AJ363" s="159"/>
      <c r="AK363" s="159"/>
      <c r="AL363" s="159"/>
      <c r="AM363" s="159"/>
      <c r="AN363" s="159"/>
      <c r="AO363" s="159"/>
      <c r="AP363" s="159"/>
      <c r="AQ363" s="159"/>
      <c r="AR363" s="159"/>
      <c r="AS363" s="159"/>
      <c r="AT363" s="159"/>
      <c r="AU363" s="159"/>
      <c r="AV363" s="159"/>
      <c r="AW363" s="159"/>
      <c r="AX363" s="159"/>
      <c r="AY363" s="159"/>
      <c r="AZ363" s="159"/>
      <c r="BA363" s="159"/>
      <c r="BB363" s="159"/>
      <c r="BC363" s="159"/>
      <c r="BD363" s="159"/>
      <c r="BE363" s="159"/>
      <c r="BF363" s="159"/>
      <c r="BG363" s="159"/>
      <c r="BH363" s="159"/>
      <c r="BI363" s="159"/>
      <c r="BJ363" s="159"/>
      <c r="BK363" s="159"/>
      <c r="BL363" s="159"/>
      <c r="BM363" s="159"/>
      <c r="BN363" s="159"/>
      <c r="BO363" s="159"/>
      <c r="BP363" s="159"/>
      <c r="BQ363" s="159"/>
      <c r="BR363" s="159"/>
      <c r="BS363" s="159"/>
      <c r="BT363" s="159"/>
      <c r="BU363" s="159"/>
      <c r="BV363" s="159"/>
      <c r="BW363" s="159"/>
      <c r="BX363" s="159"/>
      <c r="BY363" s="159"/>
      <c r="BZ363" s="159"/>
      <c r="CA363" s="159"/>
      <c r="CB363" s="159"/>
      <c r="CC363" s="159"/>
      <c r="CD363" s="159"/>
      <c r="CE363" s="159"/>
      <c r="CF363" s="159"/>
      <c r="CG363" s="159"/>
    </row>
    <row r="364" spans="1:85" hidden="1" x14ac:dyDescent="0.25">
      <c r="A364" s="158" t="s">
        <v>178</v>
      </c>
      <c r="B364" s="159"/>
      <c r="C364" s="159"/>
      <c r="D364" s="159"/>
      <c r="E364" s="159"/>
      <c r="F364" s="159"/>
      <c r="G364" s="159"/>
      <c r="H364" s="159"/>
      <c r="I364" s="159"/>
      <c r="J364" s="159"/>
      <c r="K364" s="159"/>
      <c r="L364" s="159"/>
      <c r="M364" s="159"/>
      <c r="N364" s="159"/>
      <c r="O364" s="159"/>
      <c r="P364" s="159"/>
      <c r="Q364" s="159"/>
      <c r="R364" s="159"/>
      <c r="S364" s="159"/>
      <c r="T364" s="159"/>
      <c r="U364" s="159"/>
      <c r="V364" s="159"/>
      <c r="W364" s="159"/>
      <c r="X364" s="159"/>
      <c r="Y364" s="159"/>
      <c r="Z364" s="159"/>
      <c r="AA364" s="159"/>
      <c r="AB364" s="159"/>
      <c r="AC364" s="159"/>
      <c r="AD364" s="159"/>
      <c r="AE364" s="159"/>
      <c r="AF364" s="159"/>
      <c r="AG364" s="159"/>
      <c r="AH364" s="159"/>
      <c r="AI364" s="159"/>
      <c r="AJ364" s="159"/>
      <c r="AK364" s="159"/>
      <c r="AL364" s="159"/>
      <c r="AM364" s="159"/>
      <c r="AN364" s="159"/>
      <c r="AO364" s="159"/>
      <c r="AP364" s="159"/>
      <c r="AQ364" s="159"/>
      <c r="AR364" s="159"/>
      <c r="AS364" s="159"/>
      <c r="AT364" s="159"/>
      <c r="AU364" s="159"/>
      <c r="AV364" s="159"/>
      <c r="AW364" s="159"/>
      <c r="AX364" s="159"/>
      <c r="AY364" s="159"/>
      <c r="AZ364" s="159"/>
      <c r="BA364" s="159"/>
      <c r="BB364" s="159"/>
      <c r="BC364" s="159"/>
      <c r="BD364" s="159"/>
      <c r="BE364" s="159"/>
      <c r="BF364" s="159"/>
      <c r="BG364" s="159"/>
      <c r="BH364" s="159"/>
      <c r="BI364" s="159"/>
      <c r="BJ364" s="159"/>
      <c r="BK364" s="159"/>
      <c r="BL364" s="159"/>
      <c r="BM364" s="159"/>
      <c r="BN364" s="159"/>
      <c r="BO364" s="159"/>
      <c r="BP364" s="159"/>
      <c r="BQ364" s="159"/>
      <c r="BR364" s="159"/>
      <c r="BS364" s="159"/>
      <c r="BT364" s="159"/>
      <c r="BU364" s="159"/>
      <c r="BV364" s="159"/>
      <c r="BW364" s="159"/>
      <c r="BX364" s="159"/>
      <c r="BY364" s="159"/>
      <c r="BZ364" s="159"/>
      <c r="CA364" s="159"/>
      <c r="CB364" s="159"/>
      <c r="CC364" s="159"/>
      <c r="CD364" s="159"/>
      <c r="CE364" s="159"/>
      <c r="CF364" s="159"/>
      <c r="CG364" s="159"/>
    </row>
    <row r="365" spans="1:85" hidden="1" x14ac:dyDescent="0.25">
      <c r="A365" s="158" t="s">
        <v>50</v>
      </c>
      <c r="B365" s="159"/>
      <c r="C365" s="159"/>
      <c r="D365" s="159"/>
      <c r="E365" s="159"/>
      <c r="F365" s="159"/>
      <c r="G365" s="159"/>
      <c r="H365" s="159"/>
      <c r="I365" s="159"/>
      <c r="J365" s="159"/>
      <c r="K365" s="159"/>
      <c r="L365" s="159"/>
      <c r="M365" s="159"/>
      <c r="N365" s="159"/>
      <c r="O365" s="159"/>
      <c r="P365" s="159"/>
      <c r="Q365" s="159"/>
      <c r="R365" s="159"/>
      <c r="S365" s="159"/>
      <c r="T365" s="159"/>
      <c r="U365" s="159"/>
      <c r="V365" s="159"/>
      <c r="W365" s="159"/>
      <c r="X365" s="159"/>
      <c r="Y365" s="159"/>
      <c r="Z365" s="159"/>
      <c r="AA365" s="159"/>
      <c r="AB365" s="159"/>
      <c r="AC365" s="159"/>
      <c r="AD365" s="159"/>
      <c r="AE365" s="159"/>
      <c r="AF365" s="159"/>
      <c r="AG365" s="159"/>
      <c r="AH365" s="159"/>
      <c r="AI365" s="159"/>
      <c r="AJ365" s="159"/>
      <c r="AK365" s="159"/>
      <c r="AL365" s="159"/>
      <c r="AM365" s="159"/>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row>
    <row r="366" spans="1:85" hidden="1" x14ac:dyDescent="0.25">
      <c r="A366" s="158" t="s">
        <v>179</v>
      </c>
      <c r="B366" s="159"/>
      <c r="C366" s="159"/>
      <c r="D366" s="159"/>
      <c r="E366" s="159"/>
      <c r="F366" s="159"/>
      <c r="G366" s="159"/>
      <c r="H366" s="159"/>
      <c r="I366" s="159"/>
      <c r="J366" s="159"/>
      <c r="K366" s="159"/>
      <c r="L366" s="159"/>
      <c r="M366" s="159"/>
      <c r="N366" s="159"/>
      <c r="O366" s="159"/>
      <c r="P366" s="159"/>
      <c r="Q366" s="159"/>
      <c r="R366" s="159"/>
      <c r="S366" s="159"/>
      <c r="T366" s="159"/>
      <c r="U366" s="159"/>
      <c r="V366" s="159"/>
      <c r="W366" s="159"/>
      <c r="X366" s="159"/>
      <c r="Y366" s="159"/>
      <c r="Z366" s="159"/>
      <c r="AA366" s="159"/>
      <c r="AB366" s="159"/>
      <c r="AC366" s="159"/>
      <c r="AD366" s="159"/>
      <c r="AE366" s="159"/>
      <c r="AF366" s="159"/>
      <c r="AG366" s="159"/>
      <c r="AH366" s="159"/>
      <c r="AI366" s="159"/>
      <c r="AJ366" s="159"/>
      <c r="AK366" s="159"/>
      <c r="AL366" s="159"/>
      <c r="AM366" s="159"/>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row>
    <row r="367" spans="1:85" hidden="1" x14ac:dyDescent="0.25">
      <c r="A367" s="158" t="s">
        <v>180</v>
      </c>
      <c r="B367" s="159"/>
      <c r="C367" s="159"/>
      <c r="D367" s="159"/>
      <c r="E367" s="159"/>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row>
    <row r="368" spans="1:85" hidden="1" x14ac:dyDescent="0.25">
      <c r="A368" s="158" t="s">
        <v>181</v>
      </c>
      <c r="B368" s="159"/>
      <c r="C368" s="159"/>
      <c r="D368" s="159"/>
      <c r="E368" s="159"/>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59"/>
      <c r="AY368" s="159"/>
      <c r="AZ368" s="159"/>
      <c r="BA368" s="159"/>
      <c r="BB368" s="159"/>
      <c r="BC368" s="159"/>
      <c r="BD368" s="159"/>
      <c r="BE368" s="159"/>
      <c r="BF368" s="159"/>
      <c r="BG368" s="159"/>
      <c r="BH368" s="159"/>
      <c r="BI368" s="159"/>
      <c r="BJ368" s="159"/>
      <c r="BK368" s="159"/>
      <c r="BL368" s="159"/>
      <c r="BM368" s="159"/>
      <c r="BN368" s="159"/>
      <c r="BO368" s="159"/>
      <c r="BP368" s="159"/>
      <c r="BQ368" s="159"/>
      <c r="BR368" s="159"/>
      <c r="BS368" s="159"/>
      <c r="BT368" s="159"/>
      <c r="BU368" s="159"/>
      <c r="BV368" s="159"/>
      <c r="BW368" s="159"/>
      <c r="BX368" s="159"/>
      <c r="BY368" s="159"/>
      <c r="BZ368" s="159"/>
      <c r="CA368" s="159"/>
      <c r="CB368" s="159"/>
      <c r="CC368" s="159"/>
      <c r="CD368" s="159"/>
      <c r="CE368" s="159"/>
      <c r="CF368" s="159"/>
      <c r="CG368" s="159"/>
    </row>
    <row r="369" spans="1:85" hidden="1" x14ac:dyDescent="0.25">
      <c r="A369" s="153"/>
    </row>
    <row r="370" spans="1:85" hidden="1" x14ac:dyDescent="0.25">
      <c r="A370" s="154" t="s">
        <v>185</v>
      </c>
    </row>
    <row r="371" spans="1:85" hidden="1" x14ac:dyDescent="0.25">
      <c r="A371" s="158" t="s">
        <v>48</v>
      </c>
    </row>
    <row r="372" spans="1:85" hidden="1" x14ac:dyDescent="0.25">
      <c r="A372" s="158" t="s">
        <v>186</v>
      </c>
    </row>
    <row r="373" spans="1:85" hidden="1" x14ac:dyDescent="0.25">
      <c r="A373" s="158" t="s">
        <v>187</v>
      </c>
      <c r="B373" s="115"/>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5"/>
      <c r="AL373" s="115"/>
      <c r="AM373" s="115"/>
      <c r="AN373" s="115"/>
      <c r="AO373" s="115"/>
      <c r="AP373" s="115"/>
      <c r="AQ373" s="115"/>
      <c r="AR373" s="115"/>
      <c r="AS373" s="115"/>
      <c r="AT373" s="115"/>
      <c r="AU373" s="115"/>
      <c r="AV373" s="115"/>
      <c r="AW373" s="115"/>
      <c r="AX373" s="115"/>
      <c r="AY373" s="115"/>
      <c r="AZ373" s="115"/>
      <c r="BA373" s="115"/>
      <c r="BB373" s="115"/>
      <c r="BC373" s="115"/>
      <c r="BD373" s="115"/>
      <c r="BE373" s="115"/>
      <c r="BF373" s="115"/>
      <c r="BG373" s="115"/>
      <c r="BH373" s="115"/>
      <c r="BI373" s="115"/>
      <c r="BJ373" s="115"/>
      <c r="BK373" s="115"/>
      <c r="BL373" s="115"/>
      <c r="BM373" s="115"/>
      <c r="BN373" s="115"/>
      <c r="BO373" s="115"/>
      <c r="BP373" s="115"/>
      <c r="BQ373" s="115"/>
      <c r="BR373" s="115"/>
      <c r="BS373" s="115"/>
      <c r="BT373" s="115"/>
      <c r="BU373" s="115"/>
      <c r="BV373" s="115"/>
      <c r="BW373" s="115"/>
      <c r="BX373" s="115"/>
      <c r="BY373" s="115"/>
      <c r="BZ373" s="115"/>
      <c r="CA373" s="115"/>
      <c r="CB373" s="115"/>
      <c r="CC373" s="115"/>
      <c r="CD373" s="115"/>
      <c r="CE373" s="115"/>
      <c r="CF373" s="115"/>
      <c r="CG373" s="115"/>
    </row>
    <row r="374" spans="1:85" hidden="1" x14ac:dyDescent="0.25">
      <c r="A374" s="158" t="s">
        <v>112</v>
      </c>
      <c r="B374" s="115"/>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5"/>
      <c r="AL374" s="115"/>
      <c r="AM374" s="115"/>
      <c r="AN374" s="115"/>
      <c r="AO374" s="115"/>
      <c r="AP374" s="115"/>
      <c r="AQ374" s="115"/>
      <c r="AR374" s="115"/>
      <c r="AS374" s="115"/>
      <c r="AT374" s="115"/>
      <c r="AU374" s="115"/>
      <c r="AV374" s="115"/>
      <c r="AW374" s="115"/>
      <c r="AX374" s="115"/>
      <c r="AY374" s="115"/>
      <c r="AZ374" s="115"/>
      <c r="BA374" s="115"/>
      <c r="BB374" s="115"/>
      <c r="BC374" s="115"/>
      <c r="BD374" s="115"/>
      <c r="BE374" s="115"/>
      <c r="BF374" s="115"/>
      <c r="BG374" s="115"/>
      <c r="BH374" s="115"/>
      <c r="BI374" s="115"/>
      <c r="BJ374" s="115"/>
      <c r="BK374" s="115"/>
      <c r="BL374" s="115"/>
      <c r="BM374" s="115"/>
      <c r="BN374" s="115"/>
      <c r="BO374" s="115"/>
      <c r="BP374" s="115"/>
      <c r="BQ374" s="115"/>
      <c r="BR374" s="115"/>
      <c r="BS374" s="115"/>
      <c r="BT374" s="115"/>
      <c r="BU374" s="115"/>
      <c r="BV374" s="115"/>
      <c r="BW374" s="115"/>
      <c r="BX374" s="115"/>
      <c r="BY374" s="115"/>
      <c r="BZ374" s="115"/>
      <c r="CA374" s="115"/>
      <c r="CB374" s="115"/>
      <c r="CC374" s="115"/>
      <c r="CD374" s="115"/>
      <c r="CE374" s="115"/>
      <c r="CF374" s="115"/>
      <c r="CG374" s="115"/>
    </row>
    <row r="375" spans="1:85" hidden="1" x14ac:dyDescent="0.25">
      <c r="A375" s="158" t="s">
        <v>96</v>
      </c>
      <c r="B375" s="115"/>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5"/>
      <c r="AL375" s="115"/>
      <c r="AM375" s="115"/>
      <c r="AN375" s="115"/>
      <c r="AO375" s="115"/>
      <c r="AP375" s="115"/>
      <c r="AQ375" s="115"/>
      <c r="AR375" s="115"/>
      <c r="AS375" s="115"/>
      <c r="AT375" s="115"/>
      <c r="AU375" s="115"/>
      <c r="AV375" s="115"/>
      <c r="AW375" s="115"/>
      <c r="AX375" s="115"/>
      <c r="AY375" s="115"/>
      <c r="AZ375" s="115"/>
      <c r="BA375" s="115"/>
      <c r="BB375" s="115"/>
      <c r="BC375" s="115"/>
      <c r="BD375" s="115"/>
      <c r="BE375" s="115"/>
      <c r="BF375" s="115"/>
      <c r="BG375" s="115"/>
      <c r="BH375" s="115"/>
      <c r="BI375" s="115"/>
      <c r="BJ375" s="115"/>
      <c r="BK375" s="115"/>
      <c r="BL375" s="115"/>
      <c r="BM375" s="115"/>
      <c r="BN375" s="115"/>
      <c r="BO375" s="115"/>
      <c r="BP375" s="115"/>
      <c r="BQ375" s="115"/>
      <c r="BR375" s="115"/>
      <c r="BS375" s="115"/>
      <c r="BT375" s="115"/>
      <c r="BU375" s="115"/>
      <c r="BV375" s="115"/>
      <c r="BW375" s="115"/>
      <c r="BX375" s="115"/>
      <c r="BY375" s="115"/>
      <c r="BZ375" s="115"/>
      <c r="CA375" s="115"/>
      <c r="CB375" s="115"/>
      <c r="CC375" s="115"/>
      <c r="CD375" s="115"/>
      <c r="CE375" s="115"/>
      <c r="CF375" s="115"/>
      <c r="CG375" s="115"/>
    </row>
    <row r="376" spans="1:85" hidden="1" x14ac:dyDescent="0.25">
      <c r="A376" s="158" t="s">
        <v>188</v>
      </c>
      <c r="B376" s="115"/>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5"/>
      <c r="AL376" s="115"/>
      <c r="AM376" s="115"/>
      <c r="AN376" s="115"/>
      <c r="AO376" s="115"/>
      <c r="AP376" s="115"/>
      <c r="AQ376" s="115"/>
      <c r="AR376" s="115"/>
      <c r="AS376" s="115"/>
      <c r="AT376" s="115"/>
      <c r="AU376" s="115"/>
      <c r="AV376" s="115"/>
      <c r="AW376" s="115"/>
      <c r="AX376" s="115"/>
      <c r="AY376" s="115"/>
      <c r="AZ376" s="115"/>
      <c r="BA376" s="115"/>
      <c r="BB376" s="115"/>
      <c r="BC376" s="115"/>
      <c r="BD376" s="115"/>
      <c r="BE376" s="115"/>
      <c r="BF376" s="115"/>
      <c r="BG376" s="115"/>
      <c r="BH376" s="115"/>
      <c r="BI376" s="115"/>
      <c r="BJ376" s="115"/>
      <c r="BK376" s="115"/>
      <c r="BL376" s="115"/>
      <c r="BM376" s="115"/>
      <c r="BN376" s="115"/>
      <c r="BO376" s="115"/>
      <c r="BP376" s="115"/>
      <c r="BQ376" s="115"/>
      <c r="BR376" s="115"/>
      <c r="BS376" s="115"/>
      <c r="BT376" s="115"/>
      <c r="BU376" s="115"/>
      <c r="BV376" s="115"/>
      <c r="BW376" s="115"/>
      <c r="BX376" s="115"/>
      <c r="BY376" s="115"/>
      <c r="BZ376" s="115"/>
      <c r="CA376" s="115"/>
      <c r="CB376" s="115"/>
      <c r="CC376" s="115"/>
      <c r="CD376" s="115"/>
      <c r="CE376" s="115"/>
      <c r="CF376" s="115"/>
      <c r="CG376" s="115"/>
    </row>
    <row r="377" spans="1:85" hidden="1" x14ac:dyDescent="0.25">
      <c r="A377" s="158" t="s">
        <v>95</v>
      </c>
      <c r="B377" s="115"/>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5"/>
      <c r="AL377" s="115"/>
      <c r="AM377" s="115"/>
      <c r="AN377" s="115"/>
      <c r="AO377" s="115"/>
      <c r="AP377" s="115"/>
      <c r="AQ377" s="115"/>
      <c r="AR377" s="115"/>
      <c r="AS377" s="115"/>
      <c r="AT377" s="115"/>
      <c r="AU377" s="115"/>
      <c r="AV377" s="115"/>
      <c r="AW377" s="115"/>
      <c r="AX377" s="115"/>
      <c r="AY377" s="115"/>
      <c r="AZ377" s="115"/>
      <c r="BA377" s="115"/>
      <c r="BB377" s="115"/>
      <c r="BC377" s="115"/>
      <c r="BD377" s="115"/>
      <c r="BE377" s="115"/>
      <c r="BF377" s="115"/>
      <c r="BG377" s="115"/>
      <c r="BH377" s="115"/>
      <c r="BI377" s="115"/>
      <c r="BJ377" s="115"/>
      <c r="BK377" s="115"/>
      <c r="BL377" s="115"/>
      <c r="BM377" s="115"/>
      <c r="BN377" s="115"/>
      <c r="BO377" s="115"/>
      <c r="BP377" s="115"/>
      <c r="BQ377" s="115"/>
      <c r="BR377" s="115"/>
      <c r="BS377" s="115"/>
      <c r="BT377" s="115"/>
      <c r="BU377" s="115"/>
      <c r="BV377" s="115"/>
      <c r="BW377" s="115"/>
      <c r="BX377" s="115"/>
      <c r="BY377" s="115"/>
      <c r="BZ377" s="115"/>
      <c r="CA377" s="115"/>
      <c r="CB377" s="115"/>
      <c r="CC377" s="115"/>
      <c r="CD377" s="115"/>
      <c r="CE377" s="115"/>
      <c r="CF377" s="115"/>
      <c r="CG377" s="115"/>
    </row>
    <row r="378" spans="1:85" hidden="1" x14ac:dyDescent="0.25">
      <c r="A378" s="158" t="s">
        <v>93</v>
      </c>
      <c r="B378" s="115"/>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5"/>
      <c r="AL378" s="115"/>
      <c r="AM378" s="115"/>
      <c r="AN378" s="115"/>
      <c r="AO378" s="115"/>
      <c r="AP378" s="115"/>
      <c r="AQ378" s="115"/>
      <c r="AR378" s="115"/>
      <c r="AS378" s="115"/>
      <c r="AT378" s="115"/>
      <c r="AU378" s="115"/>
      <c r="AV378" s="115"/>
      <c r="AW378" s="115"/>
      <c r="AX378" s="115"/>
      <c r="AY378" s="115"/>
      <c r="AZ378" s="115"/>
      <c r="BA378" s="115"/>
      <c r="BB378" s="115"/>
      <c r="BC378" s="115"/>
      <c r="BD378" s="115"/>
      <c r="BE378" s="115"/>
      <c r="BF378" s="115"/>
      <c r="BG378" s="115"/>
      <c r="BH378" s="115"/>
      <c r="BI378" s="115"/>
      <c r="BJ378" s="115"/>
      <c r="BK378" s="115"/>
      <c r="BL378" s="115"/>
      <c r="BM378" s="115"/>
      <c r="BN378" s="115"/>
      <c r="BO378" s="115"/>
      <c r="BP378" s="115"/>
      <c r="BQ378" s="115"/>
      <c r="BR378" s="115"/>
      <c r="BS378" s="115"/>
      <c r="BT378" s="115"/>
      <c r="BU378" s="115"/>
      <c r="BV378" s="115"/>
      <c r="BW378" s="115"/>
      <c r="BX378" s="115"/>
      <c r="BY378" s="115"/>
      <c r="BZ378" s="115"/>
      <c r="CA378" s="115"/>
      <c r="CB378" s="115"/>
      <c r="CC378" s="115"/>
      <c r="CD378" s="115"/>
      <c r="CE378" s="115"/>
      <c r="CF378" s="115"/>
      <c r="CG378" s="115"/>
    </row>
    <row r="379" spans="1:85" hidden="1" x14ac:dyDescent="0.25">
      <c r="A379" s="158" t="s">
        <v>94</v>
      </c>
      <c r="B379" s="115"/>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5"/>
      <c r="AL379" s="115"/>
      <c r="AM379" s="115"/>
      <c r="AN379" s="115"/>
      <c r="AO379" s="115"/>
      <c r="AP379" s="115"/>
      <c r="AQ379" s="115"/>
      <c r="AR379" s="115"/>
      <c r="AS379" s="115"/>
      <c r="AT379" s="115"/>
      <c r="AU379" s="115"/>
      <c r="AV379" s="115"/>
      <c r="AW379" s="115"/>
      <c r="AX379" s="115"/>
      <c r="AY379" s="115"/>
      <c r="AZ379" s="115"/>
      <c r="BA379" s="115"/>
      <c r="BB379" s="115"/>
      <c r="BC379" s="115"/>
      <c r="BD379" s="115"/>
      <c r="BE379" s="115"/>
      <c r="BF379" s="115"/>
      <c r="BG379" s="115"/>
      <c r="BH379" s="115"/>
      <c r="BI379" s="115"/>
      <c r="BJ379" s="115"/>
      <c r="BK379" s="115"/>
      <c r="BL379" s="115"/>
      <c r="BM379" s="115"/>
      <c r="BN379" s="115"/>
      <c r="BO379" s="115"/>
      <c r="BP379" s="115"/>
      <c r="BQ379" s="115"/>
      <c r="BR379" s="115"/>
      <c r="BS379" s="115"/>
      <c r="BT379" s="115"/>
      <c r="BU379" s="115"/>
      <c r="BV379" s="115"/>
      <c r="BW379" s="115"/>
      <c r="BX379" s="115"/>
      <c r="BY379" s="115"/>
      <c r="BZ379" s="115"/>
      <c r="CA379" s="115"/>
      <c r="CB379" s="115"/>
      <c r="CC379" s="115"/>
      <c r="CD379" s="115"/>
      <c r="CE379" s="115"/>
      <c r="CF379" s="115"/>
      <c r="CG379" s="115"/>
    </row>
    <row r="380" spans="1:85" hidden="1" x14ac:dyDescent="0.25">
      <c r="A380" s="158" t="s">
        <v>189</v>
      </c>
      <c r="B380" s="115"/>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5"/>
      <c r="AL380" s="115"/>
      <c r="AM380" s="115"/>
      <c r="AN380" s="115"/>
      <c r="AO380" s="115"/>
      <c r="AP380" s="115"/>
      <c r="AQ380" s="115"/>
      <c r="AR380" s="115"/>
      <c r="AS380" s="115"/>
      <c r="AT380" s="115"/>
      <c r="AU380" s="115"/>
      <c r="AV380" s="115"/>
      <c r="AW380" s="115"/>
      <c r="AX380" s="115"/>
      <c r="AY380" s="115"/>
      <c r="AZ380" s="115"/>
      <c r="BA380" s="115"/>
      <c r="BB380" s="115"/>
      <c r="BC380" s="115"/>
      <c r="BD380" s="115"/>
      <c r="BE380" s="115"/>
      <c r="BF380" s="115"/>
      <c r="BG380" s="115"/>
      <c r="BH380" s="115"/>
      <c r="BI380" s="115"/>
      <c r="BJ380" s="115"/>
      <c r="BK380" s="115"/>
      <c r="BL380" s="115"/>
      <c r="BM380" s="115"/>
      <c r="BN380" s="115"/>
      <c r="BO380" s="115"/>
      <c r="BP380" s="115"/>
      <c r="BQ380" s="115"/>
      <c r="BR380" s="115"/>
      <c r="BS380" s="115"/>
      <c r="BT380" s="115"/>
      <c r="BU380" s="115"/>
      <c r="BV380" s="115"/>
      <c r="BW380" s="115"/>
      <c r="BX380" s="115"/>
      <c r="BY380" s="115"/>
      <c r="BZ380" s="115"/>
      <c r="CA380" s="115"/>
      <c r="CB380" s="115"/>
      <c r="CC380" s="115"/>
      <c r="CD380" s="115"/>
      <c r="CE380" s="115"/>
      <c r="CF380" s="115"/>
      <c r="CG380" s="115"/>
    </row>
    <row r="381" spans="1:85" hidden="1" x14ac:dyDescent="0.25">
      <c r="A381" s="153"/>
      <c r="B381" s="115"/>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c r="AY381" s="115"/>
      <c r="AZ381" s="115"/>
      <c r="BA381" s="115"/>
      <c r="BB381" s="115"/>
      <c r="BC381" s="115"/>
      <c r="BD381" s="115"/>
      <c r="BE381" s="115"/>
      <c r="BF381" s="115"/>
      <c r="BG381" s="115"/>
      <c r="BH381" s="115"/>
      <c r="BI381" s="115"/>
      <c r="BJ381" s="115"/>
      <c r="BK381" s="115"/>
      <c r="BL381" s="115"/>
      <c r="BM381" s="115"/>
      <c r="BN381" s="115"/>
      <c r="BO381" s="115"/>
      <c r="BP381" s="115"/>
      <c r="BQ381" s="115"/>
      <c r="BR381" s="115"/>
      <c r="BS381" s="115"/>
      <c r="BT381" s="115"/>
      <c r="BU381" s="115"/>
      <c r="BV381" s="115"/>
      <c r="BW381" s="115"/>
      <c r="BX381" s="115"/>
      <c r="BY381" s="115"/>
      <c r="BZ381" s="115"/>
      <c r="CA381" s="115"/>
      <c r="CB381" s="115"/>
      <c r="CC381" s="115"/>
      <c r="CD381" s="115"/>
      <c r="CE381" s="115"/>
      <c r="CF381" s="115"/>
      <c r="CG381" s="115"/>
    </row>
    <row r="382" spans="1:85" hidden="1" x14ac:dyDescent="0.25">
      <c r="A382" s="154" t="s">
        <v>190</v>
      </c>
      <c r="B382" s="115"/>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5"/>
      <c r="AL382" s="115"/>
      <c r="AM382" s="115"/>
      <c r="AN382" s="115"/>
      <c r="AO382" s="115"/>
      <c r="AP382" s="115"/>
      <c r="AQ382" s="115"/>
      <c r="AR382" s="115"/>
      <c r="AS382" s="115"/>
      <c r="AT382" s="115"/>
      <c r="AU382" s="115"/>
      <c r="AV382" s="115"/>
      <c r="AW382" s="115"/>
      <c r="AX382" s="115"/>
      <c r="AY382" s="115"/>
      <c r="AZ382" s="115"/>
      <c r="BA382" s="115"/>
      <c r="BB382" s="115"/>
      <c r="BC382" s="115"/>
      <c r="BD382" s="115"/>
      <c r="BE382" s="115"/>
      <c r="BF382" s="115"/>
      <c r="BG382" s="115"/>
      <c r="BH382" s="115"/>
      <c r="BI382" s="115"/>
      <c r="BJ382" s="115"/>
      <c r="BK382" s="115"/>
      <c r="BL382" s="115"/>
      <c r="BM382" s="115"/>
      <c r="BN382" s="115"/>
      <c r="BO382" s="115"/>
      <c r="BP382" s="115"/>
      <c r="BQ382" s="115"/>
      <c r="BR382" s="115"/>
      <c r="BS382" s="115"/>
      <c r="BT382" s="115"/>
      <c r="BU382" s="115"/>
      <c r="BV382" s="115"/>
      <c r="BW382" s="115"/>
      <c r="BX382" s="115"/>
      <c r="BY382" s="115"/>
      <c r="BZ382" s="115"/>
      <c r="CA382" s="115"/>
      <c r="CB382" s="115"/>
      <c r="CC382" s="115"/>
      <c r="CD382" s="115"/>
      <c r="CE382" s="115"/>
      <c r="CF382" s="115"/>
      <c r="CG382" s="115"/>
    </row>
    <row r="383" spans="1:85" hidden="1" x14ac:dyDescent="0.25">
      <c r="A383" s="153" t="s">
        <v>49</v>
      </c>
      <c r="B383" s="115"/>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5"/>
      <c r="AL383" s="115"/>
      <c r="AM383" s="115"/>
      <c r="AN383" s="115"/>
      <c r="AO383" s="115"/>
      <c r="AP383" s="115"/>
      <c r="AQ383" s="115"/>
      <c r="AR383" s="115"/>
      <c r="AS383" s="115"/>
      <c r="AT383" s="115"/>
      <c r="AU383" s="115"/>
      <c r="AV383" s="115"/>
      <c r="AW383" s="115"/>
      <c r="AX383" s="115"/>
      <c r="AY383" s="115"/>
      <c r="AZ383" s="115"/>
      <c r="BA383" s="115"/>
      <c r="BB383" s="115"/>
      <c r="BC383" s="115"/>
      <c r="BD383" s="115"/>
      <c r="BE383" s="115"/>
      <c r="BF383" s="115"/>
      <c r="BG383" s="115"/>
      <c r="BH383" s="115"/>
      <c r="BI383" s="115"/>
      <c r="BJ383" s="115"/>
      <c r="BK383" s="115"/>
      <c r="BL383" s="115"/>
      <c r="BM383" s="115"/>
      <c r="BN383" s="115"/>
      <c r="BO383" s="115"/>
      <c r="BP383" s="115"/>
      <c r="BQ383" s="115"/>
      <c r="BR383" s="115"/>
      <c r="BS383" s="115"/>
      <c r="BT383" s="115"/>
      <c r="BU383" s="115"/>
      <c r="BV383" s="115"/>
      <c r="BW383" s="115"/>
      <c r="BX383" s="115"/>
      <c r="BY383" s="115"/>
      <c r="BZ383" s="115"/>
      <c r="CA383" s="115"/>
      <c r="CB383" s="115"/>
      <c r="CC383" s="115"/>
      <c r="CD383" s="115"/>
      <c r="CE383" s="115"/>
      <c r="CF383" s="115"/>
      <c r="CG383" s="115"/>
    </row>
    <row r="384" spans="1:85" hidden="1" x14ac:dyDescent="0.25">
      <c r="A384" s="158" t="s">
        <v>191</v>
      </c>
      <c r="B384" s="115"/>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5"/>
      <c r="AL384" s="115"/>
      <c r="AM384" s="115"/>
      <c r="AN384" s="115"/>
      <c r="AO384" s="115"/>
      <c r="AP384" s="115"/>
      <c r="AQ384" s="115"/>
      <c r="AR384" s="115"/>
      <c r="AS384" s="115"/>
      <c r="AT384" s="115"/>
      <c r="AU384" s="115"/>
      <c r="AV384" s="115"/>
      <c r="AW384" s="115"/>
      <c r="AX384" s="115"/>
      <c r="AY384" s="115"/>
      <c r="AZ384" s="115"/>
      <c r="BA384" s="115"/>
      <c r="BB384" s="115"/>
      <c r="BC384" s="115"/>
      <c r="BD384" s="115"/>
      <c r="BE384" s="115"/>
      <c r="BF384" s="115"/>
      <c r="BG384" s="115"/>
      <c r="BH384" s="115"/>
      <c r="BI384" s="115"/>
      <c r="BJ384" s="115"/>
      <c r="BK384" s="115"/>
      <c r="BL384" s="115"/>
      <c r="BM384" s="115"/>
      <c r="BN384" s="115"/>
      <c r="BO384" s="115"/>
      <c r="BP384" s="115"/>
      <c r="BQ384" s="115"/>
      <c r="BR384" s="115"/>
      <c r="BS384" s="115"/>
      <c r="BT384" s="115"/>
      <c r="BU384" s="115"/>
      <c r="BV384" s="115"/>
      <c r="BW384" s="115"/>
      <c r="BX384" s="115"/>
      <c r="BY384" s="115"/>
      <c r="BZ384" s="115"/>
      <c r="CA384" s="115"/>
      <c r="CB384" s="115"/>
      <c r="CC384" s="115"/>
      <c r="CD384" s="115"/>
      <c r="CE384" s="115"/>
      <c r="CF384" s="115"/>
      <c r="CG384" s="115"/>
    </row>
    <row r="385" spans="1:85" hidden="1" x14ac:dyDescent="0.25">
      <c r="A385" s="158" t="s">
        <v>192</v>
      </c>
      <c r="B385" s="115"/>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5"/>
      <c r="AL385" s="115"/>
      <c r="AM385" s="115"/>
      <c r="AN385" s="115"/>
      <c r="AO385" s="115"/>
      <c r="AP385" s="115"/>
      <c r="AQ385" s="115"/>
      <c r="AR385" s="115"/>
      <c r="AS385" s="115"/>
      <c r="AT385" s="115"/>
      <c r="AU385" s="115"/>
      <c r="AV385" s="115"/>
      <c r="AW385" s="115"/>
      <c r="AX385" s="115"/>
      <c r="AY385" s="115"/>
      <c r="AZ385" s="115"/>
      <c r="BA385" s="115"/>
      <c r="BB385" s="115"/>
      <c r="BC385" s="115"/>
      <c r="BD385" s="115"/>
      <c r="BE385" s="115"/>
      <c r="BF385" s="115"/>
      <c r="BG385" s="115"/>
      <c r="BH385" s="115"/>
      <c r="BI385" s="115"/>
      <c r="BJ385" s="115"/>
      <c r="BK385" s="115"/>
      <c r="BL385" s="115"/>
      <c r="BM385" s="115"/>
      <c r="BN385" s="115"/>
      <c r="BO385" s="115"/>
      <c r="BP385" s="115"/>
      <c r="BQ385" s="115"/>
      <c r="BR385" s="115"/>
      <c r="BS385" s="115"/>
      <c r="BT385" s="115"/>
      <c r="BU385" s="115"/>
      <c r="BV385" s="115"/>
      <c r="BW385" s="115"/>
      <c r="BX385" s="115"/>
      <c r="BY385" s="115"/>
      <c r="BZ385" s="115"/>
      <c r="CA385" s="115"/>
      <c r="CB385" s="115"/>
      <c r="CC385" s="115"/>
      <c r="CD385" s="115"/>
      <c r="CE385" s="115"/>
      <c r="CF385" s="115"/>
      <c r="CG385" s="115"/>
    </row>
    <row r="386" spans="1:85" hidden="1" x14ac:dyDescent="0.25">
      <c r="A386" s="158" t="s">
        <v>193</v>
      </c>
      <c r="B386" s="115"/>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5"/>
      <c r="AL386" s="115"/>
      <c r="AM386" s="115"/>
      <c r="AN386" s="115"/>
      <c r="AO386" s="115"/>
      <c r="AP386" s="115"/>
      <c r="AQ386" s="115"/>
      <c r="AR386" s="115"/>
      <c r="AS386" s="115"/>
      <c r="AT386" s="115"/>
      <c r="AU386" s="115"/>
      <c r="AV386" s="115"/>
      <c r="AW386" s="115"/>
      <c r="AX386" s="115"/>
      <c r="AY386" s="115"/>
      <c r="AZ386" s="115"/>
      <c r="BA386" s="115"/>
      <c r="BB386" s="115"/>
      <c r="BC386" s="115"/>
      <c r="BD386" s="115"/>
      <c r="BE386" s="115"/>
      <c r="BF386" s="115"/>
      <c r="BG386" s="115"/>
      <c r="BH386" s="115"/>
      <c r="BI386" s="115"/>
      <c r="BJ386" s="115"/>
      <c r="BK386" s="115"/>
      <c r="BL386" s="115"/>
      <c r="BM386" s="115"/>
      <c r="BN386" s="115"/>
      <c r="BO386" s="115"/>
      <c r="BP386" s="115"/>
      <c r="BQ386" s="115"/>
      <c r="BR386" s="115"/>
      <c r="BS386" s="115"/>
      <c r="BT386" s="115"/>
      <c r="BU386" s="115"/>
      <c r="BV386" s="115"/>
      <c r="BW386" s="115"/>
      <c r="BX386" s="115"/>
      <c r="BY386" s="115"/>
      <c r="BZ386" s="115"/>
      <c r="CA386" s="115"/>
      <c r="CB386" s="115"/>
      <c r="CC386" s="115"/>
      <c r="CD386" s="115"/>
      <c r="CE386" s="115"/>
      <c r="CF386" s="115"/>
      <c r="CG386" s="115"/>
    </row>
    <row r="387" spans="1:85" hidden="1" x14ac:dyDescent="0.25">
      <c r="A387" s="158" t="s">
        <v>194</v>
      </c>
      <c r="B387" s="115"/>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15"/>
      <c r="AX387" s="115"/>
      <c r="AY387" s="115"/>
      <c r="AZ387" s="115"/>
      <c r="BA387" s="115"/>
      <c r="BB387" s="115"/>
      <c r="BC387" s="115"/>
      <c r="BD387" s="115"/>
      <c r="BE387" s="115"/>
      <c r="BF387" s="115"/>
      <c r="BG387" s="115"/>
      <c r="BH387" s="115"/>
      <c r="BI387" s="115"/>
      <c r="BJ387" s="115"/>
      <c r="BK387" s="115"/>
      <c r="BL387" s="115"/>
      <c r="BM387" s="115"/>
      <c r="BN387" s="115"/>
      <c r="BO387" s="115"/>
      <c r="BP387" s="115"/>
      <c r="BQ387" s="115"/>
      <c r="BR387" s="115"/>
      <c r="BS387" s="115"/>
      <c r="BT387" s="115"/>
      <c r="BU387" s="115"/>
      <c r="BV387" s="115"/>
      <c r="BW387" s="115"/>
      <c r="BX387" s="115"/>
      <c r="BY387" s="115"/>
      <c r="BZ387" s="115"/>
      <c r="CA387" s="115"/>
      <c r="CB387" s="115"/>
      <c r="CC387" s="115"/>
      <c r="CD387" s="115"/>
      <c r="CE387" s="115"/>
      <c r="CF387" s="115"/>
      <c r="CG387" s="115"/>
    </row>
    <row r="388" spans="1:85" hidden="1" x14ac:dyDescent="0.25">
      <c r="A388" s="158" t="s">
        <v>693</v>
      </c>
      <c r="B388" s="115"/>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5"/>
      <c r="AL388" s="115"/>
      <c r="AM388" s="115"/>
      <c r="AN388" s="115"/>
      <c r="AO388" s="115"/>
      <c r="AP388" s="115"/>
      <c r="AQ388" s="115"/>
      <c r="AR388" s="115"/>
      <c r="AS388" s="115"/>
      <c r="AT388" s="115"/>
      <c r="AU388" s="115"/>
      <c r="AV388" s="115"/>
      <c r="AW388" s="115"/>
      <c r="AX388" s="115"/>
      <c r="AY388" s="115"/>
      <c r="AZ388" s="115"/>
      <c r="BA388" s="115"/>
      <c r="BB388" s="115"/>
      <c r="BC388" s="115"/>
      <c r="BD388" s="115"/>
      <c r="BE388" s="115"/>
      <c r="BF388" s="115"/>
      <c r="BG388" s="115"/>
      <c r="BH388" s="115"/>
      <c r="BI388" s="115"/>
      <c r="BJ388" s="115"/>
      <c r="BK388" s="115"/>
      <c r="BL388" s="115"/>
      <c r="BM388" s="115"/>
      <c r="BN388" s="115"/>
      <c r="BO388" s="115"/>
      <c r="BP388" s="115"/>
      <c r="BQ388" s="115"/>
      <c r="BR388" s="115"/>
      <c r="BS388" s="115"/>
      <c r="BT388" s="115"/>
      <c r="BU388" s="115"/>
      <c r="BV388" s="115"/>
      <c r="BW388" s="115"/>
      <c r="BX388" s="115"/>
      <c r="BY388" s="115"/>
      <c r="BZ388" s="115"/>
      <c r="CA388" s="115"/>
      <c r="CB388" s="115"/>
      <c r="CC388" s="115"/>
      <c r="CD388" s="115"/>
      <c r="CE388" s="115"/>
      <c r="CF388" s="115"/>
      <c r="CG388" s="115"/>
    </row>
    <row r="389" spans="1:85" hidden="1" x14ac:dyDescent="0.25">
      <c r="A389" s="158" t="s">
        <v>164</v>
      </c>
      <c r="B389" s="115"/>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5"/>
      <c r="AL389" s="115"/>
      <c r="AM389" s="115"/>
      <c r="AN389" s="115"/>
      <c r="AO389" s="115"/>
      <c r="AP389" s="115"/>
      <c r="AQ389" s="115"/>
      <c r="AR389" s="115"/>
      <c r="AS389" s="115"/>
      <c r="AT389" s="115"/>
      <c r="AU389" s="115"/>
      <c r="AV389" s="115"/>
      <c r="AW389" s="115"/>
      <c r="AX389" s="115"/>
      <c r="AY389" s="115"/>
      <c r="AZ389" s="115"/>
      <c r="BA389" s="115"/>
      <c r="BB389" s="115"/>
      <c r="BC389" s="115"/>
      <c r="BD389" s="115"/>
      <c r="BE389" s="115"/>
      <c r="BF389" s="115"/>
      <c r="BG389" s="115"/>
      <c r="BH389" s="115"/>
      <c r="BI389" s="115"/>
      <c r="BJ389" s="115"/>
      <c r="BK389" s="115"/>
      <c r="BL389" s="115"/>
      <c r="BM389" s="115"/>
      <c r="BN389" s="115"/>
      <c r="BO389" s="115"/>
      <c r="BP389" s="115"/>
      <c r="BQ389" s="115"/>
      <c r="BR389" s="115"/>
      <c r="BS389" s="115"/>
      <c r="BT389" s="115"/>
      <c r="BU389" s="115"/>
      <c r="BV389" s="115"/>
      <c r="BW389" s="115"/>
      <c r="BX389" s="115"/>
      <c r="BY389" s="115"/>
      <c r="BZ389" s="115"/>
      <c r="CA389" s="115"/>
      <c r="CB389" s="115"/>
      <c r="CC389" s="115"/>
      <c r="CD389" s="115"/>
      <c r="CE389" s="115"/>
      <c r="CF389" s="115"/>
      <c r="CG389" s="115"/>
    </row>
    <row r="390" spans="1:85" hidden="1" x14ac:dyDescent="0.25">
      <c r="A390" s="158" t="s">
        <v>165</v>
      </c>
      <c r="B390" s="115"/>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5"/>
      <c r="AL390" s="115"/>
      <c r="AM390" s="115"/>
      <c r="AN390" s="115"/>
      <c r="AO390" s="115"/>
      <c r="AP390" s="115"/>
      <c r="AQ390" s="115"/>
      <c r="AR390" s="115"/>
      <c r="AS390" s="115"/>
      <c r="AT390" s="115"/>
      <c r="AU390" s="115"/>
      <c r="AV390" s="115"/>
      <c r="AW390" s="115"/>
      <c r="AX390" s="115"/>
      <c r="AY390" s="115"/>
      <c r="AZ390" s="115"/>
      <c r="BA390" s="115"/>
      <c r="BB390" s="115"/>
      <c r="BC390" s="115"/>
      <c r="BD390" s="115"/>
      <c r="BE390" s="115"/>
      <c r="BF390" s="115"/>
      <c r="BG390" s="115"/>
      <c r="BH390" s="115"/>
      <c r="BI390" s="115"/>
      <c r="BJ390" s="115"/>
      <c r="BK390" s="115"/>
      <c r="BL390" s="115"/>
      <c r="BM390" s="115"/>
      <c r="BN390" s="115"/>
      <c r="BO390" s="115"/>
      <c r="BP390" s="115"/>
      <c r="BQ390" s="115"/>
      <c r="BR390" s="115"/>
      <c r="BS390" s="115"/>
      <c r="BT390" s="115"/>
      <c r="BU390" s="115"/>
      <c r="BV390" s="115"/>
      <c r="BW390" s="115"/>
      <c r="BX390" s="115"/>
      <c r="BY390" s="115"/>
      <c r="BZ390" s="115"/>
      <c r="CA390" s="115"/>
      <c r="CB390" s="115"/>
      <c r="CC390" s="115"/>
      <c r="CD390" s="115"/>
      <c r="CE390" s="115"/>
      <c r="CF390" s="115"/>
      <c r="CG390" s="115"/>
    </row>
    <row r="391" spans="1:85" hidden="1" x14ac:dyDescent="0.25">
      <c r="A391" s="158" t="s">
        <v>176</v>
      </c>
      <c r="B391" s="115"/>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5"/>
      <c r="AL391" s="115"/>
      <c r="AM391" s="115"/>
      <c r="AN391" s="115"/>
      <c r="AO391" s="115"/>
      <c r="AP391" s="115"/>
      <c r="AQ391" s="115"/>
      <c r="AR391" s="115"/>
      <c r="AS391" s="115"/>
      <c r="AT391" s="115"/>
      <c r="AU391" s="115"/>
      <c r="AV391" s="115"/>
      <c r="AW391" s="115"/>
      <c r="AX391" s="115"/>
      <c r="AY391" s="115"/>
      <c r="AZ391" s="115"/>
      <c r="BA391" s="115"/>
      <c r="BB391" s="115"/>
      <c r="BC391" s="115"/>
      <c r="BD391" s="115"/>
      <c r="BE391" s="115"/>
      <c r="BF391" s="115"/>
      <c r="BG391" s="115"/>
      <c r="BH391" s="115"/>
      <c r="BI391" s="115"/>
      <c r="BJ391" s="115"/>
      <c r="BK391" s="115"/>
      <c r="BL391" s="115"/>
      <c r="BM391" s="115"/>
      <c r="BN391" s="115"/>
      <c r="BO391" s="115"/>
      <c r="BP391" s="115"/>
      <c r="BQ391" s="115"/>
      <c r="BR391" s="115"/>
      <c r="BS391" s="115"/>
      <c r="BT391" s="115"/>
      <c r="BU391" s="115"/>
      <c r="BV391" s="115"/>
      <c r="BW391" s="115"/>
      <c r="BX391" s="115"/>
      <c r="BY391" s="115"/>
      <c r="BZ391" s="115"/>
      <c r="CA391" s="115"/>
      <c r="CB391" s="115"/>
      <c r="CC391" s="115"/>
      <c r="CD391" s="115"/>
      <c r="CE391" s="115"/>
      <c r="CF391" s="115"/>
      <c r="CG391" s="115"/>
    </row>
    <row r="392" spans="1:85" hidden="1" x14ac:dyDescent="0.25">
      <c r="A392" s="158" t="s">
        <v>177</v>
      </c>
      <c r="B392" s="115"/>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5"/>
      <c r="AL392" s="115"/>
      <c r="AM392" s="115"/>
      <c r="AN392" s="115"/>
      <c r="AO392" s="115"/>
      <c r="AP392" s="115"/>
      <c r="AQ392" s="115"/>
      <c r="AR392" s="115"/>
      <c r="AS392" s="115"/>
      <c r="AT392" s="115"/>
      <c r="AU392" s="115"/>
      <c r="AV392" s="115"/>
      <c r="AW392" s="115"/>
      <c r="AX392" s="115"/>
      <c r="AY392" s="115"/>
      <c r="AZ392" s="115"/>
      <c r="BA392" s="115"/>
      <c r="BB392" s="115"/>
      <c r="BC392" s="115"/>
      <c r="BD392" s="115"/>
      <c r="BE392" s="115"/>
      <c r="BF392" s="115"/>
      <c r="BG392" s="115"/>
      <c r="BH392" s="115"/>
      <c r="BI392" s="115"/>
      <c r="BJ392" s="115"/>
      <c r="BK392" s="115"/>
      <c r="BL392" s="115"/>
      <c r="BM392" s="115"/>
      <c r="BN392" s="115"/>
      <c r="BO392" s="115"/>
      <c r="BP392" s="115"/>
      <c r="BQ392" s="115"/>
      <c r="BR392" s="115"/>
      <c r="BS392" s="115"/>
      <c r="BT392" s="115"/>
      <c r="BU392" s="115"/>
      <c r="BV392" s="115"/>
      <c r="BW392" s="115"/>
      <c r="BX392" s="115"/>
      <c r="BY392" s="115"/>
      <c r="BZ392" s="115"/>
      <c r="CA392" s="115"/>
      <c r="CB392" s="115"/>
      <c r="CC392" s="115"/>
      <c r="CD392" s="115"/>
      <c r="CE392" s="115"/>
      <c r="CF392" s="115"/>
      <c r="CG392" s="115"/>
    </row>
    <row r="393" spans="1:85" hidden="1" x14ac:dyDescent="0.25">
      <c r="A393" s="158" t="s">
        <v>178</v>
      </c>
      <c r="B393" s="115"/>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5"/>
      <c r="AL393" s="115"/>
      <c r="AM393" s="115"/>
      <c r="AN393" s="115"/>
      <c r="AO393" s="115"/>
      <c r="AP393" s="115"/>
      <c r="AQ393" s="115"/>
      <c r="AR393" s="115"/>
      <c r="AS393" s="115"/>
      <c r="AT393" s="115"/>
      <c r="AU393" s="115"/>
      <c r="AV393" s="115"/>
      <c r="AW393" s="115"/>
      <c r="AX393" s="115"/>
      <c r="AY393" s="115"/>
      <c r="AZ393" s="115"/>
      <c r="BA393" s="115"/>
      <c r="BB393" s="115"/>
      <c r="BC393" s="115"/>
      <c r="BD393" s="115"/>
      <c r="BE393" s="115"/>
      <c r="BF393" s="115"/>
      <c r="BG393" s="115"/>
      <c r="BH393" s="115"/>
      <c r="BI393" s="115"/>
      <c r="BJ393" s="115"/>
      <c r="BK393" s="115"/>
      <c r="BL393" s="115"/>
      <c r="BM393" s="115"/>
      <c r="BN393" s="115"/>
      <c r="BO393" s="115"/>
      <c r="BP393" s="115"/>
      <c r="BQ393" s="115"/>
      <c r="BR393" s="115"/>
      <c r="BS393" s="115"/>
      <c r="BT393" s="115"/>
      <c r="BU393" s="115"/>
      <c r="BV393" s="115"/>
      <c r="BW393" s="115"/>
      <c r="BX393" s="115"/>
      <c r="BY393" s="115"/>
      <c r="BZ393" s="115"/>
      <c r="CA393" s="115"/>
      <c r="CB393" s="115"/>
      <c r="CC393" s="115"/>
      <c r="CD393" s="115"/>
      <c r="CE393" s="115"/>
      <c r="CF393" s="115"/>
      <c r="CG393" s="115"/>
    </row>
    <row r="394" spans="1:85" hidden="1" x14ac:dyDescent="0.25">
      <c r="A394" s="158" t="s">
        <v>50</v>
      </c>
      <c r="B394" s="115"/>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c r="AR394" s="115"/>
      <c r="AS394" s="115"/>
      <c r="AT394" s="115"/>
      <c r="AU394" s="115"/>
      <c r="AV394" s="115"/>
      <c r="AW394" s="115"/>
      <c r="AX394" s="115"/>
      <c r="AY394" s="115"/>
      <c r="AZ394" s="115"/>
      <c r="BA394" s="115"/>
      <c r="BB394" s="115"/>
      <c r="BC394" s="115"/>
      <c r="BD394" s="115"/>
      <c r="BE394" s="115"/>
      <c r="BF394" s="115"/>
      <c r="BG394" s="115"/>
      <c r="BH394" s="115"/>
      <c r="BI394" s="115"/>
      <c r="BJ394" s="115"/>
      <c r="BK394" s="115"/>
      <c r="BL394" s="115"/>
      <c r="BM394" s="115"/>
      <c r="BN394" s="115"/>
      <c r="BO394" s="115"/>
      <c r="BP394" s="115"/>
      <c r="BQ394" s="115"/>
      <c r="BR394" s="115"/>
      <c r="BS394" s="115"/>
      <c r="BT394" s="115"/>
      <c r="BU394" s="115"/>
      <c r="BV394" s="115"/>
      <c r="BW394" s="115"/>
      <c r="BX394" s="115"/>
      <c r="BY394" s="115"/>
      <c r="BZ394" s="115"/>
      <c r="CA394" s="115"/>
      <c r="CB394" s="115"/>
      <c r="CC394" s="115"/>
      <c r="CD394" s="115"/>
      <c r="CE394" s="115"/>
      <c r="CF394" s="115"/>
      <c r="CG394" s="115"/>
    </row>
    <row r="395" spans="1:85" hidden="1" x14ac:dyDescent="0.25">
      <c r="A395" s="153"/>
      <c r="B395" s="115"/>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5"/>
      <c r="AL395" s="115"/>
      <c r="AM395" s="115"/>
      <c r="AN395" s="115"/>
      <c r="AO395" s="115"/>
      <c r="AP395" s="115"/>
      <c r="AQ395" s="115"/>
      <c r="AR395" s="115"/>
      <c r="AS395" s="115"/>
      <c r="AT395" s="115"/>
      <c r="AU395" s="115"/>
      <c r="AV395" s="115"/>
      <c r="AW395" s="115"/>
      <c r="AX395" s="115"/>
      <c r="AY395" s="115"/>
      <c r="AZ395" s="115"/>
      <c r="BA395" s="115"/>
      <c r="BB395" s="115"/>
      <c r="BC395" s="115"/>
      <c r="BD395" s="115"/>
      <c r="BE395" s="115"/>
      <c r="BF395" s="115"/>
      <c r="BG395" s="115"/>
      <c r="BH395" s="115"/>
      <c r="BI395" s="115"/>
      <c r="BJ395" s="115"/>
      <c r="BK395" s="115"/>
      <c r="BL395" s="115"/>
      <c r="BM395" s="115"/>
      <c r="BN395" s="115"/>
      <c r="BO395" s="115"/>
      <c r="BP395" s="115"/>
      <c r="BQ395" s="115"/>
      <c r="BR395" s="115"/>
      <c r="BS395" s="115"/>
      <c r="BT395" s="115"/>
      <c r="BU395" s="115"/>
      <c r="BV395" s="115"/>
      <c r="BW395" s="115"/>
      <c r="BX395" s="115"/>
      <c r="BY395" s="115"/>
      <c r="BZ395" s="115"/>
      <c r="CA395" s="115"/>
      <c r="CB395" s="115"/>
      <c r="CC395" s="115"/>
      <c r="CD395" s="115"/>
      <c r="CE395" s="115"/>
      <c r="CF395" s="115"/>
      <c r="CG395" s="115"/>
    </row>
    <row r="396" spans="1:85" hidden="1" x14ac:dyDescent="0.25">
      <c r="A396" s="154" t="s">
        <v>282</v>
      </c>
      <c r="B396" s="115"/>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15"/>
      <c r="AX396" s="115"/>
      <c r="AY396" s="115"/>
      <c r="AZ396" s="115"/>
      <c r="BA396" s="115"/>
      <c r="BB396" s="115"/>
      <c r="BC396" s="115"/>
      <c r="BD396" s="115"/>
      <c r="BE396" s="115"/>
      <c r="BF396" s="115"/>
      <c r="BG396" s="115"/>
      <c r="BH396" s="115"/>
      <c r="BI396" s="115"/>
      <c r="BJ396" s="115"/>
      <c r="BK396" s="115"/>
      <c r="BL396" s="115"/>
      <c r="BM396" s="115"/>
      <c r="BN396" s="115"/>
      <c r="BO396" s="115"/>
      <c r="BP396" s="115"/>
      <c r="BQ396" s="115"/>
      <c r="BR396" s="115"/>
      <c r="BS396" s="115"/>
      <c r="BT396" s="115"/>
      <c r="BU396" s="115"/>
      <c r="BV396" s="115"/>
      <c r="BW396" s="115"/>
      <c r="BX396" s="115"/>
      <c r="BY396" s="115"/>
      <c r="BZ396" s="115"/>
      <c r="CA396" s="115"/>
      <c r="CB396" s="115"/>
      <c r="CC396" s="115"/>
      <c r="CD396" s="115"/>
      <c r="CE396" s="115"/>
      <c r="CF396" s="115"/>
      <c r="CG396" s="115"/>
    </row>
    <row r="397" spans="1:85" hidden="1" x14ac:dyDescent="0.25">
      <c r="A397" s="153" t="s">
        <v>742</v>
      </c>
      <c r="B397" s="115"/>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15"/>
      <c r="AX397" s="115"/>
      <c r="AY397" s="115"/>
      <c r="AZ397" s="115"/>
      <c r="BA397" s="115"/>
      <c r="BB397" s="115"/>
      <c r="BC397" s="115"/>
      <c r="BD397" s="115"/>
      <c r="BE397" s="115"/>
      <c r="BF397" s="115"/>
      <c r="BG397" s="115"/>
      <c r="BH397" s="115"/>
      <c r="BI397" s="115"/>
      <c r="BJ397" s="115"/>
      <c r="BK397" s="115"/>
      <c r="BL397" s="115"/>
      <c r="BM397" s="115"/>
      <c r="BN397" s="115"/>
      <c r="BO397" s="115"/>
      <c r="BP397" s="115"/>
      <c r="BQ397" s="115"/>
      <c r="BR397" s="115"/>
      <c r="BS397" s="115"/>
      <c r="BT397" s="115"/>
      <c r="BU397" s="115"/>
      <c r="BV397" s="115"/>
      <c r="BW397" s="115"/>
      <c r="BX397" s="115"/>
      <c r="BY397" s="115"/>
      <c r="BZ397" s="115"/>
      <c r="CA397" s="115"/>
      <c r="CB397" s="115"/>
      <c r="CC397" s="115"/>
      <c r="CD397" s="115"/>
      <c r="CE397" s="115"/>
      <c r="CF397" s="115"/>
      <c r="CG397" s="115"/>
    </row>
    <row r="398" spans="1:85" hidden="1" x14ac:dyDescent="0.25">
      <c r="A398" s="153" t="s">
        <v>743</v>
      </c>
      <c r="B398" s="115"/>
      <c r="C398" s="115"/>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5"/>
      <c r="AY398" s="115"/>
      <c r="AZ398" s="115"/>
      <c r="BA398" s="115"/>
      <c r="BB398" s="115"/>
      <c r="BC398" s="115"/>
      <c r="BD398" s="115"/>
      <c r="BE398" s="115"/>
      <c r="BF398" s="115"/>
      <c r="BG398" s="115"/>
      <c r="BH398" s="115"/>
      <c r="BI398" s="115"/>
      <c r="BJ398" s="115"/>
      <c r="BK398" s="115"/>
      <c r="BL398" s="115"/>
      <c r="BM398" s="115"/>
      <c r="BN398" s="115"/>
      <c r="BO398" s="115"/>
      <c r="BP398" s="115"/>
      <c r="BQ398" s="115"/>
      <c r="BR398" s="115"/>
      <c r="BS398" s="115"/>
      <c r="BT398" s="115"/>
      <c r="BU398" s="115"/>
      <c r="BV398" s="115"/>
      <c r="BW398" s="115"/>
      <c r="BX398" s="115"/>
      <c r="BY398" s="115"/>
      <c r="BZ398" s="115"/>
      <c r="CA398" s="115"/>
      <c r="CB398" s="115"/>
      <c r="CC398" s="115"/>
      <c r="CD398" s="115"/>
      <c r="CE398" s="115"/>
      <c r="CF398" s="115"/>
      <c r="CG398" s="115"/>
    </row>
    <row r="399" spans="1:85" hidden="1" x14ac:dyDescent="0.25">
      <c r="A399" s="153" t="s">
        <v>744</v>
      </c>
      <c r="B399" s="115"/>
      <c r="C399" s="115"/>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c r="AA399" s="115"/>
      <c r="AB399" s="115"/>
      <c r="AC399" s="115"/>
      <c r="AD399" s="115"/>
      <c r="AE399" s="115"/>
      <c r="AF399" s="115"/>
      <c r="AG399" s="115"/>
      <c r="AH399" s="115"/>
      <c r="AI399" s="115"/>
      <c r="AJ399" s="115"/>
      <c r="AK399" s="115"/>
      <c r="AL399" s="115"/>
      <c r="AM399" s="115"/>
      <c r="AN399" s="115"/>
      <c r="AO399" s="115"/>
      <c r="AP399" s="115"/>
      <c r="AQ399" s="115"/>
      <c r="AR399" s="115"/>
      <c r="AS399" s="115"/>
      <c r="AT399" s="115"/>
      <c r="AU399" s="115"/>
      <c r="AV399" s="115"/>
      <c r="AW399" s="115"/>
      <c r="AX399" s="115"/>
      <c r="AY399" s="115"/>
      <c r="AZ399" s="115"/>
      <c r="BA399" s="115"/>
      <c r="BB399" s="115"/>
      <c r="BC399" s="115"/>
      <c r="BD399" s="115"/>
      <c r="BE399" s="115"/>
      <c r="BF399" s="115"/>
      <c r="BG399" s="115"/>
      <c r="BH399" s="115"/>
      <c r="BI399" s="115"/>
      <c r="BJ399" s="115"/>
      <c r="BK399" s="115"/>
      <c r="BL399" s="115"/>
      <c r="BM399" s="115"/>
      <c r="BN399" s="115"/>
      <c r="BO399" s="115"/>
      <c r="BP399" s="115"/>
      <c r="BQ399" s="115"/>
      <c r="BR399" s="115"/>
      <c r="BS399" s="115"/>
      <c r="BT399" s="115"/>
      <c r="BU399" s="115"/>
      <c r="BV399" s="115"/>
      <c r="BW399" s="115"/>
      <c r="BX399" s="115"/>
      <c r="BY399" s="115"/>
      <c r="BZ399" s="115"/>
      <c r="CA399" s="115"/>
      <c r="CB399" s="115"/>
      <c r="CC399" s="115"/>
      <c r="CD399" s="115"/>
      <c r="CE399" s="115"/>
      <c r="CF399" s="115"/>
      <c r="CG399" s="115"/>
    </row>
    <row r="400" spans="1:85" x14ac:dyDescent="0.25">
      <c r="A400" s="153"/>
      <c r="B400" s="115"/>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5"/>
      <c r="AL400" s="115"/>
      <c r="AM400" s="115"/>
      <c r="AN400" s="115"/>
      <c r="AO400" s="115"/>
      <c r="AP400" s="115"/>
      <c r="AQ400" s="115"/>
      <c r="AR400" s="115"/>
      <c r="AS400" s="115"/>
      <c r="AT400" s="115"/>
      <c r="AU400" s="115"/>
      <c r="AV400" s="115"/>
      <c r="AW400" s="115"/>
      <c r="AX400" s="115"/>
      <c r="AY400" s="115"/>
      <c r="AZ400" s="115"/>
      <c r="BA400" s="115"/>
      <c r="BB400" s="115"/>
      <c r="BC400" s="115"/>
      <c r="BD400" s="115"/>
      <c r="BE400" s="115"/>
      <c r="BF400" s="115"/>
      <c r="BG400" s="115"/>
      <c r="BH400" s="115"/>
      <c r="BI400" s="115"/>
      <c r="BJ400" s="115"/>
      <c r="BK400" s="115"/>
      <c r="BL400" s="115"/>
      <c r="BM400" s="115"/>
      <c r="BN400" s="115"/>
      <c r="BO400" s="115"/>
      <c r="BP400" s="115"/>
      <c r="BQ400" s="115"/>
      <c r="BR400" s="115"/>
      <c r="BS400" s="115"/>
      <c r="BT400" s="115"/>
      <c r="BU400" s="115"/>
      <c r="BV400" s="115"/>
      <c r="BW400" s="115"/>
      <c r="BX400" s="115"/>
      <c r="BY400" s="115"/>
      <c r="BZ400" s="115"/>
      <c r="CA400" s="115"/>
      <c r="CB400" s="115"/>
      <c r="CC400" s="115"/>
      <c r="CD400" s="115"/>
      <c r="CE400" s="115"/>
      <c r="CF400" s="115"/>
      <c r="CG400" s="115"/>
    </row>
    <row r="401" spans="1:85" x14ac:dyDescent="0.25">
      <c r="A401" s="153"/>
      <c r="B401" s="115"/>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5"/>
      <c r="AL401" s="115"/>
      <c r="AM401" s="115"/>
      <c r="AN401" s="115"/>
      <c r="AO401" s="115"/>
      <c r="AP401" s="115"/>
      <c r="AQ401" s="115"/>
      <c r="AR401" s="115"/>
      <c r="AS401" s="115"/>
      <c r="AT401" s="115"/>
      <c r="AU401" s="115"/>
      <c r="AV401" s="115"/>
      <c r="AW401" s="115"/>
      <c r="AX401" s="115"/>
      <c r="AY401" s="115"/>
      <c r="AZ401" s="115"/>
      <c r="BA401" s="115"/>
      <c r="BB401" s="115"/>
      <c r="BC401" s="115"/>
      <c r="BD401" s="115"/>
      <c r="BE401" s="115"/>
      <c r="BF401" s="115"/>
      <c r="BG401" s="115"/>
      <c r="BH401" s="115"/>
      <c r="BI401" s="115"/>
      <c r="BJ401" s="115"/>
      <c r="BK401" s="115"/>
      <c r="BL401" s="115"/>
      <c r="BM401" s="115"/>
      <c r="BN401" s="115"/>
      <c r="BO401" s="115"/>
      <c r="BP401" s="115"/>
      <c r="BQ401" s="115"/>
      <c r="BR401" s="115"/>
      <c r="BS401" s="115"/>
      <c r="BT401" s="115"/>
      <c r="BU401" s="115"/>
      <c r="BV401" s="115"/>
      <c r="BW401" s="115"/>
      <c r="BX401" s="115"/>
      <c r="BY401" s="115"/>
      <c r="BZ401" s="115"/>
      <c r="CA401" s="115"/>
      <c r="CB401" s="115"/>
      <c r="CC401" s="115"/>
      <c r="CD401" s="115"/>
      <c r="CE401" s="115"/>
      <c r="CF401" s="115"/>
      <c r="CG401" s="115"/>
    </row>
    <row r="402" spans="1:85" x14ac:dyDescent="0.25">
      <c r="A402" s="153"/>
      <c r="B402" s="115"/>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5"/>
      <c r="AL402" s="115"/>
      <c r="AM402" s="115"/>
      <c r="AN402" s="115"/>
      <c r="AO402" s="115"/>
      <c r="AP402" s="115"/>
      <c r="AQ402" s="115"/>
      <c r="AR402" s="115"/>
      <c r="AS402" s="115"/>
      <c r="AT402" s="115"/>
      <c r="AU402" s="115"/>
      <c r="AV402" s="115"/>
      <c r="AW402" s="115"/>
      <c r="AX402" s="115"/>
      <c r="AY402" s="115"/>
      <c r="AZ402" s="115"/>
      <c r="BA402" s="115"/>
      <c r="BB402" s="115"/>
      <c r="BC402" s="115"/>
      <c r="BD402" s="115"/>
      <c r="BE402" s="115"/>
      <c r="BF402" s="115"/>
      <c r="BG402" s="115"/>
      <c r="BH402" s="115"/>
      <c r="BI402" s="115"/>
      <c r="BJ402" s="115"/>
      <c r="BK402" s="115"/>
      <c r="BL402" s="115"/>
      <c r="BM402" s="115"/>
      <c r="BN402" s="115"/>
      <c r="BO402" s="115"/>
      <c r="BP402" s="115"/>
      <c r="BQ402" s="115"/>
      <c r="BR402" s="115"/>
      <c r="BS402" s="115"/>
      <c r="BT402" s="115"/>
      <c r="BU402" s="115"/>
      <c r="BV402" s="115"/>
      <c r="BW402" s="115"/>
      <c r="BX402" s="115"/>
      <c r="BY402" s="115"/>
      <c r="BZ402" s="115"/>
      <c r="CA402" s="115"/>
      <c r="CB402" s="115"/>
      <c r="CC402" s="115"/>
      <c r="CD402" s="115"/>
      <c r="CE402" s="115"/>
      <c r="CF402" s="115"/>
      <c r="CG402" s="115"/>
    </row>
    <row r="403" spans="1:85" x14ac:dyDescent="0.25">
      <c r="A403" s="153"/>
      <c r="B403" s="115"/>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5"/>
      <c r="AL403" s="115"/>
      <c r="AM403" s="115"/>
      <c r="AN403" s="115"/>
      <c r="AO403" s="115"/>
      <c r="AP403" s="115"/>
      <c r="AQ403" s="115"/>
      <c r="AR403" s="115"/>
      <c r="AS403" s="115"/>
      <c r="AT403" s="115"/>
      <c r="AU403" s="115"/>
      <c r="AV403" s="115"/>
      <c r="AW403" s="115"/>
      <c r="AX403" s="115"/>
      <c r="AY403" s="115"/>
      <c r="AZ403" s="115"/>
      <c r="BA403" s="115"/>
      <c r="BB403" s="115"/>
      <c r="BC403" s="115"/>
      <c r="BD403" s="115"/>
      <c r="BE403" s="115"/>
      <c r="BF403" s="115"/>
      <c r="BG403" s="115"/>
      <c r="BH403" s="115"/>
      <c r="BI403" s="115"/>
      <c r="BJ403" s="115"/>
      <c r="BK403" s="115"/>
      <c r="BL403" s="115"/>
      <c r="BM403" s="115"/>
      <c r="BN403" s="115"/>
      <c r="BO403" s="115"/>
      <c r="BP403" s="115"/>
      <c r="BQ403" s="115"/>
      <c r="BR403" s="115"/>
      <c r="BS403" s="115"/>
      <c r="BT403" s="115"/>
      <c r="BU403" s="115"/>
      <c r="BV403" s="115"/>
      <c r="BW403" s="115"/>
      <c r="BX403" s="115"/>
      <c r="BY403" s="115"/>
      <c r="BZ403" s="115"/>
      <c r="CA403" s="115"/>
      <c r="CB403" s="115"/>
      <c r="CC403" s="115"/>
      <c r="CD403" s="115"/>
      <c r="CE403" s="115"/>
      <c r="CF403" s="115"/>
      <c r="CG403" s="115"/>
    </row>
    <row r="404" spans="1:85" x14ac:dyDescent="0.25">
      <c r="A404" s="153"/>
      <c r="B404" s="115"/>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5"/>
      <c r="AL404" s="115"/>
      <c r="AM404" s="115"/>
      <c r="AN404" s="115"/>
      <c r="AO404" s="115"/>
      <c r="AP404" s="115"/>
      <c r="AQ404" s="115"/>
      <c r="AR404" s="115"/>
      <c r="AS404" s="115"/>
      <c r="AT404" s="115"/>
      <c r="AU404" s="115"/>
      <c r="AV404" s="115"/>
      <c r="AW404" s="115"/>
      <c r="AX404" s="115"/>
      <c r="AY404" s="115"/>
      <c r="AZ404" s="115"/>
      <c r="BA404" s="115"/>
      <c r="BB404" s="115"/>
      <c r="BC404" s="115"/>
      <c r="BD404" s="115"/>
      <c r="BE404" s="115"/>
      <c r="BF404" s="115"/>
      <c r="BG404" s="115"/>
      <c r="BH404" s="115"/>
      <c r="BI404" s="115"/>
      <c r="BJ404" s="115"/>
      <c r="BK404" s="115"/>
      <c r="BL404" s="115"/>
      <c r="BM404" s="115"/>
      <c r="BN404" s="115"/>
      <c r="BO404" s="115"/>
      <c r="BP404" s="115"/>
      <c r="BQ404" s="115"/>
      <c r="BR404" s="115"/>
      <c r="BS404" s="115"/>
      <c r="BT404" s="115"/>
      <c r="BU404" s="115"/>
      <c r="BV404" s="115"/>
      <c r="BW404" s="115"/>
      <c r="BX404" s="115"/>
      <c r="BY404" s="115"/>
      <c r="BZ404" s="115"/>
      <c r="CA404" s="115"/>
      <c r="CB404" s="115"/>
      <c r="CC404" s="115"/>
      <c r="CD404" s="115"/>
      <c r="CE404" s="115"/>
      <c r="CF404" s="115"/>
      <c r="CG404" s="115"/>
    </row>
    <row r="405" spans="1:85" x14ac:dyDescent="0.25">
      <c r="A405" s="153"/>
      <c r="B405" s="115"/>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5"/>
      <c r="AY405" s="115"/>
      <c r="AZ405" s="115"/>
      <c r="BA405" s="115"/>
      <c r="BB405" s="115"/>
      <c r="BC405" s="115"/>
      <c r="BD405" s="115"/>
      <c r="BE405" s="115"/>
      <c r="BF405" s="115"/>
      <c r="BG405" s="115"/>
      <c r="BH405" s="115"/>
      <c r="BI405" s="115"/>
      <c r="BJ405" s="115"/>
      <c r="BK405" s="115"/>
      <c r="BL405" s="115"/>
      <c r="BM405" s="115"/>
      <c r="BN405" s="115"/>
      <c r="BO405" s="115"/>
      <c r="BP405" s="115"/>
      <c r="BQ405" s="115"/>
      <c r="BR405" s="115"/>
      <c r="BS405" s="115"/>
      <c r="BT405" s="115"/>
      <c r="BU405" s="115"/>
      <c r="BV405" s="115"/>
      <c r="BW405" s="115"/>
      <c r="BX405" s="115"/>
      <c r="BY405" s="115"/>
      <c r="BZ405" s="115"/>
      <c r="CA405" s="115"/>
      <c r="CB405" s="115"/>
      <c r="CC405" s="115"/>
      <c r="CD405" s="115"/>
      <c r="CE405" s="115"/>
      <c r="CF405" s="115"/>
      <c r="CG405" s="115"/>
    </row>
    <row r="406" spans="1:85" x14ac:dyDescent="0.25">
      <c r="A406" s="153"/>
      <c r="B406" s="115"/>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c r="AR406" s="115"/>
      <c r="AS406" s="115"/>
      <c r="AT406" s="115"/>
      <c r="AU406" s="115"/>
      <c r="AV406" s="115"/>
      <c r="AW406" s="115"/>
      <c r="AX406" s="115"/>
      <c r="AY406" s="115"/>
      <c r="AZ406" s="115"/>
      <c r="BA406" s="115"/>
      <c r="BB406" s="115"/>
      <c r="BC406" s="115"/>
      <c r="BD406" s="115"/>
      <c r="BE406" s="115"/>
      <c r="BF406" s="115"/>
      <c r="BG406" s="115"/>
      <c r="BH406" s="115"/>
      <c r="BI406" s="115"/>
      <c r="BJ406" s="115"/>
      <c r="BK406" s="115"/>
      <c r="BL406" s="115"/>
      <c r="BM406" s="115"/>
      <c r="BN406" s="115"/>
      <c r="BO406" s="115"/>
      <c r="BP406" s="115"/>
      <c r="BQ406" s="115"/>
      <c r="BR406" s="115"/>
      <c r="BS406" s="115"/>
      <c r="BT406" s="115"/>
      <c r="BU406" s="115"/>
      <c r="BV406" s="115"/>
      <c r="BW406" s="115"/>
      <c r="BX406" s="115"/>
      <c r="BY406" s="115"/>
      <c r="BZ406" s="115"/>
      <c r="CA406" s="115"/>
      <c r="CB406" s="115"/>
      <c r="CC406" s="115"/>
      <c r="CD406" s="115"/>
      <c r="CE406" s="115"/>
      <c r="CF406" s="115"/>
      <c r="CG406" s="115"/>
    </row>
    <row r="407" spans="1:85" x14ac:dyDescent="0.25">
      <c r="A407" s="153"/>
      <c r="B407" s="115"/>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5"/>
      <c r="AL407" s="115"/>
      <c r="AM407" s="115"/>
      <c r="AN407" s="115"/>
      <c r="AO407" s="115"/>
      <c r="AP407" s="115"/>
      <c r="AQ407" s="115"/>
      <c r="AR407" s="115"/>
      <c r="AS407" s="115"/>
      <c r="AT407" s="115"/>
      <c r="AU407" s="115"/>
      <c r="AV407" s="115"/>
      <c r="AW407" s="115"/>
      <c r="AX407" s="115"/>
      <c r="AY407" s="115"/>
      <c r="AZ407" s="115"/>
      <c r="BA407" s="115"/>
      <c r="BB407" s="115"/>
      <c r="BC407" s="115"/>
      <c r="BD407" s="115"/>
      <c r="BE407" s="115"/>
      <c r="BF407" s="115"/>
      <c r="BG407" s="115"/>
      <c r="BH407" s="115"/>
      <c r="BI407" s="115"/>
      <c r="BJ407" s="115"/>
      <c r="BK407" s="115"/>
      <c r="BL407" s="115"/>
      <c r="BM407" s="115"/>
      <c r="BN407" s="115"/>
      <c r="BO407" s="115"/>
      <c r="BP407" s="115"/>
      <c r="BQ407" s="115"/>
      <c r="BR407" s="115"/>
      <c r="BS407" s="115"/>
      <c r="BT407" s="115"/>
      <c r="BU407" s="115"/>
      <c r="BV407" s="115"/>
      <c r="BW407" s="115"/>
      <c r="BX407" s="115"/>
      <c r="BY407" s="115"/>
      <c r="BZ407" s="115"/>
      <c r="CA407" s="115"/>
      <c r="CB407" s="115"/>
      <c r="CC407" s="115"/>
      <c r="CD407" s="115"/>
      <c r="CE407" s="115"/>
      <c r="CF407" s="115"/>
      <c r="CG407" s="115"/>
    </row>
    <row r="408" spans="1:85" x14ac:dyDescent="0.25">
      <c r="A408" s="153"/>
      <c r="B408" s="115"/>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5"/>
      <c r="AL408" s="115"/>
      <c r="AM408" s="115"/>
      <c r="AN408" s="115"/>
      <c r="AO408" s="115"/>
      <c r="AP408" s="115"/>
      <c r="AQ408" s="115"/>
      <c r="AR408" s="115"/>
      <c r="AS408" s="115"/>
      <c r="AT408" s="115"/>
      <c r="AU408" s="115"/>
      <c r="AV408" s="115"/>
      <c r="AW408" s="115"/>
      <c r="AX408" s="115"/>
      <c r="AY408" s="115"/>
      <c r="AZ408" s="115"/>
      <c r="BA408" s="115"/>
      <c r="BB408" s="115"/>
      <c r="BC408" s="115"/>
      <c r="BD408" s="115"/>
      <c r="BE408" s="115"/>
      <c r="BF408" s="115"/>
      <c r="BG408" s="115"/>
      <c r="BH408" s="115"/>
      <c r="BI408" s="115"/>
      <c r="BJ408" s="115"/>
      <c r="BK408" s="115"/>
      <c r="BL408" s="115"/>
      <c r="BM408" s="115"/>
      <c r="BN408" s="115"/>
      <c r="BO408" s="115"/>
      <c r="BP408" s="115"/>
      <c r="BQ408" s="115"/>
      <c r="BR408" s="115"/>
      <c r="BS408" s="115"/>
      <c r="BT408" s="115"/>
      <c r="BU408" s="115"/>
      <c r="BV408" s="115"/>
      <c r="BW408" s="115"/>
      <c r="BX408" s="115"/>
      <c r="BY408" s="115"/>
      <c r="BZ408" s="115"/>
      <c r="CA408" s="115"/>
      <c r="CB408" s="115"/>
      <c r="CC408" s="115"/>
      <c r="CD408" s="115"/>
      <c r="CE408" s="115"/>
      <c r="CF408" s="115"/>
      <c r="CG408" s="115"/>
    </row>
    <row r="409" spans="1:85" x14ac:dyDescent="0.25">
      <c r="A409" s="153"/>
      <c r="B409" s="115"/>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5"/>
      <c r="AY409" s="115"/>
      <c r="AZ409" s="115"/>
      <c r="BA409" s="115"/>
      <c r="BB409" s="115"/>
      <c r="BC409" s="115"/>
      <c r="BD409" s="115"/>
      <c r="BE409" s="115"/>
      <c r="BF409" s="115"/>
      <c r="BG409" s="115"/>
      <c r="BH409" s="115"/>
      <c r="BI409" s="115"/>
      <c r="BJ409" s="115"/>
      <c r="BK409" s="115"/>
      <c r="BL409" s="115"/>
      <c r="BM409" s="115"/>
      <c r="BN409" s="115"/>
      <c r="BO409" s="115"/>
      <c r="BP409" s="115"/>
      <c r="BQ409" s="115"/>
      <c r="BR409" s="115"/>
      <c r="BS409" s="115"/>
      <c r="BT409" s="115"/>
      <c r="BU409" s="115"/>
      <c r="BV409" s="115"/>
      <c r="BW409" s="115"/>
      <c r="BX409" s="115"/>
      <c r="BY409" s="115"/>
      <c r="BZ409" s="115"/>
      <c r="CA409" s="115"/>
      <c r="CB409" s="115"/>
      <c r="CC409" s="115"/>
      <c r="CD409" s="115"/>
      <c r="CE409" s="115"/>
      <c r="CF409" s="115"/>
      <c r="CG409" s="115"/>
    </row>
    <row r="410" spans="1:85" x14ac:dyDescent="0.25">
      <c r="A410" s="153"/>
      <c r="B410" s="115"/>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5"/>
      <c r="AY410" s="115"/>
      <c r="AZ410" s="115"/>
      <c r="BA410" s="115"/>
      <c r="BB410" s="115"/>
      <c r="BC410" s="115"/>
      <c r="BD410" s="115"/>
      <c r="BE410" s="115"/>
      <c r="BF410" s="115"/>
      <c r="BG410" s="115"/>
      <c r="BH410" s="115"/>
      <c r="BI410" s="115"/>
      <c r="BJ410" s="115"/>
      <c r="BK410" s="115"/>
      <c r="BL410" s="115"/>
      <c r="BM410" s="115"/>
      <c r="BN410" s="115"/>
      <c r="BO410" s="115"/>
      <c r="BP410" s="115"/>
      <c r="BQ410" s="115"/>
      <c r="BR410" s="115"/>
      <c r="BS410" s="115"/>
      <c r="BT410" s="115"/>
      <c r="BU410" s="115"/>
      <c r="BV410" s="115"/>
      <c r="BW410" s="115"/>
      <c r="BX410" s="115"/>
      <c r="BY410" s="115"/>
      <c r="BZ410" s="115"/>
      <c r="CA410" s="115"/>
      <c r="CB410" s="115"/>
      <c r="CC410" s="115"/>
      <c r="CD410" s="115"/>
      <c r="CE410" s="115"/>
      <c r="CF410" s="115"/>
      <c r="CG410" s="115"/>
    </row>
    <row r="411" spans="1:85" x14ac:dyDescent="0.25">
      <c r="A411" s="153"/>
      <c r="B411" s="115"/>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5"/>
      <c r="AL411" s="115"/>
      <c r="AM411" s="115"/>
      <c r="AN411" s="115"/>
      <c r="AO411" s="115"/>
      <c r="AP411" s="115"/>
      <c r="AQ411" s="115"/>
      <c r="AR411" s="115"/>
      <c r="AS411" s="115"/>
      <c r="AT411" s="115"/>
      <c r="AU411" s="115"/>
      <c r="AV411" s="115"/>
      <c r="AW411" s="115"/>
      <c r="AX411" s="115"/>
      <c r="AY411" s="115"/>
      <c r="AZ411" s="115"/>
      <c r="BA411" s="115"/>
      <c r="BB411" s="115"/>
      <c r="BC411" s="115"/>
      <c r="BD411" s="115"/>
      <c r="BE411" s="115"/>
      <c r="BF411" s="115"/>
      <c r="BG411" s="115"/>
      <c r="BH411" s="115"/>
      <c r="BI411" s="115"/>
      <c r="BJ411" s="115"/>
      <c r="BK411" s="115"/>
      <c r="BL411" s="115"/>
      <c r="BM411" s="115"/>
      <c r="BN411" s="115"/>
      <c r="BO411" s="115"/>
      <c r="BP411" s="115"/>
      <c r="BQ411" s="115"/>
      <c r="BR411" s="115"/>
      <c r="BS411" s="115"/>
      <c r="BT411" s="115"/>
      <c r="BU411" s="115"/>
      <c r="BV411" s="115"/>
      <c r="BW411" s="115"/>
      <c r="BX411" s="115"/>
      <c r="BY411" s="115"/>
      <c r="BZ411" s="115"/>
      <c r="CA411" s="115"/>
      <c r="CB411" s="115"/>
      <c r="CC411" s="115"/>
      <c r="CD411" s="115"/>
      <c r="CE411" s="115"/>
      <c r="CF411" s="115"/>
      <c r="CG411" s="115"/>
    </row>
    <row r="412" spans="1:85" x14ac:dyDescent="0.25">
      <c r="A412" s="153"/>
      <c r="B412" s="115"/>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5"/>
      <c r="AL412" s="115"/>
      <c r="AM412" s="115"/>
      <c r="AN412" s="115"/>
      <c r="AO412" s="115"/>
      <c r="AP412" s="115"/>
      <c r="AQ412" s="115"/>
      <c r="AR412" s="115"/>
      <c r="AS412" s="115"/>
      <c r="AT412" s="115"/>
      <c r="AU412" s="115"/>
      <c r="AV412" s="115"/>
      <c r="AW412" s="115"/>
      <c r="AX412" s="115"/>
      <c r="AY412" s="115"/>
      <c r="AZ412" s="115"/>
      <c r="BA412" s="115"/>
      <c r="BB412" s="115"/>
      <c r="BC412" s="115"/>
      <c r="BD412" s="115"/>
      <c r="BE412" s="115"/>
      <c r="BF412" s="115"/>
      <c r="BG412" s="115"/>
      <c r="BH412" s="115"/>
      <c r="BI412" s="115"/>
      <c r="BJ412" s="115"/>
      <c r="BK412" s="115"/>
      <c r="BL412" s="115"/>
      <c r="BM412" s="115"/>
      <c r="BN412" s="115"/>
      <c r="BO412" s="115"/>
      <c r="BP412" s="115"/>
      <c r="BQ412" s="115"/>
      <c r="BR412" s="115"/>
      <c r="BS412" s="115"/>
      <c r="BT412" s="115"/>
      <c r="BU412" s="115"/>
      <c r="BV412" s="115"/>
      <c r="BW412" s="115"/>
      <c r="BX412" s="115"/>
      <c r="BY412" s="115"/>
      <c r="BZ412" s="115"/>
      <c r="CA412" s="115"/>
      <c r="CB412" s="115"/>
      <c r="CC412" s="115"/>
      <c r="CD412" s="115"/>
      <c r="CE412" s="115"/>
      <c r="CF412" s="115"/>
      <c r="CG412" s="115"/>
    </row>
    <row r="413" spans="1:85" x14ac:dyDescent="0.25">
      <c r="A413" s="153"/>
      <c r="B413" s="115"/>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5"/>
      <c r="AL413" s="115"/>
      <c r="AM413" s="115"/>
      <c r="AN413" s="115"/>
      <c r="AO413" s="115"/>
      <c r="AP413" s="115"/>
      <c r="AQ413" s="115"/>
      <c r="AR413" s="115"/>
      <c r="AS413" s="115"/>
      <c r="AT413" s="115"/>
      <c r="AU413" s="115"/>
      <c r="AV413" s="115"/>
      <c r="AW413" s="115"/>
      <c r="AX413" s="115"/>
      <c r="AY413" s="115"/>
      <c r="AZ413" s="115"/>
      <c r="BA413" s="115"/>
      <c r="BB413" s="115"/>
      <c r="BC413" s="115"/>
      <c r="BD413" s="115"/>
      <c r="BE413" s="115"/>
      <c r="BF413" s="115"/>
      <c r="BG413" s="115"/>
      <c r="BH413" s="115"/>
      <c r="BI413" s="115"/>
      <c r="BJ413" s="115"/>
      <c r="BK413" s="115"/>
      <c r="BL413" s="115"/>
      <c r="BM413" s="115"/>
      <c r="BN413" s="115"/>
      <c r="BO413" s="115"/>
      <c r="BP413" s="115"/>
      <c r="BQ413" s="115"/>
      <c r="BR413" s="115"/>
      <c r="BS413" s="115"/>
      <c r="BT413" s="115"/>
      <c r="BU413" s="115"/>
      <c r="BV413" s="115"/>
      <c r="BW413" s="115"/>
      <c r="BX413" s="115"/>
      <c r="BY413" s="115"/>
      <c r="BZ413" s="115"/>
      <c r="CA413" s="115"/>
      <c r="CB413" s="115"/>
      <c r="CC413" s="115"/>
      <c r="CD413" s="115"/>
      <c r="CE413" s="115"/>
      <c r="CF413" s="115"/>
      <c r="CG413" s="115"/>
    </row>
    <row r="414" spans="1:85" x14ac:dyDescent="0.25">
      <c r="A414" s="153"/>
      <c r="B414" s="115"/>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5"/>
      <c r="AL414" s="115"/>
      <c r="AM414" s="115"/>
      <c r="AN414" s="115"/>
      <c r="AO414" s="115"/>
      <c r="AP414" s="115"/>
      <c r="AQ414" s="115"/>
      <c r="AR414" s="115"/>
      <c r="AS414" s="115"/>
      <c r="AT414" s="115"/>
      <c r="AU414" s="115"/>
      <c r="AV414" s="115"/>
      <c r="AW414" s="115"/>
      <c r="AX414" s="115"/>
      <c r="AY414" s="115"/>
      <c r="AZ414" s="115"/>
      <c r="BA414" s="115"/>
      <c r="BB414" s="115"/>
      <c r="BC414" s="115"/>
      <c r="BD414" s="115"/>
      <c r="BE414" s="115"/>
      <c r="BF414" s="115"/>
      <c r="BG414" s="115"/>
      <c r="BH414" s="115"/>
      <c r="BI414" s="115"/>
      <c r="BJ414" s="115"/>
      <c r="BK414" s="115"/>
      <c r="BL414" s="115"/>
      <c r="BM414" s="115"/>
      <c r="BN414" s="115"/>
      <c r="BO414" s="115"/>
      <c r="BP414" s="115"/>
      <c r="BQ414" s="115"/>
      <c r="BR414" s="115"/>
      <c r="BS414" s="115"/>
      <c r="BT414" s="115"/>
      <c r="BU414" s="115"/>
      <c r="BV414" s="115"/>
      <c r="BW414" s="115"/>
      <c r="BX414" s="115"/>
      <c r="BY414" s="115"/>
      <c r="BZ414" s="115"/>
      <c r="CA414" s="115"/>
      <c r="CB414" s="115"/>
      <c r="CC414" s="115"/>
      <c r="CD414" s="115"/>
      <c r="CE414" s="115"/>
      <c r="CF414" s="115"/>
      <c r="CG414" s="115"/>
    </row>
    <row r="415" spans="1:85" x14ac:dyDescent="0.25">
      <c r="A415" s="153"/>
      <c r="B415" s="115"/>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5"/>
      <c r="AL415" s="115"/>
      <c r="AM415" s="115"/>
      <c r="AN415" s="115"/>
      <c r="AO415" s="115"/>
      <c r="AP415" s="115"/>
      <c r="AQ415" s="115"/>
      <c r="AR415" s="115"/>
      <c r="AS415" s="115"/>
      <c r="AT415" s="115"/>
      <c r="AU415" s="115"/>
      <c r="AV415" s="115"/>
      <c r="AW415" s="115"/>
      <c r="AX415" s="115"/>
      <c r="AY415" s="115"/>
      <c r="AZ415" s="115"/>
      <c r="BA415" s="115"/>
      <c r="BB415" s="115"/>
      <c r="BC415" s="115"/>
      <c r="BD415" s="115"/>
      <c r="BE415" s="115"/>
      <c r="BF415" s="115"/>
      <c r="BG415" s="115"/>
      <c r="BH415" s="115"/>
      <c r="BI415" s="115"/>
      <c r="BJ415" s="115"/>
      <c r="BK415" s="115"/>
      <c r="BL415" s="115"/>
      <c r="BM415" s="115"/>
      <c r="BN415" s="115"/>
      <c r="BO415" s="115"/>
      <c r="BP415" s="115"/>
      <c r="BQ415" s="115"/>
      <c r="BR415" s="115"/>
      <c r="BS415" s="115"/>
      <c r="BT415" s="115"/>
      <c r="BU415" s="115"/>
      <c r="BV415" s="115"/>
      <c r="BW415" s="115"/>
      <c r="BX415" s="115"/>
      <c r="BY415" s="115"/>
      <c r="BZ415" s="115"/>
      <c r="CA415" s="115"/>
      <c r="CB415" s="115"/>
      <c r="CC415" s="115"/>
      <c r="CD415" s="115"/>
      <c r="CE415" s="115"/>
      <c r="CF415" s="115"/>
      <c r="CG415" s="115"/>
    </row>
    <row r="416" spans="1:85" x14ac:dyDescent="0.25">
      <c r="A416" s="153"/>
      <c r="B416" s="115"/>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5"/>
      <c r="AL416" s="115"/>
      <c r="AM416" s="115"/>
      <c r="AN416" s="115"/>
      <c r="AO416" s="115"/>
      <c r="AP416" s="115"/>
      <c r="AQ416" s="115"/>
      <c r="AR416" s="115"/>
      <c r="AS416" s="115"/>
      <c r="AT416" s="115"/>
      <c r="AU416" s="115"/>
      <c r="AV416" s="115"/>
      <c r="AW416" s="115"/>
      <c r="AX416" s="115"/>
      <c r="AY416" s="115"/>
      <c r="AZ416" s="115"/>
      <c r="BA416" s="115"/>
      <c r="BB416" s="115"/>
      <c r="BC416" s="115"/>
      <c r="BD416" s="115"/>
      <c r="BE416" s="115"/>
      <c r="BF416" s="115"/>
      <c r="BG416" s="115"/>
      <c r="BH416" s="115"/>
      <c r="BI416" s="115"/>
      <c r="BJ416" s="115"/>
      <c r="BK416" s="115"/>
      <c r="BL416" s="115"/>
      <c r="BM416" s="115"/>
      <c r="BN416" s="115"/>
      <c r="BO416" s="115"/>
      <c r="BP416" s="115"/>
      <c r="BQ416" s="115"/>
      <c r="BR416" s="115"/>
      <c r="BS416" s="115"/>
      <c r="BT416" s="115"/>
      <c r="BU416" s="115"/>
      <c r="BV416" s="115"/>
      <c r="BW416" s="115"/>
      <c r="BX416" s="115"/>
      <c r="BY416" s="115"/>
      <c r="BZ416" s="115"/>
      <c r="CA416" s="115"/>
      <c r="CB416" s="115"/>
      <c r="CC416" s="115"/>
      <c r="CD416" s="115"/>
      <c r="CE416" s="115"/>
      <c r="CF416" s="115"/>
      <c r="CG416" s="115"/>
    </row>
    <row r="417" spans="1:85" x14ac:dyDescent="0.25">
      <c r="A417" s="153"/>
      <c r="B417" s="115"/>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5"/>
      <c r="AL417" s="115"/>
      <c r="AM417" s="115"/>
      <c r="AN417" s="115"/>
      <c r="AO417" s="115"/>
      <c r="AP417" s="115"/>
      <c r="AQ417" s="115"/>
      <c r="AR417" s="115"/>
      <c r="AS417" s="115"/>
      <c r="AT417" s="115"/>
      <c r="AU417" s="115"/>
      <c r="AV417" s="115"/>
      <c r="AW417" s="115"/>
      <c r="AX417" s="115"/>
      <c r="AY417" s="115"/>
      <c r="AZ417" s="115"/>
      <c r="BA417" s="115"/>
      <c r="BB417" s="115"/>
      <c r="BC417" s="115"/>
      <c r="BD417" s="115"/>
      <c r="BE417" s="115"/>
      <c r="BF417" s="115"/>
      <c r="BG417" s="115"/>
      <c r="BH417" s="115"/>
      <c r="BI417" s="115"/>
      <c r="BJ417" s="115"/>
      <c r="BK417" s="115"/>
      <c r="BL417" s="115"/>
      <c r="BM417" s="115"/>
      <c r="BN417" s="115"/>
      <c r="BO417" s="115"/>
      <c r="BP417" s="115"/>
      <c r="BQ417" s="115"/>
      <c r="BR417" s="115"/>
      <c r="BS417" s="115"/>
      <c r="BT417" s="115"/>
      <c r="BU417" s="115"/>
      <c r="BV417" s="115"/>
      <c r="BW417" s="115"/>
      <c r="BX417" s="115"/>
      <c r="BY417" s="115"/>
      <c r="BZ417" s="115"/>
      <c r="CA417" s="115"/>
      <c r="CB417" s="115"/>
      <c r="CC417" s="115"/>
      <c r="CD417" s="115"/>
      <c r="CE417" s="115"/>
      <c r="CF417" s="115"/>
      <c r="CG417" s="115"/>
    </row>
    <row r="418" spans="1:85" x14ac:dyDescent="0.25">
      <c r="A418" s="153"/>
      <c r="B418" s="115"/>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5"/>
      <c r="AL418" s="115"/>
      <c r="AM418" s="115"/>
      <c r="AN418" s="115"/>
      <c r="AO418" s="115"/>
      <c r="AP418" s="115"/>
      <c r="AQ418" s="115"/>
      <c r="AR418" s="115"/>
      <c r="AS418" s="115"/>
      <c r="AT418" s="115"/>
      <c r="AU418" s="115"/>
      <c r="AV418" s="115"/>
      <c r="AW418" s="115"/>
      <c r="AX418" s="115"/>
      <c r="AY418" s="115"/>
      <c r="AZ418" s="115"/>
      <c r="BA418" s="115"/>
      <c r="BB418" s="115"/>
      <c r="BC418" s="115"/>
      <c r="BD418" s="115"/>
      <c r="BE418" s="115"/>
      <c r="BF418" s="115"/>
      <c r="BG418" s="115"/>
      <c r="BH418" s="115"/>
      <c r="BI418" s="115"/>
      <c r="BJ418" s="115"/>
      <c r="BK418" s="115"/>
      <c r="BL418" s="115"/>
      <c r="BM418" s="115"/>
      <c r="BN418" s="115"/>
      <c r="BO418" s="115"/>
      <c r="BP418" s="115"/>
      <c r="BQ418" s="115"/>
      <c r="BR418" s="115"/>
      <c r="BS418" s="115"/>
      <c r="BT418" s="115"/>
      <c r="BU418" s="115"/>
      <c r="BV418" s="115"/>
      <c r="BW418" s="115"/>
      <c r="BX418" s="115"/>
      <c r="BY418" s="115"/>
      <c r="BZ418" s="115"/>
      <c r="CA418" s="115"/>
      <c r="CB418" s="115"/>
      <c r="CC418" s="115"/>
      <c r="CD418" s="115"/>
      <c r="CE418" s="115"/>
      <c r="CF418" s="115"/>
      <c r="CG418" s="115"/>
    </row>
    <row r="419" spans="1:85" x14ac:dyDescent="0.25">
      <c r="A419" s="153"/>
      <c r="B419" s="115"/>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5"/>
      <c r="AL419" s="115"/>
      <c r="AM419" s="115"/>
      <c r="AN419" s="115"/>
      <c r="AO419" s="115"/>
      <c r="AP419" s="115"/>
      <c r="AQ419" s="115"/>
      <c r="AR419" s="115"/>
      <c r="AS419" s="115"/>
      <c r="AT419" s="115"/>
      <c r="AU419" s="115"/>
      <c r="AV419" s="115"/>
      <c r="AW419" s="115"/>
      <c r="AX419" s="115"/>
      <c r="AY419" s="115"/>
      <c r="AZ419" s="115"/>
      <c r="BA419" s="115"/>
      <c r="BB419" s="115"/>
      <c r="BC419" s="115"/>
      <c r="BD419" s="115"/>
      <c r="BE419" s="115"/>
      <c r="BF419" s="115"/>
      <c r="BG419" s="115"/>
      <c r="BH419" s="115"/>
      <c r="BI419" s="115"/>
      <c r="BJ419" s="115"/>
      <c r="BK419" s="115"/>
      <c r="BL419" s="115"/>
      <c r="BM419" s="115"/>
      <c r="BN419" s="115"/>
      <c r="BO419" s="115"/>
      <c r="BP419" s="115"/>
      <c r="BQ419" s="115"/>
      <c r="BR419" s="115"/>
      <c r="BS419" s="115"/>
      <c r="BT419" s="115"/>
      <c r="BU419" s="115"/>
      <c r="BV419" s="115"/>
      <c r="BW419" s="115"/>
      <c r="BX419" s="115"/>
      <c r="BY419" s="115"/>
      <c r="BZ419" s="115"/>
      <c r="CA419" s="115"/>
      <c r="CB419" s="115"/>
      <c r="CC419" s="115"/>
      <c r="CD419" s="115"/>
      <c r="CE419" s="115"/>
      <c r="CF419" s="115"/>
      <c r="CG419" s="115"/>
    </row>
    <row r="420" spans="1:85" x14ac:dyDescent="0.25">
      <c r="A420" s="153"/>
      <c r="B420" s="115"/>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5"/>
      <c r="AL420" s="115"/>
      <c r="AM420" s="115"/>
      <c r="AN420" s="115"/>
      <c r="AO420" s="115"/>
      <c r="AP420" s="115"/>
      <c r="AQ420" s="115"/>
      <c r="AR420" s="115"/>
      <c r="AS420" s="115"/>
      <c r="AT420" s="115"/>
      <c r="AU420" s="115"/>
      <c r="AV420" s="115"/>
      <c r="AW420" s="115"/>
      <c r="AX420" s="115"/>
      <c r="AY420" s="115"/>
      <c r="AZ420" s="115"/>
      <c r="BA420" s="115"/>
      <c r="BB420" s="115"/>
      <c r="BC420" s="115"/>
      <c r="BD420" s="115"/>
      <c r="BE420" s="115"/>
      <c r="BF420" s="115"/>
      <c r="BG420" s="115"/>
      <c r="BH420" s="115"/>
      <c r="BI420" s="115"/>
      <c r="BJ420" s="115"/>
      <c r="BK420" s="115"/>
      <c r="BL420" s="115"/>
      <c r="BM420" s="115"/>
      <c r="BN420" s="115"/>
      <c r="BO420" s="115"/>
      <c r="BP420" s="115"/>
      <c r="BQ420" s="115"/>
      <c r="BR420" s="115"/>
      <c r="BS420" s="115"/>
      <c r="BT420" s="115"/>
      <c r="BU420" s="115"/>
      <c r="BV420" s="115"/>
      <c r="BW420" s="115"/>
      <c r="BX420" s="115"/>
      <c r="BY420" s="115"/>
      <c r="BZ420" s="115"/>
      <c r="CA420" s="115"/>
      <c r="CB420" s="115"/>
      <c r="CC420" s="115"/>
      <c r="CD420" s="115"/>
      <c r="CE420" s="115"/>
      <c r="CF420" s="115"/>
      <c r="CG420" s="115"/>
    </row>
    <row r="421" spans="1:85" x14ac:dyDescent="0.25">
      <c r="A421" s="153"/>
      <c r="B421" s="115"/>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5"/>
      <c r="AL421" s="115"/>
      <c r="AM421" s="115"/>
      <c r="AN421" s="115"/>
      <c r="AO421" s="115"/>
      <c r="AP421" s="115"/>
      <c r="AQ421" s="115"/>
      <c r="AR421" s="115"/>
      <c r="AS421" s="115"/>
      <c r="AT421" s="115"/>
      <c r="AU421" s="115"/>
      <c r="AV421" s="115"/>
      <c r="AW421" s="115"/>
      <c r="AX421" s="115"/>
      <c r="AY421" s="115"/>
      <c r="AZ421" s="115"/>
      <c r="BA421" s="115"/>
      <c r="BB421" s="115"/>
      <c r="BC421" s="115"/>
      <c r="BD421" s="115"/>
      <c r="BE421" s="115"/>
      <c r="BF421" s="115"/>
      <c r="BG421" s="115"/>
      <c r="BH421" s="115"/>
      <c r="BI421" s="115"/>
      <c r="BJ421" s="115"/>
      <c r="BK421" s="115"/>
      <c r="BL421" s="115"/>
      <c r="BM421" s="115"/>
      <c r="BN421" s="115"/>
      <c r="BO421" s="115"/>
      <c r="BP421" s="115"/>
      <c r="BQ421" s="115"/>
      <c r="BR421" s="115"/>
      <c r="BS421" s="115"/>
      <c r="BT421" s="115"/>
      <c r="BU421" s="115"/>
      <c r="BV421" s="115"/>
      <c r="BW421" s="115"/>
      <c r="BX421" s="115"/>
      <c r="BY421" s="115"/>
      <c r="BZ421" s="115"/>
      <c r="CA421" s="115"/>
      <c r="CB421" s="115"/>
      <c r="CC421" s="115"/>
      <c r="CD421" s="115"/>
      <c r="CE421" s="115"/>
      <c r="CF421" s="115"/>
      <c r="CG421" s="115"/>
    </row>
    <row r="422" spans="1:85" x14ac:dyDescent="0.25">
      <c r="A422" s="153"/>
      <c r="B422" s="115"/>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5"/>
      <c r="AL422" s="115"/>
      <c r="AM422" s="115"/>
      <c r="AN422" s="115"/>
      <c r="AO422" s="115"/>
      <c r="AP422" s="115"/>
      <c r="AQ422" s="115"/>
      <c r="AR422" s="115"/>
      <c r="AS422" s="115"/>
      <c r="AT422" s="115"/>
      <c r="AU422" s="115"/>
      <c r="AV422" s="115"/>
      <c r="AW422" s="115"/>
      <c r="AX422" s="115"/>
      <c r="AY422" s="115"/>
      <c r="AZ422" s="115"/>
      <c r="BA422" s="115"/>
      <c r="BB422" s="115"/>
      <c r="BC422" s="115"/>
      <c r="BD422" s="115"/>
      <c r="BE422" s="115"/>
      <c r="BF422" s="115"/>
      <c r="BG422" s="115"/>
      <c r="BH422" s="115"/>
      <c r="BI422" s="115"/>
      <c r="BJ422" s="115"/>
      <c r="BK422" s="115"/>
      <c r="BL422" s="115"/>
      <c r="BM422" s="115"/>
      <c r="BN422" s="115"/>
      <c r="BO422" s="115"/>
      <c r="BP422" s="115"/>
      <c r="BQ422" s="115"/>
      <c r="BR422" s="115"/>
      <c r="BS422" s="115"/>
      <c r="BT422" s="115"/>
      <c r="BU422" s="115"/>
      <c r="BV422" s="115"/>
      <c r="BW422" s="115"/>
      <c r="BX422" s="115"/>
      <c r="BY422" s="115"/>
      <c r="BZ422" s="115"/>
      <c r="CA422" s="115"/>
      <c r="CB422" s="115"/>
      <c r="CC422" s="115"/>
      <c r="CD422" s="115"/>
      <c r="CE422" s="115"/>
      <c r="CF422" s="115"/>
      <c r="CG422" s="115"/>
    </row>
    <row r="423" spans="1:85" x14ac:dyDescent="0.25">
      <c r="A423" s="153"/>
      <c r="B423" s="115"/>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5"/>
      <c r="AL423" s="115"/>
      <c r="AM423" s="115"/>
      <c r="AN423" s="115"/>
      <c r="AO423" s="115"/>
      <c r="AP423" s="115"/>
      <c r="AQ423" s="115"/>
      <c r="AR423" s="115"/>
      <c r="AS423" s="115"/>
      <c r="AT423" s="115"/>
      <c r="AU423" s="115"/>
      <c r="AV423" s="115"/>
      <c r="AW423" s="115"/>
      <c r="AX423" s="115"/>
      <c r="AY423" s="115"/>
      <c r="AZ423" s="115"/>
      <c r="BA423" s="115"/>
      <c r="BB423" s="115"/>
      <c r="BC423" s="115"/>
      <c r="BD423" s="115"/>
      <c r="BE423" s="115"/>
      <c r="BF423" s="115"/>
      <c r="BG423" s="115"/>
      <c r="BH423" s="115"/>
      <c r="BI423" s="115"/>
      <c r="BJ423" s="115"/>
      <c r="BK423" s="115"/>
      <c r="BL423" s="115"/>
      <c r="BM423" s="115"/>
      <c r="BN423" s="115"/>
      <c r="BO423" s="115"/>
      <c r="BP423" s="115"/>
      <c r="BQ423" s="115"/>
      <c r="BR423" s="115"/>
      <c r="BS423" s="115"/>
      <c r="BT423" s="115"/>
      <c r="BU423" s="115"/>
      <c r="BV423" s="115"/>
      <c r="BW423" s="115"/>
      <c r="BX423" s="115"/>
      <c r="BY423" s="115"/>
      <c r="BZ423" s="115"/>
      <c r="CA423" s="115"/>
      <c r="CB423" s="115"/>
      <c r="CC423" s="115"/>
      <c r="CD423" s="115"/>
      <c r="CE423" s="115"/>
      <c r="CF423" s="115"/>
      <c r="CG423" s="115"/>
    </row>
    <row r="424" spans="1:85" x14ac:dyDescent="0.25">
      <c r="A424" s="153"/>
      <c r="B424" s="115"/>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5"/>
      <c r="AL424" s="115"/>
      <c r="AM424" s="115"/>
      <c r="AN424" s="115"/>
      <c r="AO424" s="115"/>
      <c r="AP424" s="115"/>
      <c r="AQ424" s="115"/>
      <c r="AR424" s="115"/>
      <c r="AS424" s="115"/>
      <c r="AT424" s="115"/>
      <c r="AU424" s="115"/>
      <c r="AV424" s="115"/>
      <c r="AW424" s="115"/>
      <c r="AX424" s="115"/>
      <c r="AY424" s="115"/>
      <c r="AZ424" s="115"/>
      <c r="BA424" s="115"/>
      <c r="BB424" s="115"/>
      <c r="BC424" s="115"/>
      <c r="BD424" s="115"/>
      <c r="BE424" s="115"/>
      <c r="BF424" s="115"/>
      <c r="BG424" s="115"/>
      <c r="BH424" s="115"/>
      <c r="BI424" s="115"/>
      <c r="BJ424" s="115"/>
      <c r="BK424" s="115"/>
      <c r="BL424" s="115"/>
      <c r="BM424" s="115"/>
      <c r="BN424" s="115"/>
      <c r="BO424" s="115"/>
      <c r="BP424" s="115"/>
      <c r="BQ424" s="115"/>
      <c r="BR424" s="115"/>
      <c r="BS424" s="115"/>
      <c r="BT424" s="115"/>
      <c r="BU424" s="115"/>
      <c r="BV424" s="115"/>
      <c r="BW424" s="115"/>
      <c r="BX424" s="115"/>
      <c r="BY424" s="115"/>
      <c r="BZ424" s="115"/>
      <c r="CA424" s="115"/>
      <c r="CB424" s="115"/>
      <c r="CC424" s="115"/>
      <c r="CD424" s="115"/>
      <c r="CE424" s="115"/>
      <c r="CF424" s="115"/>
      <c r="CG424" s="115"/>
    </row>
    <row r="425" spans="1:85" x14ac:dyDescent="0.25">
      <c r="A425" s="153"/>
      <c r="B425" s="115"/>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5"/>
      <c r="AL425" s="115"/>
      <c r="AM425" s="115"/>
      <c r="AN425" s="115"/>
      <c r="AO425" s="115"/>
      <c r="AP425" s="115"/>
      <c r="AQ425" s="115"/>
      <c r="AR425" s="115"/>
      <c r="AS425" s="115"/>
      <c r="AT425" s="115"/>
      <c r="AU425" s="115"/>
      <c r="AV425" s="115"/>
      <c r="AW425" s="115"/>
      <c r="AX425" s="115"/>
      <c r="AY425" s="115"/>
      <c r="AZ425" s="115"/>
      <c r="BA425" s="115"/>
      <c r="BB425" s="115"/>
      <c r="BC425" s="115"/>
      <c r="BD425" s="115"/>
      <c r="BE425" s="115"/>
      <c r="BF425" s="115"/>
      <c r="BG425" s="115"/>
      <c r="BH425" s="115"/>
      <c r="BI425" s="115"/>
      <c r="BJ425" s="115"/>
      <c r="BK425" s="115"/>
      <c r="BL425" s="115"/>
      <c r="BM425" s="115"/>
      <c r="BN425" s="115"/>
      <c r="BO425" s="115"/>
      <c r="BP425" s="115"/>
      <c r="BQ425" s="115"/>
      <c r="BR425" s="115"/>
      <c r="BS425" s="115"/>
      <c r="BT425" s="115"/>
      <c r="BU425" s="115"/>
      <c r="BV425" s="115"/>
      <c r="BW425" s="115"/>
      <c r="BX425" s="115"/>
      <c r="BY425" s="115"/>
      <c r="BZ425" s="115"/>
      <c r="CA425" s="115"/>
      <c r="CB425" s="115"/>
      <c r="CC425" s="115"/>
      <c r="CD425" s="115"/>
      <c r="CE425" s="115"/>
      <c r="CF425" s="115"/>
      <c r="CG425" s="115"/>
    </row>
  </sheetData>
  <mergeCells count="5130">
    <mergeCell ref="BT186:BU186"/>
    <mergeCell ref="BV186:BW186"/>
    <mergeCell ref="BX186:BY186"/>
    <mergeCell ref="AL186:AM186"/>
    <mergeCell ref="AN186:AO186"/>
    <mergeCell ref="AP186:AQ186"/>
    <mergeCell ref="AR186:AS186"/>
    <mergeCell ref="AT186:AU186"/>
    <mergeCell ref="AV186:AW186"/>
    <mergeCell ref="AX186:AY186"/>
    <mergeCell ref="AZ186:BA186"/>
    <mergeCell ref="BB186:BC186"/>
    <mergeCell ref="BD186:BE186"/>
    <mergeCell ref="BF186:BG186"/>
    <mergeCell ref="BH186:BI186"/>
    <mergeCell ref="BJ186:BK186"/>
    <mergeCell ref="BL186:BM186"/>
    <mergeCell ref="BN186:BO186"/>
    <mergeCell ref="BP186:BQ186"/>
    <mergeCell ref="BR186:BS186"/>
    <mergeCell ref="BT183:BU183"/>
    <mergeCell ref="BV183:BW183"/>
    <mergeCell ref="BX183:BY183"/>
    <mergeCell ref="AL185:AM185"/>
    <mergeCell ref="AN185:AO185"/>
    <mergeCell ref="AP185:AQ185"/>
    <mergeCell ref="AR185:AS185"/>
    <mergeCell ref="AT185:AU185"/>
    <mergeCell ref="AV185:AW185"/>
    <mergeCell ref="AX185:AY185"/>
    <mergeCell ref="AZ185:BA185"/>
    <mergeCell ref="BB185:BC185"/>
    <mergeCell ref="BD185:BE185"/>
    <mergeCell ref="BF185:BG185"/>
    <mergeCell ref="BH185:BI185"/>
    <mergeCell ref="BJ185:BK185"/>
    <mergeCell ref="BL185:BM185"/>
    <mergeCell ref="BN185:BO185"/>
    <mergeCell ref="BP185:BQ185"/>
    <mergeCell ref="BR185:BS185"/>
    <mergeCell ref="BT185:BU185"/>
    <mergeCell ref="BV185:BW185"/>
    <mergeCell ref="BX185:BY185"/>
    <mergeCell ref="AL183:AM183"/>
    <mergeCell ref="AN183:AO183"/>
    <mergeCell ref="AP183:AQ183"/>
    <mergeCell ref="AR183:AS183"/>
    <mergeCell ref="AT183:AU183"/>
    <mergeCell ref="AV183:AW183"/>
    <mergeCell ref="AX183:AY183"/>
    <mergeCell ref="AZ183:BA183"/>
    <mergeCell ref="BB183:BC183"/>
    <mergeCell ref="BD183:BE183"/>
    <mergeCell ref="BF183:BG183"/>
    <mergeCell ref="BH183:BI183"/>
    <mergeCell ref="BJ183:BK183"/>
    <mergeCell ref="BL183:BM183"/>
    <mergeCell ref="BN183:BO183"/>
    <mergeCell ref="BP183:BQ183"/>
    <mergeCell ref="BR183:BS183"/>
    <mergeCell ref="BT181:BU181"/>
    <mergeCell ref="BV181:BW181"/>
    <mergeCell ref="BX181:BY181"/>
    <mergeCell ref="AL182:AM182"/>
    <mergeCell ref="AN182:AO182"/>
    <mergeCell ref="AP182:AQ182"/>
    <mergeCell ref="AR182:AS182"/>
    <mergeCell ref="AT182:AU182"/>
    <mergeCell ref="AV182:AW182"/>
    <mergeCell ref="AX182:AY182"/>
    <mergeCell ref="AZ182:BA182"/>
    <mergeCell ref="BB182:BC182"/>
    <mergeCell ref="BD182:BE182"/>
    <mergeCell ref="BF182:BG182"/>
    <mergeCell ref="BH182:BI182"/>
    <mergeCell ref="BJ182:BK182"/>
    <mergeCell ref="BL182:BM182"/>
    <mergeCell ref="BN182:BO182"/>
    <mergeCell ref="BP182:BQ182"/>
    <mergeCell ref="BR182:BS182"/>
    <mergeCell ref="BT182:BU182"/>
    <mergeCell ref="BV182:BW182"/>
    <mergeCell ref="BX182:BY182"/>
    <mergeCell ref="AL181:AM181"/>
    <mergeCell ref="AN181:AO181"/>
    <mergeCell ref="AP181:AQ181"/>
    <mergeCell ref="AR181:AS181"/>
    <mergeCell ref="AT181:AU181"/>
    <mergeCell ref="AV181:AW181"/>
    <mergeCell ref="AX181:AY181"/>
    <mergeCell ref="AZ181:BA181"/>
    <mergeCell ref="BB181:BC181"/>
    <mergeCell ref="BD181:BE181"/>
    <mergeCell ref="BF181:BG181"/>
    <mergeCell ref="BH181:BI181"/>
    <mergeCell ref="BJ181:BK181"/>
    <mergeCell ref="BL181:BM181"/>
    <mergeCell ref="BN181:BO181"/>
    <mergeCell ref="BP181:BQ181"/>
    <mergeCell ref="BR181:BS181"/>
    <mergeCell ref="BF178:BG178"/>
    <mergeCell ref="BH178:BI178"/>
    <mergeCell ref="BJ178:BK178"/>
    <mergeCell ref="BL178:BM178"/>
    <mergeCell ref="BN178:BO178"/>
    <mergeCell ref="BP178:BQ178"/>
    <mergeCell ref="BR178:BS178"/>
    <mergeCell ref="BT178:BU178"/>
    <mergeCell ref="BV178:BW178"/>
    <mergeCell ref="BX178:BY178"/>
    <mergeCell ref="AL180:AM180"/>
    <mergeCell ref="AN180:AO180"/>
    <mergeCell ref="AP180:AQ180"/>
    <mergeCell ref="AR180:AS180"/>
    <mergeCell ref="AT180:AU180"/>
    <mergeCell ref="AV180:AW180"/>
    <mergeCell ref="AX180:AY180"/>
    <mergeCell ref="AZ180:BA180"/>
    <mergeCell ref="BB180:BC180"/>
    <mergeCell ref="BD180:BE180"/>
    <mergeCell ref="BF180:BG180"/>
    <mergeCell ref="BH180:BI180"/>
    <mergeCell ref="BJ180:BK180"/>
    <mergeCell ref="BL180:BM180"/>
    <mergeCell ref="BN180:BO180"/>
    <mergeCell ref="BP180:BQ180"/>
    <mergeCell ref="BR180:BS180"/>
    <mergeCell ref="BT180:BU180"/>
    <mergeCell ref="BV180:BW180"/>
    <mergeCell ref="BX180:BY180"/>
    <mergeCell ref="BT176:BU176"/>
    <mergeCell ref="BV176:BW176"/>
    <mergeCell ref="BX176:BY176"/>
    <mergeCell ref="AL177:AM177"/>
    <mergeCell ref="AN177:AO177"/>
    <mergeCell ref="AP177:AQ177"/>
    <mergeCell ref="AR177:AS177"/>
    <mergeCell ref="AT177:AU177"/>
    <mergeCell ref="AV177:AW177"/>
    <mergeCell ref="AX177:AY177"/>
    <mergeCell ref="AZ177:BA177"/>
    <mergeCell ref="BB177:BC177"/>
    <mergeCell ref="BD177:BE177"/>
    <mergeCell ref="BF177:BG177"/>
    <mergeCell ref="BH177:BI177"/>
    <mergeCell ref="BJ177:BK177"/>
    <mergeCell ref="BL177:BM177"/>
    <mergeCell ref="BN177:BO177"/>
    <mergeCell ref="BP177:BQ177"/>
    <mergeCell ref="BR177:BS177"/>
    <mergeCell ref="BT177:BU177"/>
    <mergeCell ref="BV177:BW177"/>
    <mergeCell ref="BX177:BY177"/>
    <mergeCell ref="AL176:AM176"/>
    <mergeCell ref="AN176:AO176"/>
    <mergeCell ref="AP176:AQ176"/>
    <mergeCell ref="AR176:AS176"/>
    <mergeCell ref="AT176:AU176"/>
    <mergeCell ref="AV176:AW176"/>
    <mergeCell ref="AX176:AY176"/>
    <mergeCell ref="AZ176:BA176"/>
    <mergeCell ref="BB176:BC176"/>
    <mergeCell ref="BD176:BE176"/>
    <mergeCell ref="BF176:BG176"/>
    <mergeCell ref="BH176:BI176"/>
    <mergeCell ref="BJ176:BK176"/>
    <mergeCell ref="BL176:BM176"/>
    <mergeCell ref="BN176:BO176"/>
    <mergeCell ref="BP176:BQ176"/>
    <mergeCell ref="BR176:BS176"/>
    <mergeCell ref="BT164:BU164"/>
    <mergeCell ref="BV164:BW164"/>
    <mergeCell ref="BX164:BY164"/>
    <mergeCell ref="AL163:AM163"/>
    <mergeCell ref="AN163:AO163"/>
    <mergeCell ref="AP163:AQ163"/>
    <mergeCell ref="AR163:AS163"/>
    <mergeCell ref="AT163:AU163"/>
    <mergeCell ref="AV163:AW163"/>
    <mergeCell ref="AX163:AY163"/>
    <mergeCell ref="AZ163:BA163"/>
    <mergeCell ref="BB163:BC163"/>
    <mergeCell ref="AX175:AY175"/>
    <mergeCell ref="AZ175:BA175"/>
    <mergeCell ref="BB175:BC175"/>
    <mergeCell ref="BD175:BE175"/>
    <mergeCell ref="BF175:BG175"/>
    <mergeCell ref="BH175:BI175"/>
    <mergeCell ref="BJ175:BK175"/>
    <mergeCell ref="BL175:BM175"/>
    <mergeCell ref="BN175:BO175"/>
    <mergeCell ref="BP175:BQ175"/>
    <mergeCell ref="BR175:BS175"/>
    <mergeCell ref="BT175:BU175"/>
    <mergeCell ref="BV175:BW175"/>
    <mergeCell ref="BX175:BY175"/>
    <mergeCell ref="AL164:AM164"/>
    <mergeCell ref="AN164:AO164"/>
    <mergeCell ref="AP164:AQ164"/>
    <mergeCell ref="AR164:AS164"/>
    <mergeCell ref="AT164:AU164"/>
    <mergeCell ref="AV164:AW164"/>
    <mergeCell ref="AX164:AY164"/>
    <mergeCell ref="AZ164:BA164"/>
    <mergeCell ref="BB164:BC164"/>
    <mergeCell ref="BD164:BE164"/>
    <mergeCell ref="BF164:BG164"/>
    <mergeCell ref="BH164:BI164"/>
    <mergeCell ref="BJ164:BK164"/>
    <mergeCell ref="BL164:BM164"/>
    <mergeCell ref="BN164:BO164"/>
    <mergeCell ref="BP164:BQ164"/>
    <mergeCell ref="BR164:BS164"/>
    <mergeCell ref="BD163:BE163"/>
    <mergeCell ref="BF163:BG163"/>
    <mergeCell ref="BH163:BI163"/>
    <mergeCell ref="BJ163:BK163"/>
    <mergeCell ref="BL163:BM163"/>
    <mergeCell ref="BN163:BO163"/>
    <mergeCell ref="BP163:BQ163"/>
    <mergeCell ref="BR163:BS163"/>
    <mergeCell ref="BX161:BY161"/>
    <mergeCell ref="AL162:AM162"/>
    <mergeCell ref="AN162:AO162"/>
    <mergeCell ref="AP162:AQ162"/>
    <mergeCell ref="AR162:AS162"/>
    <mergeCell ref="AT162:AU162"/>
    <mergeCell ref="AV162:AW162"/>
    <mergeCell ref="AX162:AY162"/>
    <mergeCell ref="AZ162:BA162"/>
    <mergeCell ref="BB162:BC162"/>
    <mergeCell ref="BD162:BE162"/>
    <mergeCell ref="BF162:BG162"/>
    <mergeCell ref="BH162:BI162"/>
    <mergeCell ref="BJ162:BK162"/>
    <mergeCell ref="BL162:BM162"/>
    <mergeCell ref="BN162:BO162"/>
    <mergeCell ref="BP162:BQ162"/>
    <mergeCell ref="BR162:BS162"/>
    <mergeCell ref="BT162:BU162"/>
    <mergeCell ref="BV162:BW162"/>
    <mergeCell ref="BX162:BY162"/>
    <mergeCell ref="BT163:BU163"/>
    <mergeCell ref="BV163:BW163"/>
    <mergeCell ref="BX163:BY163"/>
    <mergeCell ref="AZ158:BA158"/>
    <mergeCell ref="BB158:BC158"/>
    <mergeCell ref="BD158:BE158"/>
    <mergeCell ref="BF158:BG158"/>
    <mergeCell ref="BH158:BI158"/>
    <mergeCell ref="BJ158:BK158"/>
    <mergeCell ref="BL158:BM158"/>
    <mergeCell ref="BN158:BO158"/>
    <mergeCell ref="BP158:BQ158"/>
    <mergeCell ref="BR158:BS158"/>
    <mergeCell ref="BT158:BU158"/>
    <mergeCell ref="BV158:BW158"/>
    <mergeCell ref="BX158:BY158"/>
    <mergeCell ref="AL161:AM161"/>
    <mergeCell ref="AN161:AO161"/>
    <mergeCell ref="AP161:AQ161"/>
    <mergeCell ref="AR161:AS161"/>
    <mergeCell ref="AT161:AU161"/>
    <mergeCell ref="AV161:AW161"/>
    <mergeCell ref="AX161:AY161"/>
    <mergeCell ref="AZ161:BA161"/>
    <mergeCell ref="BB161:BC161"/>
    <mergeCell ref="BD161:BE161"/>
    <mergeCell ref="BF161:BG161"/>
    <mergeCell ref="BH161:BI161"/>
    <mergeCell ref="BJ161:BK161"/>
    <mergeCell ref="BL161:BM161"/>
    <mergeCell ref="BN161:BO161"/>
    <mergeCell ref="BP161:BQ161"/>
    <mergeCell ref="BR161:BS161"/>
    <mergeCell ref="BT161:BU161"/>
    <mergeCell ref="BV161:BW161"/>
    <mergeCell ref="BX156:BY156"/>
    <mergeCell ref="AL157:AM157"/>
    <mergeCell ref="AN157:AO157"/>
    <mergeCell ref="AP157:AQ157"/>
    <mergeCell ref="AR157:AS157"/>
    <mergeCell ref="AT157:AU157"/>
    <mergeCell ref="AV157:AW157"/>
    <mergeCell ref="AX157:AY157"/>
    <mergeCell ref="AZ157:BA157"/>
    <mergeCell ref="BB157:BC157"/>
    <mergeCell ref="BD157:BE157"/>
    <mergeCell ref="BF157:BG157"/>
    <mergeCell ref="BH157:BI157"/>
    <mergeCell ref="BJ157:BK157"/>
    <mergeCell ref="BL157:BM157"/>
    <mergeCell ref="BN157:BO157"/>
    <mergeCell ref="BP157:BQ157"/>
    <mergeCell ref="BR157:BS157"/>
    <mergeCell ref="BT157:BU157"/>
    <mergeCell ref="BV157:BW157"/>
    <mergeCell ref="BX157:BY157"/>
    <mergeCell ref="AZ155:BA155"/>
    <mergeCell ref="BB155:BC155"/>
    <mergeCell ref="BD155:BE155"/>
    <mergeCell ref="BF155:BG155"/>
    <mergeCell ref="BH155:BI155"/>
    <mergeCell ref="BJ155:BK155"/>
    <mergeCell ref="BL155:BM155"/>
    <mergeCell ref="BN155:BO155"/>
    <mergeCell ref="BP155:BQ155"/>
    <mergeCell ref="BR155:BS155"/>
    <mergeCell ref="BT155:BU155"/>
    <mergeCell ref="BV155:BW155"/>
    <mergeCell ref="BX155:BY155"/>
    <mergeCell ref="AL156:AM156"/>
    <mergeCell ref="AN156:AO156"/>
    <mergeCell ref="AP156:AQ156"/>
    <mergeCell ref="AR156:AS156"/>
    <mergeCell ref="AT156:AU156"/>
    <mergeCell ref="AV156:AW156"/>
    <mergeCell ref="AX156:AY156"/>
    <mergeCell ref="AZ156:BA156"/>
    <mergeCell ref="BB156:BC156"/>
    <mergeCell ref="BD156:BE156"/>
    <mergeCell ref="BF156:BG156"/>
    <mergeCell ref="BH156:BI156"/>
    <mergeCell ref="BJ156:BK156"/>
    <mergeCell ref="BL156:BM156"/>
    <mergeCell ref="BN156:BO156"/>
    <mergeCell ref="BP156:BQ156"/>
    <mergeCell ref="BR156:BS156"/>
    <mergeCell ref="BT156:BU156"/>
    <mergeCell ref="BV156:BW156"/>
    <mergeCell ref="BT153:BU153"/>
    <mergeCell ref="BV153:BW153"/>
    <mergeCell ref="BX153:BY153"/>
    <mergeCell ref="AL154:AM154"/>
    <mergeCell ref="AN154:AO154"/>
    <mergeCell ref="AP154:AQ154"/>
    <mergeCell ref="AR154:AS154"/>
    <mergeCell ref="AT154:AU154"/>
    <mergeCell ref="AV154:AW154"/>
    <mergeCell ref="AX154:AY154"/>
    <mergeCell ref="AZ154:BA154"/>
    <mergeCell ref="BB154:BC154"/>
    <mergeCell ref="BD154:BE154"/>
    <mergeCell ref="BF154:BG154"/>
    <mergeCell ref="BH154:BI154"/>
    <mergeCell ref="BJ154:BK154"/>
    <mergeCell ref="BL154:BM154"/>
    <mergeCell ref="BN154:BO154"/>
    <mergeCell ref="BP154:BQ154"/>
    <mergeCell ref="BR154:BS154"/>
    <mergeCell ref="BT154:BU154"/>
    <mergeCell ref="BV154:BW154"/>
    <mergeCell ref="BX154:BY154"/>
    <mergeCell ref="AL153:AM153"/>
    <mergeCell ref="AN153:AO153"/>
    <mergeCell ref="AP153:AQ153"/>
    <mergeCell ref="AR153:AS153"/>
    <mergeCell ref="AT153:AU153"/>
    <mergeCell ref="AV153:AW153"/>
    <mergeCell ref="AX153:AY153"/>
    <mergeCell ref="AZ153:BA153"/>
    <mergeCell ref="BB153:BC153"/>
    <mergeCell ref="BD153:BE153"/>
    <mergeCell ref="BF153:BG153"/>
    <mergeCell ref="BH153:BI153"/>
    <mergeCell ref="BJ153:BK153"/>
    <mergeCell ref="BL153:BM153"/>
    <mergeCell ref="BN153:BO153"/>
    <mergeCell ref="BP153:BQ153"/>
    <mergeCell ref="BR153:BS153"/>
    <mergeCell ref="BT151:BU151"/>
    <mergeCell ref="BV151:BW151"/>
    <mergeCell ref="BX151:BY151"/>
    <mergeCell ref="AL152:AM152"/>
    <mergeCell ref="AN152:AO152"/>
    <mergeCell ref="AP152:AQ152"/>
    <mergeCell ref="AR152:AS152"/>
    <mergeCell ref="AT152:AU152"/>
    <mergeCell ref="AV152:AW152"/>
    <mergeCell ref="AX152:AY152"/>
    <mergeCell ref="AZ152:BA152"/>
    <mergeCell ref="BB152:BC152"/>
    <mergeCell ref="BD152:BE152"/>
    <mergeCell ref="BF152:BG152"/>
    <mergeCell ref="BH152:BI152"/>
    <mergeCell ref="BJ152:BK152"/>
    <mergeCell ref="BL152:BM152"/>
    <mergeCell ref="BN152:BO152"/>
    <mergeCell ref="BP152:BQ152"/>
    <mergeCell ref="BR152:BS152"/>
    <mergeCell ref="BT152:BU152"/>
    <mergeCell ref="BV152:BW152"/>
    <mergeCell ref="BX152:BY152"/>
    <mergeCell ref="AL151:AM151"/>
    <mergeCell ref="AN151:AO151"/>
    <mergeCell ref="AP151:AQ151"/>
    <mergeCell ref="AR151:AS151"/>
    <mergeCell ref="AT151:AU151"/>
    <mergeCell ref="AV151:AW151"/>
    <mergeCell ref="AX151:AY151"/>
    <mergeCell ref="AZ151:BA151"/>
    <mergeCell ref="BB151:BC151"/>
    <mergeCell ref="BD151:BE151"/>
    <mergeCell ref="BF151:BG151"/>
    <mergeCell ref="BH151:BI151"/>
    <mergeCell ref="BJ151:BK151"/>
    <mergeCell ref="BL151:BM151"/>
    <mergeCell ref="BN151:BO151"/>
    <mergeCell ref="BP151:BQ151"/>
    <mergeCell ref="BR151:BS151"/>
    <mergeCell ref="BX149:BY149"/>
    <mergeCell ref="BT150:BU150"/>
    <mergeCell ref="BV150:BW150"/>
    <mergeCell ref="BX150:BY150"/>
    <mergeCell ref="AP149:AQ149"/>
    <mergeCell ref="AR149:AS149"/>
    <mergeCell ref="AT149:AU149"/>
    <mergeCell ref="AV149:AW149"/>
    <mergeCell ref="AX149:AY149"/>
    <mergeCell ref="AZ149:BA149"/>
    <mergeCell ref="BB149:BC149"/>
    <mergeCell ref="BD149:BE149"/>
    <mergeCell ref="BF149:BG149"/>
    <mergeCell ref="BH149:BI149"/>
    <mergeCell ref="BJ149:BK149"/>
    <mergeCell ref="BL149:BM149"/>
    <mergeCell ref="AL150:AM150"/>
    <mergeCell ref="AN150:AO150"/>
    <mergeCell ref="AP150:AQ150"/>
    <mergeCell ref="AR150:AS150"/>
    <mergeCell ref="AT150:AU150"/>
    <mergeCell ref="AV150:AW150"/>
    <mergeCell ref="AX150:AY150"/>
    <mergeCell ref="AZ150:BA150"/>
    <mergeCell ref="BB150:BC150"/>
    <mergeCell ref="BD150:BE150"/>
    <mergeCell ref="BF150:BG150"/>
    <mergeCell ref="BH150:BI150"/>
    <mergeCell ref="BJ150:BK150"/>
    <mergeCell ref="BL150:BM150"/>
    <mergeCell ref="BN150:BO150"/>
    <mergeCell ref="BP150:BQ150"/>
    <mergeCell ref="BR150:BS150"/>
    <mergeCell ref="BN149:BO149"/>
    <mergeCell ref="BP149:BQ149"/>
    <mergeCell ref="BR149:BS149"/>
    <mergeCell ref="BT149:BU149"/>
    <mergeCell ref="BV149:BW149"/>
    <mergeCell ref="BT147:BU147"/>
    <mergeCell ref="BV147:BW147"/>
    <mergeCell ref="BX147:BY147"/>
    <mergeCell ref="AL148:AM148"/>
    <mergeCell ref="AN148:AO148"/>
    <mergeCell ref="AP148:AQ148"/>
    <mergeCell ref="AR148:AS148"/>
    <mergeCell ref="AT148:AU148"/>
    <mergeCell ref="AV148:AW148"/>
    <mergeCell ref="AX148:AY148"/>
    <mergeCell ref="AZ148:BA148"/>
    <mergeCell ref="BB148:BC148"/>
    <mergeCell ref="BD148:BE148"/>
    <mergeCell ref="BF148:BG148"/>
    <mergeCell ref="BH148:BI148"/>
    <mergeCell ref="BJ148:BK148"/>
    <mergeCell ref="BL148:BM148"/>
    <mergeCell ref="BN148:BO148"/>
    <mergeCell ref="BP148:BQ148"/>
    <mergeCell ref="BR148:BS148"/>
    <mergeCell ref="BT148:BU148"/>
    <mergeCell ref="BV148:BW148"/>
    <mergeCell ref="BX148:BY148"/>
    <mergeCell ref="AL147:AM147"/>
    <mergeCell ref="AN147:AO147"/>
    <mergeCell ref="AP147:AQ147"/>
    <mergeCell ref="AR147:AS147"/>
    <mergeCell ref="AT147:AU147"/>
    <mergeCell ref="AV147:AW147"/>
    <mergeCell ref="AX147:AY147"/>
    <mergeCell ref="AZ147:BA147"/>
    <mergeCell ref="BB147:BC147"/>
    <mergeCell ref="BD147:BE147"/>
    <mergeCell ref="BF147:BG147"/>
    <mergeCell ref="BH147:BI147"/>
    <mergeCell ref="BJ147:BK147"/>
    <mergeCell ref="BL147:BM147"/>
    <mergeCell ref="BN147:BO147"/>
    <mergeCell ref="BP147:BQ147"/>
    <mergeCell ref="BR147:BS147"/>
    <mergeCell ref="BT145:BU145"/>
    <mergeCell ref="BV145:BW145"/>
    <mergeCell ref="BX145:BY145"/>
    <mergeCell ref="AL146:AM146"/>
    <mergeCell ref="AN146:AO146"/>
    <mergeCell ref="AP146:AQ146"/>
    <mergeCell ref="AR146:AS146"/>
    <mergeCell ref="AT146:AU146"/>
    <mergeCell ref="AV146:AW146"/>
    <mergeCell ref="AX146:AY146"/>
    <mergeCell ref="AZ146:BA146"/>
    <mergeCell ref="BB146:BC146"/>
    <mergeCell ref="BD146:BE146"/>
    <mergeCell ref="BF146:BG146"/>
    <mergeCell ref="BH146:BI146"/>
    <mergeCell ref="BJ146:BK146"/>
    <mergeCell ref="BL146:BM146"/>
    <mergeCell ref="BN146:BO146"/>
    <mergeCell ref="BP146:BQ146"/>
    <mergeCell ref="BR146:BS146"/>
    <mergeCell ref="BT146:BU146"/>
    <mergeCell ref="BV146:BW146"/>
    <mergeCell ref="BX146:BY146"/>
    <mergeCell ref="AL145:AM145"/>
    <mergeCell ref="AN145:AO145"/>
    <mergeCell ref="AP145:AQ145"/>
    <mergeCell ref="AR145:AS145"/>
    <mergeCell ref="AT145:AU145"/>
    <mergeCell ref="AV145:AW145"/>
    <mergeCell ref="AX145:AY145"/>
    <mergeCell ref="AZ145:BA145"/>
    <mergeCell ref="BB145:BC145"/>
    <mergeCell ref="BD145:BE145"/>
    <mergeCell ref="BF145:BG145"/>
    <mergeCell ref="BH145:BI145"/>
    <mergeCell ref="BJ145:BK145"/>
    <mergeCell ref="BL145:BM145"/>
    <mergeCell ref="BN145:BO145"/>
    <mergeCell ref="BP145:BQ145"/>
    <mergeCell ref="BR145:BS145"/>
    <mergeCell ref="BT143:BU143"/>
    <mergeCell ref="BV143:BW143"/>
    <mergeCell ref="BX143:BY143"/>
    <mergeCell ref="AL144:AM144"/>
    <mergeCell ref="AN144:AO144"/>
    <mergeCell ref="AP144:AQ144"/>
    <mergeCell ref="AR144:AS144"/>
    <mergeCell ref="AT144:AU144"/>
    <mergeCell ref="AV144:AW144"/>
    <mergeCell ref="AX144:AY144"/>
    <mergeCell ref="AZ144:BA144"/>
    <mergeCell ref="BB144:BC144"/>
    <mergeCell ref="BD144:BE144"/>
    <mergeCell ref="BF144:BG144"/>
    <mergeCell ref="BH144:BI144"/>
    <mergeCell ref="BJ144:BK144"/>
    <mergeCell ref="BL144:BM144"/>
    <mergeCell ref="BN144:BO144"/>
    <mergeCell ref="BP144:BQ144"/>
    <mergeCell ref="BR144:BS144"/>
    <mergeCell ref="BT144:BU144"/>
    <mergeCell ref="BV144:BW144"/>
    <mergeCell ref="BX144:BY144"/>
    <mergeCell ref="AL143:AM143"/>
    <mergeCell ref="AN143:AO143"/>
    <mergeCell ref="AP143:AQ143"/>
    <mergeCell ref="AR143:AS143"/>
    <mergeCell ref="AT143:AU143"/>
    <mergeCell ref="AV143:AW143"/>
    <mergeCell ref="AX143:AY143"/>
    <mergeCell ref="AZ143:BA143"/>
    <mergeCell ref="BB143:BC143"/>
    <mergeCell ref="BD143:BE143"/>
    <mergeCell ref="BF143:BG143"/>
    <mergeCell ref="BH143:BI143"/>
    <mergeCell ref="BJ143:BK143"/>
    <mergeCell ref="BL143:BM143"/>
    <mergeCell ref="BN143:BO143"/>
    <mergeCell ref="BP143:BQ143"/>
    <mergeCell ref="BR143:BS143"/>
    <mergeCell ref="BT141:BU141"/>
    <mergeCell ref="BV141:BW141"/>
    <mergeCell ref="BX141:BY141"/>
    <mergeCell ref="AL142:AM142"/>
    <mergeCell ref="AN142:AO142"/>
    <mergeCell ref="AP142:AQ142"/>
    <mergeCell ref="AR142:AS142"/>
    <mergeCell ref="AT142:AU142"/>
    <mergeCell ref="AV142:AW142"/>
    <mergeCell ref="AX142:AY142"/>
    <mergeCell ref="AZ142:BA142"/>
    <mergeCell ref="BB142:BC142"/>
    <mergeCell ref="BD142:BE142"/>
    <mergeCell ref="BF142:BG142"/>
    <mergeCell ref="BH142:BI142"/>
    <mergeCell ref="BJ142:BK142"/>
    <mergeCell ref="BL142:BM142"/>
    <mergeCell ref="BN142:BO142"/>
    <mergeCell ref="BP142:BQ142"/>
    <mergeCell ref="BR142:BS142"/>
    <mergeCell ref="BT142:BU142"/>
    <mergeCell ref="BV142:BW142"/>
    <mergeCell ref="BX142:BY142"/>
    <mergeCell ref="AL141:AM141"/>
    <mergeCell ref="AN141:AO141"/>
    <mergeCell ref="AP141:AQ141"/>
    <mergeCell ref="AR141:AS141"/>
    <mergeCell ref="AT141:AU141"/>
    <mergeCell ref="AV141:AW141"/>
    <mergeCell ref="AX141:AY141"/>
    <mergeCell ref="AZ141:BA141"/>
    <mergeCell ref="BB141:BC141"/>
    <mergeCell ref="BD141:BE141"/>
    <mergeCell ref="BF141:BG141"/>
    <mergeCell ref="BH141:BI141"/>
    <mergeCell ref="BJ141:BK141"/>
    <mergeCell ref="BL141:BM141"/>
    <mergeCell ref="BN141:BO141"/>
    <mergeCell ref="BP141:BQ141"/>
    <mergeCell ref="BR141:BS141"/>
    <mergeCell ref="BT139:BU139"/>
    <mergeCell ref="BF139:BG139"/>
    <mergeCell ref="BH139:BI139"/>
    <mergeCell ref="BJ139:BK139"/>
    <mergeCell ref="BL139:BM139"/>
    <mergeCell ref="BN139:BO139"/>
    <mergeCell ref="BP139:BQ139"/>
    <mergeCell ref="BR139:BS139"/>
    <mergeCell ref="BV139:BW139"/>
    <mergeCell ref="BX139:BY139"/>
    <mergeCell ref="AL140:AM140"/>
    <mergeCell ref="AN140:AO140"/>
    <mergeCell ref="AP140:AQ140"/>
    <mergeCell ref="AR140:AS140"/>
    <mergeCell ref="AT140:AU140"/>
    <mergeCell ref="AV140:AW140"/>
    <mergeCell ref="AX140:AY140"/>
    <mergeCell ref="AZ140:BA140"/>
    <mergeCell ref="BB140:BC140"/>
    <mergeCell ref="BD140:BE140"/>
    <mergeCell ref="BF140:BG140"/>
    <mergeCell ref="BH140:BI140"/>
    <mergeCell ref="BJ140:BK140"/>
    <mergeCell ref="BL140:BM140"/>
    <mergeCell ref="BN140:BO140"/>
    <mergeCell ref="BP140:BQ140"/>
    <mergeCell ref="BR140:BS140"/>
    <mergeCell ref="BT140:BU140"/>
    <mergeCell ref="BV140:BW140"/>
    <mergeCell ref="BX140:BY140"/>
    <mergeCell ref="AL139:AM139"/>
    <mergeCell ref="AN139:AO139"/>
    <mergeCell ref="AP139:AQ139"/>
    <mergeCell ref="AR139:AS139"/>
    <mergeCell ref="AT139:AU139"/>
    <mergeCell ref="AV139:AW139"/>
    <mergeCell ref="AX139:AY139"/>
    <mergeCell ref="AZ139:BA139"/>
    <mergeCell ref="BB139:BC139"/>
    <mergeCell ref="BD139:BE139"/>
    <mergeCell ref="BT137:BU137"/>
    <mergeCell ref="BV137:BW137"/>
    <mergeCell ref="BX137:BY137"/>
    <mergeCell ref="AL138:AM138"/>
    <mergeCell ref="AN138:AO138"/>
    <mergeCell ref="AP138:AQ138"/>
    <mergeCell ref="AR138:AS138"/>
    <mergeCell ref="AT138:AU138"/>
    <mergeCell ref="AV138:AW138"/>
    <mergeCell ref="AX138:AY138"/>
    <mergeCell ref="AZ138:BA138"/>
    <mergeCell ref="BB138:BC138"/>
    <mergeCell ref="BD138:BE138"/>
    <mergeCell ref="BF138:BG138"/>
    <mergeCell ref="BH138:BI138"/>
    <mergeCell ref="BJ138:BK138"/>
    <mergeCell ref="BL138:BM138"/>
    <mergeCell ref="BN138:BO138"/>
    <mergeCell ref="BP138:BQ138"/>
    <mergeCell ref="BR138:BS138"/>
    <mergeCell ref="BT138:BU138"/>
    <mergeCell ref="BV138:BW138"/>
    <mergeCell ref="BX138:BY138"/>
    <mergeCell ref="AL137:AM137"/>
    <mergeCell ref="AN137:AO137"/>
    <mergeCell ref="AP137:AQ137"/>
    <mergeCell ref="AR137:AS137"/>
    <mergeCell ref="AT137:AU137"/>
    <mergeCell ref="AV137:AW137"/>
    <mergeCell ref="AX137:AY137"/>
    <mergeCell ref="AZ137:BA137"/>
    <mergeCell ref="BB137:BC137"/>
    <mergeCell ref="BD137:BE137"/>
    <mergeCell ref="BF137:BG137"/>
    <mergeCell ref="BH137:BI137"/>
    <mergeCell ref="BJ137:BK137"/>
    <mergeCell ref="BL137:BM137"/>
    <mergeCell ref="BN137:BO137"/>
    <mergeCell ref="BP137:BQ137"/>
    <mergeCell ref="BR137:BS137"/>
    <mergeCell ref="AR136:AS136"/>
    <mergeCell ref="AT136:AU136"/>
    <mergeCell ref="AV136:AW136"/>
    <mergeCell ref="AX136:AY136"/>
    <mergeCell ref="AZ136:BA136"/>
    <mergeCell ref="BB136:BC136"/>
    <mergeCell ref="BD136:BE136"/>
    <mergeCell ref="BF136:BG136"/>
    <mergeCell ref="BH136:BI136"/>
    <mergeCell ref="BJ136:BK136"/>
    <mergeCell ref="BL136:BM136"/>
    <mergeCell ref="BN136:BO136"/>
    <mergeCell ref="BP136:BQ136"/>
    <mergeCell ref="BR136:BS136"/>
    <mergeCell ref="BT136:BU136"/>
    <mergeCell ref="BV136:BW136"/>
    <mergeCell ref="BX136:BY136"/>
    <mergeCell ref="BD110:BE110"/>
    <mergeCell ref="BF110:BG110"/>
    <mergeCell ref="BH110:BI110"/>
    <mergeCell ref="BJ110:BK110"/>
    <mergeCell ref="BL110:BM110"/>
    <mergeCell ref="BN110:BO110"/>
    <mergeCell ref="BP110:BQ110"/>
    <mergeCell ref="BR110:BS110"/>
    <mergeCell ref="BT110:BU110"/>
    <mergeCell ref="BV110:BW110"/>
    <mergeCell ref="BX110:BY110"/>
    <mergeCell ref="AL134:AM134"/>
    <mergeCell ref="AN134:AO134"/>
    <mergeCell ref="AP134:AQ134"/>
    <mergeCell ref="AR134:AS134"/>
    <mergeCell ref="AT134:AU134"/>
    <mergeCell ref="AV134:AW134"/>
    <mergeCell ref="AX134:AY134"/>
    <mergeCell ref="AZ134:BA134"/>
    <mergeCell ref="BB134:BC134"/>
    <mergeCell ref="BD134:BE134"/>
    <mergeCell ref="BF134:BG134"/>
    <mergeCell ref="BH134:BI134"/>
    <mergeCell ref="BJ134:BK134"/>
    <mergeCell ref="BL134:BM134"/>
    <mergeCell ref="BN134:BO134"/>
    <mergeCell ref="BP134:BQ134"/>
    <mergeCell ref="BR134:BS134"/>
    <mergeCell ref="BT134:BU134"/>
    <mergeCell ref="BV134:BW134"/>
    <mergeCell ref="BX134:BY134"/>
    <mergeCell ref="AR109:AS109"/>
    <mergeCell ref="AT109:AU109"/>
    <mergeCell ref="AV109:AW109"/>
    <mergeCell ref="AX109:AY109"/>
    <mergeCell ref="AZ109:BA109"/>
    <mergeCell ref="BB109:BC109"/>
    <mergeCell ref="BD109:BE109"/>
    <mergeCell ref="BF109:BG109"/>
    <mergeCell ref="BH109:BI109"/>
    <mergeCell ref="BJ109:BK109"/>
    <mergeCell ref="BL109:BM109"/>
    <mergeCell ref="BN109:BO109"/>
    <mergeCell ref="BP109:BQ109"/>
    <mergeCell ref="BR109:BS109"/>
    <mergeCell ref="BT109:BU109"/>
    <mergeCell ref="BV109:BW109"/>
    <mergeCell ref="BX109:BY109"/>
    <mergeCell ref="BJ107:BK107"/>
    <mergeCell ref="BL107:BM107"/>
    <mergeCell ref="BN107:BO107"/>
    <mergeCell ref="BP107:BQ107"/>
    <mergeCell ref="BR107:BS107"/>
    <mergeCell ref="BT107:BU107"/>
    <mergeCell ref="BV107:BW107"/>
    <mergeCell ref="BX107:BY107"/>
    <mergeCell ref="AL108:AM108"/>
    <mergeCell ref="AN108:AO108"/>
    <mergeCell ref="AP108:AQ108"/>
    <mergeCell ref="AR108:AS108"/>
    <mergeCell ref="AT108:AU108"/>
    <mergeCell ref="AV108:AW108"/>
    <mergeCell ref="AX108:AY108"/>
    <mergeCell ref="AZ108:BA108"/>
    <mergeCell ref="BB108:BC108"/>
    <mergeCell ref="BD108:BE108"/>
    <mergeCell ref="BF108:BG108"/>
    <mergeCell ref="BH108:BI108"/>
    <mergeCell ref="BJ108:BK108"/>
    <mergeCell ref="BL108:BM108"/>
    <mergeCell ref="BN108:BO108"/>
    <mergeCell ref="BP108:BQ108"/>
    <mergeCell ref="BR108:BS108"/>
    <mergeCell ref="BT108:BU108"/>
    <mergeCell ref="BV108:BW108"/>
    <mergeCell ref="BX108:BY108"/>
    <mergeCell ref="BD94:BE94"/>
    <mergeCell ref="BF94:BG94"/>
    <mergeCell ref="BH94:BI94"/>
    <mergeCell ref="BJ94:BK94"/>
    <mergeCell ref="BL94:BM94"/>
    <mergeCell ref="BN94:BO94"/>
    <mergeCell ref="BP94:BQ94"/>
    <mergeCell ref="BR94:BS94"/>
    <mergeCell ref="BT94:BU94"/>
    <mergeCell ref="BV94:BW94"/>
    <mergeCell ref="BX94:BY94"/>
    <mergeCell ref="AL95:AM95"/>
    <mergeCell ref="AN95:AO95"/>
    <mergeCell ref="AP95:AQ95"/>
    <mergeCell ref="AR95:AS95"/>
    <mergeCell ref="AT95:AU95"/>
    <mergeCell ref="AV95:AW95"/>
    <mergeCell ref="AX95:AY95"/>
    <mergeCell ref="AZ95:BA95"/>
    <mergeCell ref="BB95:BC95"/>
    <mergeCell ref="BD95:BE95"/>
    <mergeCell ref="BF95:BG95"/>
    <mergeCell ref="BH95:BI95"/>
    <mergeCell ref="BJ95:BK95"/>
    <mergeCell ref="BL95:BM95"/>
    <mergeCell ref="BN95:BO95"/>
    <mergeCell ref="BP95:BQ95"/>
    <mergeCell ref="BR95:BS95"/>
    <mergeCell ref="BT95:BU95"/>
    <mergeCell ref="BV95:BW95"/>
    <mergeCell ref="BX95:BY95"/>
    <mergeCell ref="BV92:BW92"/>
    <mergeCell ref="BX92:BY92"/>
    <mergeCell ref="AL93:AM93"/>
    <mergeCell ref="AN93:AO93"/>
    <mergeCell ref="AP93:AQ93"/>
    <mergeCell ref="AR93:AS93"/>
    <mergeCell ref="AT93:AU93"/>
    <mergeCell ref="AV93:AW93"/>
    <mergeCell ref="AX93:AY93"/>
    <mergeCell ref="AZ93:BA93"/>
    <mergeCell ref="BB93:BC93"/>
    <mergeCell ref="BD93:BE93"/>
    <mergeCell ref="BF93:BG93"/>
    <mergeCell ref="BH93:BI93"/>
    <mergeCell ref="BJ93:BK93"/>
    <mergeCell ref="BL93:BM93"/>
    <mergeCell ref="BN93:BO93"/>
    <mergeCell ref="BP93:BQ93"/>
    <mergeCell ref="BR93:BS93"/>
    <mergeCell ref="BT93:BU93"/>
    <mergeCell ref="BV93:BW93"/>
    <mergeCell ref="BX93:BY93"/>
    <mergeCell ref="AN92:AO92"/>
    <mergeCell ref="AP92:AQ92"/>
    <mergeCell ref="AR92:AS92"/>
    <mergeCell ref="AT92:AU92"/>
    <mergeCell ref="AV92:AW92"/>
    <mergeCell ref="AX92:AY92"/>
    <mergeCell ref="AZ92:BA92"/>
    <mergeCell ref="BB92:BC92"/>
    <mergeCell ref="BD92:BE92"/>
    <mergeCell ref="BF92:BG92"/>
    <mergeCell ref="BH92:BI92"/>
    <mergeCell ref="BJ92:BK92"/>
    <mergeCell ref="BL92:BM92"/>
    <mergeCell ref="BN92:BO92"/>
    <mergeCell ref="BP92:BQ92"/>
    <mergeCell ref="BR92:BS92"/>
    <mergeCell ref="BT92:BU92"/>
    <mergeCell ref="AX89:AY89"/>
    <mergeCell ref="AZ89:BA89"/>
    <mergeCell ref="BB89:BC89"/>
    <mergeCell ref="BD89:BE89"/>
    <mergeCell ref="BF89:BG89"/>
    <mergeCell ref="BH89:BI89"/>
    <mergeCell ref="BJ89:BK89"/>
    <mergeCell ref="BL89:BM89"/>
    <mergeCell ref="BN89:BO89"/>
    <mergeCell ref="BP89:BQ89"/>
    <mergeCell ref="BR89:BS89"/>
    <mergeCell ref="BT89:BU89"/>
    <mergeCell ref="BV89:BW89"/>
    <mergeCell ref="BX89:BY89"/>
    <mergeCell ref="AL91:AM91"/>
    <mergeCell ref="AN91:AO91"/>
    <mergeCell ref="AP91:AQ91"/>
    <mergeCell ref="AR91:AS91"/>
    <mergeCell ref="AT91:AU91"/>
    <mergeCell ref="AV91:AW91"/>
    <mergeCell ref="AX91:AY91"/>
    <mergeCell ref="AZ91:BA91"/>
    <mergeCell ref="BB91:BC91"/>
    <mergeCell ref="BD91:BE91"/>
    <mergeCell ref="BF91:BG91"/>
    <mergeCell ref="BH91:BI91"/>
    <mergeCell ref="BJ91:BK91"/>
    <mergeCell ref="BL91:BM91"/>
    <mergeCell ref="BN91:BO91"/>
    <mergeCell ref="BP91:BQ91"/>
    <mergeCell ref="BR91:BS91"/>
    <mergeCell ref="BT91:BU91"/>
    <mergeCell ref="BX87:BY87"/>
    <mergeCell ref="AL88:AM88"/>
    <mergeCell ref="AN88:AO88"/>
    <mergeCell ref="AP88:AQ88"/>
    <mergeCell ref="AR88:AS88"/>
    <mergeCell ref="AT88:AU88"/>
    <mergeCell ref="AV88:AW88"/>
    <mergeCell ref="AX88:AY88"/>
    <mergeCell ref="AZ88:BA88"/>
    <mergeCell ref="BB88:BC88"/>
    <mergeCell ref="BD88:BE88"/>
    <mergeCell ref="BF88:BG88"/>
    <mergeCell ref="BH88:BI88"/>
    <mergeCell ref="BJ88:BK88"/>
    <mergeCell ref="BL88:BM88"/>
    <mergeCell ref="BN88:BO88"/>
    <mergeCell ref="BP88:BQ88"/>
    <mergeCell ref="BR88:BS88"/>
    <mergeCell ref="BT88:BU88"/>
    <mergeCell ref="BV88:BW88"/>
    <mergeCell ref="BX88:BY88"/>
    <mergeCell ref="AX86:AY86"/>
    <mergeCell ref="AZ86:BA86"/>
    <mergeCell ref="BB86:BC86"/>
    <mergeCell ref="BD86:BE86"/>
    <mergeCell ref="BF86:BG86"/>
    <mergeCell ref="BH86:BI86"/>
    <mergeCell ref="BJ86:BK86"/>
    <mergeCell ref="BL86:BM86"/>
    <mergeCell ref="BN86:BO86"/>
    <mergeCell ref="BP86:BQ86"/>
    <mergeCell ref="BR86:BS86"/>
    <mergeCell ref="BT86:BU86"/>
    <mergeCell ref="BV86:BW86"/>
    <mergeCell ref="BX86:BY86"/>
    <mergeCell ref="AL87:AM87"/>
    <mergeCell ref="AN87:AO87"/>
    <mergeCell ref="AP87:AQ87"/>
    <mergeCell ref="AR87:AS87"/>
    <mergeCell ref="AT87:AU87"/>
    <mergeCell ref="AV87:AW87"/>
    <mergeCell ref="AX87:AY87"/>
    <mergeCell ref="AZ87:BA87"/>
    <mergeCell ref="BB87:BC87"/>
    <mergeCell ref="BD87:BE87"/>
    <mergeCell ref="BF87:BG87"/>
    <mergeCell ref="BH87:BI87"/>
    <mergeCell ref="BJ87:BK87"/>
    <mergeCell ref="BL87:BM87"/>
    <mergeCell ref="BN87:BO87"/>
    <mergeCell ref="BP87:BQ87"/>
    <mergeCell ref="BR87:BS87"/>
    <mergeCell ref="BT87:BU87"/>
    <mergeCell ref="BX82:BY82"/>
    <mergeCell ref="AL85:AM85"/>
    <mergeCell ref="AN85:AO85"/>
    <mergeCell ref="AP85:AQ85"/>
    <mergeCell ref="AR85:AS85"/>
    <mergeCell ref="AT85:AU85"/>
    <mergeCell ref="AV85:AW85"/>
    <mergeCell ref="AX85:AY85"/>
    <mergeCell ref="AZ85:BA85"/>
    <mergeCell ref="BB85:BC85"/>
    <mergeCell ref="BD85:BE85"/>
    <mergeCell ref="BF85:BG85"/>
    <mergeCell ref="BH85:BI85"/>
    <mergeCell ref="BJ85:BK85"/>
    <mergeCell ref="BL85:BM85"/>
    <mergeCell ref="BN85:BO85"/>
    <mergeCell ref="BP85:BQ85"/>
    <mergeCell ref="BR85:BS85"/>
    <mergeCell ref="BT85:BU85"/>
    <mergeCell ref="BV85:BW85"/>
    <mergeCell ref="BX85:BY85"/>
    <mergeCell ref="AX81:AY81"/>
    <mergeCell ref="AZ81:BA81"/>
    <mergeCell ref="BB81:BC81"/>
    <mergeCell ref="BD81:BE81"/>
    <mergeCell ref="BF81:BG81"/>
    <mergeCell ref="BH81:BI81"/>
    <mergeCell ref="BJ81:BK81"/>
    <mergeCell ref="BL81:BM81"/>
    <mergeCell ref="BN81:BO81"/>
    <mergeCell ref="BP81:BQ81"/>
    <mergeCell ref="BR81:BS81"/>
    <mergeCell ref="BT81:BU81"/>
    <mergeCell ref="BV81:BW81"/>
    <mergeCell ref="BX81:BY81"/>
    <mergeCell ref="AL82:AM82"/>
    <mergeCell ref="AN82:AO82"/>
    <mergeCell ref="AP82:AQ82"/>
    <mergeCell ref="AR82:AS82"/>
    <mergeCell ref="AT82:AU82"/>
    <mergeCell ref="AV82:AW82"/>
    <mergeCell ref="AX82:AY82"/>
    <mergeCell ref="AZ82:BA82"/>
    <mergeCell ref="BB82:BC82"/>
    <mergeCell ref="BD82:BE82"/>
    <mergeCell ref="BF82:BG82"/>
    <mergeCell ref="BH82:BI82"/>
    <mergeCell ref="BJ82:BK82"/>
    <mergeCell ref="BL82:BM82"/>
    <mergeCell ref="BN82:BO82"/>
    <mergeCell ref="BP82:BQ82"/>
    <mergeCell ref="BR82:BS82"/>
    <mergeCell ref="BT82:BU82"/>
    <mergeCell ref="BX78:BY78"/>
    <mergeCell ref="AL80:AM80"/>
    <mergeCell ref="AN80:AO80"/>
    <mergeCell ref="AP80:AQ80"/>
    <mergeCell ref="AR80:AS80"/>
    <mergeCell ref="AT80:AU80"/>
    <mergeCell ref="AV80:AW80"/>
    <mergeCell ref="AX80:AY80"/>
    <mergeCell ref="AZ80:BA80"/>
    <mergeCell ref="BB80:BC80"/>
    <mergeCell ref="BD80:BE80"/>
    <mergeCell ref="BF80:BG80"/>
    <mergeCell ref="BH80:BI80"/>
    <mergeCell ref="BJ80:BK80"/>
    <mergeCell ref="BL80:BM80"/>
    <mergeCell ref="BN80:BO80"/>
    <mergeCell ref="BP80:BQ80"/>
    <mergeCell ref="BR80:BS80"/>
    <mergeCell ref="BT80:BU80"/>
    <mergeCell ref="BV80:BW80"/>
    <mergeCell ref="BX80:BY80"/>
    <mergeCell ref="AX77:AY77"/>
    <mergeCell ref="AZ77:BA77"/>
    <mergeCell ref="BB77:BC77"/>
    <mergeCell ref="BD77:BE77"/>
    <mergeCell ref="BF77:BG77"/>
    <mergeCell ref="BH77:BI77"/>
    <mergeCell ref="BJ77:BK77"/>
    <mergeCell ref="BL77:BM77"/>
    <mergeCell ref="BN77:BO77"/>
    <mergeCell ref="BP77:BQ77"/>
    <mergeCell ref="BR77:BS77"/>
    <mergeCell ref="BT77:BU77"/>
    <mergeCell ref="BV77:BW77"/>
    <mergeCell ref="BX77:BY77"/>
    <mergeCell ref="AL78:AM78"/>
    <mergeCell ref="AN78:AO78"/>
    <mergeCell ref="AP78:AQ78"/>
    <mergeCell ref="AR78:AS78"/>
    <mergeCell ref="AT78:AU78"/>
    <mergeCell ref="AV78:AW78"/>
    <mergeCell ref="AX78:AY78"/>
    <mergeCell ref="AZ78:BA78"/>
    <mergeCell ref="BB78:BC78"/>
    <mergeCell ref="BD78:BE78"/>
    <mergeCell ref="BF78:BG78"/>
    <mergeCell ref="BH78:BI78"/>
    <mergeCell ref="BJ78:BK78"/>
    <mergeCell ref="BL78:BM78"/>
    <mergeCell ref="BN78:BO78"/>
    <mergeCell ref="BP78:BQ78"/>
    <mergeCell ref="BR78:BS78"/>
    <mergeCell ref="BT78:BU78"/>
    <mergeCell ref="BX74:BY74"/>
    <mergeCell ref="AL75:AM75"/>
    <mergeCell ref="AN75:AO75"/>
    <mergeCell ref="AP75:AQ75"/>
    <mergeCell ref="AR75:AS75"/>
    <mergeCell ref="AT75:AU75"/>
    <mergeCell ref="AV75:AW75"/>
    <mergeCell ref="AX75:AY75"/>
    <mergeCell ref="AZ75:BA75"/>
    <mergeCell ref="BB75:BC75"/>
    <mergeCell ref="BD75:BE75"/>
    <mergeCell ref="BF75:BG75"/>
    <mergeCell ref="BH75:BI75"/>
    <mergeCell ref="BJ75:BK75"/>
    <mergeCell ref="BL75:BM75"/>
    <mergeCell ref="BN75:BO75"/>
    <mergeCell ref="BP75:BQ75"/>
    <mergeCell ref="BR75:BS75"/>
    <mergeCell ref="BT75:BU75"/>
    <mergeCell ref="BV75:BW75"/>
    <mergeCell ref="BX75:BY75"/>
    <mergeCell ref="AX73:AY73"/>
    <mergeCell ref="AZ73:BA73"/>
    <mergeCell ref="BB73:BC73"/>
    <mergeCell ref="BD73:BE73"/>
    <mergeCell ref="BF73:BG73"/>
    <mergeCell ref="BH73:BI73"/>
    <mergeCell ref="BJ73:BK73"/>
    <mergeCell ref="BL73:BM73"/>
    <mergeCell ref="BN73:BO73"/>
    <mergeCell ref="BP73:BQ73"/>
    <mergeCell ref="BR73:BS73"/>
    <mergeCell ref="BT73:BU73"/>
    <mergeCell ref="BV73:BW73"/>
    <mergeCell ref="BX73:BY73"/>
    <mergeCell ref="AL74:AM74"/>
    <mergeCell ref="AN74:AO74"/>
    <mergeCell ref="AP74:AQ74"/>
    <mergeCell ref="AR74:AS74"/>
    <mergeCell ref="AT74:AU74"/>
    <mergeCell ref="AV74:AW74"/>
    <mergeCell ref="AX74:AY74"/>
    <mergeCell ref="AZ74:BA74"/>
    <mergeCell ref="BB74:BC74"/>
    <mergeCell ref="BD74:BE74"/>
    <mergeCell ref="BF74:BG74"/>
    <mergeCell ref="BH74:BI74"/>
    <mergeCell ref="BJ74:BK74"/>
    <mergeCell ref="BL74:BM74"/>
    <mergeCell ref="BN74:BO74"/>
    <mergeCell ref="BP74:BQ74"/>
    <mergeCell ref="BR74:BS74"/>
    <mergeCell ref="BT74:BU74"/>
    <mergeCell ref="BX71:BY71"/>
    <mergeCell ref="AL72:AM72"/>
    <mergeCell ref="AN72:AO72"/>
    <mergeCell ref="AP72:AQ72"/>
    <mergeCell ref="AR72:AS72"/>
    <mergeCell ref="AT72:AU72"/>
    <mergeCell ref="AV72:AW72"/>
    <mergeCell ref="AX72:AY72"/>
    <mergeCell ref="AZ72:BA72"/>
    <mergeCell ref="BB72:BC72"/>
    <mergeCell ref="BD72:BE72"/>
    <mergeCell ref="BF72:BG72"/>
    <mergeCell ref="BH72:BI72"/>
    <mergeCell ref="BJ72:BK72"/>
    <mergeCell ref="BL72:BM72"/>
    <mergeCell ref="BN72:BO72"/>
    <mergeCell ref="BP72:BQ72"/>
    <mergeCell ref="BR72:BS72"/>
    <mergeCell ref="BT72:BU72"/>
    <mergeCell ref="BV72:BW72"/>
    <mergeCell ref="BX72:BY72"/>
    <mergeCell ref="AX70:AY70"/>
    <mergeCell ref="AZ70:BA70"/>
    <mergeCell ref="BB70:BC70"/>
    <mergeCell ref="BD70:BE70"/>
    <mergeCell ref="BF70:BG70"/>
    <mergeCell ref="BH70:BI70"/>
    <mergeCell ref="BJ70:BK70"/>
    <mergeCell ref="BL70:BM70"/>
    <mergeCell ref="BN70:BO70"/>
    <mergeCell ref="BP70:BQ70"/>
    <mergeCell ref="BR70:BS70"/>
    <mergeCell ref="BT70:BU70"/>
    <mergeCell ref="BV70:BW70"/>
    <mergeCell ref="BX70:BY70"/>
    <mergeCell ref="AL71:AM71"/>
    <mergeCell ref="AN71:AO71"/>
    <mergeCell ref="AP71:AQ71"/>
    <mergeCell ref="AR71:AS71"/>
    <mergeCell ref="AT71:AU71"/>
    <mergeCell ref="AV71:AW71"/>
    <mergeCell ref="AX71:AY71"/>
    <mergeCell ref="AZ71:BA71"/>
    <mergeCell ref="BB71:BC71"/>
    <mergeCell ref="BD71:BE71"/>
    <mergeCell ref="BF71:BG71"/>
    <mergeCell ref="BH71:BI71"/>
    <mergeCell ref="BJ71:BK71"/>
    <mergeCell ref="BL71:BM71"/>
    <mergeCell ref="BN71:BO71"/>
    <mergeCell ref="BP71:BQ71"/>
    <mergeCell ref="BR71:BS71"/>
    <mergeCell ref="BT71:BU71"/>
    <mergeCell ref="BX68:BY68"/>
    <mergeCell ref="AL69:AM69"/>
    <mergeCell ref="AN69:AO69"/>
    <mergeCell ref="AP69:AQ69"/>
    <mergeCell ref="AR69:AS69"/>
    <mergeCell ref="AT69:AU69"/>
    <mergeCell ref="AV69:AW69"/>
    <mergeCell ref="AX69:AY69"/>
    <mergeCell ref="AZ69:BA69"/>
    <mergeCell ref="BB69:BC69"/>
    <mergeCell ref="BD69:BE69"/>
    <mergeCell ref="BF69:BG69"/>
    <mergeCell ref="BH69:BI69"/>
    <mergeCell ref="BJ69:BK69"/>
    <mergeCell ref="BL69:BM69"/>
    <mergeCell ref="BN69:BO69"/>
    <mergeCell ref="BP69:BQ69"/>
    <mergeCell ref="BR69:BS69"/>
    <mergeCell ref="BT69:BU69"/>
    <mergeCell ref="BV69:BW69"/>
    <mergeCell ref="BX69:BY69"/>
    <mergeCell ref="AX67:AY67"/>
    <mergeCell ref="AZ67:BA67"/>
    <mergeCell ref="BB67:BC67"/>
    <mergeCell ref="BD67:BE67"/>
    <mergeCell ref="BF67:BG67"/>
    <mergeCell ref="BH67:BI67"/>
    <mergeCell ref="BJ67:BK67"/>
    <mergeCell ref="BL67:BM67"/>
    <mergeCell ref="BN67:BO67"/>
    <mergeCell ref="BP67:BQ67"/>
    <mergeCell ref="BR67:BS67"/>
    <mergeCell ref="BT67:BU67"/>
    <mergeCell ref="BV67:BW67"/>
    <mergeCell ref="BX67:BY67"/>
    <mergeCell ref="AL68:AM68"/>
    <mergeCell ref="AN68:AO68"/>
    <mergeCell ref="AP68:AQ68"/>
    <mergeCell ref="AR68:AS68"/>
    <mergeCell ref="AT68:AU68"/>
    <mergeCell ref="AV68:AW68"/>
    <mergeCell ref="AX68:AY68"/>
    <mergeCell ref="AZ68:BA68"/>
    <mergeCell ref="BB68:BC68"/>
    <mergeCell ref="BD68:BE68"/>
    <mergeCell ref="BF68:BG68"/>
    <mergeCell ref="BH68:BI68"/>
    <mergeCell ref="BJ68:BK68"/>
    <mergeCell ref="BL68:BM68"/>
    <mergeCell ref="BN68:BO68"/>
    <mergeCell ref="BP68:BQ68"/>
    <mergeCell ref="BR68:BS68"/>
    <mergeCell ref="BT68:BU68"/>
    <mergeCell ref="BX65:BY65"/>
    <mergeCell ref="AL66:AM66"/>
    <mergeCell ref="AN66:AO66"/>
    <mergeCell ref="AP66:AQ66"/>
    <mergeCell ref="AR66:AS66"/>
    <mergeCell ref="AT66:AU66"/>
    <mergeCell ref="AV66:AW66"/>
    <mergeCell ref="AX66:AY66"/>
    <mergeCell ref="AZ66:BA66"/>
    <mergeCell ref="BB66:BC66"/>
    <mergeCell ref="BD66:BE66"/>
    <mergeCell ref="BF66:BG66"/>
    <mergeCell ref="BH66:BI66"/>
    <mergeCell ref="BJ66:BK66"/>
    <mergeCell ref="BL66:BM66"/>
    <mergeCell ref="BN66:BO66"/>
    <mergeCell ref="BP66:BQ66"/>
    <mergeCell ref="BR66:BS66"/>
    <mergeCell ref="BT66:BU66"/>
    <mergeCell ref="BV66:BW66"/>
    <mergeCell ref="BX66:BY66"/>
    <mergeCell ref="AX64:AY64"/>
    <mergeCell ref="AZ64:BA64"/>
    <mergeCell ref="BB64:BC64"/>
    <mergeCell ref="BD64:BE64"/>
    <mergeCell ref="BF64:BG64"/>
    <mergeCell ref="BH64:BI64"/>
    <mergeCell ref="BJ64:BK64"/>
    <mergeCell ref="BL64:BM64"/>
    <mergeCell ref="BN64:BO64"/>
    <mergeCell ref="BP64:BQ64"/>
    <mergeCell ref="BR64:BS64"/>
    <mergeCell ref="BT64:BU64"/>
    <mergeCell ref="BV64:BW64"/>
    <mergeCell ref="BX64:BY64"/>
    <mergeCell ref="AL65:AM65"/>
    <mergeCell ref="AN65:AO65"/>
    <mergeCell ref="AP65:AQ65"/>
    <mergeCell ref="AR65:AS65"/>
    <mergeCell ref="AT65:AU65"/>
    <mergeCell ref="AV65:AW65"/>
    <mergeCell ref="AX65:AY65"/>
    <mergeCell ref="AZ65:BA65"/>
    <mergeCell ref="BB65:BC65"/>
    <mergeCell ref="BD65:BE65"/>
    <mergeCell ref="BF65:BG65"/>
    <mergeCell ref="BH65:BI65"/>
    <mergeCell ref="BJ65:BK65"/>
    <mergeCell ref="BL65:BM65"/>
    <mergeCell ref="BN65:BO65"/>
    <mergeCell ref="BP65:BQ65"/>
    <mergeCell ref="BR65:BS65"/>
    <mergeCell ref="BT65:BU65"/>
    <mergeCell ref="BX62:BY62"/>
    <mergeCell ref="AL63:AM63"/>
    <mergeCell ref="AN63:AO63"/>
    <mergeCell ref="AP63:AQ63"/>
    <mergeCell ref="AR63:AS63"/>
    <mergeCell ref="AT63:AU63"/>
    <mergeCell ref="AV63:AW63"/>
    <mergeCell ref="AX63:AY63"/>
    <mergeCell ref="AZ63:BA63"/>
    <mergeCell ref="BB63:BC63"/>
    <mergeCell ref="BD63:BE63"/>
    <mergeCell ref="BF63:BG63"/>
    <mergeCell ref="BH63:BI63"/>
    <mergeCell ref="BJ63:BK63"/>
    <mergeCell ref="BL63:BM63"/>
    <mergeCell ref="BN63:BO63"/>
    <mergeCell ref="BP63:BQ63"/>
    <mergeCell ref="BR63:BS63"/>
    <mergeCell ref="BT63:BU63"/>
    <mergeCell ref="BV63:BW63"/>
    <mergeCell ref="BX63:BY63"/>
    <mergeCell ref="AX61:AY61"/>
    <mergeCell ref="AZ61:BA61"/>
    <mergeCell ref="BB61:BC61"/>
    <mergeCell ref="BD61:BE61"/>
    <mergeCell ref="BF61:BG61"/>
    <mergeCell ref="BH61:BI61"/>
    <mergeCell ref="BJ61:BK61"/>
    <mergeCell ref="BL61:BM61"/>
    <mergeCell ref="BN61:BO61"/>
    <mergeCell ref="BP61:BQ61"/>
    <mergeCell ref="BR61:BS61"/>
    <mergeCell ref="BT61:BU61"/>
    <mergeCell ref="BV61:BW61"/>
    <mergeCell ref="BX61:BY61"/>
    <mergeCell ref="AL62:AM62"/>
    <mergeCell ref="AN62:AO62"/>
    <mergeCell ref="AP62:AQ62"/>
    <mergeCell ref="AR62:AS62"/>
    <mergeCell ref="AT62:AU62"/>
    <mergeCell ref="AV62:AW62"/>
    <mergeCell ref="AX62:AY62"/>
    <mergeCell ref="AZ62:BA62"/>
    <mergeCell ref="BB62:BC62"/>
    <mergeCell ref="BD62:BE62"/>
    <mergeCell ref="BF62:BG62"/>
    <mergeCell ref="BH62:BI62"/>
    <mergeCell ref="BJ62:BK62"/>
    <mergeCell ref="BL62:BM62"/>
    <mergeCell ref="BN62:BO62"/>
    <mergeCell ref="BP62:BQ62"/>
    <mergeCell ref="BR62:BS62"/>
    <mergeCell ref="BT62:BU62"/>
    <mergeCell ref="BX59:BY59"/>
    <mergeCell ref="AL60:AM60"/>
    <mergeCell ref="AN60:AO60"/>
    <mergeCell ref="AP60:AQ60"/>
    <mergeCell ref="AR60:AS60"/>
    <mergeCell ref="AT60:AU60"/>
    <mergeCell ref="AV60:AW60"/>
    <mergeCell ref="AX60:AY60"/>
    <mergeCell ref="AZ60:BA60"/>
    <mergeCell ref="BB60:BC60"/>
    <mergeCell ref="BD60:BE60"/>
    <mergeCell ref="BF60:BG60"/>
    <mergeCell ref="BH60:BI60"/>
    <mergeCell ref="BJ60:BK60"/>
    <mergeCell ref="BL60:BM60"/>
    <mergeCell ref="BN60:BO60"/>
    <mergeCell ref="BP60:BQ60"/>
    <mergeCell ref="BR60:BS60"/>
    <mergeCell ref="BT60:BU60"/>
    <mergeCell ref="BV60:BW60"/>
    <mergeCell ref="BX60:BY60"/>
    <mergeCell ref="AX58:AY58"/>
    <mergeCell ref="AZ58:BA58"/>
    <mergeCell ref="BB58:BC58"/>
    <mergeCell ref="BD58:BE58"/>
    <mergeCell ref="BF58:BG58"/>
    <mergeCell ref="BH58:BI58"/>
    <mergeCell ref="BJ58:BK58"/>
    <mergeCell ref="BL58:BM58"/>
    <mergeCell ref="BN58:BO58"/>
    <mergeCell ref="BP58:BQ58"/>
    <mergeCell ref="BR58:BS58"/>
    <mergeCell ref="BT58:BU58"/>
    <mergeCell ref="BV58:BW58"/>
    <mergeCell ref="BX58:BY58"/>
    <mergeCell ref="AL59:AM59"/>
    <mergeCell ref="AN59:AO59"/>
    <mergeCell ref="AP59:AQ59"/>
    <mergeCell ref="AR59:AS59"/>
    <mergeCell ref="AT59:AU59"/>
    <mergeCell ref="AV59:AW59"/>
    <mergeCell ref="AX59:AY59"/>
    <mergeCell ref="AZ59:BA59"/>
    <mergeCell ref="BB59:BC59"/>
    <mergeCell ref="BD59:BE59"/>
    <mergeCell ref="BF59:BG59"/>
    <mergeCell ref="BH59:BI59"/>
    <mergeCell ref="BJ59:BK59"/>
    <mergeCell ref="BL59:BM59"/>
    <mergeCell ref="BN59:BO59"/>
    <mergeCell ref="BP59:BQ59"/>
    <mergeCell ref="BR59:BS59"/>
    <mergeCell ref="BT59:BU59"/>
    <mergeCell ref="BT56:BU56"/>
    <mergeCell ref="BV56:BW56"/>
    <mergeCell ref="BX56:BY56"/>
    <mergeCell ref="AL57:AM57"/>
    <mergeCell ref="AN57:AO57"/>
    <mergeCell ref="AP57:AQ57"/>
    <mergeCell ref="AR57:AS57"/>
    <mergeCell ref="AT57:AU57"/>
    <mergeCell ref="AV57:AW57"/>
    <mergeCell ref="AX57:AY57"/>
    <mergeCell ref="AZ57:BA57"/>
    <mergeCell ref="BB57:BC57"/>
    <mergeCell ref="BD57:BE57"/>
    <mergeCell ref="BF57:BG57"/>
    <mergeCell ref="BH57:BI57"/>
    <mergeCell ref="BJ57:BK57"/>
    <mergeCell ref="BL57:BM57"/>
    <mergeCell ref="BN57:BO57"/>
    <mergeCell ref="BP57:BQ57"/>
    <mergeCell ref="BR57:BS57"/>
    <mergeCell ref="BT57:BU57"/>
    <mergeCell ref="BV57:BW57"/>
    <mergeCell ref="BX57:BY57"/>
    <mergeCell ref="AL56:AM56"/>
    <mergeCell ref="AN56:AO56"/>
    <mergeCell ref="AP56:AQ56"/>
    <mergeCell ref="AR56:AS56"/>
    <mergeCell ref="AT56:AU56"/>
    <mergeCell ref="AV56:AW56"/>
    <mergeCell ref="AX56:AY56"/>
    <mergeCell ref="AZ56:BA56"/>
    <mergeCell ref="BB56:BC56"/>
    <mergeCell ref="BD56:BE56"/>
    <mergeCell ref="BF56:BG56"/>
    <mergeCell ref="BH56:BI56"/>
    <mergeCell ref="BJ56:BK56"/>
    <mergeCell ref="BL56:BM56"/>
    <mergeCell ref="BN56:BO56"/>
    <mergeCell ref="BP56:BQ56"/>
    <mergeCell ref="BR56:BS56"/>
    <mergeCell ref="BT53:BU53"/>
    <mergeCell ref="BV53:BW53"/>
    <mergeCell ref="BX53:BY53"/>
    <mergeCell ref="AL55:AM55"/>
    <mergeCell ref="AN55:AO55"/>
    <mergeCell ref="AP55:AQ55"/>
    <mergeCell ref="AR55:AS55"/>
    <mergeCell ref="AT55:AU55"/>
    <mergeCell ref="AV55:AW55"/>
    <mergeCell ref="AX55:AY55"/>
    <mergeCell ref="AZ55:BA55"/>
    <mergeCell ref="BB55:BC55"/>
    <mergeCell ref="BD55:BE55"/>
    <mergeCell ref="BF55:BG55"/>
    <mergeCell ref="BH55:BI55"/>
    <mergeCell ref="BJ55:BK55"/>
    <mergeCell ref="BL55:BM55"/>
    <mergeCell ref="BN55:BO55"/>
    <mergeCell ref="BP55:BQ55"/>
    <mergeCell ref="BR55:BS55"/>
    <mergeCell ref="BT55:BU55"/>
    <mergeCell ref="BV55:BW55"/>
    <mergeCell ref="BX55:BY55"/>
    <mergeCell ref="AL53:AM53"/>
    <mergeCell ref="AN53:AO53"/>
    <mergeCell ref="AP53:AQ53"/>
    <mergeCell ref="AR53:AS53"/>
    <mergeCell ref="AT53:AU53"/>
    <mergeCell ref="AV53:AW53"/>
    <mergeCell ref="AX53:AY53"/>
    <mergeCell ref="AZ53:BA53"/>
    <mergeCell ref="BB53:BC53"/>
    <mergeCell ref="BD53:BE53"/>
    <mergeCell ref="BF53:BG53"/>
    <mergeCell ref="BH53:BI53"/>
    <mergeCell ref="BJ53:BK53"/>
    <mergeCell ref="BL53:BM53"/>
    <mergeCell ref="BN53:BO53"/>
    <mergeCell ref="BP53:BQ53"/>
    <mergeCell ref="BR53:BS53"/>
    <mergeCell ref="BT51:BU51"/>
    <mergeCell ref="BF51:BG51"/>
    <mergeCell ref="BH51:BI51"/>
    <mergeCell ref="BJ51:BK51"/>
    <mergeCell ref="BL51:BM51"/>
    <mergeCell ref="BN51:BO51"/>
    <mergeCell ref="BP51:BQ51"/>
    <mergeCell ref="BR51:BS51"/>
    <mergeCell ref="BV51:BW51"/>
    <mergeCell ref="BX51:BY51"/>
    <mergeCell ref="AL52:AM52"/>
    <mergeCell ref="AN52:AO52"/>
    <mergeCell ref="AP52:AQ52"/>
    <mergeCell ref="AR52:AS52"/>
    <mergeCell ref="AT52:AU52"/>
    <mergeCell ref="AV52:AW52"/>
    <mergeCell ref="AX52:AY52"/>
    <mergeCell ref="AZ52:BA52"/>
    <mergeCell ref="BB52:BC52"/>
    <mergeCell ref="BD52:BE52"/>
    <mergeCell ref="BF52:BG52"/>
    <mergeCell ref="BH52:BI52"/>
    <mergeCell ref="BJ52:BK52"/>
    <mergeCell ref="BL52:BM52"/>
    <mergeCell ref="BN52:BO52"/>
    <mergeCell ref="BP52:BQ52"/>
    <mergeCell ref="BR52:BS52"/>
    <mergeCell ref="BT52:BU52"/>
    <mergeCell ref="BV52:BW52"/>
    <mergeCell ref="BX52:BY52"/>
    <mergeCell ref="AL51:AM51"/>
    <mergeCell ref="AN51:AO51"/>
    <mergeCell ref="AP51:AQ51"/>
    <mergeCell ref="AR51:AS51"/>
    <mergeCell ref="AT51:AU51"/>
    <mergeCell ref="AV51:AW51"/>
    <mergeCell ref="AX51:AY51"/>
    <mergeCell ref="AZ51:BA51"/>
    <mergeCell ref="BB51:BC51"/>
    <mergeCell ref="BD51:BE51"/>
    <mergeCell ref="BX49:BY49"/>
    <mergeCell ref="AL50:AM50"/>
    <mergeCell ref="AN50:AO50"/>
    <mergeCell ref="AP50:AQ50"/>
    <mergeCell ref="AR50:AS50"/>
    <mergeCell ref="AT50:AU50"/>
    <mergeCell ref="AV50:AW50"/>
    <mergeCell ref="AX50:AY50"/>
    <mergeCell ref="AZ50:BA50"/>
    <mergeCell ref="BB50:BC50"/>
    <mergeCell ref="BD50:BE50"/>
    <mergeCell ref="BF50:BG50"/>
    <mergeCell ref="BH50:BI50"/>
    <mergeCell ref="BJ50:BK50"/>
    <mergeCell ref="BL50:BM50"/>
    <mergeCell ref="BN50:BO50"/>
    <mergeCell ref="BP50:BQ50"/>
    <mergeCell ref="BR50:BS50"/>
    <mergeCell ref="BT50:BU50"/>
    <mergeCell ref="BV50:BW50"/>
    <mergeCell ref="BX50:BY50"/>
    <mergeCell ref="AL49:AM49"/>
    <mergeCell ref="AN49:AO49"/>
    <mergeCell ref="AP49:AQ49"/>
    <mergeCell ref="AR49:AS49"/>
    <mergeCell ref="AT49:AU49"/>
    <mergeCell ref="AV49:AW49"/>
    <mergeCell ref="AX49:AY49"/>
    <mergeCell ref="AZ49:BA49"/>
    <mergeCell ref="BB49:BC49"/>
    <mergeCell ref="BX47:BY47"/>
    <mergeCell ref="AL48:AM48"/>
    <mergeCell ref="AN48:AO48"/>
    <mergeCell ref="AP48:AQ48"/>
    <mergeCell ref="AR48:AS48"/>
    <mergeCell ref="AT48:AU48"/>
    <mergeCell ref="AV48:AW48"/>
    <mergeCell ref="AX48:AY48"/>
    <mergeCell ref="AZ48:BA48"/>
    <mergeCell ref="BB48:BC48"/>
    <mergeCell ref="BD48:BE48"/>
    <mergeCell ref="BF48:BG48"/>
    <mergeCell ref="BH48:BI48"/>
    <mergeCell ref="BJ48:BK48"/>
    <mergeCell ref="BL48:BM48"/>
    <mergeCell ref="BN48:BO48"/>
    <mergeCell ref="BP48:BQ48"/>
    <mergeCell ref="BR48:BS48"/>
    <mergeCell ref="BT48:BU48"/>
    <mergeCell ref="BV48:BW48"/>
    <mergeCell ref="BX48:BY48"/>
    <mergeCell ref="AL47:AM47"/>
    <mergeCell ref="BH47:BI47"/>
    <mergeCell ref="BJ47:BK47"/>
    <mergeCell ref="BL47:BM47"/>
    <mergeCell ref="BN47:BO47"/>
    <mergeCell ref="BP47:BQ47"/>
    <mergeCell ref="BR47:BS47"/>
    <mergeCell ref="BV45:BW45"/>
    <mergeCell ref="BT45:BU45"/>
    <mergeCell ref="BH45:BI45"/>
    <mergeCell ref="BJ45:BK45"/>
    <mergeCell ref="BL45:BM45"/>
    <mergeCell ref="BN45:BO45"/>
    <mergeCell ref="BP45:BQ45"/>
    <mergeCell ref="BR45:BS45"/>
    <mergeCell ref="BD49:BE49"/>
    <mergeCell ref="BF49:BG49"/>
    <mergeCell ref="BH49:BI49"/>
    <mergeCell ref="BJ49:BK49"/>
    <mergeCell ref="BL49:BM49"/>
    <mergeCell ref="BN49:BO49"/>
    <mergeCell ref="BP49:BQ49"/>
    <mergeCell ref="BR49:BS49"/>
    <mergeCell ref="BT47:BU47"/>
    <mergeCell ref="BV47:BW47"/>
    <mergeCell ref="BT49:BU49"/>
    <mergeCell ref="BV49:BW49"/>
    <mergeCell ref="AN45:AO45"/>
    <mergeCell ref="AP45:AQ45"/>
    <mergeCell ref="AR45:AS45"/>
    <mergeCell ref="AT45:AU45"/>
    <mergeCell ref="AV45:AW45"/>
    <mergeCell ref="AX45:AY45"/>
    <mergeCell ref="AZ45:BA45"/>
    <mergeCell ref="BB45:BC45"/>
    <mergeCell ref="BD45:BE45"/>
    <mergeCell ref="BF45:BG45"/>
    <mergeCell ref="AN47:AO47"/>
    <mergeCell ref="AP47:AQ47"/>
    <mergeCell ref="AR47:AS47"/>
    <mergeCell ref="AT47:AU47"/>
    <mergeCell ref="AV47:AW47"/>
    <mergeCell ref="AX47:AY47"/>
    <mergeCell ref="AZ47:BA47"/>
    <mergeCell ref="BB47:BC47"/>
    <mergeCell ref="BD47:BE47"/>
    <mergeCell ref="BF47:BG47"/>
    <mergeCell ref="BN44:BO44"/>
    <mergeCell ref="BP44:BQ44"/>
    <mergeCell ref="BR44:BS44"/>
    <mergeCell ref="BT44:BU44"/>
    <mergeCell ref="BV44:BW44"/>
    <mergeCell ref="BX44:BY44"/>
    <mergeCell ref="AL43:AM43"/>
    <mergeCell ref="AN43:AO43"/>
    <mergeCell ref="AP43:AQ43"/>
    <mergeCell ref="AR43:AS43"/>
    <mergeCell ref="BX45:BY45"/>
    <mergeCell ref="AL46:AM46"/>
    <mergeCell ref="AN46:AO46"/>
    <mergeCell ref="AP46:AQ46"/>
    <mergeCell ref="AR46:AS46"/>
    <mergeCell ref="AT46:AU46"/>
    <mergeCell ref="AV46:AW46"/>
    <mergeCell ref="AX46:AY46"/>
    <mergeCell ref="AZ46:BA46"/>
    <mergeCell ref="BB46:BC46"/>
    <mergeCell ref="BD46:BE46"/>
    <mergeCell ref="BF46:BG46"/>
    <mergeCell ref="BH46:BI46"/>
    <mergeCell ref="BJ46:BK46"/>
    <mergeCell ref="BL46:BM46"/>
    <mergeCell ref="BN46:BO46"/>
    <mergeCell ref="BP46:BQ46"/>
    <mergeCell ref="BR46:BS46"/>
    <mergeCell ref="BT46:BU46"/>
    <mergeCell ref="BV46:BW46"/>
    <mergeCell ref="BX46:BY46"/>
    <mergeCell ref="AL45:AM45"/>
    <mergeCell ref="AP42:AQ42"/>
    <mergeCell ref="AR42:AS42"/>
    <mergeCell ref="AT42:AU42"/>
    <mergeCell ref="AV42:AW42"/>
    <mergeCell ref="AX42:AY42"/>
    <mergeCell ref="AZ42:BA42"/>
    <mergeCell ref="BB42:BC42"/>
    <mergeCell ref="BD42:BE42"/>
    <mergeCell ref="BF42:BG42"/>
    <mergeCell ref="AX44:AY44"/>
    <mergeCell ref="AZ44:BA44"/>
    <mergeCell ref="BB44:BC44"/>
    <mergeCell ref="BD44:BE44"/>
    <mergeCell ref="BF44:BG44"/>
    <mergeCell ref="BH44:BI44"/>
    <mergeCell ref="BJ44:BK44"/>
    <mergeCell ref="BL44:BM44"/>
    <mergeCell ref="BV41:BW41"/>
    <mergeCell ref="BX41:BY41"/>
    <mergeCell ref="AL40:AM40"/>
    <mergeCell ref="AN40:AO40"/>
    <mergeCell ref="AP40:AQ40"/>
    <mergeCell ref="AR40:AS40"/>
    <mergeCell ref="AT40:AU40"/>
    <mergeCell ref="AV40:AW40"/>
    <mergeCell ref="AT43:AU43"/>
    <mergeCell ref="AV43:AW43"/>
    <mergeCell ref="AX43:AY43"/>
    <mergeCell ref="AZ43:BA43"/>
    <mergeCell ref="BB43:BC43"/>
    <mergeCell ref="BD43:BE43"/>
    <mergeCell ref="BF43:BG43"/>
    <mergeCell ref="BH43:BI43"/>
    <mergeCell ref="BJ43:BK43"/>
    <mergeCell ref="BL43:BM43"/>
    <mergeCell ref="BN43:BO43"/>
    <mergeCell ref="BP43:BQ43"/>
    <mergeCell ref="BR43:BS43"/>
    <mergeCell ref="BH42:BI42"/>
    <mergeCell ref="BJ42:BK42"/>
    <mergeCell ref="BL42:BM42"/>
    <mergeCell ref="BN42:BO42"/>
    <mergeCell ref="BP42:BQ42"/>
    <mergeCell ref="BR42:BS42"/>
    <mergeCell ref="BT43:BU43"/>
    <mergeCell ref="BV43:BW43"/>
    <mergeCell ref="BX43:BY43"/>
    <mergeCell ref="AL42:AM42"/>
    <mergeCell ref="AN42:AO42"/>
    <mergeCell ref="AL41:AM41"/>
    <mergeCell ref="AN41:AO41"/>
    <mergeCell ref="AP41:AQ41"/>
    <mergeCell ref="AR41:AS41"/>
    <mergeCell ref="AT41:AU41"/>
    <mergeCell ref="AV41:AW41"/>
    <mergeCell ref="AX41:AY41"/>
    <mergeCell ref="AZ41:BA41"/>
    <mergeCell ref="BB41:BC41"/>
    <mergeCell ref="BD41:BE41"/>
    <mergeCell ref="BF41:BG41"/>
    <mergeCell ref="BH41:BI41"/>
    <mergeCell ref="BJ41:BK41"/>
    <mergeCell ref="BL41:BM41"/>
    <mergeCell ref="BN41:BO41"/>
    <mergeCell ref="BP41:BQ41"/>
    <mergeCell ref="BR41:BS41"/>
    <mergeCell ref="BT42:BU42"/>
    <mergeCell ref="BV42:BW42"/>
    <mergeCell ref="BX42:BY42"/>
    <mergeCell ref="AX39:AY39"/>
    <mergeCell ref="AZ39:BA39"/>
    <mergeCell ref="BB39:BC39"/>
    <mergeCell ref="BD39:BE39"/>
    <mergeCell ref="BF39:BG39"/>
    <mergeCell ref="BH39:BI39"/>
    <mergeCell ref="BJ39:BK39"/>
    <mergeCell ref="BL39:BM39"/>
    <mergeCell ref="BN39:BO39"/>
    <mergeCell ref="BP39:BQ39"/>
    <mergeCell ref="BR39:BS39"/>
    <mergeCell ref="BT39:BU39"/>
    <mergeCell ref="BV39:BW39"/>
    <mergeCell ref="BX39:BY39"/>
    <mergeCell ref="AX40:AY40"/>
    <mergeCell ref="AZ40:BA40"/>
    <mergeCell ref="BB40:BC40"/>
    <mergeCell ref="BD40:BE40"/>
    <mergeCell ref="BF40:BG40"/>
    <mergeCell ref="BH40:BI40"/>
    <mergeCell ref="BJ40:BK40"/>
    <mergeCell ref="BL40:BM40"/>
    <mergeCell ref="BN40:BO40"/>
    <mergeCell ref="BP40:BQ40"/>
    <mergeCell ref="BR40:BS40"/>
    <mergeCell ref="BT40:BU40"/>
    <mergeCell ref="BV40:BW40"/>
    <mergeCell ref="BX40:BY40"/>
    <mergeCell ref="BT41:BU41"/>
    <mergeCell ref="BT36:BU36"/>
    <mergeCell ref="BV36:BW36"/>
    <mergeCell ref="BX36:BY36"/>
    <mergeCell ref="AL38:AM38"/>
    <mergeCell ref="AN38:AO38"/>
    <mergeCell ref="AP38:AQ38"/>
    <mergeCell ref="AR38:AS38"/>
    <mergeCell ref="AT38:AU38"/>
    <mergeCell ref="AV38:AW38"/>
    <mergeCell ref="AX38:AY38"/>
    <mergeCell ref="AZ38:BA38"/>
    <mergeCell ref="BB38:BC38"/>
    <mergeCell ref="BD38:BE38"/>
    <mergeCell ref="BF38:BG38"/>
    <mergeCell ref="BH38:BI38"/>
    <mergeCell ref="BJ38:BK38"/>
    <mergeCell ref="BL38:BM38"/>
    <mergeCell ref="BN38:BO38"/>
    <mergeCell ref="BP38:BQ38"/>
    <mergeCell ref="BR38:BS38"/>
    <mergeCell ref="BT38:BU38"/>
    <mergeCell ref="BV38:BW38"/>
    <mergeCell ref="BX38:BY38"/>
    <mergeCell ref="AL36:AM36"/>
    <mergeCell ref="AN36:AO36"/>
    <mergeCell ref="AP36:AQ36"/>
    <mergeCell ref="AR36:AS36"/>
    <mergeCell ref="AT36:AU36"/>
    <mergeCell ref="AV36:AW36"/>
    <mergeCell ref="AX36:AY36"/>
    <mergeCell ref="AZ36:BA36"/>
    <mergeCell ref="BB36:BC36"/>
    <mergeCell ref="BD36:BE36"/>
    <mergeCell ref="BF36:BG36"/>
    <mergeCell ref="BH36:BI36"/>
    <mergeCell ref="BJ36:BK36"/>
    <mergeCell ref="BL36:BM36"/>
    <mergeCell ref="BN36:BO36"/>
    <mergeCell ref="BP36:BQ36"/>
    <mergeCell ref="BR36:BS36"/>
    <mergeCell ref="BT34:BU34"/>
    <mergeCell ref="BV34:BW34"/>
    <mergeCell ref="BX34:BY34"/>
    <mergeCell ref="AL35:AM35"/>
    <mergeCell ref="AN35:AO35"/>
    <mergeCell ref="AP35:AQ35"/>
    <mergeCell ref="AR35:AS35"/>
    <mergeCell ref="AT35:AU35"/>
    <mergeCell ref="AV35:AW35"/>
    <mergeCell ref="AX35:AY35"/>
    <mergeCell ref="AZ35:BA35"/>
    <mergeCell ref="BB35:BC35"/>
    <mergeCell ref="BD35:BE35"/>
    <mergeCell ref="BF35:BG35"/>
    <mergeCell ref="BH35:BI35"/>
    <mergeCell ref="BJ35:BK35"/>
    <mergeCell ref="BL35:BM35"/>
    <mergeCell ref="BN35:BO35"/>
    <mergeCell ref="BP35:BQ35"/>
    <mergeCell ref="BR35:BS35"/>
    <mergeCell ref="BT35:BU35"/>
    <mergeCell ref="BV35:BW35"/>
    <mergeCell ref="BX35:BY35"/>
    <mergeCell ref="AL34:AM34"/>
    <mergeCell ref="AN34:AO34"/>
    <mergeCell ref="AP34:AQ34"/>
    <mergeCell ref="AR34:AS34"/>
    <mergeCell ref="AT34:AU34"/>
    <mergeCell ref="AV34:AW34"/>
    <mergeCell ref="AX34:AY34"/>
    <mergeCell ref="AZ34:BA34"/>
    <mergeCell ref="BB34:BC34"/>
    <mergeCell ref="BD34:BE34"/>
    <mergeCell ref="BF34:BG34"/>
    <mergeCell ref="BH34:BI34"/>
    <mergeCell ref="BJ34:BK34"/>
    <mergeCell ref="BL34:BM34"/>
    <mergeCell ref="BN34:BO34"/>
    <mergeCell ref="BP34:BQ34"/>
    <mergeCell ref="BR34:BS34"/>
    <mergeCell ref="BT32:BU32"/>
    <mergeCell ref="BF32:BG32"/>
    <mergeCell ref="BH32:BI32"/>
    <mergeCell ref="BJ32:BK32"/>
    <mergeCell ref="BL32:BM32"/>
    <mergeCell ref="BN32:BO32"/>
    <mergeCell ref="BP32:BQ32"/>
    <mergeCell ref="BR32:BS32"/>
    <mergeCell ref="BV32:BW32"/>
    <mergeCell ref="BX32:BY32"/>
    <mergeCell ref="AL33:AM33"/>
    <mergeCell ref="AN33:AO33"/>
    <mergeCell ref="AP33:AQ33"/>
    <mergeCell ref="AR33:AS33"/>
    <mergeCell ref="AT33:AU33"/>
    <mergeCell ref="AV33:AW33"/>
    <mergeCell ref="AX33:AY33"/>
    <mergeCell ref="AZ33:BA33"/>
    <mergeCell ref="BB33:BC33"/>
    <mergeCell ref="BD33:BE33"/>
    <mergeCell ref="BF33:BG33"/>
    <mergeCell ref="BH33:BI33"/>
    <mergeCell ref="BJ33:BK33"/>
    <mergeCell ref="BL33:BM33"/>
    <mergeCell ref="BN33:BO33"/>
    <mergeCell ref="BP33:BQ33"/>
    <mergeCell ref="BR33:BS33"/>
    <mergeCell ref="BT33:BU33"/>
    <mergeCell ref="BV33:BW33"/>
    <mergeCell ref="BX33:BY33"/>
    <mergeCell ref="AL32:AM32"/>
    <mergeCell ref="AN32:AO32"/>
    <mergeCell ref="AP32:AQ32"/>
    <mergeCell ref="AR32:AS32"/>
    <mergeCell ref="AT32:AU32"/>
    <mergeCell ref="AV32:AW32"/>
    <mergeCell ref="AX32:AY32"/>
    <mergeCell ref="AZ32:BA32"/>
    <mergeCell ref="BB32:BC32"/>
    <mergeCell ref="BD32:BE32"/>
    <mergeCell ref="BT29:BU29"/>
    <mergeCell ref="BV29:BW29"/>
    <mergeCell ref="BX29:BY29"/>
    <mergeCell ref="AL31:AM31"/>
    <mergeCell ref="AN31:AO31"/>
    <mergeCell ref="AP31:AQ31"/>
    <mergeCell ref="AR31:AS31"/>
    <mergeCell ref="AT31:AU31"/>
    <mergeCell ref="AV31:AW31"/>
    <mergeCell ref="AX31:AY31"/>
    <mergeCell ref="AZ31:BA31"/>
    <mergeCell ref="BB31:BC31"/>
    <mergeCell ref="BD31:BE31"/>
    <mergeCell ref="BF31:BG31"/>
    <mergeCell ref="BH31:BI31"/>
    <mergeCell ref="BJ31:BK31"/>
    <mergeCell ref="BL31:BM31"/>
    <mergeCell ref="BN31:BO31"/>
    <mergeCell ref="BP31:BQ31"/>
    <mergeCell ref="BR31:BS31"/>
    <mergeCell ref="BT31:BU31"/>
    <mergeCell ref="BV31:BW31"/>
    <mergeCell ref="BX31:BY31"/>
    <mergeCell ref="AL29:AM29"/>
    <mergeCell ref="AN29:AO29"/>
    <mergeCell ref="AP29:AQ29"/>
    <mergeCell ref="AR29:AS29"/>
    <mergeCell ref="AT29:AU29"/>
    <mergeCell ref="AV29:AW29"/>
    <mergeCell ref="AX29:AY29"/>
    <mergeCell ref="AZ29:BA29"/>
    <mergeCell ref="BB29:BC29"/>
    <mergeCell ref="BD29:BE29"/>
    <mergeCell ref="BF29:BG29"/>
    <mergeCell ref="BH29:BI29"/>
    <mergeCell ref="BJ29:BK29"/>
    <mergeCell ref="BL29:BM29"/>
    <mergeCell ref="BN29:BO29"/>
    <mergeCell ref="BP29:BQ29"/>
    <mergeCell ref="BR29:BS29"/>
    <mergeCell ref="BT27:BU27"/>
    <mergeCell ref="BV27:BW27"/>
    <mergeCell ref="BX27:BY27"/>
    <mergeCell ref="AL28:AM28"/>
    <mergeCell ref="AN28:AO28"/>
    <mergeCell ref="AP28:AQ28"/>
    <mergeCell ref="AR28:AS28"/>
    <mergeCell ref="AT28:AU28"/>
    <mergeCell ref="AV28:AW28"/>
    <mergeCell ref="AX28:AY28"/>
    <mergeCell ref="AZ28:BA28"/>
    <mergeCell ref="BB28:BC28"/>
    <mergeCell ref="BD28:BE28"/>
    <mergeCell ref="BF28:BG28"/>
    <mergeCell ref="BH28:BI28"/>
    <mergeCell ref="BJ28:BK28"/>
    <mergeCell ref="BL28:BM28"/>
    <mergeCell ref="BN28:BO28"/>
    <mergeCell ref="BP28:BQ28"/>
    <mergeCell ref="BR28:BS28"/>
    <mergeCell ref="BT28:BU28"/>
    <mergeCell ref="BV28:BW28"/>
    <mergeCell ref="BX28:BY28"/>
    <mergeCell ref="AL27:AM27"/>
    <mergeCell ref="AN27:AO27"/>
    <mergeCell ref="AP27:AQ27"/>
    <mergeCell ref="AR27:AS2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19:BU19"/>
    <mergeCell ref="BF19:BG19"/>
    <mergeCell ref="BH19:BI19"/>
    <mergeCell ref="BJ19:BK19"/>
    <mergeCell ref="BL19:BM19"/>
    <mergeCell ref="BN19:BO19"/>
    <mergeCell ref="BP19:BQ19"/>
    <mergeCell ref="BR19:BS19"/>
    <mergeCell ref="BV19:BW19"/>
    <mergeCell ref="BX19:BY19"/>
    <mergeCell ref="AL26:AM26"/>
    <mergeCell ref="AN26:AO26"/>
    <mergeCell ref="AP26:AQ26"/>
    <mergeCell ref="AR26:AS26"/>
    <mergeCell ref="AT26:AU26"/>
    <mergeCell ref="AV26:AW26"/>
    <mergeCell ref="AX26:AY26"/>
    <mergeCell ref="AZ26:BA26"/>
    <mergeCell ref="BB26:BC26"/>
    <mergeCell ref="BD26:BE26"/>
    <mergeCell ref="BF26:BG26"/>
    <mergeCell ref="BH26:BI26"/>
    <mergeCell ref="BJ26:BK26"/>
    <mergeCell ref="BL26:BM26"/>
    <mergeCell ref="BN26:BO26"/>
    <mergeCell ref="BP26:BQ26"/>
    <mergeCell ref="BR26:BS26"/>
    <mergeCell ref="BT26:BU26"/>
    <mergeCell ref="BV26:BW26"/>
    <mergeCell ref="BX26:BY26"/>
    <mergeCell ref="AL19:AM19"/>
    <mergeCell ref="AN19:AO19"/>
    <mergeCell ref="AP19:AQ19"/>
    <mergeCell ref="AR19:AS19"/>
    <mergeCell ref="AT19:AU19"/>
    <mergeCell ref="AV19:AW19"/>
    <mergeCell ref="AX19:AY19"/>
    <mergeCell ref="AZ19:BA19"/>
    <mergeCell ref="BB19:BC19"/>
    <mergeCell ref="BD19:BE19"/>
    <mergeCell ref="BT17:BU17"/>
    <mergeCell ref="BV17:BW17"/>
    <mergeCell ref="BX17:BY17"/>
    <mergeCell ref="AL18:AM18"/>
    <mergeCell ref="AN18:AO18"/>
    <mergeCell ref="AP18:AQ18"/>
    <mergeCell ref="AR18:AS18"/>
    <mergeCell ref="AT18:AU18"/>
    <mergeCell ref="AV18:AW18"/>
    <mergeCell ref="AX18:AY18"/>
    <mergeCell ref="AZ18:BA18"/>
    <mergeCell ref="BB18:BC18"/>
    <mergeCell ref="BD18:BE18"/>
    <mergeCell ref="BF18:BG18"/>
    <mergeCell ref="BH18:BI18"/>
    <mergeCell ref="BJ18:BK18"/>
    <mergeCell ref="BL18:BM18"/>
    <mergeCell ref="BN18:BO18"/>
    <mergeCell ref="BP18:BQ18"/>
    <mergeCell ref="BR18:BS18"/>
    <mergeCell ref="BT18:BU18"/>
    <mergeCell ref="BV18:BW18"/>
    <mergeCell ref="BX18:BY18"/>
    <mergeCell ref="AL17:AM17"/>
    <mergeCell ref="AN17:AO17"/>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BR17:BS17"/>
    <mergeCell ref="BT15:BU15"/>
    <mergeCell ref="BV15:BW15"/>
    <mergeCell ref="BX15:BY15"/>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3:BU13"/>
    <mergeCell ref="BF13:BG13"/>
    <mergeCell ref="BH13:BI13"/>
    <mergeCell ref="BJ13:BK13"/>
    <mergeCell ref="BL13:BM13"/>
    <mergeCell ref="BN13:BO13"/>
    <mergeCell ref="BP13:BQ13"/>
    <mergeCell ref="BR13:BS13"/>
    <mergeCell ref="BV13:BW13"/>
    <mergeCell ref="BX13:BY13"/>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L13:AM13"/>
    <mergeCell ref="AN13:AO13"/>
    <mergeCell ref="AP13:AQ13"/>
    <mergeCell ref="AR13:AS13"/>
    <mergeCell ref="AT13:AU13"/>
    <mergeCell ref="AV13:AW13"/>
    <mergeCell ref="AX13:AY13"/>
    <mergeCell ref="AZ13:BA13"/>
    <mergeCell ref="BB13:BC13"/>
    <mergeCell ref="BD13:BE13"/>
    <mergeCell ref="BB11:BC11"/>
    <mergeCell ref="BD11:BE11"/>
    <mergeCell ref="BF11:BG11"/>
    <mergeCell ref="BH11:BI11"/>
    <mergeCell ref="BJ11:BK11"/>
    <mergeCell ref="BL11:BM11"/>
    <mergeCell ref="BN11:BO11"/>
    <mergeCell ref="BP11:BQ11"/>
    <mergeCell ref="BR11:BS11"/>
    <mergeCell ref="BT11:BU11"/>
    <mergeCell ref="BV11:BW11"/>
    <mergeCell ref="BX11:BY11"/>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X9:BY9"/>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Z8:BA8"/>
    <mergeCell ref="BB8:BC8"/>
    <mergeCell ref="BD8:BE8"/>
    <mergeCell ref="BF8:BG8"/>
    <mergeCell ref="BH8:BI8"/>
    <mergeCell ref="BJ8:BK8"/>
    <mergeCell ref="BL8:BM8"/>
    <mergeCell ref="BN8:BO8"/>
    <mergeCell ref="BP8:BQ8"/>
    <mergeCell ref="BR8:BS8"/>
    <mergeCell ref="BT8:BU8"/>
    <mergeCell ref="BV8:BW8"/>
    <mergeCell ref="BX8:BY8"/>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T6:BU6"/>
    <mergeCell ref="BV6:BW6"/>
    <mergeCell ref="BX6:BY6"/>
    <mergeCell ref="AL7:AM7"/>
    <mergeCell ref="AN7:AO7"/>
    <mergeCell ref="AP7:AQ7"/>
    <mergeCell ref="AR7:AS7"/>
    <mergeCell ref="AT7:AU7"/>
    <mergeCell ref="AV7:AW7"/>
    <mergeCell ref="AX7:AY7"/>
    <mergeCell ref="AZ7:BA7"/>
    <mergeCell ref="BB7:BC7"/>
    <mergeCell ref="BD7:BE7"/>
    <mergeCell ref="BF7:BG7"/>
    <mergeCell ref="BH7:BI7"/>
    <mergeCell ref="BJ7:BK7"/>
    <mergeCell ref="BL7:BM7"/>
    <mergeCell ref="BN7:BO7"/>
    <mergeCell ref="BP7:BQ7"/>
    <mergeCell ref="BR7:BS7"/>
    <mergeCell ref="BT7:BU7"/>
    <mergeCell ref="BV7:BW7"/>
    <mergeCell ref="BX7:BY7"/>
    <mergeCell ref="AL6:AM6"/>
    <mergeCell ref="AN6:AO6"/>
    <mergeCell ref="AP6:AQ6"/>
    <mergeCell ref="AR6:AS6"/>
    <mergeCell ref="AT6:AU6"/>
    <mergeCell ref="AV6:AW6"/>
    <mergeCell ref="AX6:AY6"/>
    <mergeCell ref="AZ6:BA6"/>
    <mergeCell ref="BB6:BC6"/>
    <mergeCell ref="BD6:BE6"/>
    <mergeCell ref="BF6:BG6"/>
    <mergeCell ref="BH6:BI6"/>
    <mergeCell ref="BJ6:BK6"/>
    <mergeCell ref="BL6:BM6"/>
    <mergeCell ref="BN6:BO6"/>
    <mergeCell ref="BP6:BQ6"/>
    <mergeCell ref="BR6:BS6"/>
    <mergeCell ref="BT4:BU4"/>
    <mergeCell ref="BV4:BW4"/>
    <mergeCell ref="BX4:BY4"/>
    <mergeCell ref="AL5:AM5"/>
    <mergeCell ref="AN5:AO5"/>
    <mergeCell ref="AP5:AQ5"/>
    <mergeCell ref="AR5:AS5"/>
    <mergeCell ref="AT5:AU5"/>
    <mergeCell ref="AV5:AW5"/>
    <mergeCell ref="AX5:AY5"/>
    <mergeCell ref="AZ5:BA5"/>
    <mergeCell ref="BB5:BC5"/>
    <mergeCell ref="BD5:BE5"/>
    <mergeCell ref="BF5:BG5"/>
    <mergeCell ref="BH5:BI5"/>
    <mergeCell ref="BJ5:BK5"/>
    <mergeCell ref="BL5:BM5"/>
    <mergeCell ref="BN5:BO5"/>
    <mergeCell ref="BP5:BQ5"/>
    <mergeCell ref="BR5:BS5"/>
    <mergeCell ref="BT5:BU5"/>
    <mergeCell ref="BV5:BW5"/>
    <mergeCell ref="BX5:BY5"/>
    <mergeCell ref="AL4:AM4"/>
    <mergeCell ref="AN4:AO4"/>
    <mergeCell ref="AP4:AQ4"/>
    <mergeCell ref="AR4:AS4"/>
    <mergeCell ref="AT4:AU4"/>
    <mergeCell ref="AV4:AW4"/>
    <mergeCell ref="AX4:AY4"/>
    <mergeCell ref="AZ4:BA4"/>
    <mergeCell ref="BB4:BC4"/>
    <mergeCell ref="BD4:BE4"/>
    <mergeCell ref="BF4:BG4"/>
    <mergeCell ref="BH4:BI4"/>
    <mergeCell ref="BJ4:BK4"/>
    <mergeCell ref="BL4:BM4"/>
    <mergeCell ref="BN4:BO4"/>
    <mergeCell ref="BP4:BQ4"/>
    <mergeCell ref="BR4:BS4"/>
    <mergeCell ref="BL2:BM2"/>
    <mergeCell ref="BN2:BO2"/>
    <mergeCell ref="BP2:BQ2"/>
    <mergeCell ref="BR2:BS2"/>
    <mergeCell ref="BT2:BU2"/>
    <mergeCell ref="BV2:BW2"/>
    <mergeCell ref="BX2:BY2"/>
    <mergeCell ref="AL3:AM3"/>
    <mergeCell ref="AN3:AO3"/>
    <mergeCell ref="AP3:AQ3"/>
    <mergeCell ref="AR3:AS3"/>
    <mergeCell ref="AT3:AU3"/>
    <mergeCell ref="AV3:AW3"/>
    <mergeCell ref="AX3:AY3"/>
    <mergeCell ref="AZ3:BA3"/>
    <mergeCell ref="BB3:BC3"/>
    <mergeCell ref="BD3:BE3"/>
    <mergeCell ref="BF3:BG3"/>
    <mergeCell ref="BH3:BI3"/>
    <mergeCell ref="BJ3:BK3"/>
    <mergeCell ref="BL3:BM3"/>
    <mergeCell ref="BN3:BO3"/>
    <mergeCell ref="BP3:BQ3"/>
    <mergeCell ref="BR3:BS3"/>
    <mergeCell ref="BT3:BU3"/>
    <mergeCell ref="BV3:BW3"/>
    <mergeCell ref="BX3:BY3"/>
    <mergeCell ref="BZ91:CA91"/>
    <mergeCell ref="CB91:CC91"/>
    <mergeCell ref="CD91:CE91"/>
    <mergeCell ref="CF91:CG91"/>
    <mergeCell ref="D91:E91"/>
    <mergeCell ref="F91:G91"/>
    <mergeCell ref="H91:I91"/>
    <mergeCell ref="J91:K91"/>
    <mergeCell ref="L91:M91"/>
    <mergeCell ref="N91:O91"/>
    <mergeCell ref="P91:Q91"/>
    <mergeCell ref="R91:S91"/>
    <mergeCell ref="T91:U91"/>
    <mergeCell ref="V91:W91"/>
    <mergeCell ref="X91:Y91"/>
    <mergeCell ref="Z91:AA91"/>
    <mergeCell ref="AB91:AC91"/>
    <mergeCell ref="AD91:AE91"/>
    <mergeCell ref="AF91:AG91"/>
    <mergeCell ref="AH91:AI91"/>
    <mergeCell ref="AJ91:AK91"/>
    <mergeCell ref="BV91:BW91"/>
    <mergeCell ref="BX91:BY91"/>
    <mergeCell ref="D164:E164"/>
    <mergeCell ref="F164:G164"/>
    <mergeCell ref="H164:I164"/>
    <mergeCell ref="J164:K164"/>
    <mergeCell ref="L164:M164"/>
    <mergeCell ref="BZ3:CA3"/>
    <mergeCell ref="CB3:CC3"/>
    <mergeCell ref="CD3:CE3"/>
    <mergeCell ref="CF3:CG3"/>
    <mergeCell ref="D3:E3"/>
    <mergeCell ref="F3:G3"/>
    <mergeCell ref="H3:I3"/>
    <mergeCell ref="J3:K3"/>
    <mergeCell ref="L3:M3"/>
    <mergeCell ref="N3:O3"/>
    <mergeCell ref="P3:Q3"/>
    <mergeCell ref="R3:S3"/>
    <mergeCell ref="T3:U3"/>
    <mergeCell ref="V3:W3"/>
    <mergeCell ref="X3:Y3"/>
    <mergeCell ref="Z3:AA3"/>
    <mergeCell ref="AB3:AC3"/>
    <mergeCell ref="AD3:AE3"/>
    <mergeCell ref="AF3:AG3"/>
    <mergeCell ref="AH3:AI3"/>
    <mergeCell ref="AJ3:AK3"/>
    <mergeCell ref="AJ164:AK164"/>
    <mergeCell ref="BZ164:CA164"/>
    <mergeCell ref="CB164:CC164"/>
    <mergeCell ref="CD164:CE164"/>
    <mergeCell ref="CF164:CG164"/>
    <mergeCell ref="AJ36:AK36"/>
    <mergeCell ref="A165:A174"/>
    <mergeCell ref="B183:C183"/>
    <mergeCell ref="D183:E183"/>
    <mergeCell ref="F183:G183"/>
    <mergeCell ref="H183:I183"/>
    <mergeCell ref="J183:K183"/>
    <mergeCell ref="L183:M183"/>
    <mergeCell ref="N183:O183"/>
    <mergeCell ref="P183:Q183"/>
    <mergeCell ref="R183:S183"/>
    <mergeCell ref="T183:U183"/>
    <mergeCell ref="V183:W183"/>
    <mergeCell ref="X183:Y183"/>
    <mergeCell ref="Z183:AA183"/>
    <mergeCell ref="AB183:AC183"/>
    <mergeCell ref="AD183:AE183"/>
    <mergeCell ref="AF183:AG183"/>
    <mergeCell ref="D182:E182"/>
    <mergeCell ref="F182:G182"/>
    <mergeCell ref="H182:I182"/>
    <mergeCell ref="J182:K182"/>
    <mergeCell ref="L182:M182"/>
    <mergeCell ref="D181:E181"/>
    <mergeCell ref="F181:G181"/>
    <mergeCell ref="H181:I181"/>
    <mergeCell ref="J181:K181"/>
    <mergeCell ref="L181:M181"/>
    <mergeCell ref="D177:E177"/>
    <mergeCell ref="F177:G177"/>
    <mergeCell ref="H177:I177"/>
    <mergeCell ref="J177:K177"/>
    <mergeCell ref="L177:M177"/>
    <mergeCell ref="AJ185:AK185"/>
    <mergeCell ref="BZ185:CA185"/>
    <mergeCell ref="CB185:CC185"/>
    <mergeCell ref="CD185:CE185"/>
    <mergeCell ref="CF185:CG185"/>
    <mergeCell ref="CD180:CE180"/>
    <mergeCell ref="CF180:CG180"/>
    <mergeCell ref="CD181:CE181"/>
    <mergeCell ref="CF181:CG181"/>
    <mergeCell ref="CD182:CE182"/>
    <mergeCell ref="CF182:CG182"/>
    <mergeCell ref="AH182:AI182"/>
    <mergeCell ref="AJ182:AK182"/>
    <mergeCell ref="BZ182:CA182"/>
    <mergeCell ref="CB182:CC182"/>
    <mergeCell ref="X182:Y182"/>
    <mergeCell ref="Z182:AA182"/>
    <mergeCell ref="AB182:AC182"/>
    <mergeCell ref="AD182:AE182"/>
    <mergeCell ref="AF182:AG182"/>
    <mergeCell ref="AH183:AI183"/>
    <mergeCell ref="AJ183:AK183"/>
    <mergeCell ref="BZ183:CA183"/>
    <mergeCell ref="CB183:CC183"/>
    <mergeCell ref="CD183:CE183"/>
    <mergeCell ref="CF183:CG183"/>
    <mergeCell ref="AJ181:AK181"/>
    <mergeCell ref="BZ181:CA181"/>
    <mergeCell ref="CB181:CC181"/>
    <mergeCell ref="AB181:AC181"/>
    <mergeCell ref="AD181:AE181"/>
    <mergeCell ref="AH180:AI180"/>
    <mergeCell ref="V186:W186"/>
    <mergeCell ref="X186:Y186"/>
    <mergeCell ref="Z186:AA186"/>
    <mergeCell ref="AB186:AC186"/>
    <mergeCell ref="AD186:AE186"/>
    <mergeCell ref="AF186:AG186"/>
    <mergeCell ref="AH186:AI186"/>
    <mergeCell ref="N164:O164"/>
    <mergeCell ref="P164:Q164"/>
    <mergeCell ref="R164:S164"/>
    <mergeCell ref="T164:U164"/>
    <mergeCell ref="V164:W164"/>
    <mergeCell ref="X164:Y164"/>
    <mergeCell ref="Z164:AA164"/>
    <mergeCell ref="AB164:AC164"/>
    <mergeCell ref="AD164:AE164"/>
    <mergeCell ref="AF164:AG164"/>
    <mergeCell ref="AH164:AI164"/>
    <mergeCell ref="N182:O182"/>
    <mergeCell ref="P182:Q182"/>
    <mergeCell ref="R182:S182"/>
    <mergeCell ref="T182:U182"/>
    <mergeCell ref="V182:W182"/>
    <mergeCell ref="AF181:AG181"/>
    <mergeCell ref="AH181:AI181"/>
    <mergeCell ref="N181:O181"/>
    <mergeCell ref="P181:Q181"/>
    <mergeCell ref="R181:S181"/>
    <mergeCell ref="T181:U181"/>
    <mergeCell ref="V181:W181"/>
    <mergeCell ref="X181:Y181"/>
    <mergeCell ref="Z181:AA181"/>
    <mergeCell ref="AJ186:AK186"/>
    <mergeCell ref="BZ186:CA186"/>
    <mergeCell ref="CB186:CC186"/>
    <mergeCell ref="CD186:CE186"/>
    <mergeCell ref="CF186:CG186"/>
    <mergeCell ref="B185:C185"/>
    <mergeCell ref="D185:E185"/>
    <mergeCell ref="F185:G185"/>
    <mergeCell ref="H185:I185"/>
    <mergeCell ref="J185:K185"/>
    <mergeCell ref="L185:M185"/>
    <mergeCell ref="N185:O185"/>
    <mergeCell ref="P185:Q185"/>
    <mergeCell ref="R185:S185"/>
    <mergeCell ref="T185:U185"/>
    <mergeCell ref="V185:W185"/>
    <mergeCell ref="X185:Y185"/>
    <mergeCell ref="Z185:AA185"/>
    <mergeCell ref="AB185:AC185"/>
    <mergeCell ref="AD185:AE185"/>
    <mergeCell ref="AF185:AG185"/>
    <mergeCell ref="AH185:AI185"/>
    <mergeCell ref="B186:C186"/>
    <mergeCell ref="D186:E186"/>
    <mergeCell ref="F186:G186"/>
    <mergeCell ref="H186:I186"/>
    <mergeCell ref="J186:K186"/>
    <mergeCell ref="L186:M186"/>
    <mergeCell ref="N186:O186"/>
    <mergeCell ref="P186:Q186"/>
    <mergeCell ref="R186:S186"/>
    <mergeCell ref="T186:U186"/>
    <mergeCell ref="BZ36:CA36"/>
    <mergeCell ref="CB36:CC36"/>
    <mergeCell ref="CD36:CE36"/>
    <mergeCell ref="CF36:CG36"/>
    <mergeCell ref="AJ56:AK56"/>
    <mergeCell ref="BZ56:CA56"/>
    <mergeCell ref="CB56:CC56"/>
    <mergeCell ref="CD56:CE56"/>
    <mergeCell ref="CF56:CG56"/>
    <mergeCell ref="BZ153:CA153"/>
    <mergeCell ref="CB153:CC153"/>
    <mergeCell ref="CD153:CE153"/>
    <mergeCell ref="CF153:CG153"/>
    <mergeCell ref="L152:M152"/>
    <mergeCell ref="N152:O152"/>
    <mergeCell ref="P152:Q152"/>
    <mergeCell ref="R152:S152"/>
    <mergeCell ref="T152:U152"/>
    <mergeCell ref="V152:W152"/>
    <mergeCell ref="X152:Y152"/>
    <mergeCell ref="Z152:AA152"/>
    <mergeCell ref="AB152:AC152"/>
    <mergeCell ref="AD152:AE152"/>
    <mergeCell ref="AF152:AG152"/>
    <mergeCell ref="AH152:AI152"/>
    <mergeCell ref="AJ152:AK152"/>
    <mergeCell ref="BZ152:CA152"/>
    <mergeCell ref="CB152:CC152"/>
    <mergeCell ref="CD152:CE152"/>
    <mergeCell ref="CF152:CG152"/>
    <mergeCell ref="BZ147:CA147"/>
    <mergeCell ref="CB147:CC147"/>
    <mergeCell ref="D36:E36"/>
    <mergeCell ref="F36:G36"/>
    <mergeCell ref="H36:I36"/>
    <mergeCell ref="J36:K36"/>
    <mergeCell ref="L36:M36"/>
    <mergeCell ref="N36:O36"/>
    <mergeCell ref="P36:Q36"/>
    <mergeCell ref="R36:S36"/>
    <mergeCell ref="T36:U36"/>
    <mergeCell ref="V36:W36"/>
    <mergeCell ref="X36:Y36"/>
    <mergeCell ref="Z36:AA36"/>
    <mergeCell ref="AB36:AC36"/>
    <mergeCell ref="AD36:AE36"/>
    <mergeCell ref="AF36:AG36"/>
    <mergeCell ref="AH36:AI36"/>
    <mergeCell ref="B56:C56"/>
    <mergeCell ref="D56:E56"/>
    <mergeCell ref="F56:G56"/>
    <mergeCell ref="H56:I56"/>
    <mergeCell ref="J56:K56"/>
    <mergeCell ref="L56:M56"/>
    <mergeCell ref="N56:O56"/>
    <mergeCell ref="P56:Q56"/>
    <mergeCell ref="R56:S56"/>
    <mergeCell ref="T56:U56"/>
    <mergeCell ref="V56:W56"/>
    <mergeCell ref="X56:Y56"/>
    <mergeCell ref="Z56:AA56"/>
    <mergeCell ref="AB56:AC56"/>
    <mergeCell ref="AD56:AE56"/>
    <mergeCell ref="AF56:AG56"/>
    <mergeCell ref="CB34:CC34"/>
    <mergeCell ref="CD34:CE34"/>
    <mergeCell ref="CF34:CG34"/>
    <mergeCell ref="B35:C35"/>
    <mergeCell ref="D35:E35"/>
    <mergeCell ref="F35:G35"/>
    <mergeCell ref="H35:I35"/>
    <mergeCell ref="J35:K35"/>
    <mergeCell ref="L35:M35"/>
    <mergeCell ref="N35:O35"/>
    <mergeCell ref="P35:Q35"/>
    <mergeCell ref="R35:S35"/>
    <mergeCell ref="T35:U35"/>
    <mergeCell ref="V35:W35"/>
    <mergeCell ref="X35:Y35"/>
    <mergeCell ref="Z35:AA35"/>
    <mergeCell ref="AB35:AC35"/>
    <mergeCell ref="AD35:AE35"/>
    <mergeCell ref="AF35:AG35"/>
    <mergeCell ref="AH35:AI35"/>
    <mergeCell ref="AJ35:AK35"/>
    <mergeCell ref="BZ35:CA35"/>
    <mergeCell ref="CB35:CC35"/>
    <mergeCell ref="CD35:CE35"/>
    <mergeCell ref="CF35:CG35"/>
    <mergeCell ref="F34:G34"/>
    <mergeCell ref="H34:I34"/>
    <mergeCell ref="J34:K34"/>
    <mergeCell ref="L34:M34"/>
    <mergeCell ref="N34:O34"/>
    <mergeCell ref="P34:Q34"/>
    <mergeCell ref="R34:S34"/>
    <mergeCell ref="T34:U34"/>
    <mergeCell ref="V34:W34"/>
    <mergeCell ref="X34:Y34"/>
    <mergeCell ref="Z34:AA34"/>
    <mergeCell ref="AB34:AC34"/>
    <mergeCell ref="AD34:AE34"/>
    <mergeCell ref="AF34:AG34"/>
    <mergeCell ref="AH34:AI34"/>
    <mergeCell ref="AJ34:AK34"/>
    <mergeCell ref="BZ34:CA34"/>
    <mergeCell ref="AH27:AI27"/>
    <mergeCell ref="AJ27:AK27"/>
    <mergeCell ref="BZ27:CA27"/>
    <mergeCell ref="CB27:CC27"/>
    <mergeCell ref="CD27:CE27"/>
    <mergeCell ref="CF27:CG27"/>
    <mergeCell ref="B29:C29"/>
    <mergeCell ref="D29:E29"/>
    <mergeCell ref="F29:G29"/>
    <mergeCell ref="H29:I29"/>
    <mergeCell ref="J29:K29"/>
    <mergeCell ref="L29:M29"/>
    <mergeCell ref="N29:O29"/>
    <mergeCell ref="P29:Q29"/>
    <mergeCell ref="R29:S29"/>
    <mergeCell ref="T29:U29"/>
    <mergeCell ref="V29:W29"/>
    <mergeCell ref="X29:Y29"/>
    <mergeCell ref="Z29:AA29"/>
    <mergeCell ref="AB29:AC29"/>
    <mergeCell ref="AD29:AE29"/>
    <mergeCell ref="AF29:AG29"/>
    <mergeCell ref="AH29:AI29"/>
    <mergeCell ref="AJ29:AK29"/>
    <mergeCell ref="BZ29:CA29"/>
    <mergeCell ref="CB29:CC29"/>
    <mergeCell ref="CD29:CE29"/>
    <mergeCell ref="CF29:CG29"/>
    <mergeCell ref="A20:A24"/>
    <mergeCell ref="B27:C27"/>
    <mergeCell ref="D27:E27"/>
    <mergeCell ref="F27:G27"/>
    <mergeCell ref="H27:I27"/>
    <mergeCell ref="J27:K27"/>
    <mergeCell ref="L27:M27"/>
    <mergeCell ref="N27:O27"/>
    <mergeCell ref="P27:Q27"/>
    <mergeCell ref="R27:S27"/>
    <mergeCell ref="T27:U27"/>
    <mergeCell ref="V27:W27"/>
    <mergeCell ref="X27:Y27"/>
    <mergeCell ref="Z27:AA27"/>
    <mergeCell ref="AB27:AC27"/>
    <mergeCell ref="AD27:AE27"/>
    <mergeCell ref="AF27:AG27"/>
    <mergeCell ref="AH28:AI28"/>
    <mergeCell ref="AJ28:AK28"/>
    <mergeCell ref="BZ28:CA28"/>
    <mergeCell ref="CB28:CC28"/>
    <mergeCell ref="AF26:AG26"/>
    <mergeCell ref="AH26:AI26"/>
    <mergeCell ref="AJ26:AK26"/>
    <mergeCell ref="BZ26:CA26"/>
    <mergeCell ref="CB26:CC26"/>
    <mergeCell ref="AH151:AI151"/>
    <mergeCell ref="AJ151:AK151"/>
    <mergeCell ref="BZ151:CA151"/>
    <mergeCell ref="CB151:CC151"/>
    <mergeCell ref="CD151:CE151"/>
    <mergeCell ref="CF151:CG151"/>
    <mergeCell ref="D152:E152"/>
    <mergeCell ref="F152:G152"/>
    <mergeCell ref="H152:I152"/>
    <mergeCell ref="J152:K152"/>
    <mergeCell ref="D147:E147"/>
    <mergeCell ref="F147:G147"/>
    <mergeCell ref="D153:E153"/>
    <mergeCell ref="F153:G153"/>
    <mergeCell ref="H153:I153"/>
    <mergeCell ref="J153:K153"/>
    <mergeCell ref="L153:M153"/>
    <mergeCell ref="N153:O153"/>
    <mergeCell ref="P153:Q153"/>
    <mergeCell ref="R153:S153"/>
    <mergeCell ref="T153:U153"/>
    <mergeCell ref="V153:W153"/>
    <mergeCell ref="X153:Y153"/>
    <mergeCell ref="Z153:AA153"/>
    <mergeCell ref="AB153:AC153"/>
    <mergeCell ref="AD153:AE153"/>
    <mergeCell ref="AF153:AG153"/>
    <mergeCell ref="AH153:AI153"/>
    <mergeCell ref="AJ153:AK153"/>
    <mergeCell ref="V149:W149"/>
    <mergeCell ref="X149:Y149"/>
    <mergeCell ref="Z149:AA149"/>
    <mergeCell ref="X148:Y148"/>
    <mergeCell ref="Z148:AA148"/>
    <mergeCell ref="AB148:AC148"/>
    <mergeCell ref="AD148:AE148"/>
    <mergeCell ref="AF148:AG148"/>
    <mergeCell ref="N148:O148"/>
    <mergeCell ref="P148:Q148"/>
    <mergeCell ref="R148:S148"/>
    <mergeCell ref="T148:U148"/>
    <mergeCell ref="CD147:CE147"/>
    <mergeCell ref="CF147:CG147"/>
    <mergeCell ref="B151:C151"/>
    <mergeCell ref="B153:C153"/>
    <mergeCell ref="B152:C152"/>
    <mergeCell ref="D151:E151"/>
    <mergeCell ref="F151:G151"/>
    <mergeCell ref="H151:I151"/>
    <mergeCell ref="J151:K151"/>
    <mergeCell ref="L151:M151"/>
    <mergeCell ref="N151:O151"/>
    <mergeCell ref="P151:Q151"/>
    <mergeCell ref="R151:S151"/>
    <mergeCell ref="T151:U151"/>
    <mergeCell ref="V151:W151"/>
    <mergeCell ref="X151:Y151"/>
    <mergeCell ref="Z151:AA151"/>
    <mergeCell ref="AB151:AC151"/>
    <mergeCell ref="AD151:AE151"/>
    <mergeCell ref="AF151:AG151"/>
    <mergeCell ref="CF150:CG150"/>
    <mergeCell ref="BZ150:CA150"/>
    <mergeCell ref="CB150:CC150"/>
    <mergeCell ref="D145:E145"/>
    <mergeCell ref="F145:G145"/>
    <mergeCell ref="H145:I145"/>
    <mergeCell ref="J145:K145"/>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D146:E146"/>
    <mergeCell ref="F146:G146"/>
    <mergeCell ref="H146:I146"/>
    <mergeCell ref="J146:K146"/>
    <mergeCell ref="L146:M146"/>
    <mergeCell ref="N146:O146"/>
    <mergeCell ref="P146:Q146"/>
    <mergeCell ref="R146:S146"/>
    <mergeCell ref="T146:U146"/>
    <mergeCell ref="V146:W146"/>
    <mergeCell ref="X146:Y146"/>
    <mergeCell ref="Z146:AA146"/>
    <mergeCell ref="AB146:AC146"/>
    <mergeCell ref="AD146:AE146"/>
    <mergeCell ref="AF146:AG146"/>
    <mergeCell ref="AH146:AI146"/>
    <mergeCell ref="AJ146:AK146"/>
    <mergeCell ref="CF140:CG140"/>
    <mergeCell ref="BZ141:CA141"/>
    <mergeCell ref="CB141:CC141"/>
    <mergeCell ref="CD141:CE141"/>
    <mergeCell ref="CF141:CG141"/>
    <mergeCell ref="AJ143:AK143"/>
    <mergeCell ref="AH142:AI142"/>
    <mergeCell ref="AJ142:AK142"/>
    <mergeCell ref="BZ142:CA142"/>
    <mergeCell ref="CB142:CC142"/>
    <mergeCell ref="AF150:AG150"/>
    <mergeCell ref="AH150:AI150"/>
    <mergeCell ref="AJ150:AK150"/>
    <mergeCell ref="BZ145:CA145"/>
    <mergeCell ref="CB145:CC145"/>
    <mergeCell ref="CD145:CE145"/>
    <mergeCell ref="CF145:CG145"/>
    <mergeCell ref="BZ146:CA146"/>
    <mergeCell ref="CB146:CC146"/>
    <mergeCell ref="CD146:CE146"/>
    <mergeCell ref="CF146:CG146"/>
    <mergeCell ref="AH147:AI147"/>
    <mergeCell ref="AJ147:AK147"/>
    <mergeCell ref="CF149:CG149"/>
    <mergeCell ref="AH148:AI148"/>
    <mergeCell ref="AJ148:AK148"/>
    <mergeCell ref="BZ148:CA148"/>
    <mergeCell ref="CB148:CC148"/>
    <mergeCell ref="AJ141:AK141"/>
    <mergeCell ref="CD150:CE150"/>
    <mergeCell ref="L145:M145"/>
    <mergeCell ref="N145:O145"/>
    <mergeCell ref="P145:Q145"/>
    <mergeCell ref="R145:S145"/>
    <mergeCell ref="T145:U145"/>
    <mergeCell ref="V145:W145"/>
    <mergeCell ref="X145:Y145"/>
    <mergeCell ref="Z145:AA145"/>
    <mergeCell ref="AB145:AC145"/>
    <mergeCell ref="AD145:AE145"/>
    <mergeCell ref="AF145:AG145"/>
    <mergeCell ref="AH145:AI145"/>
    <mergeCell ref="AJ145:AK145"/>
    <mergeCell ref="BZ140:CA140"/>
    <mergeCell ref="CB140:CC140"/>
    <mergeCell ref="CD140:CE140"/>
    <mergeCell ref="F140:G140"/>
    <mergeCell ref="H140:I140"/>
    <mergeCell ref="J140:K140"/>
    <mergeCell ref="L140:M140"/>
    <mergeCell ref="N140:O140"/>
    <mergeCell ref="P140:Q140"/>
    <mergeCell ref="R140:S140"/>
    <mergeCell ref="T140:U140"/>
    <mergeCell ref="V140:W140"/>
    <mergeCell ref="X140:Y140"/>
    <mergeCell ref="Z140:AA140"/>
    <mergeCell ref="AB140:AC140"/>
    <mergeCell ref="AD140:AE140"/>
    <mergeCell ref="AF140:AG140"/>
    <mergeCell ref="AH140:AI140"/>
    <mergeCell ref="AJ140:AK140"/>
    <mergeCell ref="D141:E141"/>
    <mergeCell ref="F141:G141"/>
    <mergeCell ref="H141:I141"/>
    <mergeCell ref="J141:K141"/>
    <mergeCell ref="L141:M141"/>
    <mergeCell ref="N141:O141"/>
    <mergeCell ref="P141:Q141"/>
    <mergeCell ref="R141:S141"/>
    <mergeCell ref="T141:U141"/>
    <mergeCell ref="V141:W141"/>
    <mergeCell ref="X141:Y141"/>
    <mergeCell ref="Z141:AA141"/>
    <mergeCell ref="AB141:AC141"/>
    <mergeCell ref="AD141:AE141"/>
    <mergeCell ref="AF141:AG141"/>
    <mergeCell ref="AH141:AI141"/>
    <mergeCell ref="AJ49:AK49"/>
    <mergeCell ref="AH136:AI136"/>
    <mergeCell ref="AJ136:AK136"/>
    <mergeCell ref="AF134:AG134"/>
    <mergeCell ref="AH134:AI134"/>
    <mergeCell ref="AJ134:AK134"/>
    <mergeCell ref="AH109:AI109"/>
    <mergeCell ref="AJ109:AK109"/>
    <mergeCell ref="AF108:AG108"/>
    <mergeCell ref="AH108:AI108"/>
    <mergeCell ref="AJ108:AK108"/>
    <mergeCell ref="AH95:AI95"/>
    <mergeCell ref="AJ95:AK95"/>
    <mergeCell ref="AF94:AG94"/>
    <mergeCell ref="AH94:AI94"/>
    <mergeCell ref="AJ94:AK94"/>
    <mergeCell ref="BZ49:CA49"/>
    <mergeCell ref="CB49:CC49"/>
    <mergeCell ref="CD49:CE49"/>
    <mergeCell ref="CF49:CG49"/>
    <mergeCell ref="B139:C139"/>
    <mergeCell ref="B140:C140"/>
    <mergeCell ref="B141:C141"/>
    <mergeCell ref="D139:E139"/>
    <mergeCell ref="F139:G139"/>
    <mergeCell ref="H139:I139"/>
    <mergeCell ref="J139:K139"/>
    <mergeCell ref="L139:M139"/>
    <mergeCell ref="N139:O139"/>
    <mergeCell ref="P139:Q139"/>
    <mergeCell ref="R139:S139"/>
    <mergeCell ref="T139:U139"/>
    <mergeCell ref="V139:W139"/>
    <mergeCell ref="X139:Y139"/>
    <mergeCell ref="Z139:AA139"/>
    <mergeCell ref="AB139:AC139"/>
    <mergeCell ref="AD139:AE139"/>
    <mergeCell ref="AF139:AG139"/>
    <mergeCell ref="AH139:AI139"/>
    <mergeCell ref="AJ139:AK139"/>
    <mergeCell ref="BZ139:CA139"/>
    <mergeCell ref="CB139:CC139"/>
    <mergeCell ref="CD139:CE139"/>
    <mergeCell ref="CF139:CG139"/>
    <mergeCell ref="CD77:CE77"/>
    <mergeCell ref="CF77:CG77"/>
    <mergeCell ref="CD78:CE78"/>
    <mergeCell ref="CD110:CE110"/>
    <mergeCell ref="N47:O47"/>
    <mergeCell ref="P47:Q47"/>
    <mergeCell ref="R47:S47"/>
    <mergeCell ref="T47:U47"/>
    <mergeCell ref="V47:W47"/>
    <mergeCell ref="X47:Y47"/>
    <mergeCell ref="Z47:AA47"/>
    <mergeCell ref="AB47:AC47"/>
    <mergeCell ref="AD47:AE47"/>
    <mergeCell ref="AF47:AG47"/>
    <mergeCell ref="AH47:AI47"/>
    <mergeCell ref="AJ47:AK47"/>
    <mergeCell ref="BZ47:CA47"/>
    <mergeCell ref="CB47:CC47"/>
    <mergeCell ref="CD47:CE47"/>
    <mergeCell ref="CF47:CG47"/>
    <mergeCell ref="D49:E49"/>
    <mergeCell ref="F49:G49"/>
    <mergeCell ref="H49:I49"/>
    <mergeCell ref="J49:K49"/>
    <mergeCell ref="L49:M49"/>
    <mergeCell ref="N49:O49"/>
    <mergeCell ref="P49:Q49"/>
    <mergeCell ref="R49:S49"/>
    <mergeCell ref="T49:U49"/>
    <mergeCell ref="V49:W49"/>
    <mergeCell ref="X49:Y49"/>
    <mergeCell ref="Z49:AA49"/>
    <mergeCell ref="AB49:AC49"/>
    <mergeCell ref="AD49:AE49"/>
    <mergeCell ref="AF49:AG49"/>
    <mergeCell ref="AH49:AI49"/>
    <mergeCell ref="BZ43:CA43"/>
    <mergeCell ref="CB43:CC43"/>
    <mergeCell ref="CD43:CE43"/>
    <mergeCell ref="CF43:CG43"/>
    <mergeCell ref="B48:C48"/>
    <mergeCell ref="B47:C47"/>
    <mergeCell ref="B49:C49"/>
    <mergeCell ref="D48:E48"/>
    <mergeCell ref="F48:G48"/>
    <mergeCell ref="H48:I48"/>
    <mergeCell ref="J48:K48"/>
    <mergeCell ref="L48:M48"/>
    <mergeCell ref="N48:O48"/>
    <mergeCell ref="P48:Q48"/>
    <mergeCell ref="R48:S48"/>
    <mergeCell ref="T48:U48"/>
    <mergeCell ref="V48:W48"/>
    <mergeCell ref="X48:Y48"/>
    <mergeCell ref="Z48:AA48"/>
    <mergeCell ref="AB48:AC48"/>
    <mergeCell ref="AD48:AE48"/>
    <mergeCell ref="AF48:AG48"/>
    <mergeCell ref="AH48:AI48"/>
    <mergeCell ref="AJ48:AK48"/>
    <mergeCell ref="BZ48:CA48"/>
    <mergeCell ref="CB48:CC48"/>
    <mergeCell ref="CD48:CE48"/>
    <mergeCell ref="CF48:CG48"/>
    <mergeCell ref="D47:E47"/>
    <mergeCell ref="F47:G47"/>
    <mergeCell ref="H47:I47"/>
    <mergeCell ref="J47:K47"/>
    <mergeCell ref="D43:E43"/>
    <mergeCell ref="F43:G43"/>
    <mergeCell ref="H43:I43"/>
    <mergeCell ref="J43:K43"/>
    <mergeCell ref="L43:M43"/>
    <mergeCell ref="N43:O43"/>
    <mergeCell ref="P43:Q43"/>
    <mergeCell ref="R43:S43"/>
    <mergeCell ref="T43:U43"/>
    <mergeCell ref="V43:W43"/>
    <mergeCell ref="X43:Y43"/>
    <mergeCell ref="Z43:AA43"/>
    <mergeCell ref="AB43:AC43"/>
    <mergeCell ref="AD43:AE43"/>
    <mergeCell ref="AF43:AG43"/>
    <mergeCell ref="AH43:AI43"/>
    <mergeCell ref="AJ43:AK43"/>
    <mergeCell ref="CB42:CC42"/>
    <mergeCell ref="CD42:CE42"/>
    <mergeCell ref="CF42:CG42"/>
    <mergeCell ref="D41:E41"/>
    <mergeCell ref="F41:G41"/>
    <mergeCell ref="H41:I41"/>
    <mergeCell ref="J41:K41"/>
    <mergeCell ref="L41:M41"/>
    <mergeCell ref="N41:O41"/>
    <mergeCell ref="P41:Q41"/>
    <mergeCell ref="R41:S41"/>
    <mergeCell ref="T41:U41"/>
    <mergeCell ref="V41:W41"/>
    <mergeCell ref="X41:Y41"/>
    <mergeCell ref="Z41:AA41"/>
    <mergeCell ref="AB41:AC41"/>
    <mergeCell ref="AD41:AE41"/>
    <mergeCell ref="AF41:AG41"/>
    <mergeCell ref="AH41:AI41"/>
    <mergeCell ref="AJ41:AK41"/>
    <mergeCell ref="BZ41:CA41"/>
    <mergeCell ref="CB41:CC41"/>
    <mergeCell ref="CD41:CE41"/>
    <mergeCell ref="CF41:CG41"/>
    <mergeCell ref="F42:G42"/>
    <mergeCell ref="H42:I42"/>
    <mergeCell ref="J42:K42"/>
    <mergeCell ref="L42:M42"/>
    <mergeCell ref="N42:O42"/>
    <mergeCell ref="P42:Q42"/>
    <mergeCell ref="R42:S42"/>
    <mergeCell ref="T42:U42"/>
    <mergeCell ref="V42:W42"/>
    <mergeCell ref="X42:Y42"/>
    <mergeCell ref="Z42:AA42"/>
    <mergeCell ref="AB42:AC42"/>
    <mergeCell ref="AD42:AE42"/>
    <mergeCell ref="AF42:AG42"/>
    <mergeCell ref="AH42:AI42"/>
    <mergeCell ref="AJ42:AK42"/>
    <mergeCell ref="BZ42:CA42"/>
    <mergeCell ref="CD176:CE176"/>
    <mergeCell ref="CF176:CG176"/>
    <mergeCell ref="CD177:CE177"/>
    <mergeCell ref="CF177:CG177"/>
    <mergeCell ref="CD163:CE163"/>
    <mergeCell ref="CF163:CG163"/>
    <mergeCell ref="CD134:CE134"/>
    <mergeCell ref="CF134:CG134"/>
    <mergeCell ref="CD136:CE136"/>
    <mergeCell ref="CF136:CG136"/>
    <mergeCell ref="CD137:CE137"/>
    <mergeCell ref="CF137:CG137"/>
    <mergeCell ref="CD138:CE138"/>
    <mergeCell ref="CF138:CG138"/>
    <mergeCell ref="CD142:CE142"/>
    <mergeCell ref="CF142:CG142"/>
    <mergeCell ref="CD143:CE143"/>
    <mergeCell ref="CF143:CG143"/>
    <mergeCell ref="CD144:CE144"/>
    <mergeCell ref="CF144:CG144"/>
    <mergeCell ref="CD148:CE148"/>
    <mergeCell ref="CF148:CG148"/>
    <mergeCell ref="CD149:CE149"/>
    <mergeCell ref="CD154:CE154"/>
    <mergeCell ref="CF154:CG154"/>
    <mergeCell ref="CD155:CE155"/>
    <mergeCell ref="CF155:CG155"/>
    <mergeCell ref="CD156:CE156"/>
    <mergeCell ref="CF156:CG156"/>
    <mergeCell ref="CD157:CE157"/>
    <mergeCell ref="CF157:CG157"/>
    <mergeCell ref="CD158:CE158"/>
    <mergeCell ref="CF158:CG158"/>
    <mergeCell ref="CD161:CE161"/>
    <mergeCell ref="CF161:CG161"/>
    <mergeCell ref="CD162:CE162"/>
    <mergeCell ref="CF162:CG162"/>
    <mergeCell ref="CD175:CE175"/>
    <mergeCell ref="CF175:CG175"/>
    <mergeCell ref="CD89:CE89"/>
    <mergeCell ref="CF89:CG89"/>
    <mergeCell ref="CD92:CE92"/>
    <mergeCell ref="CF92:CG92"/>
    <mergeCell ref="CD93:CE93"/>
    <mergeCell ref="CF93:CG93"/>
    <mergeCell ref="CD94:CE94"/>
    <mergeCell ref="CF94:CG94"/>
    <mergeCell ref="CD95:CE95"/>
    <mergeCell ref="CF95:CG95"/>
    <mergeCell ref="CD107:CE107"/>
    <mergeCell ref="CF107:CG107"/>
    <mergeCell ref="CD108:CE108"/>
    <mergeCell ref="CF108:CG108"/>
    <mergeCell ref="CD109:CE109"/>
    <mergeCell ref="CF109:CG109"/>
    <mergeCell ref="CF110:CG110"/>
    <mergeCell ref="CF78:CG78"/>
    <mergeCell ref="CD80:CE80"/>
    <mergeCell ref="CF80:CG80"/>
    <mergeCell ref="CD81:CE81"/>
    <mergeCell ref="CF81:CG81"/>
    <mergeCell ref="CD82:CE82"/>
    <mergeCell ref="CF82:CG82"/>
    <mergeCell ref="CD85:CE85"/>
    <mergeCell ref="CF85:CG85"/>
    <mergeCell ref="CD86:CE86"/>
    <mergeCell ref="CF86:CG86"/>
    <mergeCell ref="CD87:CE87"/>
    <mergeCell ref="CF87:CG87"/>
    <mergeCell ref="CD88:CE88"/>
    <mergeCell ref="CF88:CG88"/>
    <mergeCell ref="CD67:CE67"/>
    <mergeCell ref="CF67:CG67"/>
    <mergeCell ref="CD68:CE68"/>
    <mergeCell ref="CF68:CG68"/>
    <mergeCell ref="CD69:CE69"/>
    <mergeCell ref="CF69:CG69"/>
    <mergeCell ref="CD70:CE70"/>
    <mergeCell ref="CF70:CG70"/>
    <mergeCell ref="CD71:CE71"/>
    <mergeCell ref="CF71:CG71"/>
    <mergeCell ref="CD72:CE72"/>
    <mergeCell ref="CF72:CG72"/>
    <mergeCell ref="CD73:CE73"/>
    <mergeCell ref="CF73:CG73"/>
    <mergeCell ref="CD74:CE74"/>
    <mergeCell ref="CF74:CG74"/>
    <mergeCell ref="CD75:CE75"/>
    <mergeCell ref="CF75:CG75"/>
    <mergeCell ref="CD58:CE58"/>
    <mergeCell ref="CF58:CG58"/>
    <mergeCell ref="CD59:CE59"/>
    <mergeCell ref="CF59:CG59"/>
    <mergeCell ref="CD60:CE60"/>
    <mergeCell ref="CF60:CG60"/>
    <mergeCell ref="CD61:CE61"/>
    <mergeCell ref="CF61:CG61"/>
    <mergeCell ref="CD62:CE62"/>
    <mergeCell ref="CF62:CG62"/>
    <mergeCell ref="CD63:CE63"/>
    <mergeCell ref="CF63:CG63"/>
    <mergeCell ref="CD64:CE64"/>
    <mergeCell ref="CF64:CG64"/>
    <mergeCell ref="CD65:CE65"/>
    <mergeCell ref="CF65:CG65"/>
    <mergeCell ref="CD66:CE66"/>
    <mergeCell ref="CF66:CG66"/>
    <mergeCell ref="CD45:CE45"/>
    <mergeCell ref="CF45:CG45"/>
    <mergeCell ref="CD46:CE46"/>
    <mergeCell ref="CF46:CG46"/>
    <mergeCell ref="CD50:CE50"/>
    <mergeCell ref="CF50:CG50"/>
    <mergeCell ref="CD51:CE51"/>
    <mergeCell ref="CF51:CG51"/>
    <mergeCell ref="CD52:CE52"/>
    <mergeCell ref="CF52:CG52"/>
    <mergeCell ref="CD53:CE53"/>
    <mergeCell ref="CF53:CG53"/>
    <mergeCell ref="CD55:CE55"/>
    <mergeCell ref="CF55:CG55"/>
    <mergeCell ref="CD57:CE57"/>
    <mergeCell ref="CF57:CG57"/>
    <mergeCell ref="CD26:CE26"/>
    <mergeCell ref="CF26:CG26"/>
    <mergeCell ref="CD28:CE28"/>
    <mergeCell ref="CF28:CG28"/>
    <mergeCell ref="CD31:CE31"/>
    <mergeCell ref="CF31:CG31"/>
    <mergeCell ref="CD32:CE32"/>
    <mergeCell ref="CF32:CG32"/>
    <mergeCell ref="CD33:CE33"/>
    <mergeCell ref="CF33:CG33"/>
    <mergeCell ref="CD38:CE38"/>
    <mergeCell ref="CF38:CG38"/>
    <mergeCell ref="CD39:CE39"/>
    <mergeCell ref="CF39:CG39"/>
    <mergeCell ref="CD40:CE40"/>
    <mergeCell ref="CF40:CG40"/>
    <mergeCell ref="CD44:CE44"/>
    <mergeCell ref="CF44:CG44"/>
    <mergeCell ref="CD12:CE12"/>
    <mergeCell ref="CF12:CG12"/>
    <mergeCell ref="CD13:CE13"/>
    <mergeCell ref="CF13:CG13"/>
    <mergeCell ref="CD14:CE14"/>
    <mergeCell ref="CF14:CG14"/>
    <mergeCell ref="CD18:CE18"/>
    <mergeCell ref="CF18:CG18"/>
    <mergeCell ref="CD19:CE19"/>
    <mergeCell ref="CF19:CG19"/>
    <mergeCell ref="CD15:CE15"/>
    <mergeCell ref="CF15:CG15"/>
    <mergeCell ref="CD16:CE16"/>
    <mergeCell ref="CF16:CG16"/>
    <mergeCell ref="CD17:CE17"/>
    <mergeCell ref="CF17:CG17"/>
    <mergeCell ref="CD2:CE2"/>
    <mergeCell ref="CF2:CG2"/>
    <mergeCell ref="CD4:CE4"/>
    <mergeCell ref="CF4:CG4"/>
    <mergeCell ref="CD5:CE5"/>
    <mergeCell ref="CF5:CG5"/>
    <mergeCell ref="CD6:CE6"/>
    <mergeCell ref="CF6:CG6"/>
    <mergeCell ref="CD7:CE7"/>
    <mergeCell ref="CF7:CG7"/>
    <mergeCell ref="CD8:CE8"/>
    <mergeCell ref="CF8:CG8"/>
    <mergeCell ref="CD9:CE9"/>
    <mergeCell ref="CF9:CG9"/>
    <mergeCell ref="CD10:CE10"/>
    <mergeCell ref="CF10:CG10"/>
    <mergeCell ref="CD11:CE11"/>
    <mergeCell ref="CF11:CG11"/>
    <mergeCell ref="AJ180:AK180"/>
    <mergeCell ref="BZ180:CA180"/>
    <mergeCell ref="CB180:CC180"/>
    <mergeCell ref="X180:Y180"/>
    <mergeCell ref="Z180:AA180"/>
    <mergeCell ref="AB180:AC180"/>
    <mergeCell ref="AD180:AE180"/>
    <mergeCell ref="AF180:AG180"/>
    <mergeCell ref="N180:O180"/>
    <mergeCell ref="P180:Q180"/>
    <mergeCell ref="R180:S180"/>
    <mergeCell ref="T180:U180"/>
    <mergeCell ref="V180:W180"/>
    <mergeCell ref="D180:E180"/>
    <mergeCell ref="F180:G180"/>
    <mergeCell ref="H180:I180"/>
    <mergeCell ref="J180:K180"/>
    <mergeCell ref="L180:M180"/>
    <mergeCell ref="CB163:CC163"/>
    <mergeCell ref="AB163:AC163"/>
    <mergeCell ref="AD163:AE163"/>
    <mergeCell ref="AF163:AG163"/>
    <mergeCell ref="AH163:AI163"/>
    <mergeCell ref="AJ163:AK163"/>
    <mergeCell ref="AH177:AI177"/>
    <mergeCell ref="AJ177:AK177"/>
    <mergeCell ref="BZ177:CA177"/>
    <mergeCell ref="CB177:CC177"/>
    <mergeCell ref="D163:E163"/>
    <mergeCell ref="F163:G163"/>
    <mergeCell ref="H163:I163"/>
    <mergeCell ref="J163:K163"/>
    <mergeCell ref="L163:M163"/>
    <mergeCell ref="N163:O163"/>
    <mergeCell ref="P163:Q163"/>
    <mergeCell ref="R163:S163"/>
    <mergeCell ref="T163:U163"/>
    <mergeCell ref="V163:W163"/>
    <mergeCell ref="X163:Y163"/>
    <mergeCell ref="Z163:AA163"/>
    <mergeCell ref="X177:Y177"/>
    <mergeCell ref="Z177:AA177"/>
    <mergeCell ref="AB177:AC177"/>
    <mergeCell ref="AD177:AE177"/>
    <mergeCell ref="AF177:AG177"/>
    <mergeCell ref="N177:O177"/>
    <mergeCell ref="P177:Q177"/>
    <mergeCell ref="R177:S177"/>
    <mergeCell ref="T177:U177"/>
    <mergeCell ref="V177:W177"/>
    <mergeCell ref="AF176:AG176"/>
    <mergeCell ref="AH176:AI176"/>
    <mergeCell ref="AJ176:AK176"/>
    <mergeCell ref="BZ176:CA176"/>
    <mergeCell ref="CB176:CC176"/>
    <mergeCell ref="BZ175:CA175"/>
    <mergeCell ref="CB175:CC175"/>
    <mergeCell ref="D176:E176"/>
    <mergeCell ref="F176:G176"/>
    <mergeCell ref="H176:I176"/>
    <mergeCell ref="J176:K176"/>
    <mergeCell ref="L176:M176"/>
    <mergeCell ref="N176:O176"/>
    <mergeCell ref="P176:Q176"/>
    <mergeCell ref="R176:S176"/>
    <mergeCell ref="T176:U176"/>
    <mergeCell ref="V176:W176"/>
    <mergeCell ref="X176:Y176"/>
    <mergeCell ref="Z176:AA176"/>
    <mergeCell ref="AB176:AC176"/>
    <mergeCell ref="AD176:AE176"/>
    <mergeCell ref="AB175:AC175"/>
    <mergeCell ref="AD175:AE175"/>
    <mergeCell ref="AF175:AG175"/>
    <mergeCell ref="AH175:AI175"/>
    <mergeCell ref="AJ175:AK175"/>
    <mergeCell ref="AL175:AM175"/>
    <mergeCell ref="AN175:AO175"/>
    <mergeCell ref="AP175:AQ175"/>
    <mergeCell ref="AR175:AS175"/>
    <mergeCell ref="AT175:AU175"/>
    <mergeCell ref="AV175:AW175"/>
    <mergeCell ref="AH162:AI162"/>
    <mergeCell ref="AJ162:AK162"/>
    <mergeCell ref="BZ162:CA162"/>
    <mergeCell ref="CB162:CC162"/>
    <mergeCell ref="D175:E175"/>
    <mergeCell ref="F175:G175"/>
    <mergeCell ref="H175:I175"/>
    <mergeCell ref="J175:K175"/>
    <mergeCell ref="L175:M175"/>
    <mergeCell ref="N175:O175"/>
    <mergeCell ref="P175:Q175"/>
    <mergeCell ref="R175:S175"/>
    <mergeCell ref="T175:U175"/>
    <mergeCell ref="V175:W175"/>
    <mergeCell ref="X175:Y175"/>
    <mergeCell ref="Z175:AA175"/>
    <mergeCell ref="X162:Y162"/>
    <mergeCell ref="Z162:AA162"/>
    <mergeCell ref="AB162:AC162"/>
    <mergeCell ref="AD162:AE162"/>
    <mergeCell ref="AF162:AG162"/>
    <mergeCell ref="N162:O162"/>
    <mergeCell ref="P162:Q162"/>
    <mergeCell ref="R162:S162"/>
    <mergeCell ref="T162:U162"/>
    <mergeCell ref="V162:W162"/>
    <mergeCell ref="D162:E162"/>
    <mergeCell ref="F162:G162"/>
    <mergeCell ref="H162:I162"/>
    <mergeCell ref="J162:K162"/>
    <mergeCell ref="L162:M162"/>
    <mergeCell ref="BZ163:CA163"/>
    <mergeCell ref="AF161:AG161"/>
    <mergeCell ref="AH161:AI161"/>
    <mergeCell ref="AJ161:AK161"/>
    <mergeCell ref="BZ161:CA161"/>
    <mergeCell ref="CB161:CC161"/>
    <mergeCell ref="BZ158:CA158"/>
    <mergeCell ref="CB158:CC158"/>
    <mergeCell ref="D161:E161"/>
    <mergeCell ref="F161:G161"/>
    <mergeCell ref="H161:I161"/>
    <mergeCell ref="J161:K161"/>
    <mergeCell ref="L161:M161"/>
    <mergeCell ref="N161:O161"/>
    <mergeCell ref="P161:Q161"/>
    <mergeCell ref="R161:S161"/>
    <mergeCell ref="T161:U161"/>
    <mergeCell ref="V161:W161"/>
    <mergeCell ref="X161:Y161"/>
    <mergeCell ref="Z161:AA161"/>
    <mergeCell ref="AB161:AC161"/>
    <mergeCell ref="AD161:AE161"/>
    <mergeCell ref="AB158:AC158"/>
    <mergeCell ref="AD158:AE158"/>
    <mergeCell ref="AF158:AG158"/>
    <mergeCell ref="AH158:AI158"/>
    <mergeCell ref="AJ158:AK158"/>
    <mergeCell ref="AL158:AM158"/>
    <mergeCell ref="AN158:AO158"/>
    <mergeCell ref="AP158:AQ158"/>
    <mergeCell ref="AR158:AS158"/>
    <mergeCell ref="AT158:AU158"/>
    <mergeCell ref="AV158:AW158"/>
    <mergeCell ref="AH157:AI157"/>
    <mergeCell ref="AJ157:AK157"/>
    <mergeCell ref="BZ157:CA157"/>
    <mergeCell ref="CB157:CC157"/>
    <mergeCell ref="D158:E158"/>
    <mergeCell ref="F158:G158"/>
    <mergeCell ref="H158:I158"/>
    <mergeCell ref="J158:K158"/>
    <mergeCell ref="L158:M158"/>
    <mergeCell ref="N158:O158"/>
    <mergeCell ref="P158:Q158"/>
    <mergeCell ref="R158:S158"/>
    <mergeCell ref="T158:U158"/>
    <mergeCell ref="V158:W158"/>
    <mergeCell ref="X158:Y158"/>
    <mergeCell ref="Z158:AA158"/>
    <mergeCell ref="X157:Y157"/>
    <mergeCell ref="Z157:AA157"/>
    <mergeCell ref="AB157:AC157"/>
    <mergeCell ref="AD157:AE157"/>
    <mergeCell ref="AF157:AG157"/>
    <mergeCell ref="N157:O157"/>
    <mergeCell ref="P157:Q157"/>
    <mergeCell ref="R157:S157"/>
    <mergeCell ref="T157:U157"/>
    <mergeCell ref="V157:W157"/>
    <mergeCell ref="D157:E157"/>
    <mergeCell ref="F157:G157"/>
    <mergeCell ref="H157:I157"/>
    <mergeCell ref="J157:K157"/>
    <mergeCell ref="L157:M157"/>
    <mergeCell ref="AX158:AY158"/>
    <mergeCell ref="AF156:AG156"/>
    <mergeCell ref="AH156:AI156"/>
    <mergeCell ref="AJ156:AK156"/>
    <mergeCell ref="BZ156:CA156"/>
    <mergeCell ref="CB156:CC156"/>
    <mergeCell ref="BZ155:CA155"/>
    <mergeCell ref="CB155:CC155"/>
    <mergeCell ref="D156:E156"/>
    <mergeCell ref="F156:G156"/>
    <mergeCell ref="H156:I156"/>
    <mergeCell ref="J156:K156"/>
    <mergeCell ref="L156:M156"/>
    <mergeCell ref="N156:O156"/>
    <mergeCell ref="P156:Q156"/>
    <mergeCell ref="R156:S156"/>
    <mergeCell ref="T156:U156"/>
    <mergeCell ref="V156:W156"/>
    <mergeCell ref="X156:Y156"/>
    <mergeCell ref="Z156:AA156"/>
    <mergeCell ref="AB156:AC156"/>
    <mergeCell ref="AD156:AE156"/>
    <mergeCell ref="AB155:AC155"/>
    <mergeCell ref="AD155:AE155"/>
    <mergeCell ref="AF155:AG155"/>
    <mergeCell ref="AH155:AI155"/>
    <mergeCell ref="AJ155:AK155"/>
    <mergeCell ref="AL155:AM155"/>
    <mergeCell ref="AN155:AO155"/>
    <mergeCell ref="AP155:AQ155"/>
    <mergeCell ref="AR155:AS155"/>
    <mergeCell ref="AT155:AU155"/>
    <mergeCell ref="AV155:AW155"/>
    <mergeCell ref="AH154:AI154"/>
    <mergeCell ref="AJ154:AK154"/>
    <mergeCell ref="BZ154:CA154"/>
    <mergeCell ref="CB154:CC154"/>
    <mergeCell ref="D155:E155"/>
    <mergeCell ref="F155:G155"/>
    <mergeCell ref="H155:I155"/>
    <mergeCell ref="J155:K155"/>
    <mergeCell ref="L155:M155"/>
    <mergeCell ref="N155:O155"/>
    <mergeCell ref="P155:Q155"/>
    <mergeCell ref="R155:S155"/>
    <mergeCell ref="T155:U155"/>
    <mergeCell ref="V155:W155"/>
    <mergeCell ref="X155:Y155"/>
    <mergeCell ref="Z155:AA155"/>
    <mergeCell ref="X154:Y154"/>
    <mergeCell ref="Z154:AA154"/>
    <mergeCell ref="AB154:AC154"/>
    <mergeCell ref="AD154:AE154"/>
    <mergeCell ref="AF154:AG154"/>
    <mergeCell ref="N154:O154"/>
    <mergeCell ref="P154:Q154"/>
    <mergeCell ref="R154:S154"/>
    <mergeCell ref="T154:U154"/>
    <mergeCell ref="V154:W154"/>
    <mergeCell ref="D154:E154"/>
    <mergeCell ref="F154:G154"/>
    <mergeCell ref="H154:I154"/>
    <mergeCell ref="J154:K154"/>
    <mergeCell ref="L154:M154"/>
    <mergeCell ref="AX155:AY155"/>
    <mergeCell ref="BZ149:CA149"/>
    <mergeCell ref="CB149:CC149"/>
    <mergeCell ref="D150:E150"/>
    <mergeCell ref="F150:G150"/>
    <mergeCell ref="H150:I150"/>
    <mergeCell ref="J150:K150"/>
    <mergeCell ref="L150:M150"/>
    <mergeCell ref="N150:O150"/>
    <mergeCell ref="P150:Q150"/>
    <mergeCell ref="R150:S150"/>
    <mergeCell ref="T150:U150"/>
    <mergeCell ref="V150:W150"/>
    <mergeCell ref="X150:Y150"/>
    <mergeCell ref="Z150:AA150"/>
    <mergeCell ref="AB150:AC150"/>
    <mergeCell ref="AD150:AE150"/>
    <mergeCell ref="AB149:AC149"/>
    <mergeCell ref="AD149:AE149"/>
    <mergeCell ref="AF149:AG149"/>
    <mergeCell ref="AH149:AI149"/>
    <mergeCell ref="AJ149:AK149"/>
    <mergeCell ref="D149:E149"/>
    <mergeCell ref="F149:G149"/>
    <mergeCell ref="H149:I149"/>
    <mergeCell ref="J149:K149"/>
    <mergeCell ref="L149:M149"/>
    <mergeCell ref="N149:O149"/>
    <mergeCell ref="P149:Q149"/>
    <mergeCell ref="R149:S149"/>
    <mergeCell ref="T149:U149"/>
    <mergeCell ref="AL149:AM149"/>
    <mergeCell ref="AN149:AO149"/>
    <mergeCell ref="V148:W148"/>
    <mergeCell ref="D148:E148"/>
    <mergeCell ref="F148:G148"/>
    <mergeCell ref="H148:I148"/>
    <mergeCell ref="J148:K148"/>
    <mergeCell ref="L148:M148"/>
    <mergeCell ref="AF144:AG144"/>
    <mergeCell ref="AH144:AI144"/>
    <mergeCell ref="AJ144:AK144"/>
    <mergeCell ref="BZ144:CA144"/>
    <mergeCell ref="CB144:CC144"/>
    <mergeCell ref="BZ143:CA143"/>
    <mergeCell ref="CB143:CC143"/>
    <mergeCell ref="D144:E144"/>
    <mergeCell ref="F144:G144"/>
    <mergeCell ref="H144:I144"/>
    <mergeCell ref="J144:K144"/>
    <mergeCell ref="L144:M144"/>
    <mergeCell ref="N144:O144"/>
    <mergeCell ref="P144:Q144"/>
    <mergeCell ref="R144:S144"/>
    <mergeCell ref="T144:U144"/>
    <mergeCell ref="V144:W144"/>
    <mergeCell ref="X144:Y144"/>
    <mergeCell ref="Z144:AA144"/>
    <mergeCell ref="AB144:AC144"/>
    <mergeCell ref="AD144:AE144"/>
    <mergeCell ref="AB143:AC143"/>
    <mergeCell ref="AD143:AE143"/>
    <mergeCell ref="AF143:AG143"/>
    <mergeCell ref="AH143:AI143"/>
    <mergeCell ref="D143:E143"/>
    <mergeCell ref="F143:G143"/>
    <mergeCell ref="H143:I143"/>
    <mergeCell ref="J143:K143"/>
    <mergeCell ref="L143:M143"/>
    <mergeCell ref="N143:O143"/>
    <mergeCell ref="P143:Q143"/>
    <mergeCell ref="R143:S143"/>
    <mergeCell ref="T143:U143"/>
    <mergeCell ref="V143:W143"/>
    <mergeCell ref="X143:Y143"/>
    <mergeCell ref="Z143:AA143"/>
    <mergeCell ref="X142:Y142"/>
    <mergeCell ref="Z142:AA142"/>
    <mergeCell ref="AB142:AC142"/>
    <mergeCell ref="AD142:AE142"/>
    <mergeCell ref="AF142:AG142"/>
    <mergeCell ref="N142:O142"/>
    <mergeCell ref="P142:Q142"/>
    <mergeCell ref="R142:S142"/>
    <mergeCell ref="T142:U142"/>
    <mergeCell ref="V142:W142"/>
    <mergeCell ref="D142:E142"/>
    <mergeCell ref="F142:G142"/>
    <mergeCell ref="H142:I142"/>
    <mergeCell ref="J142:K142"/>
    <mergeCell ref="L142:M142"/>
    <mergeCell ref="AF138:AG138"/>
    <mergeCell ref="AH138:AI138"/>
    <mergeCell ref="AJ138:AK138"/>
    <mergeCell ref="BZ138:CA138"/>
    <mergeCell ref="CB138:CC138"/>
    <mergeCell ref="BZ137:CA137"/>
    <mergeCell ref="CB137:CC137"/>
    <mergeCell ref="D138:E138"/>
    <mergeCell ref="F138:G138"/>
    <mergeCell ref="H138:I138"/>
    <mergeCell ref="J138:K138"/>
    <mergeCell ref="L138:M138"/>
    <mergeCell ref="N138:O138"/>
    <mergeCell ref="P138:Q138"/>
    <mergeCell ref="R138:S138"/>
    <mergeCell ref="T138:U138"/>
    <mergeCell ref="V138:W138"/>
    <mergeCell ref="X138:Y138"/>
    <mergeCell ref="Z138:AA138"/>
    <mergeCell ref="AB138:AC138"/>
    <mergeCell ref="AD138:AE138"/>
    <mergeCell ref="AB137:AC137"/>
    <mergeCell ref="AD137:AE137"/>
    <mergeCell ref="AF137:AG137"/>
    <mergeCell ref="AH137:AI137"/>
    <mergeCell ref="AJ137:AK137"/>
    <mergeCell ref="D140:E140"/>
    <mergeCell ref="BZ136:CA136"/>
    <mergeCell ref="CB136:CC136"/>
    <mergeCell ref="D137:E137"/>
    <mergeCell ref="F137:G137"/>
    <mergeCell ref="H137:I137"/>
    <mergeCell ref="J137:K137"/>
    <mergeCell ref="L137:M137"/>
    <mergeCell ref="N137:O137"/>
    <mergeCell ref="P137:Q137"/>
    <mergeCell ref="R137:S137"/>
    <mergeCell ref="T137:U137"/>
    <mergeCell ref="V137:W137"/>
    <mergeCell ref="X137:Y137"/>
    <mergeCell ref="Z137:AA137"/>
    <mergeCell ref="X136:Y136"/>
    <mergeCell ref="Z136:AA136"/>
    <mergeCell ref="AB136:AC136"/>
    <mergeCell ref="AD136:AE136"/>
    <mergeCell ref="AF136:AG136"/>
    <mergeCell ref="N136:O136"/>
    <mergeCell ref="P136:Q136"/>
    <mergeCell ref="R136:S136"/>
    <mergeCell ref="T136:U136"/>
    <mergeCell ref="V136:W136"/>
    <mergeCell ref="D136:E136"/>
    <mergeCell ref="F136:G136"/>
    <mergeCell ref="H136:I136"/>
    <mergeCell ref="J136:K136"/>
    <mergeCell ref="L136:M136"/>
    <mergeCell ref="AL136:AM136"/>
    <mergeCell ref="AN136:AO136"/>
    <mergeCell ref="AP136:AQ136"/>
    <mergeCell ref="BZ134:CA134"/>
    <mergeCell ref="CB134:CC134"/>
    <mergeCell ref="BZ110:CA110"/>
    <mergeCell ref="CB110:CC110"/>
    <mergeCell ref="D134:E134"/>
    <mergeCell ref="F134:G134"/>
    <mergeCell ref="H134:I134"/>
    <mergeCell ref="J134:K134"/>
    <mergeCell ref="L134:M134"/>
    <mergeCell ref="N134:O134"/>
    <mergeCell ref="P134:Q134"/>
    <mergeCell ref="R134:S134"/>
    <mergeCell ref="T134:U134"/>
    <mergeCell ref="V134:W134"/>
    <mergeCell ref="X134:Y134"/>
    <mergeCell ref="Z134:AA134"/>
    <mergeCell ref="AB134:AC134"/>
    <mergeCell ref="AD134:AE134"/>
    <mergeCell ref="AB110:AC110"/>
    <mergeCell ref="AD110:AE110"/>
    <mergeCell ref="AF110:AG110"/>
    <mergeCell ref="AH110:AI110"/>
    <mergeCell ref="AJ110:AK110"/>
    <mergeCell ref="AL110:AM110"/>
    <mergeCell ref="AN110:AO110"/>
    <mergeCell ref="AP110:AQ110"/>
    <mergeCell ref="AR110:AS110"/>
    <mergeCell ref="AT110:AU110"/>
    <mergeCell ref="AV110:AW110"/>
    <mergeCell ref="AX110:AY110"/>
    <mergeCell ref="AZ110:BA110"/>
    <mergeCell ref="BB110:BC110"/>
    <mergeCell ref="BZ109:CA109"/>
    <mergeCell ref="CB109:CC109"/>
    <mergeCell ref="D110:E110"/>
    <mergeCell ref="F110:G110"/>
    <mergeCell ref="H110:I110"/>
    <mergeCell ref="J110:K110"/>
    <mergeCell ref="L110:M110"/>
    <mergeCell ref="N110:O110"/>
    <mergeCell ref="P110:Q110"/>
    <mergeCell ref="R110:S110"/>
    <mergeCell ref="T110:U110"/>
    <mergeCell ref="V110:W110"/>
    <mergeCell ref="X110:Y110"/>
    <mergeCell ref="Z110:AA110"/>
    <mergeCell ref="X109:Y109"/>
    <mergeCell ref="Z109:AA109"/>
    <mergeCell ref="AB109:AC109"/>
    <mergeCell ref="AD109:AE109"/>
    <mergeCell ref="AF109:AG109"/>
    <mergeCell ref="N109:O109"/>
    <mergeCell ref="P109:Q109"/>
    <mergeCell ref="R109:S109"/>
    <mergeCell ref="T109:U109"/>
    <mergeCell ref="V109:W109"/>
    <mergeCell ref="D109:E109"/>
    <mergeCell ref="F109:G109"/>
    <mergeCell ref="H109:I109"/>
    <mergeCell ref="J109:K109"/>
    <mergeCell ref="L109:M109"/>
    <mergeCell ref="AL109:AM109"/>
    <mergeCell ref="AN109:AO109"/>
    <mergeCell ref="AP109:AQ109"/>
    <mergeCell ref="BZ108:CA108"/>
    <mergeCell ref="CB108:CC108"/>
    <mergeCell ref="BZ107:CA107"/>
    <mergeCell ref="CB107:CC107"/>
    <mergeCell ref="D108:E108"/>
    <mergeCell ref="F108:G108"/>
    <mergeCell ref="H108:I108"/>
    <mergeCell ref="J108:K108"/>
    <mergeCell ref="L108:M108"/>
    <mergeCell ref="N108:O108"/>
    <mergeCell ref="P108:Q108"/>
    <mergeCell ref="R108:S108"/>
    <mergeCell ref="T108:U108"/>
    <mergeCell ref="V108:W108"/>
    <mergeCell ref="X108:Y108"/>
    <mergeCell ref="Z108:AA108"/>
    <mergeCell ref="AB108:AC108"/>
    <mergeCell ref="AD108:AE108"/>
    <mergeCell ref="AB107:AC107"/>
    <mergeCell ref="AD107:AE107"/>
    <mergeCell ref="AF107:AG107"/>
    <mergeCell ref="AH107:AI107"/>
    <mergeCell ref="AJ107:AK107"/>
    <mergeCell ref="AL107:AM107"/>
    <mergeCell ref="AN107:AO107"/>
    <mergeCell ref="AP107:AQ107"/>
    <mergeCell ref="AR107:AS107"/>
    <mergeCell ref="AT107:AU107"/>
    <mergeCell ref="AV107:AW107"/>
    <mergeCell ref="AX107:AY107"/>
    <mergeCell ref="AZ107:BA107"/>
    <mergeCell ref="BB107:BC107"/>
    <mergeCell ref="BZ95:CA95"/>
    <mergeCell ref="CB95:CC95"/>
    <mergeCell ref="D107:E107"/>
    <mergeCell ref="F107:G107"/>
    <mergeCell ref="H107:I107"/>
    <mergeCell ref="J107:K107"/>
    <mergeCell ref="L107:M107"/>
    <mergeCell ref="N107:O107"/>
    <mergeCell ref="P107:Q107"/>
    <mergeCell ref="R107:S107"/>
    <mergeCell ref="T107:U107"/>
    <mergeCell ref="V107:W107"/>
    <mergeCell ref="X107:Y107"/>
    <mergeCell ref="Z107:AA107"/>
    <mergeCell ref="X95:Y95"/>
    <mergeCell ref="Z95:AA95"/>
    <mergeCell ref="AB95:AC95"/>
    <mergeCell ref="AD95:AE95"/>
    <mergeCell ref="AF95:AG95"/>
    <mergeCell ref="N95:O95"/>
    <mergeCell ref="P95:Q95"/>
    <mergeCell ref="R95:S95"/>
    <mergeCell ref="T95:U95"/>
    <mergeCell ref="V95:W95"/>
    <mergeCell ref="D95:E95"/>
    <mergeCell ref="F95:G95"/>
    <mergeCell ref="H95:I95"/>
    <mergeCell ref="J95:K95"/>
    <mergeCell ref="L95:M95"/>
    <mergeCell ref="BD107:BE107"/>
    <mergeCell ref="BF107:BG107"/>
    <mergeCell ref="BH107:BI107"/>
    <mergeCell ref="BZ94:CA94"/>
    <mergeCell ref="CB94:CC94"/>
    <mergeCell ref="BZ93:CA93"/>
    <mergeCell ref="CB93:CC93"/>
    <mergeCell ref="D94:E94"/>
    <mergeCell ref="F94:G94"/>
    <mergeCell ref="H94:I94"/>
    <mergeCell ref="J94:K94"/>
    <mergeCell ref="L94:M94"/>
    <mergeCell ref="N94:O94"/>
    <mergeCell ref="P94:Q94"/>
    <mergeCell ref="R94:S94"/>
    <mergeCell ref="T94:U94"/>
    <mergeCell ref="V94:W94"/>
    <mergeCell ref="X94:Y94"/>
    <mergeCell ref="Z94:AA94"/>
    <mergeCell ref="AB94:AC94"/>
    <mergeCell ref="AD94:AE94"/>
    <mergeCell ref="AB93:AC93"/>
    <mergeCell ref="AD93:AE93"/>
    <mergeCell ref="AF93:AG93"/>
    <mergeCell ref="AH93:AI93"/>
    <mergeCell ref="AJ93:AK93"/>
    <mergeCell ref="AL94:AM94"/>
    <mergeCell ref="AN94:AO94"/>
    <mergeCell ref="AP94:AQ94"/>
    <mergeCell ref="AR94:AS94"/>
    <mergeCell ref="AT94:AU94"/>
    <mergeCell ref="AV94:AW94"/>
    <mergeCell ref="AX94:AY94"/>
    <mergeCell ref="AZ94:BA94"/>
    <mergeCell ref="BB94:BC94"/>
    <mergeCell ref="AH92:AI92"/>
    <mergeCell ref="AJ92:AK92"/>
    <mergeCell ref="BZ92:CA92"/>
    <mergeCell ref="CB92:CC92"/>
    <mergeCell ref="D93:E93"/>
    <mergeCell ref="F93:G93"/>
    <mergeCell ref="H93:I93"/>
    <mergeCell ref="J93:K93"/>
    <mergeCell ref="L93:M93"/>
    <mergeCell ref="N93:O93"/>
    <mergeCell ref="P93:Q93"/>
    <mergeCell ref="R93:S93"/>
    <mergeCell ref="T93:U93"/>
    <mergeCell ref="V93:W93"/>
    <mergeCell ref="X93:Y93"/>
    <mergeCell ref="Z93:AA93"/>
    <mergeCell ref="X92:Y92"/>
    <mergeCell ref="Z92:AA92"/>
    <mergeCell ref="AB92:AC92"/>
    <mergeCell ref="AD92:AE92"/>
    <mergeCell ref="AF92:AG92"/>
    <mergeCell ref="N92:O92"/>
    <mergeCell ref="P92:Q92"/>
    <mergeCell ref="R92:S92"/>
    <mergeCell ref="T92:U92"/>
    <mergeCell ref="V92:W92"/>
    <mergeCell ref="D92:E92"/>
    <mergeCell ref="F92:G92"/>
    <mergeCell ref="H92:I92"/>
    <mergeCell ref="J92:K92"/>
    <mergeCell ref="L92:M92"/>
    <mergeCell ref="AL92:AM92"/>
    <mergeCell ref="AF89:AG89"/>
    <mergeCell ref="AH89:AI89"/>
    <mergeCell ref="AJ89:AK89"/>
    <mergeCell ref="BZ89:CA89"/>
    <mergeCell ref="CB89:CC89"/>
    <mergeCell ref="BZ88:CA88"/>
    <mergeCell ref="CB88:CC88"/>
    <mergeCell ref="D89:E89"/>
    <mergeCell ref="F89:G89"/>
    <mergeCell ref="H89:I89"/>
    <mergeCell ref="J89:K89"/>
    <mergeCell ref="L89:M89"/>
    <mergeCell ref="N89:O89"/>
    <mergeCell ref="P89:Q89"/>
    <mergeCell ref="R89:S89"/>
    <mergeCell ref="T89:U89"/>
    <mergeCell ref="V89:W89"/>
    <mergeCell ref="X89:Y89"/>
    <mergeCell ref="Z89:AA89"/>
    <mergeCell ref="AB89:AC89"/>
    <mergeCell ref="AD89:AE89"/>
    <mergeCell ref="AB88:AC88"/>
    <mergeCell ref="AD88:AE88"/>
    <mergeCell ref="AF88:AG88"/>
    <mergeCell ref="AH88:AI88"/>
    <mergeCell ref="AJ88:AK88"/>
    <mergeCell ref="AL89:AM89"/>
    <mergeCell ref="AN89:AO89"/>
    <mergeCell ref="AP89:AQ89"/>
    <mergeCell ref="AR89:AS89"/>
    <mergeCell ref="AT89:AU89"/>
    <mergeCell ref="AV89:AW89"/>
    <mergeCell ref="AH87:AI87"/>
    <mergeCell ref="AJ87:AK87"/>
    <mergeCell ref="BZ87:CA87"/>
    <mergeCell ref="CB87:CC87"/>
    <mergeCell ref="D88:E88"/>
    <mergeCell ref="F88:G88"/>
    <mergeCell ref="H88:I88"/>
    <mergeCell ref="J88:K88"/>
    <mergeCell ref="L88:M88"/>
    <mergeCell ref="N88:O88"/>
    <mergeCell ref="P88:Q88"/>
    <mergeCell ref="R88:S88"/>
    <mergeCell ref="T88:U88"/>
    <mergeCell ref="V88:W88"/>
    <mergeCell ref="X88:Y88"/>
    <mergeCell ref="Z88:AA88"/>
    <mergeCell ref="X87:Y87"/>
    <mergeCell ref="Z87:AA87"/>
    <mergeCell ref="AB87:AC87"/>
    <mergeCell ref="AD87:AE87"/>
    <mergeCell ref="AF87:AG87"/>
    <mergeCell ref="N87:O87"/>
    <mergeCell ref="P87:Q87"/>
    <mergeCell ref="R87:S87"/>
    <mergeCell ref="T87:U87"/>
    <mergeCell ref="V87:W87"/>
    <mergeCell ref="D87:E87"/>
    <mergeCell ref="F87:G87"/>
    <mergeCell ref="H87:I87"/>
    <mergeCell ref="J87:K87"/>
    <mergeCell ref="L87:M87"/>
    <mergeCell ref="BV87:BW87"/>
    <mergeCell ref="AF86:AG86"/>
    <mergeCell ref="AH86:AI86"/>
    <mergeCell ref="AJ86:AK86"/>
    <mergeCell ref="BZ86:CA86"/>
    <mergeCell ref="CB86:CC86"/>
    <mergeCell ref="BZ85:CA85"/>
    <mergeCell ref="CB85:CC85"/>
    <mergeCell ref="D86:E86"/>
    <mergeCell ref="F86:G86"/>
    <mergeCell ref="H86:I86"/>
    <mergeCell ref="J86:K86"/>
    <mergeCell ref="L86:M86"/>
    <mergeCell ref="N86:O86"/>
    <mergeCell ref="P86:Q86"/>
    <mergeCell ref="R86:S86"/>
    <mergeCell ref="T86:U86"/>
    <mergeCell ref="V86:W86"/>
    <mergeCell ref="X86:Y86"/>
    <mergeCell ref="Z86:AA86"/>
    <mergeCell ref="AB86:AC86"/>
    <mergeCell ref="AD86:AE86"/>
    <mergeCell ref="AB85:AC85"/>
    <mergeCell ref="AD85:AE85"/>
    <mergeCell ref="AF85:AG85"/>
    <mergeCell ref="AH85:AI85"/>
    <mergeCell ref="AJ85:AK85"/>
    <mergeCell ref="AL86:AM86"/>
    <mergeCell ref="AN86:AO86"/>
    <mergeCell ref="AP86:AQ86"/>
    <mergeCell ref="AR86:AS86"/>
    <mergeCell ref="AT86:AU86"/>
    <mergeCell ref="AV86:AW86"/>
    <mergeCell ref="AH82:AI82"/>
    <mergeCell ref="AJ82:AK82"/>
    <mergeCell ref="BZ82:CA82"/>
    <mergeCell ref="CB82:CC82"/>
    <mergeCell ref="D85:E85"/>
    <mergeCell ref="F85:G85"/>
    <mergeCell ref="H85:I85"/>
    <mergeCell ref="J85:K85"/>
    <mergeCell ref="L85:M85"/>
    <mergeCell ref="N85:O85"/>
    <mergeCell ref="P85:Q85"/>
    <mergeCell ref="R85:S85"/>
    <mergeCell ref="T85:U85"/>
    <mergeCell ref="V85:W85"/>
    <mergeCell ref="X85:Y85"/>
    <mergeCell ref="Z85:AA85"/>
    <mergeCell ref="X82:Y82"/>
    <mergeCell ref="Z82:AA82"/>
    <mergeCell ref="AB82:AC82"/>
    <mergeCell ref="AD82:AE82"/>
    <mergeCell ref="AF82:AG82"/>
    <mergeCell ref="N82:O82"/>
    <mergeCell ref="P82:Q82"/>
    <mergeCell ref="R82:S82"/>
    <mergeCell ref="T82:U82"/>
    <mergeCell ref="V82:W82"/>
    <mergeCell ref="D82:E82"/>
    <mergeCell ref="F82:G82"/>
    <mergeCell ref="H82:I82"/>
    <mergeCell ref="J82:K82"/>
    <mergeCell ref="L82:M82"/>
    <mergeCell ref="BV82:BW82"/>
    <mergeCell ref="AF81:AG81"/>
    <mergeCell ref="AH81:AI81"/>
    <mergeCell ref="AJ81:AK81"/>
    <mergeCell ref="BZ81:CA81"/>
    <mergeCell ref="CB81:CC81"/>
    <mergeCell ref="BZ80:CA80"/>
    <mergeCell ref="CB80:CC80"/>
    <mergeCell ref="D81:E81"/>
    <mergeCell ref="F81:G81"/>
    <mergeCell ref="H81:I81"/>
    <mergeCell ref="J81:K81"/>
    <mergeCell ref="L81:M81"/>
    <mergeCell ref="N81:O81"/>
    <mergeCell ref="P81:Q81"/>
    <mergeCell ref="R81:S81"/>
    <mergeCell ref="T81:U81"/>
    <mergeCell ref="V81:W81"/>
    <mergeCell ref="X81:Y81"/>
    <mergeCell ref="Z81:AA81"/>
    <mergeCell ref="AB81:AC81"/>
    <mergeCell ref="AD81:AE81"/>
    <mergeCell ref="AB80:AC80"/>
    <mergeCell ref="AD80:AE80"/>
    <mergeCell ref="AF80:AG80"/>
    <mergeCell ref="AH80:AI80"/>
    <mergeCell ref="AJ80:AK80"/>
    <mergeCell ref="AL81:AM81"/>
    <mergeCell ref="AN81:AO81"/>
    <mergeCell ref="AP81:AQ81"/>
    <mergeCell ref="AR81:AS81"/>
    <mergeCell ref="AT81:AU81"/>
    <mergeCell ref="AV81:AW81"/>
    <mergeCell ref="AH78:AI78"/>
    <mergeCell ref="AJ78:AK78"/>
    <mergeCell ref="BZ78:CA78"/>
    <mergeCell ref="CB78:CC78"/>
    <mergeCell ref="D80:E80"/>
    <mergeCell ref="F80:G80"/>
    <mergeCell ref="H80:I80"/>
    <mergeCell ref="J80:K80"/>
    <mergeCell ref="L80:M80"/>
    <mergeCell ref="N80:O80"/>
    <mergeCell ref="P80:Q80"/>
    <mergeCell ref="R80:S80"/>
    <mergeCell ref="T80:U80"/>
    <mergeCell ref="V80:W80"/>
    <mergeCell ref="X80:Y80"/>
    <mergeCell ref="Z80:AA80"/>
    <mergeCell ref="X78:Y78"/>
    <mergeCell ref="Z78:AA78"/>
    <mergeCell ref="AB78:AC78"/>
    <mergeCell ref="AD78:AE78"/>
    <mergeCell ref="AF78:AG78"/>
    <mergeCell ref="N78:O78"/>
    <mergeCell ref="P78:Q78"/>
    <mergeCell ref="R78:S78"/>
    <mergeCell ref="T78:U78"/>
    <mergeCell ref="V78:W78"/>
    <mergeCell ref="D78:E78"/>
    <mergeCell ref="F78:G78"/>
    <mergeCell ref="H78:I78"/>
    <mergeCell ref="J78:K78"/>
    <mergeCell ref="L78:M78"/>
    <mergeCell ref="BV78:BW78"/>
    <mergeCell ref="AF77:AG77"/>
    <mergeCell ref="AH77:AI77"/>
    <mergeCell ref="AJ77:AK77"/>
    <mergeCell ref="BZ77:CA77"/>
    <mergeCell ref="CB77:CC77"/>
    <mergeCell ref="BZ75:CA75"/>
    <mergeCell ref="CB75:CC75"/>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B75:AC75"/>
    <mergeCell ref="AD75:AE75"/>
    <mergeCell ref="AF75:AG75"/>
    <mergeCell ref="AH75:AI75"/>
    <mergeCell ref="AJ75:AK75"/>
    <mergeCell ref="AL77:AM77"/>
    <mergeCell ref="AN77:AO77"/>
    <mergeCell ref="AP77:AQ77"/>
    <mergeCell ref="AR77:AS77"/>
    <mergeCell ref="AT77:AU77"/>
    <mergeCell ref="AV77:AW77"/>
    <mergeCell ref="AH74:AI74"/>
    <mergeCell ref="AJ74:AK74"/>
    <mergeCell ref="BZ74:CA74"/>
    <mergeCell ref="CB74:CC74"/>
    <mergeCell ref="D75:E75"/>
    <mergeCell ref="F75:G75"/>
    <mergeCell ref="H75:I75"/>
    <mergeCell ref="J75:K75"/>
    <mergeCell ref="L75:M75"/>
    <mergeCell ref="N75:O75"/>
    <mergeCell ref="P75:Q75"/>
    <mergeCell ref="R75:S75"/>
    <mergeCell ref="T75:U75"/>
    <mergeCell ref="V75:W75"/>
    <mergeCell ref="X75:Y75"/>
    <mergeCell ref="Z75:AA75"/>
    <mergeCell ref="X74:Y74"/>
    <mergeCell ref="Z74:AA74"/>
    <mergeCell ref="AB74:AC74"/>
    <mergeCell ref="AD74:AE74"/>
    <mergeCell ref="AF74:AG74"/>
    <mergeCell ref="N74:O74"/>
    <mergeCell ref="P74:Q74"/>
    <mergeCell ref="R74:S74"/>
    <mergeCell ref="T74:U74"/>
    <mergeCell ref="V74:W74"/>
    <mergeCell ref="D74:E74"/>
    <mergeCell ref="F74:G74"/>
    <mergeCell ref="H74:I74"/>
    <mergeCell ref="J74:K74"/>
    <mergeCell ref="L74:M74"/>
    <mergeCell ref="BV74:BW74"/>
    <mergeCell ref="AF73:AG73"/>
    <mergeCell ref="AH73:AI73"/>
    <mergeCell ref="AJ73:AK73"/>
    <mergeCell ref="BZ73:CA73"/>
    <mergeCell ref="CB73:CC73"/>
    <mergeCell ref="BZ72:CA72"/>
    <mergeCell ref="CB72:CC72"/>
    <mergeCell ref="D73:E73"/>
    <mergeCell ref="F73:G73"/>
    <mergeCell ref="H73:I73"/>
    <mergeCell ref="J73:K73"/>
    <mergeCell ref="L73:M73"/>
    <mergeCell ref="N73:O73"/>
    <mergeCell ref="P73:Q73"/>
    <mergeCell ref="R73:S73"/>
    <mergeCell ref="T73:U73"/>
    <mergeCell ref="V73:W73"/>
    <mergeCell ref="X73:Y73"/>
    <mergeCell ref="Z73:AA73"/>
    <mergeCell ref="AB73:AC73"/>
    <mergeCell ref="AD73:AE73"/>
    <mergeCell ref="AB72:AC72"/>
    <mergeCell ref="AD72:AE72"/>
    <mergeCell ref="AF72:AG72"/>
    <mergeCell ref="AH72:AI72"/>
    <mergeCell ref="AJ72:AK72"/>
    <mergeCell ref="AL73:AM73"/>
    <mergeCell ref="AN73:AO73"/>
    <mergeCell ref="AP73:AQ73"/>
    <mergeCell ref="AR73:AS73"/>
    <mergeCell ref="AT73:AU73"/>
    <mergeCell ref="AV73:AW73"/>
    <mergeCell ref="AH71:AI71"/>
    <mergeCell ref="AJ71:AK71"/>
    <mergeCell ref="BZ71:CA71"/>
    <mergeCell ref="CB71:CC71"/>
    <mergeCell ref="D72:E72"/>
    <mergeCell ref="F72:G72"/>
    <mergeCell ref="H72:I72"/>
    <mergeCell ref="J72:K72"/>
    <mergeCell ref="L72:M72"/>
    <mergeCell ref="N72:O72"/>
    <mergeCell ref="P72:Q72"/>
    <mergeCell ref="R72:S72"/>
    <mergeCell ref="T72:U72"/>
    <mergeCell ref="V72:W72"/>
    <mergeCell ref="X72:Y72"/>
    <mergeCell ref="Z72:AA72"/>
    <mergeCell ref="X71:Y71"/>
    <mergeCell ref="Z71:AA71"/>
    <mergeCell ref="AB71:AC71"/>
    <mergeCell ref="AD71:AE71"/>
    <mergeCell ref="AF71:AG71"/>
    <mergeCell ref="N71:O71"/>
    <mergeCell ref="P71:Q71"/>
    <mergeCell ref="R71:S71"/>
    <mergeCell ref="T71:U71"/>
    <mergeCell ref="V71:W71"/>
    <mergeCell ref="D71:E71"/>
    <mergeCell ref="F71:G71"/>
    <mergeCell ref="H71:I71"/>
    <mergeCell ref="J71:K71"/>
    <mergeCell ref="L71:M71"/>
    <mergeCell ref="BV71:BW71"/>
    <mergeCell ref="AF70:AG70"/>
    <mergeCell ref="AH70:AI70"/>
    <mergeCell ref="AJ70:AK70"/>
    <mergeCell ref="BZ70:CA70"/>
    <mergeCell ref="CB70:CC70"/>
    <mergeCell ref="BZ69:CA69"/>
    <mergeCell ref="CB69:CC69"/>
    <mergeCell ref="D70:E70"/>
    <mergeCell ref="F70:G70"/>
    <mergeCell ref="H70:I70"/>
    <mergeCell ref="J70:K70"/>
    <mergeCell ref="L70:M70"/>
    <mergeCell ref="N70:O70"/>
    <mergeCell ref="P70:Q70"/>
    <mergeCell ref="R70:S70"/>
    <mergeCell ref="T70:U70"/>
    <mergeCell ref="V70:W70"/>
    <mergeCell ref="X70:Y70"/>
    <mergeCell ref="Z70:AA70"/>
    <mergeCell ref="AB70:AC70"/>
    <mergeCell ref="AD70:AE70"/>
    <mergeCell ref="AB69:AC69"/>
    <mergeCell ref="AD69:AE69"/>
    <mergeCell ref="AF69:AG69"/>
    <mergeCell ref="AH69:AI69"/>
    <mergeCell ref="AJ69:AK69"/>
    <mergeCell ref="AL70:AM70"/>
    <mergeCell ref="AN70:AO70"/>
    <mergeCell ref="AP70:AQ70"/>
    <mergeCell ref="AR70:AS70"/>
    <mergeCell ref="AT70:AU70"/>
    <mergeCell ref="AV70:AW70"/>
    <mergeCell ref="AH68:AI68"/>
    <mergeCell ref="AJ68:AK68"/>
    <mergeCell ref="BZ68:CA68"/>
    <mergeCell ref="CB68:CC68"/>
    <mergeCell ref="D69:E69"/>
    <mergeCell ref="F69:G69"/>
    <mergeCell ref="H69:I69"/>
    <mergeCell ref="J69:K69"/>
    <mergeCell ref="L69:M69"/>
    <mergeCell ref="N69:O69"/>
    <mergeCell ref="P69:Q69"/>
    <mergeCell ref="R69:S69"/>
    <mergeCell ref="T69:U69"/>
    <mergeCell ref="V69:W69"/>
    <mergeCell ref="X69:Y69"/>
    <mergeCell ref="Z69:AA69"/>
    <mergeCell ref="X68:Y68"/>
    <mergeCell ref="Z68:AA68"/>
    <mergeCell ref="AB68:AC68"/>
    <mergeCell ref="AD68:AE68"/>
    <mergeCell ref="AF68:AG68"/>
    <mergeCell ref="N68:O68"/>
    <mergeCell ref="P68:Q68"/>
    <mergeCell ref="R68:S68"/>
    <mergeCell ref="T68:U68"/>
    <mergeCell ref="V68:W68"/>
    <mergeCell ref="D68:E68"/>
    <mergeCell ref="F68:G68"/>
    <mergeCell ref="H68:I68"/>
    <mergeCell ref="J68:K68"/>
    <mergeCell ref="L68:M68"/>
    <mergeCell ref="BV68:BW68"/>
    <mergeCell ref="AF67:AG67"/>
    <mergeCell ref="AH67:AI67"/>
    <mergeCell ref="AJ67:AK67"/>
    <mergeCell ref="BZ67:CA67"/>
    <mergeCell ref="CB67:CC67"/>
    <mergeCell ref="BZ66:CA66"/>
    <mergeCell ref="CB66:CC66"/>
    <mergeCell ref="D67:E67"/>
    <mergeCell ref="F67:G67"/>
    <mergeCell ref="H67:I67"/>
    <mergeCell ref="J67:K67"/>
    <mergeCell ref="L67:M67"/>
    <mergeCell ref="N67:O67"/>
    <mergeCell ref="P67:Q67"/>
    <mergeCell ref="R67:S67"/>
    <mergeCell ref="T67:U67"/>
    <mergeCell ref="V67:W67"/>
    <mergeCell ref="X67:Y67"/>
    <mergeCell ref="Z67:AA67"/>
    <mergeCell ref="AB67:AC67"/>
    <mergeCell ref="AD67:AE67"/>
    <mergeCell ref="AB66:AC66"/>
    <mergeCell ref="AD66:AE66"/>
    <mergeCell ref="AF66:AG66"/>
    <mergeCell ref="AH66:AI66"/>
    <mergeCell ref="AJ66:AK66"/>
    <mergeCell ref="AL67:AM67"/>
    <mergeCell ref="AN67:AO67"/>
    <mergeCell ref="AP67:AQ67"/>
    <mergeCell ref="AR67:AS67"/>
    <mergeCell ref="AT67:AU67"/>
    <mergeCell ref="AV67:AW67"/>
    <mergeCell ref="AH65:AI65"/>
    <mergeCell ref="AJ65:AK65"/>
    <mergeCell ref="BZ65:CA65"/>
    <mergeCell ref="CB65:CC65"/>
    <mergeCell ref="D66:E66"/>
    <mergeCell ref="F66:G66"/>
    <mergeCell ref="H66:I66"/>
    <mergeCell ref="J66:K66"/>
    <mergeCell ref="L66:M66"/>
    <mergeCell ref="N66:O66"/>
    <mergeCell ref="P66:Q66"/>
    <mergeCell ref="R66:S66"/>
    <mergeCell ref="T66:U66"/>
    <mergeCell ref="V66:W66"/>
    <mergeCell ref="X66:Y66"/>
    <mergeCell ref="Z66:AA66"/>
    <mergeCell ref="X65:Y65"/>
    <mergeCell ref="Z65:AA65"/>
    <mergeCell ref="AB65:AC65"/>
    <mergeCell ref="AD65:AE65"/>
    <mergeCell ref="AF65:AG65"/>
    <mergeCell ref="N65:O65"/>
    <mergeCell ref="P65:Q65"/>
    <mergeCell ref="R65:S65"/>
    <mergeCell ref="T65:U65"/>
    <mergeCell ref="V65:W65"/>
    <mergeCell ref="D65:E65"/>
    <mergeCell ref="F65:G65"/>
    <mergeCell ref="H65:I65"/>
    <mergeCell ref="J65:K65"/>
    <mergeCell ref="L65:M65"/>
    <mergeCell ref="BV65:BW65"/>
    <mergeCell ref="AF64:AG64"/>
    <mergeCell ref="AH64:AI64"/>
    <mergeCell ref="AJ64:AK64"/>
    <mergeCell ref="BZ64:CA64"/>
    <mergeCell ref="CB64:CC64"/>
    <mergeCell ref="BZ63:CA63"/>
    <mergeCell ref="CB63:CC63"/>
    <mergeCell ref="D64:E64"/>
    <mergeCell ref="F64:G64"/>
    <mergeCell ref="H64:I64"/>
    <mergeCell ref="J64:K64"/>
    <mergeCell ref="L64:M64"/>
    <mergeCell ref="N64:O64"/>
    <mergeCell ref="P64:Q64"/>
    <mergeCell ref="R64:S64"/>
    <mergeCell ref="T64:U64"/>
    <mergeCell ref="V64:W64"/>
    <mergeCell ref="X64:Y64"/>
    <mergeCell ref="Z64:AA64"/>
    <mergeCell ref="AB64:AC64"/>
    <mergeCell ref="AD64:AE64"/>
    <mergeCell ref="AB63:AC63"/>
    <mergeCell ref="AD63:AE63"/>
    <mergeCell ref="AF63:AG63"/>
    <mergeCell ref="AH63:AI63"/>
    <mergeCell ref="AJ63:AK63"/>
    <mergeCell ref="AL64:AM64"/>
    <mergeCell ref="AN64:AO64"/>
    <mergeCell ref="AP64:AQ64"/>
    <mergeCell ref="AR64:AS64"/>
    <mergeCell ref="AT64:AU64"/>
    <mergeCell ref="AV64:AW64"/>
    <mergeCell ref="AH62:AI62"/>
    <mergeCell ref="AJ62:AK62"/>
    <mergeCell ref="BZ62:CA62"/>
    <mergeCell ref="CB62:CC62"/>
    <mergeCell ref="D63:E63"/>
    <mergeCell ref="F63:G63"/>
    <mergeCell ref="H63:I63"/>
    <mergeCell ref="J63:K63"/>
    <mergeCell ref="L63:M63"/>
    <mergeCell ref="N63:O63"/>
    <mergeCell ref="P63:Q63"/>
    <mergeCell ref="R63:S63"/>
    <mergeCell ref="T63:U63"/>
    <mergeCell ref="V63:W63"/>
    <mergeCell ref="X63:Y63"/>
    <mergeCell ref="Z63:AA63"/>
    <mergeCell ref="X62:Y62"/>
    <mergeCell ref="Z62:AA62"/>
    <mergeCell ref="AB62:AC62"/>
    <mergeCell ref="AD62:AE62"/>
    <mergeCell ref="AF62:AG62"/>
    <mergeCell ref="N62:O62"/>
    <mergeCell ref="P62:Q62"/>
    <mergeCell ref="R62:S62"/>
    <mergeCell ref="T62:U62"/>
    <mergeCell ref="V62:W62"/>
    <mergeCell ref="D62:E62"/>
    <mergeCell ref="F62:G62"/>
    <mergeCell ref="H62:I62"/>
    <mergeCell ref="J62:K62"/>
    <mergeCell ref="L62:M62"/>
    <mergeCell ref="BV62:BW62"/>
    <mergeCell ref="AF61:AG61"/>
    <mergeCell ref="AH61:AI61"/>
    <mergeCell ref="AJ61:AK61"/>
    <mergeCell ref="BZ61:CA61"/>
    <mergeCell ref="CB61:CC61"/>
    <mergeCell ref="BZ60:CA60"/>
    <mergeCell ref="CB60:CC60"/>
    <mergeCell ref="D61:E61"/>
    <mergeCell ref="F61:G61"/>
    <mergeCell ref="H61:I61"/>
    <mergeCell ref="J61:K61"/>
    <mergeCell ref="L61:M61"/>
    <mergeCell ref="N61:O61"/>
    <mergeCell ref="P61:Q61"/>
    <mergeCell ref="R61:S61"/>
    <mergeCell ref="T61:U61"/>
    <mergeCell ref="V61:W61"/>
    <mergeCell ref="X61:Y61"/>
    <mergeCell ref="Z61:AA61"/>
    <mergeCell ref="AB61:AC61"/>
    <mergeCell ref="AD61:AE61"/>
    <mergeCell ref="AB60:AC60"/>
    <mergeCell ref="AD60:AE60"/>
    <mergeCell ref="AF60:AG60"/>
    <mergeCell ref="AH60:AI60"/>
    <mergeCell ref="AJ60:AK60"/>
    <mergeCell ref="AL61:AM61"/>
    <mergeCell ref="AN61:AO61"/>
    <mergeCell ref="AP61:AQ61"/>
    <mergeCell ref="AR61:AS61"/>
    <mergeCell ref="AT61:AU61"/>
    <mergeCell ref="AV61:AW61"/>
    <mergeCell ref="AH59:AI59"/>
    <mergeCell ref="AJ59:AK59"/>
    <mergeCell ref="BZ59:CA59"/>
    <mergeCell ref="CB59:CC59"/>
    <mergeCell ref="D60:E60"/>
    <mergeCell ref="F60:G60"/>
    <mergeCell ref="H60:I60"/>
    <mergeCell ref="J60:K60"/>
    <mergeCell ref="L60:M60"/>
    <mergeCell ref="N60:O60"/>
    <mergeCell ref="P60:Q60"/>
    <mergeCell ref="R60:S60"/>
    <mergeCell ref="T60:U60"/>
    <mergeCell ref="V60:W60"/>
    <mergeCell ref="X60:Y60"/>
    <mergeCell ref="Z60:AA60"/>
    <mergeCell ref="X59:Y59"/>
    <mergeCell ref="Z59:AA59"/>
    <mergeCell ref="AB59:AC59"/>
    <mergeCell ref="AD59:AE59"/>
    <mergeCell ref="AF59:AG59"/>
    <mergeCell ref="N59:O59"/>
    <mergeCell ref="P59:Q59"/>
    <mergeCell ref="R59:S59"/>
    <mergeCell ref="T59:U59"/>
    <mergeCell ref="V59:W59"/>
    <mergeCell ref="D59:E59"/>
    <mergeCell ref="F59:G59"/>
    <mergeCell ref="H59:I59"/>
    <mergeCell ref="J59:K59"/>
    <mergeCell ref="L59:M59"/>
    <mergeCell ref="BV59:BW59"/>
    <mergeCell ref="AF58:AG58"/>
    <mergeCell ref="AH58:AI58"/>
    <mergeCell ref="AJ58:AK58"/>
    <mergeCell ref="BZ58:CA58"/>
    <mergeCell ref="CB58:CC58"/>
    <mergeCell ref="BZ57:CA57"/>
    <mergeCell ref="CB57:CC57"/>
    <mergeCell ref="D58:E58"/>
    <mergeCell ref="F58:G58"/>
    <mergeCell ref="H58:I58"/>
    <mergeCell ref="J58:K58"/>
    <mergeCell ref="L58:M58"/>
    <mergeCell ref="N58:O58"/>
    <mergeCell ref="P58:Q58"/>
    <mergeCell ref="R58:S58"/>
    <mergeCell ref="T58:U58"/>
    <mergeCell ref="V58:W58"/>
    <mergeCell ref="X58:Y58"/>
    <mergeCell ref="Z58:AA58"/>
    <mergeCell ref="AB58:AC58"/>
    <mergeCell ref="AD58:AE58"/>
    <mergeCell ref="AB57:AC57"/>
    <mergeCell ref="AD57:AE57"/>
    <mergeCell ref="AF57:AG57"/>
    <mergeCell ref="AH57:AI57"/>
    <mergeCell ref="AJ57:AK57"/>
    <mergeCell ref="AL58:AM58"/>
    <mergeCell ref="AN58:AO58"/>
    <mergeCell ref="AP58:AQ58"/>
    <mergeCell ref="AR58:AS58"/>
    <mergeCell ref="AT58:AU58"/>
    <mergeCell ref="AV58:AW58"/>
    <mergeCell ref="AH55:AI55"/>
    <mergeCell ref="AJ55:AK55"/>
    <mergeCell ref="BZ55:CA55"/>
    <mergeCell ref="CB55:CC55"/>
    <mergeCell ref="D57:E57"/>
    <mergeCell ref="F57:G57"/>
    <mergeCell ref="H57:I57"/>
    <mergeCell ref="J57:K57"/>
    <mergeCell ref="L57:M57"/>
    <mergeCell ref="N57:O57"/>
    <mergeCell ref="P57:Q57"/>
    <mergeCell ref="R57:S57"/>
    <mergeCell ref="T57:U57"/>
    <mergeCell ref="V57:W57"/>
    <mergeCell ref="X57:Y57"/>
    <mergeCell ref="Z57:AA57"/>
    <mergeCell ref="X55:Y55"/>
    <mergeCell ref="Z55:AA55"/>
    <mergeCell ref="AB55:AC55"/>
    <mergeCell ref="AD55:AE55"/>
    <mergeCell ref="AF55:AG55"/>
    <mergeCell ref="N55:O55"/>
    <mergeCell ref="P55:Q55"/>
    <mergeCell ref="R55:S55"/>
    <mergeCell ref="T55:U55"/>
    <mergeCell ref="V55:W55"/>
    <mergeCell ref="D55:E55"/>
    <mergeCell ref="F55:G55"/>
    <mergeCell ref="H55:I55"/>
    <mergeCell ref="J55:K55"/>
    <mergeCell ref="L55:M55"/>
    <mergeCell ref="AH56:AI56"/>
    <mergeCell ref="BZ53:CA53"/>
    <mergeCell ref="CB53:CC53"/>
    <mergeCell ref="AB53:AC53"/>
    <mergeCell ref="AD53:AE53"/>
    <mergeCell ref="AF53:AG53"/>
    <mergeCell ref="AH53:AI53"/>
    <mergeCell ref="AJ53:AK53"/>
    <mergeCell ref="AH52:AI52"/>
    <mergeCell ref="AJ52:AK52"/>
    <mergeCell ref="BZ52:CA52"/>
    <mergeCell ref="CB52:CC52"/>
    <mergeCell ref="D53:E53"/>
    <mergeCell ref="F53:G53"/>
    <mergeCell ref="H53:I53"/>
    <mergeCell ref="J53:K53"/>
    <mergeCell ref="L53:M53"/>
    <mergeCell ref="N53:O53"/>
    <mergeCell ref="P53:Q53"/>
    <mergeCell ref="R53:S53"/>
    <mergeCell ref="T53:U53"/>
    <mergeCell ref="V53:W53"/>
    <mergeCell ref="X53:Y53"/>
    <mergeCell ref="Z53:AA53"/>
    <mergeCell ref="X52:Y52"/>
    <mergeCell ref="Z52:AA52"/>
    <mergeCell ref="AB52:AC52"/>
    <mergeCell ref="AD52:AE52"/>
    <mergeCell ref="AF52:AG52"/>
    <mergeCell ref="N52:O52"/>
    <mergeCell ref="P52:Q52"/>
    <mergeCell ref="R52:S52"/>
    <mergeCell ref="T52:U52"/>
    <mergeCell ref="V52:W52"/>
    <mergeCell ref="D52:E52"/>
    <mergeCell ref="F52:G52"/>
    <mergeCell ref="H52:I52"/>
    <mergeCell ref="J52:K52"/>
    <mergeCell ref="L52:M52"/>
    <mergeCell ref="AF51:AG51"/>
    <mergeCell ref="AH51:AI51"/>
    <mergeCell ref="AJ51:AK51"/>
    <mergeCell ref="BZ51:CA51"/>
    <mergeCell ref="CB51:CC51"/>
    <mergeCell ref="BZ50:CA50"/>
    <mergeCell ref="CB50:CC50"/>
    <mergeCell ref="D51:E51"/>
    <mergeCell ref="F51:G51"/>
    <mergeCell ref="H51:I51"/>
    <mergeCell ref="J51:K51"/>
    <mergeCell ref="L51:M51"/>
    <mergeCell ref="N51:O51"/>
    <mergeCell ref="P51:Q51"/>
    <mergeCell ref="R51:S51"/>
    <mergeCell ref="T51:U51"/>
    <mergeCell ref="V51:W51"/>
    <mergeCell ref="X51:Y51"/>
    <mergeCell ref="Z51:AA51"/>
    <mergeCell ref="AB51:AC51"/>
    <mergeCell ref="AD51:AE51"/>
    <mergeCell ref="AB50:AC50"/>
    <mergeCell ref="AD50:AE50"/>
    <mergeCell ref="AF50:AG50"/>
    <mergeCell ref="AH50:AI50"/>
    <mergeCell ref="AJ50:AK50"/>
    <mergeCell ref="AH46:AI46"/>
    <mergeCell ref="AJ46:AK46"/>
    <mergeCell ref="BZ46:CA46"/>
    <mergeCell ref="CB46:CC46"/>
    <mergeCell ref="D50:E50"/>
    <mergeCell ref="F50:G50"/>
    <mergeCell ref="H50:I50"/>
    <mergeCell ref="J50:K50"/>
    <mergeCell ref="L50:M50"/>
    <mergeCell ref="N50:O50"/>
    <mergeCell ref="P50:Q50"/>
    <mergeCell ref="R50:S50"/>
    <mergeCell ref="T50:U50"/>
    <mergeCell ref="V50:W50"/>
    <mergeCell ref="X50:Y50"/>
    <mergeCell ref="Z50:AA50"/>
    <mergeCell ref="X46:Y46"/>
    <mergeCell ref="Z46:AA46"/>
    <mergeCell ref="AB46:AC46"/>
    <mergeCell ref="AD46:AE46"/>
    <mergeCell ref="AF46:AG46"/>
    <mergeCell ref="N46:O46"/>
    <mergeCell ref="P46:Q46"/>
    <mergeCell ref="R46:S46"/>
    <mergeCell ref="T46:U46"/>
    <mergeCell ref="V46:W46"/>
    <mergeCell ref="D46:E46"/>
    <mergeCell ref="F46:G46"/>
    <mergeCell ref="H46:I46"/>
    <mergeCell ref="J46:K46"/>
    <mergeCell ref="L46:M46"/>
    <mergeCell ref="L47:M47"/>
    <mergeCell ref="AF45:AG45"/>
    <mergeCell ref="AH45:AI45"/>
    <mergeCell ref="AJ45:AK45"/>
    <mergeCell ref="BZ45:CA45"/>
    <mergeCell ref="CB45:CC45"/>
    <mergeCell ref="BZ44:CA44"/>
    <mergeCell ref="CB44:CC44"/>
    <mergeCell ref="D45:E45"/>
    <mergeCell ref="F45:G45"/>
    <mergeCell ref="H45:I45"/>
    <mergeCell ref="J45:K45"/>
    <mergeCell ref="L45:M45"/>
    <mergeCell ref="N45:O45"/>
    <mergeCell ref="P45:Q45"/>
    <mergeCell ref="R45:S45"/>
    <mergeCell ref="T45:U45"/>
    <mergeCell ref="V45:W45"/>
    <mergeCell ref="X45:Y45"/>
    <mergeCell ref="Z45:AA45"/>
    <mergeCell ref="AB45:AC45"/>
    <mergeCell ref="AD45:AE45"/>
    <mergeCell ref="AB44:AC44"/>
    <mergeCell ref="AD44:AE44"/>
    <mergeCell ref="AF44:AG44"/>
    <mergeCell ref="AH44:AI44"/>
    <mergeCell ref="AJ44:AK44"/>
    <mergeCell ref="AL44:AM44"/>
    <mergeCell ref="AN44:AO44"/>
    <mergeCell ref="AP44:AQ44"/>
    <mergeCell ref="AR44:AS44"/>
    <mergeCell ref="AT44:AU44"/>
    <mergeCell ref="AV44:AW44"/>
    <mergeCell ref="AH40:AI40"/>
    <mergeCell ref="AJ40:AK40"/>
    <mergeCell ref="BZ40:CA40"/>
    <mergeCell ref="CB40:CC40"/>
    <mergeCell ref="D44:E44"/>
    <mergeCell ref="F44:G44"/>
    <mergeCell ref="H44:I44"/>
    <mergeCell ref="J44:K44"/>
    <mergeCell ref="L44:M44"/>
    <mergeCell ref="N44:O44"/>
    <mergeCell ref="P44:Q44"/>
    <mergeCell ref="R44:S44"/>
    <mergeCell ref="T44:U44"/>
    <mergeCell ref="V44:W44"/>
    <mergeCell ref="X44:Y44"/>
    <mergeCell ref="Z44:AA44"/>
    <mergeCell ref="X40:Y40"/>
    <mergeCell ref="Z40:AA40"/>
    <mergeCell ref="AB40:AC40"/>
    <mergeCell ref="AD40:AE40"/>
    <mergeCell ref="AF40:AG40"/>
    <mergeCell ref="N40:O40"/>
    <mergeCell ref="P40:Q40"/>
    <mergeCell ref="R40:S40"/>
    <mergeCell ref="T40:U40"/>
    <mergeCell ref="V40:W40"/>
    <mergeCell ref="D40:E40"/>
    <mergeCell ref="F40:G40"/>
    <mergeCell ref="H40:I40"/>
    <mergeCell ref="J40:K40"/>
    <mergeCell ref="L40:M40"/>
    <mergeCell ref="D42:E42"/>
    <mergeCell ref="AF39:AG39"/>
    <mergeCell ref="AH39:AI39"/>
    <mergeCell ref="AJ39:AK39"/>
    <mergeCell ref="BZ39:CA39"/>
    <mergeCell ref="CB39:CC39"/>
    <mergeCell ref="BZ38:CA38"/>
    <mergeCell ref="CB38:CC38"/>
    <mergeCell ref="D39:E39"/>
    <mergeCell ref="F39:G39"/>
    <mergeCell ref="H39:I39"/>
    <mergeCell ref="J39:K39"/>
    <mergeCell ref="L39:M39"/>
    <mergeCell ref="N39:O39"/>
    <mergeCell ref="P39:Q39"/>
    <mergeCell ref="R39:S39"/>
    <mergeCell ref="T39:U39"/>
    <mergeCell ref="V39:W39"/>
    <mergeCell ref="X39:Y39"/>
    <mergeCell ref="Z39:AA39"/>
    <mergeCell ref="AB39:AC39"/>
    <mergeCell ref="AD39:AE39"/>
    <mergeCell ref="AB38:AC38"/>
    <mergeCell ref="AD38:AE38"/>
    <mergeCell ref="AF38:AG38"/>
    <mergeCell ref="AH38:AI38"/>
    <mergeCell ref="AJ38:AK38"/>
    <mergeCell ref="AL39:AM39"/>
    <mergeCell ref="AN39:AO39"/>
    <mergeCell ref="AP39:AQ39"/>
    <mergeCell ref="AR39:AS39"/>
    <mergeCell ref="AT39:AU39"/>
    <mergeCell ref="AV39:AW39"/>
    <mergeCell ref="AH33:AI33"/>
    <mergeCell ref="AJ33:AK33"/>
    <mergeCell ref="BZ33:CA33"/>
    <mergeCell ref="CB33:CC33"/>
    <mergeCell ref="D38:E38"/>
    <mergeCell ref="F38:G38"/>
    <mergeCell ref="H38:I38"/>
    <mergeCell ref="J38:K38"/>
    <mergeCell ref="L38:M38"/>
    <mergeCell ref="N38:O38"/>
    <mergeCell ref="P38:Q38"/>
    <mergeCell ref="R38:S38"/>
    <mergeCell ref="T38:U38"/>
    <mergeCell ref="V38:W38"/>
    <mergeCell ref="X38:Y38"/>
    <mergeCell ref="Z38:AA38"/>
    <mergeCell ref="X33:Y33"/>
    <mergeCell ref="Z33:AA33"/>
    <mergeCell ref="AB33:AC33"/>
    <mergeCell ref="AD33:AE33"/>
    <mergeCell ref="AF33:AG33"/>
    <mergeCell ref="N33:O33"/>
    <mergeCell ref="P33:Q33"/>
    <mergeCell ref="R33:S33"/>
    <mergeCell ref="T33:U33"/>
    <mergeCell ref="V33:W33"/>
    <mergeCell ref="D33:E33"/>
    <mergeCell ref="F33:G33"/>
    <mergeCell ref="H33:I33"/>
    <mergeCell ref="J33:K33"/>
    <mergeCell ref="L33:M33"/>
    <mergeCell ref="D34:E34"/>
    <mergeCell ref="AF32:AG32"/>
    <mergeCell ref="AH32:AI32"/>
    <mergeCell ref="AJ32:AK32"/>
    <mergeCell ref="BZ32:CA32"/>
    <mergeCell ref="CB32:CC32"/>
    <mergeCell ref="BZ31:CA31"/>
    <mergeCell ref="CB31:CC31"/>
    <mergeCell ref="D32:E32"/>
    <mergeCell ref="F32:G32"/>
    <mergeCell ref="H32:I32"/>
    <mergeCell ref="J32:K32"/>
    <mergeCell ref="L32:M32"/>
    <mergeCell ref="N32:O32"/>
    <mergeCell ref="P32:Q32"/>
    <mergeCell ref="R32:S32"/>
    <mergeCell ref="T32:U32"/>
    <mergeCell ref="V32:W32"/>
    <mergeCell ref="X32:Y32"/>
    <mergeCell ref="Z32:AA32"/>
    <mergeCell ref="AB32:AC32"/>
    <mergeCell ref="AD32:AE32"/>
    <mergeCell ref="AB31:AC31"/>
    <mergeCell ref="AD31:AE31"/>
    <mergeCell ref="AF31:AG31"/>
    <mergeCell ref="AH31:AI31"/>
    <mergeCell ref="AJ31:AK31"/>
    <mergeCell ref="D31:E31"/>
    <mergeCell ref="F31:G31"/>
    <mergeCell ref="H31:I31"/>
    <mergeCell ref="J31:K31"/>
    <mergeCell ref="L31:M31"/>
    <mergeCell ref="N31:O31"/>
    <mergeCell ref="P31:Q31"/>
    <mergeCell ref="R31:S31"/>
    <mergeCell ref="T31:U31"/>
    <mergeCell ref="V31:W31"/>
    <mergeCell ref="X31:Y31"/>
    <mergeCell ref="Z31:AA31"/>
    <mergeCell ref="X28:Y28"/>
    <mergeCell ref="Z28:AA28"/>
    <mergeCell ref="AB28:AC28"/>
    <mergeCell ref="AD28:AE28"/>
    <mergeCell ref="AF28:AG28"/>
    <mergeCell ref="N28:O28"/>
    <mergeCell ref="P28:Q28"/>
    <mergeCell ref="R28:S28"/>
    <mergeCell ref="T28:U28"/>
    <mergeCell ref="V28:W28"/>
    <mergeCell ref="D28:E28"/>
    <mergeCell ref="F28:G28"/>
    <mergeCell ref="H28:I28"/>
    <mergeCell ref="J28:K28"/>
    <mergeCell ref="L28:M28"/>
    <mergeCell ref="D26:E26"/>
    <mergeCell ref="F26:G26"/>
    <mergeCell ref="H26:I26"/>
    <mergeCell ref="J26:K26"/>
    <mergeCell ref="L26:M26"/>
    <mergeCell ref="N26:O26"/>
    <mergeCell ref="P26:Q26"/>
    <mergeCell ref="R26:S26"/>
    <mergeCell ref="T26:U26"/>
    <mergeCell ref="V26:W26"/>
    <mergeCell ref="X26:Y26"/>
    <mergeCell ref="Z26:AA26"/>
    <mergeCell ref="AB26:AC26"/>
    <mergeCell ref="AD26:AE26"/>
    <mergeCell ref="AB17:AC17"/>
    <mergeCell ref="AD17:AE17"/>
    <mergeCell ref="AF17:AG17"/>
    <mergeCell ref="J17:K17"/>
    <mergeCell ref="N15:O15"/>
    <mergeCell ref="P15:Q15"/>
    <mergeCell ref="R15:S15"/>
    <mergeCell ref="T15:U15"/>
    <mergeCell ref="V15:W15"/>
    <mergeCell ref="X15:Y15"/>
    <mergeCell ref="Z15:AA15"/>
    <mergeCell ref="AB15:AC15"/>
    <mergeCell ref="AD15:AE15"/>
    <mergeCell ref="AH19:AI19"/>
    <mergeCell ref="AJ19:AK19"/>
    <mergeCell ref="BZ19:CA19"/>
    <mergeCell ref="L17:M17"/>
    <mergeCell ref="N17:O17"/>
    <mergeCell ref="P17:Q17"/>
    <mergeCell ref="R17:S17"/>
    <mergeCell ref="T17:U17"/>
    <mergeCell ref="V17:W17"/>
    <mergeCell ref="X17:Y17"/>
    <mergeCell ref="Z17:AA17"/>
    <mergeCell ref="X16:Y16"/>
    <mergeCell ref="Z16:AA16"/>
    <mergeCell ref="AB16:AC16"/>
    <mergeCell ref="AD16:AE16"/>
    <mergeCell ref="AF16:AG16"/>
    <mergeCell ref="N16:O16"/>
    <mergeCell ref="P16:Q16"/>
    <mergeCell ref="R16:S16"/>
    <mergeCell ref="T16:U16"/>
    <mergeCell ref="V16:W16"/>
    <mergeCell ref="L16:M16"/>
    <mergeCell ref="AH16:AI16"/>
    <mergeCell ref="AJ16:AK16"/>
    <mergeCell ref="BZ16:CA16"/>
    <mergeCell ref="CB16:CC16"/>
    <mergeCell ref="D17:E17"/>
    <mergeCell ref="X19:Y19"/>
    <mergeCell ref="Z19:AA19"/>
    <mergeCell ref="AB19:AC19"/>
    <mergeCell ref="AD19:AE19"/>
    <mergeCell ref="AF19:AG19"/>
    <mergeCell ref="N19:O19"/>
    <mergeCell ref="P19:Q19"/>
    <mergeCell ref="R19:S19"/>
    <mergeCell ref="T19:U19"/>
    <mergeCell ref="V19:W19"/>
    <mergeCell ref="D19:E19"/>
    <mergeCell ref="F19:G19"/>
    <mergeCell ref="H19:I19"/>
    <mergeCell ref="J19:K19"/>
    <mergeCell ref="L19:M19"/>
    <mergeCell ref="AH18:AI18"/>
    <mergeCell ref="AJ18:AK18"/>
    <mergeCell ref="BZ18:CA18"/>
    <mergeCell ref="CB18:CC18"/>
    <mergeCell ref="D16:E16"/>
    <mergeCell ref="F16:G16"/>
    <mergeCell ref="H16:I16"/>
    <mergeCell ref="J16:K16"/>
    <mergeCell ref="BZ17:CA17"/>
    <mergeCell ref="CB17:CC17"/>
    <mergeCell ref="AH17:AI17"/>
    <mergeCell ref="AJ17:AK17"/>
    <mergeCell ref="CB19:CC19"/>
    <mergeCell ref="CB14:CC14"/>
    <mergeCell ref="D18:E18"/>
    <mergeCell ref="F18:G18"/>
    <mergeCell ref="H18:I18"/>
    <mergeCell ref="J18:K18"/>
    <mergeCell ref="L18:M18"/>
    <mergeCell ref="N18:O18"/>
    <mergeCell ref="P18:Q18"/>
    <mergeCell ref="R18:S18"/>
    <mergeCell ref="T18:U18"/>
    <mergeCell ref="V18:W18"/>
    <mergeCell ref="X18:Y18"/>
    <mergeCell ref="Z18:AA18"/>
    <mergeCell ref="AB18:AC18"/>
    <mergeCell ref="AD18:AE18"/>
    <mergeCell ref="AB14:AC14"/>
    <mergeCell ref="AD14:AE14"/>
    <mergeCell ref="AF14:AG14"/>
    <mergeCell ref="AH14:AI14"/>
    <mergeCell ref="AJ14:AK14"/>
    <mergeCell ref="AF15:AG15"/>
    <mergeCell ref="AH15:AI15"/>
    <mergeCell ref="AJ15:AK15"/>
    <mergeCell ref="BZ15:CA15"/>
    <mergeCell ref="CB15:CC15"/>
    <mergeCell ref="F17:G17"/>
    <mergeCell ref="H17:I17"/>
    <mergeCell ref="D15:E15"/>
    <mergeCell ref="F15:G15"/>
    <mergeCell ref="H15:I15"/>
    <mergeCell ref="J15:K15"/>
    <mergeCell ref="L15:M15"/>
    <mergeCell ref="AH13:AI13"/>
    <mergeCell ref="AJ13:AK13"/>
    <mergeCell ref="BZ13:CA13"/>
    <mergeCell ref="CB13:CC13"/>
    <mergeCell ref="D14:E14"/>
    <mergeCell ref="F14:G14"/>
    <mergeCell ref="H14:I14"/>
    <mergeCell ref="J14:K14"/>
    <mergeCell ref="L14:M14"/>
    <mergeCell ref="N14:O14"/>
    <mergeCell ref="P14:Q14"/>
    <mergeCell ref="R14:S14"/>
    <mergeCell ref="T14:U14"/>
    <mergeCell ref="V14:W14"/>
    <mergeCell ref="X14:Y14"/>
    <mergeCell ref="Z14:AA14"/>
    <mergeCell ref="X13:Y13"/>
    <mergeCell ref="Z13:AA13"/>
    <mergeCell ref="AB13:AC13"/>
    <mergeCell ref="AD13:AE13"/>
    <mergeCell ref="AF13:AG13"/>
    <mergeCell ref="N13:O13"/>
    <mergeCell ref="P13:Q13"/>
    <mergeCell ref="R13:S13"/>
    <mergeCell ref="T13:U13"/>
    <mergeCell ref="V13:W13"/>
    <mergeCell ref="D13:E13"/>
    <mergeCell ref="F13:G13"/>
    <mergeCell ref="H13:I13"/>
    <mergeCell ref="J13:K13"/>
    <mergeCell ref="L13:M13"/>
    <mergeCell ref="BZ14:CA14"/>
    <mergeCell ref="AH12:AI12"/>
    <mergeCell ref="AJ12:AK12"/>
    <mergeCell ref="BZ12:CA12"/>
    <mergeCell ref="CB12:CC12"/>
    <mergeCell ref="BZ11:CA11"/>
    <mergeCell ref="CB11:CC11"/>
    <mergeCell ref="D12:E12"/>
    <mergeCell ref="F12:G12"/>
    <mergeCell ref="H12:I12"/>
    <mergeCell ref="J12:K12"/>
    <mergeCell ref="L12:M12"/>
    <mergeCell ref="N12:O12"/>
    <mergeCell ref="P12:Q12"/>
    <mergeCell ref="R12:S12"/>
    <mergeCell ref="T12:U12"/>
    <mergeCell ref="V12:W12"/>
    <mergeCell ref="X12:Y12"/>
    <mergeCell ref="Z12:AA12"/>
    <mergeCell ref="AB12:AC12"/>
    <mergeCell ref="AD12:AE12"/>
    <mergeCell ref="AB11:AC11"/>
    <mergeCell ref="AD11:AE11"/>
    <mergeCell ref="AF11:AG11"/>
    <mergeCell ref="AH11:AI11"/>
    <mergeCell ref="AJ11:AK11"/>
    <mergeCell ref="AL11:AM11"/>
    <mergeCell ref="AN11:AO11"/>
    <mergeCell ref="AP11:AQ11"/>
    <mergeCell ref="AR11:AS11"/>
    <mergeCell ref="AT11:AU11"/>
    <mergeCell ref="AV11:AW11"/>
    <mergeCell ref="AX11:AY11"/>
    <mergeCell ref="AH10:AI10"/>
    <mergeCell ref="AJ10:AK10"/>
    <mergeCell ref="BZ10:CA10"/>
    <mergeCell ref="CB10:CC10"/>
    <mergeCell ref="D11:E11"/>
    <mergeCell ref="F11:G11"/>
    <mergeCell ref="H11:I11"/>
    <mergeCell ref="J11:K11"/>
    <mergeCell ref="L11:M11"/>
    <mergeCell ref="N11:O11"/>
    <mergeCell ref="P11:Q11"/>
    <mergeCell ref="R11:S11"/>
    <mergeCell ref="T11:U11"/>
    <mergeCell ref="V11:W11"/>
    <mergeCell ref="X11:Y11"/>
    <mergeCell ref="Z11:AA11"/>
    <mergeCell ref="X10:Y10"/>
    <mergeCell ref="Z10:AA10"/>
    <mergeCell ref="AB10:AC10"/>
    <mergeCell ref="AD10:AE10"/>
    <mergeCell ref="AF10:AG10"/>
    <mergeCell ref="N10:O10"/>
    <mergeCell ref="P10:Q10"/>
    <mergeCell ref="R10:S10"/>
    <mergeCell ref="T10:U10"/>
    <mergeCell ref="V10:W10"/>
    <mergeCell ref="D10:E10"/>
    <mergeCell ref="F10:G10"/>
    <mergeCell ref="H10:I10"/>
    <mergeCell ref="J10:K10"/>
    <mergeCell ref="L10:M10"/>
    <mergeCell ref="AZ11:BA11"/>
    <mergeCell ref="AH9:AI9"/>
    <mergeCell ref="AJ9:AK9"/>
    <mergeCell ref="BZ9:CA9"/>
    <mergeCell ref="CB9:CC9"/>
    <mergeCell ref="BZ8:CA8"/>
    <mergeCell ref="CB8:CC8"/>
    <mergeCell ref="D9:E9"/>
    <mergeCell ref="F9:G9"/>
    <mergeCell ref="H9:I9"/>
    <mergeCell ref="J9:K9"/>
    <mergeCell ref="L9:M9"/>
    <mergeCell ref="N9:O9"/>
    <mergeCell ref="P9:Q9"/>
    <mergeCell ref="R9:S9"/>
    <mergeCell ref="T9:U9"/>
    <mergeCell ref="V9:W9"/>
    <mergeCell ref="X9:Y9"/>
    <mergeCell ref="Z9:AA9"/>
    <mergeCell ref="AB9:AC9"/>
    <mergeCell ref="AD9:AE9"/>
    <mergeCell ref="AB8:AC8"/>
    <mergeCell ref="AD8:AE8"/>
    <mergeCell ref="AF8:AG8"/>
    <mergeCell ref="AH8:AI8"/>
    <mergeCell ref="AJ8:AK8"/>
    <mergeCell ref="AL8:AM8"/>
    <mergeCell ref="AN8:AO8"/>
    <mergeCell ref="AP8:AQ8"/>
    <mergeCell ref="AR8:AS8"/>
    <mergeCell ref="AT8:AU8"/>
    <mergeCell ref="AV8:AW8"/>
    <mergeCell ref="AX8:AY8"/>
    <mergeCell ref="AH7:AI7"/>
    <mergeCell ref="AJ7:AK7"/>
    <mergeCell ref="BZ7:CA7"/>
    <mergeCell ref="CB7:CC7"/>
    <mergeCell ref="D8:E8"/>
    <mergeCell ref="F8:G8"/>
    <mergeCell ref="H8:I8"/>
    <mergeCell ref="J8:K8"/>
    <mergeCell ref="L8:M8"/>
    <mergeCell ref="N8:O8"/>
    <mergeCell ref="P8:Q8"/>
    <mergeCell ref="R8:S8"/>
    <mergeCell ref="T8:U8"/>
    <mergeCell ref="V8:W8"/>
    <mergeCell ref="X8:Y8"/>
    <mergeCell ref="Z8:AA8"/>
    <mergeCell ref="CB6:CC6"/>
    <mergeCell ref="D7:E7"/>
    <mergeCell ref="F7:G7"/>
    <mergeCell ref="H7:I7"/>
    <mergeCell ref="J7:K7"/>
    <mergeCell ref="L7:M7"/>
    <mergeCell ref="N7:O7"/>
    <mergeCell ref="P7:Q7"/>
    <mergeCell ref="R7:S7"/>
    <mergeCell ref="T7:U7"/>
    <mergeCell ref="V7:W7"/>
    <mergeCell ref="X7:Y7"/>
    <mergeCell ref="Z7:AA7"/>
    <mergeCell ref="AB7:AC7"/>
    <mergeCell ref="AD7:AE7"/>
    <mergeCell ref="AF7:AG7"/>
    <mergeCell ref="AH4:AI4"/>
    <mergeCell ref="AJ4:AK4"/>
    <mergeCell ref="BZ4:CA4"/>
    <mergeCell ref="CB4:CC4"/>
    <mergeCell ref="V4:W4"/>
    <mergeCell ref="X4:Y4"/>
    <mergeCell ref="Z4:AA4"/>
    <mergeCell ref="AB4:AC4"/>
    <mergeCell ref="AD4:AE4"/>
    <mergeCell ref="L4:M4"/>
    <mergeCell ref="N4:O4"/>
    <mergeCell ref="P4:Q4"/>
    <mergeCell ref="R4:S4"/>
    <mergeCell ref="T4:U4"/>
    <mergeCell ref="AD6:AE6"/>
    <mergeCell ref="AF6:AG6"/>
    <mergeCell ref="AH6:AI6"/>
    <mergeCell ref="AJ6:AK6"/>
    <mergeCell ref="BZ6:CA6"/>
    <mergeCell ref="T6:U6"/>
    <mergeCell ref="V6:W6"/>
    <mergeCell ref="X6:Y6"/>
    <mergeCell ref="Z6:AA6"/>
    <mergeCell ref="AB6:AC6"/>
    <mergeCell ref="L6:M6"/>
    <mergeCell ref="N6:O6"/>
    <mergeCell ref="P6:Q6"/>
    <mergeCell ref="R6:S6"/>
    <mergeCell ref="AF5:AG5"/>
    <mergeCell ref="AH5:AI5"/>
    <mergeCell ref="AJ5:AK5"/>
    <mergeCell ref="BZ5:CA5"/>
    <mergeCell ref="AH2:AI2"/>
    <mergeCell ref="AJ2:AK2"/>
    <mergeCell ref="BZ2:CA2"/>
    <mergeCell ref="CB2:CC2"/>
    <mergeCell ref="V2:W2"/>
    <mergeCell ref="X2:Y2"/>
    <mergeCell ref="Z2:AA2"/>
    <mergeCell ref="AB2:AC2"/>
    <mergeCell ref="AD2:AE2"/>
    <mergeCell ref="L2:M2"/>
    <mergeCell ref="N2:O2"/>
    <mergeCell ref="P2:Q2"/>
    <mergeCell ref="R2:S2"/>
    <mergeCell ref="T2:U2"/>
    <mergeCell ref="D2:E2"/>
    <mergeCell ref="F2:G2"/>
    <mergeCell ref="H2:I2"/>
    <mergeCell ref="J2:K2"/>
    <mergeCell ref="AF2:AG2"/>
    <mergeCell ref="AL2:AM2"/>
    <mergeCell ref="AN2:AO2"/>
    <mergeCell ref="AP2:AQ2"/>
    <mergeCell ref="AR2:AS2"/>
    <mergeCell ref="AT2:AU2"/>
    <mergeCell ref="AV2:AW2"/>
    <mergeCell ref="AX2:AY2"/>
    <mergeCell ref="AZ2:BA2"/>
    <mergeCell ref="BB2:BC2"/>
    <mergeCell ref="BD2:BE2"/>
    <mergeCell ref="BF2:BG2"/>
    <mergeCell ref="BH2:BI2"/>
    <mergeCell ref="BJ2:BK2"/>
    <mergeCell ref="D4:E4"/>
    <mergeCell ref="F4:G4"/>
    <mergeCell ref="H4:I4"/>
    <mergeCell ref="J4:K4"/>
    <mergeCell ref="D5:E5"/>
    <mergeCell ref="F5:G5"/>
    <mergeCell ref="H5:I5"/>
    <mergeCell ref="J5:K5"/>
    <mergeCell ref="D6:E6"/>
    <mergeCell ref="F6:G6"/>
    <mergeCell ref="H6:I6"/>
    <mergeCell ref="B156:C156"/>
    <mergeCell ref="CB5:CC5"/>
    <mergeCell ref="A96:A106"/>
    <mergeCell ref="A111:A119"/>
    <mergeCell ref="A120:A125"/>
    <mergeCell ref="A126:A133"/>
    <mergeCell ref="B137:C137"/>
    <mergeCell ref="B138:C138"/>
    <mergeCell ref="B136:C136"/>
    <mergeCell ref="B142:C142"/>
    <mergeCell ref="B143:C143"/>
    <mergeCell ref="B144:C144"/>
    <mergeCell ref="B148:C148"/>
    <mergeCell ref="B149:C149"/>
    <mergeCell ref="B150:C150"/>
    <mergeCell ref="B110:C110"/>
    <mergeCell ref="B107:C107"/>
    <mergeCell ref="B134:C134"/>
    <mergeCell ref="V5:W5"/>
    <mergeCell ref="X5:Y5"/>
    <mergeCell ref="Z5:AA5"/>
    <mergeCell ref="AB5:AC5"/>
    <mergeCell ref="AD5:AE5"/>
    <mergeCell ref="L5:M5"/>
    <mergeCell ref="N5:O5"/>
    <mergeCell ref="P5:Q5"/>
    <mergeCell ref="R5:S5"/>
    <mergeCell ref="T5:U5"/>
    <mergeCell ref="AF4:AG4"/>
    <mergeCell ref="J6:K6"/>
    <mergeCell ref="AF9:AG9"/>
    <mergeCell ref="AF12:AG12"/>
    <mergeCell ref="AF18:AG18"/>
    <mergeCell ref="B182:C182"/>
    <mergeCell ref="B181:C181"/>
    <mergeCell ref="B180:C180"/>
    <mergeCell ref="B163:C163"/>
    <mergeCell ref="B177:C177"/>
    <mergeCell ref="B176:C176"/>
    <mergeCell ref="B175:C175"/>
    <mergeCell ref="B162:C162"/>
    <mergeCell ref="B161:C161"/>
    <mergeCell ref="B158:C158"/>
    <mergeCell ref="B157:C157"/>
    <mergeCell ref="B93:C93"/>
    <mergeCell ref="B94:C94"/>
    <mergeCell ref="B95:C95"/>
    <mergeCell ref="B108:C108"/>
    <mergeCell ref="B109:C109"/>
    <mergeCell ref="B155:C155"/>
    <mergeCell ref="B154:C154"/>
    <mergeCell ref="B145:C145"/>
    <mergeCell ref="B147:C147"/>
    <mergeCell ref="B146:C146"/>
    <mergeCell ref="B164:C164"/>
    <mergeCell ref="B86:C86"/>
    <mergeCell ref="B87:C87"/>
    <mergeCell ref="B88:C88"/>
    <mergeCell ref="B89:C89"/>
    <mergeCell ref="B92:C92"/>
    <mergeCell ref="B78:C78"/>
    <mergeCell ref="B80:C80"/>
    <mergeCell ref="B81:C81"/>
    <mergeCell ref="B82:C82"/>
    <mergeCell ref="B85:C85"/>
    <mergeCell ref="B72:C72"/>
    <mergeCell ref="B73:C73"/>
    <mergeCell ref="B74:C74"/>
    <mergeCell ref="B75:C75"/>
    <mergeCell ref="B77:C77"/>
    <mergeCell ref="B91:C91"/>
    <mergeCell ref="B67:C67"/>
    <mergeCell ref="B68:C68"/>
    <mergeCell ref="B69:C69"/>
    <mergeCell ref="B70:C70"/>
    <mergeCell ref="B71:C71"/>
    <mergeCell ref="B62:C62"/>
    <mergeCell ref="B63:C63"/>
    <mergeCell ref="B64:C64"/>
    <mergeCell ref="B65:C65"/>
    <mergeCell ref="B66:C66"/>
    <mergeCell ref="B57:C57"/>
    <mergeCell ref="B58:C58"/>
    <mergeCell ref="B59:C59"/>
    <mergeCell ref="B60:C60"/>
    <mergeCell ref="B61:C61"/>
    <mergeCell ref="B51:C51"/>
    <mergeCell ref="B52:C52"/>
    <mergeCell ref="B53:C53"/>
    <mergeCell ref="B55:C55"/>
    <mergeCell ref="B40:C40"/>
    <mergeCell ref="B44:C44"/>
    <mergeCell ref="B45:C45"/>
    <mergeCell ref="B46:C46"/>
    <mergeCell ref="B50:C50"/>
    <mergeCell ref="B42:C42"/>
    <mergeCell ref="B41:C41"/>
    <mergeCell ref="B43:C43"/>
    <mergeCell ref="B31:C31"/>
    <mergeCell ref="B32:C32"/>
    <mergeCell ref="B33:C33"/>
    <mergeCell ref="B38:C38"/>
    <mergeCell ref="B39:C39"/>
    <mergeCell ref="B15:C15"/>
    <mergeCell ref="B16:C16"/>
    <mergeCell ref="B17:C17"/>
    <mergeCell ref="B26:C26"/>
    <mergeCell ref="B28:C28"/>
    <mergeCell ref="B14:C14"/>
    <mergeCell ref="B18:C18"/>
    <mergeCell ref="B19:C19"/>
    <mergeCell ref="B2:C2"/>
    <mergeCell ref="B9:C9"/>
    <mergeCell ref="B10:C10"/>
    <mergeCell ref="B11:C11"/>
    <mergeCell ref="B12:C12"/>
    <mergeCell ref="B13:C13"/>
    <mergeCell ref="B4:C4"/>
    <mergeCell ref="B5:C5"/>
    <mergeCell ref="B6:C6"/>
    <mergeCell ref="B7:C7"/>
    <mergeCell ref="B8:C8"/>
    <mergeCell ref="B34:C34"/>
    <mergeCell ref="B36:C36"/>
    <mergeCell ref="B3:C3"/>
    <mergeCell ref="AJ178:AK178"/>
    <mergeCell ref="BZ178:CA178"/>
    <mergeCell ref="CB178:CC178"/>
    <mergeCell ref="CD178:CE178"/>
    <mergeCell ref="CF178:CG178"/>
    <mergeCell ref="B178:C178"/>
    <mergeCell ref="D178:E178"/>
    <mergeCell ref="F178:G178"/>
    <mergeCell ref="H178:I178"/>
    <mergeCell ref="J178:K178"/>
    <mergeCell ref="L178:M178"/>
    <mergeCell ref="N178:O178"/>
    <mergeCell ref="P178:Q178"/>
    <mergeCell ref="R178:S178"/>
    <mergeCell ref="T178:U178"/>
    <mergeCell ref="V178:W178"/>
    <mergeCell ref="X178:Y178"/>
    <mergeCell ref="Z178:AA178"/>
    <mergeCell ref="AB178:AC178"/>
    <mergeCell ref="AD178:AE178"/>
    <mergeCell ref="AF178:AG178"/>
    <mergeCell ref="AH178:AI178"/>
    <mergeCell ref="AL178:AM178"/>
    <mergeCell ref="AN178:AO178"/>
    <mergeCell ref="AP178:AQ178"/>
    <mergeCell ref="AR178:AS178"/>
    <mergeCell ref="AT178:AU178"/>
    <mergeCell ref="AV178:AW178"/>
    <mergeCell ref="AX178:AY178"/>
    <mergeCell ref="AZ178:BA178"/>
    <mergeCell ref="BB178:BC178"/>
    <mergeCell ref="BD178:BE178"/>
  </mergeCells>
  <conditionalFormatting sqref="B19:B20 CB19:CB20 BZ19 I20:I24 K20:K24 M20:M24 O20:O24 Q20:Q24 S20:S24 U20:U24 W20:W24 Y20:Y24 AA20:AA24 AC20:AC24 AE20:AE24 AG20:AG24 AI20:AI24 AK20:AK24 CA20:CA24 CF19:CF24 CG20:CG24 AJ19:AJ24 AH19:AH24 AF19:AF24 AD19:AD24 AB19:AB24 Z19:Z24 X19:X24 V19:V24 T19:T24 R19:R24 P19:P24 N19:N24 L19:L24 J19:J24 H19:H24 F20:F24 D20:D24">
    <cfRule type="expression" dxfId="11178" priority="2134">
      <formula>B$18="No"</formula>
    </cfRule>
  </conditionalFormatting>
  <conditionalFormatting sqref="CB45:CC46 CF45:CF49 BZ45:BZ49 AJ45:AJ49 AH45:AH49 AF45:AF49 AD45:AD49 AB45:AB49 Z45:Z49 X45:X49 V45:V49 T45:T49 R45:R49 P45:P49 N45:N49 L45:L49 J45:J49 H45:H49 CB47:CB49 B45:B49 CD47:CD49 D47:D49 F47:F49">
    <cfRule type="expression" dxfId="11177" priority="2130">
      <formula>B$44="Yes, Use Waiting Period"</formula>
    </cfRule>
  </conditionalFormatting>
  <conditionalFormatting sqref="B44 CB44 H44 J44 L44 N44 P44 R44 T44 V44 X44 Z44 AB44 AD44 AF44 AH44 AJ44 BZ44 CF44">
    <cfRule type="expression" dxfId="11176" priority="2132">
      <formula>B$44="Select Update Election"</formula>
    </cfRule>
  </conditionalFormatting>
  <conditionalFormatting sqref="B78 B80:B82 CB78 D80:D82 CB80:CB82 H80:H82 J80:J82 L80:L82 N80:N82 P80:P82 R80:R82 T80:T82 V80:V82 X80:X82 Z80:Z82 AB80:AB82 AD80:AD82 AF80:AF82 AH80:AH82 AJ80:AJ82 BZ80:BZ82 H78 J78 L78 N78 P78 R78 T78 V78 X78 Z78 AB78 AD78 AF78 AH78 AJ78 BZ78 CF78 CD80:CD82 CF80:CF82">
    <cfRule type="expression" dxfId="11175" priority="2129">
      <formula>B$77="No"</formula>
    </cfRule>
  </conditionalFormatting>
  <conditionalFormatting sqref="B61 CB61 H61 J61 L61 N61 P61 R61 T61 V61 X61 Z61 AB61 AD61 AF61 AH61 AJ61 BZ61 CF61">
    <cfRule type="expression" dxfId="11174" priority="2128">
      <formula>B$61="Select Core Election Waiting Period"</formula>
    </cfRule>
  </conditionalFormatting>
  <conditionalFormatting sqref="B109:B110 F109:F110 H109:H110 J109:J110 L109:L110 N109:N110 P109:P110 R109:R110 T109:T110 V109:V110 X109:X110 Z109:Z110 BZ109:BZ110 CB109:CB110 CD109:CD110 CF109:CF110">
    <cfRule type="expression" dxfId="11173" priority="2127">
      <formula>B$108="No"</formula>
    </cfRule>
  </conditionalFormatting>
  <conditionalFormatting sqref="B182 F182 H182 J182 L182 N182 P182 R182 T182 V182 X182 Z182 AB182 BZ182 CB182 CD182 CF182">
    <cfRule type="expression" dxfId="11172" priority="2126">
      <formula>B$181="No"</formula>
    </cfRule>
  </conditionalFormatting>
  <conditionalFormatting sqref="B33:C33">
    <cfRule type="expression" dxfId="11171" priority="1106">
      <formula>B$32="Select waiting period option"</formula>
    </cfRule>
    <cfRule type="expression" dxfId="11170" priority="2125">
      <formula>B$31="Use Waiting Period"</formula>
    </cfRule>
  </conditionalFormatting>
  <conditionalFormatting sqref="B33:C33">
    <cfRule type="expression" dxfId="11169" priority="2124">
      <formula>B$32="First of Month following Date of Change"</formula>
    </cfRule>
  </conditionalFormatting>
  <conditionalFormatting sqref="B39:C40 CB39:CC40">
    <cfRule type="expression" dxfId="11168" priority="2123">
      <formula>B$38="Yes, Use Waiting Period"</formula>
    </cfRule>
  </conditionalFormatting>
  <conditionalFormatting sqref="B40:C40 CB40:CC40">
    <cfRule type="expression" dxfId="11167" priority="2121">
      <formula>B$39="First of the month following date of change"</formula>
    </cfRule>
  </conditionalFormatting>
  <conditionalFormatting sqref="B45:C46">
    <cfRule type="expression" dxfId="11166" priority="2120">
      <formula>B$44="Yes, Use Waiting Period"</formula>
    </cfRule>
  </conditionalFormatting>
  <conditionalFormatting sqref="B46:C46 CB46:CC46 CB47:CB49 H47:H49 J47:J49 L47:L49 N47:N49 P47:P49 R47:R49 T47:T49 V47:V49 X47:X49 Z47:Z49 AB47:AB49 AD47:AD49 AF47:AF49 AH47:AH49 AJ47:AJ49 BZ47:BZ49 CF47:CF49 B47:B49 D47:D49 F49 F47 CD47:CD49">
    <cfRule type="expression" dxfId="11165" priority="2118">
      <formula>B$45="First of the month following date of change"</formula>
    </cfRule>
  </conditionalFormatting>
  <conditionalFormatting sqref="B62:C63 CB62:CC63">
    <cfRule type="expression" dxfId="11164" priority="2117">
      <formula>B$61="Use Waiting Period"</formula>
    </cfRule>
  </conditionalFormatting>
  <conditionalFormatting sqref="B63:C63 CB63:CC63">
    <cfRule type="expression" dxfId="11163" priority="2116">
      <formula>B$62="First of the month following date of change"</formula>
    </cfRule>
  </conditionalFormatting>
  <conditionalFormatting sqref="B138:C138 B139 D139 CB139:CB141 CB137:CC137 H139:H141 J139:J141 L139:L141 N139:N141 P139:P141 R139:R141 T139:T141 V139:V141 X139:X141 Z139:Z141 AB139:AB141 AD139:AD141 AF139:AF141 AH139:AH141 AJ139:AJ141 BZ139:BZ141 CF139:CF141">
    <cfRule type="expression" dxfId="11162" priority="2115">
      <formula>B$136="Use Waiting Period"</formula>
    </cfRule>
  </conditionalFormatting>
  <conditionalFormatting sqref="B138:C138 B139 D139 CB139:CB141 H139:H141 J139:J141 L139:L141 N139:N141 P139:P141 R139:R141 T139:T141 V139:V141 X139:X141 Z139:Z141 AB139:AB141 AD139:AD141 AF139:AF141 AH139:AH141 AJ139:AJ141 BZ139:BZ141 CF139:CF141">
    <cfRule type="expression" dxfId="11161" priority="2111">
      <formula>B$137="First of month following Date of Election"</formula>
    </cfRule>
    <cfRule type="expression" dxfId="11160" priority="2112">
      <formula>B$137="Date of Election"</formula>
    </cfRule>
    <cfRule type="expression" dxfId="11159" priority="2113">
      <formula>B$137="First of month following Open Enrollment Start Date"</formula>
    </cfRule>
  </conditionalFormatting>
  <conditionalFormatting sqref="D45">
    <cfRule type="expression" dxfId="11158" priority="2096">
      <formula>D$44="Yes, Use Waiting Period"</formula>
    </cfRule>
  </conditionalFormatting>
  <conditionalFormatting sqref="D44">
    <cfRule type="expression" dxfId="11157" priority="2098">
      <formula>D$44="Select Update Election"</formula>
    </cfRule>
  </conditionalFormatting>
  <conditionalFormatting sqref="D78">
    <cfRule type="expression" dxfId="11156" priority="2095">
      <formula>D$77="No"</formula>
    </cfRule>
  </conditionalFormatting>
  <conditionalFormatting sqref="D61">
    <cfRule type="expression" dxfId="11155" priority="2094">
      <formula>D$61="Select Core Election Waiting Period"</formula>
    </cfRule>
  </conditionalFormatting>
  <conditionalFormatting sqref="D39:E39">
    <cfRule type="expression" dxfId="11154" priority="2089">
      <formula>D$38="Yes, Use Waiting Period"</formula>
    </cfRule>
  </conditionalFormatting>
  <conditionalFormatting sqref="D45:E45">
    <cfRule type="expression" dxfId="11153" priority="2086">
      <formula>D$44="Yes, Use Waiting Period"</formula>
    </cfRule>
  </conditionalFormatting>
  <conditionalFormatting sqref="D62:E62">
    <cfRule type="expression" dxfId="11152" priority="2083">
      <formula>D$61="Use Waiting Period"</formula>
    </cfRule>
  </conditionalFormatting>
  <conditionalFormatting sqref="D137:E137">
    <cfRule type="expression" dxfId="11151" priority="2081">
      <formula>D$136="Use Waiting Period"</formula>
    </cfRule>
  </conditionalFormatting>
  <conditionalFormatting sqref="D32:E32 CB32:CC32">
    <cfRule type="expression" dxfId="11150" priority="2066">
      <formula>D$31="Use Waiting Period"</formula>
    </cfRule>
  </conditionalFormatting>
  <conditionalFormatting sqref="B71:E71 CB71:CC71 B70:C70">
    <cfRule type="expression" dxfId="11149" priority="2065">
      <formula>B$69="No"</formula>
    </cfRule>
  </conditionalFormatting>
  <conditionalFormatting sqref="B97:B106 AB97:AB106 AD97:AD106 BZ97:BZ106 CB97:CB106 CD97:CD106 CF97:CF106 F97:F106 H97:H106 J97:J106 L97:L106 N97:N106 P97:P106 R97:R106 T97:T106 V97:V106 X97:X106 Z97:Z106 AF97:AF106 AH97:AH106 AJ97:AJ106">
    <cfRule type="expression" dxfId="11148" priority="2064">
      <formula>B$96="Yes"</formula>
    </cfRule>
  </conditionalFormatting>
  <conditionalFormatting sqref="B112:B119">
    <cfRule type="expression" dxfId="11147" priority="2062">
      <formula>B$111="Yes"</formula>
    </cfRule>
  </conditionalFormatting>
  <conditionalFormatting sqref="B121 B123:B125">
    <cfRule type="expression" dxfId="11146" priority="2060">
      <formula>B$120="Yes"</formula>
    </cfRule>
  </conditionalFormatting>
  <conditionalFormatting sqref="B127 B129 B131:B133">
    <cfRule type="expression" dxfId="11145" priority="2058">
      <formula>B$126="Yes"</formula>
    </cfRule>
  </conditionalFormatting>
  <conditionalFormatting sqref="B166:B173 BZ166:BZ173 CB166:CB173 CD166:CD173 CF166:CF173">
    <cfRule type="expression" dxfId="11144" priority="2056">
      <formula>B$165="Yes"</formula>
    </cfRule>
  </conditionalFormatting>
  <conditionalFormatting sqref="B112 B114:B119">
    <cfRule type="expression" dxfId="11143" priority="2012">
      <formula>B$113="Yes"</formula>
    </cfRule>
  </conditionalFormatting>
  <conditionalFormatting sqref="B121">
    <cfRule type="expression" dxfId="11142" priority="2008">
      <formula>B$121="No"</formula>
    </cfRule>
  </conditionalFormatting>
  <conditionalFormatting sqref="B123">
    <cfRule type="expression" dxfId="11141" priority="2007">
      <formula>B$123="No"</formula>
    </cfRule>
  </conditionalFormatting>
  <conditionalFormatting sqref="B124">
    <cfRule type="expression" dxfId="11140" priority="2006">
      <formula>B$124="No"</formula>
    </cfRule>
  </conditionalFormatting>
  <conditionalFormatting sqref="B127">
    <cfRule type="expression" dxfId="11139" priority="1999">
      <formula>B$127="No"</formula>
    </cfRule>
  </conditionalFormatting>
  <conditionalFormatting sqref="B129">
    <cfRule type="expression" dxfId="11138" priority="1998">
      <formula>B$129="No"</formula>
    </cfRule>
  </conditionalFormatting>
  <conditionalFormatting sqref="B131">
    <cfRule type="expression" dxfId="11137" priority="1997">
      <formula>B$131="No"</formula>
    </cfRule>
  </conditionalFormatting>
  <conditionalFormatting sqref="B132">
    <cfRule type="expression" dxfId="11136" priority="1996">
      <formula>B$132="No"</formula>
    </cfRule>
  </conditionalFormatting>
  <conditionalFormatting sqref="B133">
    <cfRule type="expression" dxfId="11135" priority="1994">
      <formula>B$133="No"</formula>
    </cfRule>
  </conditionalFormatting>
  <conditionalFormatting sqref="B111">
    <cfRule type="expression" dxfId="11134" priority="1984">
      <formula>B$111="No"</formula>
    </cfRule>
    <cfRule type="expression" dxfId="11133" priority="1985">
      <formula>B$111="Yes"</formula>
    </cfRule>
  </conditionalFormatting>
  <conditionalFormatting sqref="D177 B177:B178 F178 H177:H178 J177:J178 L177:L178 N177:N178 P177:P178 R177:R178 T177:T178 V177:V178 X177:X178 Z177:Z178 AB177:AB178 AD177:AD178 AF177:AF178 AH177:AH178 AJ177:AJ178 BZ177:BZ178 CB178 CD178 CF178">
    <cfRule type="expression" dxfId="11132" priority="1919">
      <formula>B32="Select Dependent Coverage (Dependents not eligible)"</formula>
    </cfRule>
    <cfRule type="expression" dxfId="11131" priority="1920">
      <formula>B32="Spouse Only"</formula>
    </cfRule>
  </conditionalFormatting>
  <conditionalFormatting sqref="B166 BZ166 CB166 CD166 CF166">
    <cfRule type="expression" dxfId="11130" priority="1799">
      <formula>B14="Spouse Only"</formula>
    </cfRule>
    <cfRule type="expression" dxfId="11129" priority="1887">
      <formula>B14="Select Dependent Coverage (Dependents not eligible)"</formula>
    </cfRule>
  </conditionalFormatting>
  <conditionalFormatting sqref="B167 BZ167 CB167 CD167 CF167">
    <cfRule type="expression" dxfId="11128" priority="1798">
      <formula>B14="Spouse Only"</formula>
    </cfRule>
    <cfRule type="expression" dxfId="11127" priority="1886">
      <formula>B14="Select Dependent Coverage (Dependents not eligible)"</formula>
    </cfRule>
  </conditionalFormatting>
  <conditionalFormatting sqref="B168 BZ168 CB168 CD168 CF168">
    <cfRule type="expression" dxfId="11126" priority="1797">
      <formula>B14="Spouse Only"</formula>
    </cfRule>
    <cfRule type="expression" dxfId="11125" priority="1885">
      <formula>B14="Select Dependent Coverage (Dependents not eligible)"</formula>
    </cfRule>
  </conditionalFormatting>
  <conditionalFormatting sqref="B120">
    <cfRule type="expression" dxfId="11124" priority="1853">
      <formula>B120="No"</formula>
    </cfRule>
    <cfRule type="expression" dxfId="11123" priority="1854">
      <formula>B$120="Yes"</formula>
    </cfRule>
  </conditionalFormatting>
  <conditionalFormatting sqref="B122">
    <cfRule type="expression" dxfId="11122" priority="1852">
      <formula>B$122="No"</formula>
    </cfRule>
  </conditionalFormatting>
  <conditionalFormatting sqref="B126">
    <cfRule type="expression" dxfId="11121" priority="1850">
      <formula>B$126="No"</formula>
    </cfRule>
    <cfRule type="expression" dxfId="11120" priority="1851">
      <formula>B$126="Yes"</formula>
    </cfRule>
  </conditionalFormatting>
  <conditionalFormatting sqref="B128">
    <cfRule type="expression" dxfId="11119" priority="1849">
      <formula>B$128="No"</formula>
    </cfRule>
  </conditionalFormatting>
  <conditionalFormatting sqref="B42:B43 D43 CB42:CB43 H42:H43 J42:J43 L42:L43 N42:N43 P42:P43 R42:R43 T42:T43 V42:V43 X42:X43 Z42:Z43 AB42:AB43 AD42:AD43 AF42:AF43 AH42:AH43 AJ42:AJ43 BZ42:BZ43 CF42:CF43">
    <cfRule type="expression" dxfId="11118" priority="2122">
      <formula>B$38="Specific Date Selection"</formula>
    </cfRule>
  </conditionalFormatting>
  <conditionalFormatting sqref="B41:C41 CB41:CC41">
    <cfRule type="expression" dxfId="11117" priority="1750">
      <formula>B$38="specific date selection"</formula>
    </cfRule>
  </conditionalFormatting>
  <conditionalFormatting sqref="B48:B49 D49 CB48:CB49 H48:H49 J48:J49 L48:L49 N48:N49 P48:P49 R48:R49 T48:T49 V48:V49 X48:X49 Z48:Z49 AB48:AB49 AD48:AD49 AF48:AF49 AH48:AH49 AJ48:AJ49 BZ48:BZ49 CD49 CF48:CF49">
    <cfRule type="expression" dxfId="11116" priority="1744">
      <formula>B$44="Specific Date Selection"</formula>
    </cfRule>
    <cfRule type="expression" dxfId="11115" priority="1747">
      <formula>B$44="Specific Date Selection"</formula>
    </cfRule>
    <cfRule type="expression" dxfId="11114" priority="2119">
      <formula>B$44="Specific Date Selection"</formula>
    </cfRule>
  </conditionalFormatting>
  <conditionalFormatting sqref="B47:C47 CB47:CC47">
    <cfRule type="expression" dxfId="11113" priority="1742">
      <formula>B$44="specific date selection"</formula>
    </cfRule>
  </conditionalFormatting>
  <conditionalFormatting sqref="B140:B141">
    <cfRule type="expression" dxfId="11112" priority="1712">
      <formula>B$136="Use Waiting Period"</formula>
    </cfRule>
  </conditionalFormatting>
  <conditionalFormatting sqref="B140:B141">
    <cfRule type="expression" dxfId="11111" priority="1708">
      <formula>B$137="First of month following Date of Election"</formula>
    </cfRule>
    <cfRule type="expression" dxfId="11110" priority="1709">
      <formula>B$137="Date of Election"</formula>
    </cfRule>
    <cfRule type="expression" dxfId="11109" priority="1710">
      <formula>B$137="First of month following Open Enrollment Start Date"</formula>
    </cfRule>
  </conditionalFormatting>
  <conditionalFormatting sqref="B139 B141 CB139 D141 CB141 H141 J141 L141 N141 P141 R141 T141 V141 X141 Z141 AB141 AD141 AF141 AH141 AJ141 BZ141 H139 J139 L139 N139 P139 R139 T139 V139 X139 Z139 AB139 AD139 AF139 AH139 AJ139 BZ139 CF139 CD141 CF141">
    <cfRule type="expression" dxfId="11108" priority="1711">
      <formula>B$136="Specific Date Selection"</formula>
    </cfRule>
    <cfRule type="expression" dxfId="11107" priority="2114">
      <formula>B$136="Specific Date Selection"</formula>
    </cfRule>
  </conditionalFormatting>
  <conditionalFormatting sqref="B140 CB140 H140 J140 L140 N140 P140 R140 T140 V140 X140 Z140 AB140 AD140 AF140 AH140 AJ140 BZ140 CF140">
    <cfRule type="expression" dxfId="11106" priority="1696">
      <formula>B$136="specific Date selection"</formula>
    </cfRule>
  </conditionalFormatting>
  <conditionalFormatting sqref="D136:E136 CB136:CC136">
    <cfRule type="expression" dxfId="11105" priority="1655">
      <formula>D$136="select effective date rule"</formula>
    </cfRule>
  </conditionalFormatting>
  <conditionalFormatting sqref="B32:C32">
    <cfRule type="expression" dxfId="11104" priority="1625">
      <formula>B$31="Use Waiting Period"</formula>
    </cfRule>
  </conditionalFormatting>
  <conditionalFormatting sqref="B177:E177 B178:C178">
    <cfRule type="expression" dxfId="11103" priority="6176">
      <formula>B14="Select Dependent Coverage (Dependents not eligible)"</formula>
    </cfRule>
    <cfRule type="expression" dxfId="11102" priority="6177">
      <formula>B$14="Spouse Only"</formula>
    </cfRule>
  </conditionalFormatting>
  <conditionalFormatting sqref="B161:E161">
    <cfRule type="expression" dxfId="11101" priority="6178">
      <formula>B$14="Select Dependent Coverage (Dependents not eligible)"</formula>
    </cfRule>
    <cfRule type="expression" dxfId="11100" priority="6179">
      <formula>B$14="Child Only"</formula>
    </cfRule>
  </conditionalFormatting>
  <conditionalFormatting sqref="B165:B171 BZ165:BZ171 CB165:CB171 CD165:CD171 CF165:CF171">
    <cfRule type="expression" dxfId="11099" priority="6182">
      <formula>B14="Select Dependent Coverage (Dependents not eligible)"</formula>
    </cfRule>
    <cfRule type="expression" dxfId="11098" priority="6183">
      <formula>B14="Spouse Only"</formula>
    </cfRule>
  </conditionalFormatting>
  <conditionalFormatting sqref="B125">
    <cfRule type="expression" dxfId="11097" priority="6252">
      <formula>B14="Select Dependent Coverage (Dependents not eligible)"</formula>
    </cfRule>
  </conditionalFormatting>
  <conditionalFormatting sqref="B169 BZ169 CB169 CD169 CF169">
    <cfRule type="expression" dxfId="11096" priority="6378">
      <formula>B14="Spouse Only"</formula>
    </cfRule>
    <cfRule type="expression" dxfId="11095" priority="6379">
      <formula>B14="Select Dependent Coverage (Dependents not eligible)"</formula>
    </cfRule>
  </conditionalFormatting>
  <conditionalFormatting sqref="B170 BZ170 CB170 CD170 CF170">
    <cfRule type="expression" dxfId="11094" priority="6414">
      <formula>B14="Spouse Only"</formula>
    </cfRule>
    <cfRule type="expression" dxfId="11093" priority="6415">
      <formula>B14="Select Dependent Coverage (Dependents not eligible)"</formula>
    </cfRule>
  </conditionalFormatting>
  <conditionalFormatting sqref="B171 BZ171 CB171 CD171 CF171">
    <cfRule type="expression" dxfId="11092" priority="6450">
      <formula>B14="Spouse Only"</formula>
    </cfRule>
    <cfRule type="expression" dxfId="11091" priority="6451">
      <formula>B14="Select Dependent Coverage (Dependents not eligible)"</formula>
    </cfRule>
  </conditionalFormatting>
  <conditionalFormatting sqref="B172 BZ172 CB172 CD172 CF172">
    <cfRule type="expression" dxfId="11090" priority="6486">
      <formula>B14="Spouse Only"</formula>
    </cfRule>
    <cfRule type="expression" dxfId="11089" priority="6487">
      <formula>B14="Select Dependent Coverage (Dependents not eligible)"</formula>
    </cfRule>
  </conditionalFormatting>
  <conditionalFormatting sqref="B173 BZ173:BZ174 CB173:CB174 CD173:CD174 CF173:CF174">
    <cfRule type="expression" dxfId="11088" priority="6522">
      <formula>B14="Spouse Only"</formula>
    </cfRule>
    <cfRule type="expression" dxfId="11087" priority="6523">
      <formula>B14="Select Dependent Coverage (Dependents not eligible)"</formula>
    </cfRule>
  </conditionalFormatting>
  <conditionalFormatting sqref="B162 D162 H162 J162 L162 N162 P162 R162 T162 V162 X162 Z162 AB162 AD162 AF162 AH162 AJ162 BZ162 F164 H164 J164 L164 N164 P164 R164 T164 V164 X164 Z164 AB164 AD164 AF164 AH164 AJ164 BZ164">
    <cfRule type="expression" dxfId="11086" priority="6558">
      <formula>B14="Select Dependent Coverage (Dependents not eligible)"</formula>
    </cfRule>
  </conditionalFormatting>
  <conditionalFormatting sqref="B163:C163">
    <cfRule type="expression" dxfId="11085" priority="6576">
      <formula>B14="Select Dependent Coverage (Dependents not eligible)"</formula>
    </cfRule>
  </conditionalFormatting>
  <conditionalFormatting sqref="B177:E177 B178:C178">
    <cfRule type="expression" dxfId="11084" priority="6579">
      <formula>B13="Spouse Only"</formula>
    </cfRule>
  </conditionalFormatting>
  <conditionalFormatting sqref="B162:E162">
    <cfRule type="expression" dxfId="11083" priority="6580">
      <formula>B14="Spouse Only"</formula>
    </cfRule>
  </conditionalFormatting>
  <conditionalFormatting sqref="B162:E162">
    <cfRule type="expression" dxfId="11082" priority="6581">
      <formula>B10="Spouse Only"</formula>
    </cfRule>
  </conditionalFormatting>
  <conditionalFormatting sqref="B21:B24">
    <cfRule type="expression" dxfId="11081" priority="1616">
      <formula>B$18="No"</formula>
    </cfRule>
  </conditionalFormatting>
  <conditionalFormatting sqref="C20:C21">
    <cfRule type="expression" dxfId="11080" priority="1620">
      <formula>C$18="No"</formula>
    </cfRule>
  </conditionalFormatting>
  <conditionalFormatting sqref="C22">
    <cfRule type="expression" dxfId="11079" priority="1619">
      <formula>C$18="No"</formula>
    </cfRule>
  </conditionalFormatting>
  <conditionalFormatting sqref="C22:C24">
    <cfRule type="expression" dxfId="11078" priority="1618">
      <formula>C$18="No"</formula>
    </cfRule>
  </conditionalFormatting>
  <conditionalFormatting sqref="C21">
    <cfRule type="expression" dxfId="11077" priority="1617">
      <formula>C$18="No"</formula>
    </cfRule>
  </conditionalFormatting>
  <conditionalFormatting sqref="B172:B173 BZ172:BZ174 CB172:CB174 CD172:CD174 CF172:CF174">
    <cfRule type="expression" dxfId="11076" priority="7376">
      <formula>B25="Select Dependent Coverage (Dependents not eligible)"</formula>
    </cfRule>
    <cfRule type="expression" dxfId="11075" priority="7377">
      <formula>B25="Spouse Only"</formula>
    </cfRule>
  </conditionalFormatting>
  <conditionalFormatting sqref="D162 B162 H162 J162 L162 N162 P162 R162 T162 V162 X162 Z162 AB162 AD162 AF162 AH162 AJ162 BZ162 F164 H164 J164 L164 N164 P164 R164 T164 V164 X164 Z164 AB164 AD164 AF164 AH164 AJ164 BZ164">
    <cfRule type="expression" dxfId="11074" priority="8172">
      <formula>B28="Select Dependent Coverage (Dependents not eligible)"</formula>
    </cfRule>
    <cfRule type="expression" dxfId="11073" priority="8173">
      <formula>B28="Spouse Only"</formula>
    </cfRule>
  </conditionalFormatting>
  <conditionalFormatting sqref="B35:C35 CB35:CC35">
    <cfRule type="expression" dxfId="11072" priority="1600">
      <formula>B$34="Use Waiting Period"</formula>
    </cfRule>
  </conditionalFormatting>
  <conditionalFormatting sqref="B130">
    <cfRule type="expression" dxfId="11071" priority="1594">
      <formula>B$126="Yes"</formula>
    </cfRule>
  </conditionalFormatting>
  <conditionalFormatting sqref="B130">
    <cfRule type="expression" dxfId="11070" priority="9169">
      <formula>#REF!="No"</formula>
    </cfRule>
  </conditionalFormatting>
  <conditionalFormatting sqref="B137:C137">
    <cfRule type="expression" dxfId="11069" priority="1590">
      <formula>B$136="Use Waiting Period"</formula>
    </cfRule>
  </conditionalFormatting>
  <conditionalFormatting sqref="B136:C136">
    <cfRule type="expression" dxfId="11068" priority="1589">
      <formula>B$136="select effective date rule"</formula>
    </cfRule>
  </conditionalFormatting>
  <conditionalFormatting sqref="B163 F163 H163 J163 L163 N163 P163 R163 T163 V163 X163 Z163 AB163 AD163 AF163 AH163 AJ163 BZ163">
    <cfRule type="expression" dxfId="11067" priority="9172">
      <formula>B33="Select Dependent Coverage (Dependents not eligible)"</formula>
    </cfRule>
    <cfRule type="expression" dxfId="11066" priority="9173">
      <formula>B33="Spouse Only"</formula>
    </cfRule>
  </conditionalFormatting>
  <conditionalFormatting sqref="B163:C163">
    <cfRule type="expression" dxfId="11065" priority="9247">
      <formula>B14="Spouse Only"</formula>
    </cfRule>
  </conditionalFormatting>
  <conditionalFormatting sqref="D46">
    <cfRule type="expression" dxfId="11064" priority="1579">
      <formula>D$44="Yes, Use Waiting Period"</formula>
    </cfRule>
  </conditionalFormatting>
  <conditionalFormatting sqref="D46:E46">
    <cfRule type="expression" dxfId="11063" priority="1578">
      <formula>D$44="Yes, Use Waiting Period"</formula>
    </cfRule>
  </conditionalFormatting>
  <conditionalFormatting sqref="D46:E46">
    <cfRule type="expression" dxfId="11062" priority="1576">
      <formula>D$45="First of the month following date of change"</formula>
    </cfRule>
  </conditionalFormatting>
  <conditionalFormatting sqref="D48">
    <cfRule type="expression" dxfId="11061" priority="1572">
      <formula>D$44="Specific Date Selection"</formula>
    </cfRule>
    <cfRule type="expression" dxfId="11060" priority="1575">
      <formula>D$44="Specific Date Selection"</formula>
    </cfRule>
    <cfRule type="expression" dxfId="11059" priority="1577">
      <formula>D$44="Specific Date Selection"</formula>
    </cfRule>
  </conditionalFormatting>
  <conditionalFormatting sqref="D47:E47">
    <cfRule type="expression" dxfId="11058" priority="1570">
      <formula>D$44="specific date selection"</formula>
    </cfRule>
  </conditionalFormatting>
  <conditionalFormatting sqref="D140:D141">
    <cfRule type="expression" dxfId="11057" priority="1564">
      <formula>D$136="Use Waiting Period"</formula>
    </cfRule>
  </conditionalFormatting>
  <conditionalFormatting sqref="D140:D141">
    <cfRule type="expression" dxfId="11056" priority="1560">
      <formula>D$137="First of month following Date of Election"</formula>
    </cfRule>
    <cfRule type="expression" dxfId="11055" priority="1561">
      <formula>D$137="Date of Election"</formula>
    </cfRule>
    <cfRule type="expression" dxfId="11054" priority="1562">
      <formula>D$137="First of month following Open Enrollment Start Date"</formula>
    </cfRule>
  </conditionalFormatting>
  <conditionalFormatting sqref="D139">
    <cfRule type="expression" dxfId="11053" priority="1563">
      <formula>D$136="Specific Date Selection"</formula>
    </cfRule>
    <cfRule type="expression" dxfId="11052" priority="1568">
      <formula>D$136="Specific Date Selection"</formula>
    </cfRule>
  </conditionalFormatting>
  <conditionalFormatting sqref="D140">
    <cfRule type="expression" dxfId="11051" priority="1559">
      <formula>D$136="specific Date selection"</formula>
    </cfRule>
  </conditionalFormatting>
  <conditionalFormatting sqref="D35:E35">
    <cfRule type="expression" dxfId="11050" priority="1542">
      <formula>D$34="Use Waiting Period"</formula>
    </cfRule>
  </conditionalFormatting>
  <conditionalFormatting sqref="D63:E63">
    <cfRule type="expression" dxfId="11049" priority="1541">
      <formula>D$61="Use Waiting Period"</formula>
    </cfRule>
  </conditionalFormatting>
  <conditionalFormatting sqref="D63:E63">
    <cfRule type="expression" dxfId="11048" priority="1540">
      <formula>D$62="First of the month following date of change"</formula>
    </cfRule>
  </conditionalFormatting>
  <conditionalFormatting sqref="D19">
    <cfRule type="expression" dxfId="11047" priority="1539">
      <formula>D$18="No"</formula>
    </cfRule>
  </conditionalFormatting>
  <conditionalFormatting sqref="CB21:CB24">
    <cfRule type="expression" dxfId="11046" priority="1534">
      <formula>CB$18="No"</formula>
    </cfRule>
  </conditionalFormatting>
  <conditionalFormatting sqref="CC20:CC21">
    <cfRule type="expression" dxfId="11045" priority="1538">
      <formula>CC$18="No"</formula>
    </cfRule>
  </conditionalFormatting>
  <conditionalFormatting sqref="CC22">
    <cfRule type="expression" dxfId="11044" priority="1537">
      <formula>CC$18="No"</formula>
    </cfRule>
  </conditionalFormatting>
  <conditionalFormatting sqref="CC22:CC24">
    <cfRule type="expression" dxfId="11043" priority="1536">
      <formula>CC$18="No"</formula>
    </cfRule>
  </conditionalFormatting>
  <conditionalFormatting sqref="CC21">
    <cfRule type="expression" dxfId="11042" priority="1535">
      <formula>CC$18="No"</formula>
    </cfRule>
  </conditionalFormatting>
  <conditionalFormatting sqref="D40:E40">
    <cfRule type="expression" dxfId="11041" priority="1533">
      <formula>D$38="Yes, Use Waiting Period"</formula>
    </cfRule>
  </conditionalFormatting>
  <conditionalFormatting sqref="D40:E40">
    <cfRule type="expression" dxfId="11040" priority="1531">
      <formula>D$39="First of the month following date of change"</formula>
    </cfRule>
  </conditionalFormatting>
  <conditionalFormatting sqref="D42">
    <cfRule type="expression" dxfId="11039" priority="1532">
      <formula>D$38="Specific Date Selection"</formula>
    </cfRule>
  </conditionalFormatting>
  <conditionalFormatting sqref="D41:E41">
    <cfRule type="expression" dxfId="11038" priority="1530">
      <formula>D$38="specific date selection"</formula>
    </cfRule>
  </conditionalFormatting>
  <conditionalFormatting sqref="B144:C144">
    <cfRule type="expression" dxfId="11037" priority="1520">
      <formula>B$143="First of month following Date of Election"</formula>
    </cfRule>
    <cfRule type="expression" dxfId="11036" priority="1521">
      <formula>B$143="Date of Election"</formula>
    </cfRule>
    <cfRule type="expression" dxfId="11035" priority="1522">
      <formula>B$143="First of month following Date of Hire"</formula>
    </cfRule>
    <cfRule type="expression" dxfId="11034" priority="1523">
      <formula>B$142="Use Waiting Period"</formula>
    </cfRule>
  </conditionalFormatting>
  <conditionalFormatting sqref="B145:C145 B147:AK147 BZ147:CG147">
    <cfRule type="expression" dxfId="11033" priority="1514">
      <formula>B$142="Specific Date Selection"</formula>
    </cfRule>
  </conditionalFormatting>
  <conditionalFormatting sqref="B146:C146">
    <cfRule type="expression" dxfId="11032" priority="1513">
      <formula>B$142="Specific Date Selection"</formula>
    </cfRule>
  </conditionalFormatting>
  <conditionalFormatting sqref="CB143:CC143">
    <cfRule type="expression" dxfId="11031" priority="1512">
      <formula>CB$142="Use Waiting Period"</formula>
    </cfRule>
  </conditionalFormatting>
  <conditionalFormatting sqref="B143:E143">
    <cfRule type="expression" dxfId="11030" priority="1505">
      <formula>B$142="Use Waiting Period"</formula>
    </cfRule>
  </conditionalFormatting>
  <conditionalFormatting sqref="B151:C151 B153:AK153 BZ153:CG153">
    <cfRule type="expression" dxfId="11029" priority="1504">
      <formula>B$148="Specific Date Selection"</formula>
    </cfRule>
  </conditionalFormatting>
  <conditionalFormatting sqref="B152:C152">
    <cfRule type="expression" dxfId="11028" priority="1503">
      <formula>B$148="Specific Date Selection"</formula>
    </cfRule>
  </conditionalFormatting>
  <conditionalFormatting sqref="B149:C149 CB149:CC149">
    <cfRule type="expression" dxfId="11027" priority="1501">
      <formula>B$148="Use Waiting Period"</formula>
    </cfRule>
  </conditionalFormatting>
  <conditionalFormatting sqref="B150:C150">
    <cfRule type="expression" dxfId="11026" priority="1496">
      <formula>B$149="First of month following Date of Election"</formula>
    </cfRule>
    <cfRule type="expression" dxfId="11025" priority="1497">
      <formula>B$149="Date of Election"</formula>
    </cfRule>
    <cfRule type="expression" dxfId="11024" priority="1498">
      <formula>B$149="First of month following Date of Rehire"</formula>
    </cfRule>
    <cfRule type="expression" dxfId="11023" priority="1499">
      <formula>B$148="Use Waiting Period"</formula>
    </cfRule>
  </conditionalFormatting>
  <conditionalFormatting sqref="D149:E149">
    <cfRule type="expression" dxfId="11022" priority="1493">
      <formula>D$148="Use Waiting Period"</formula>
    </cfRule>
  </conditionalFormatting>
  <conditionalFormatting sqref="B173">
    <cfRule type="expression" dxfId="11021" priority="1488">
      <formula>B$12="No"</formula>
    </cfRule>
  </conditionalFormatting>
  <conditionalFormatting sqref="E20:E21">
    <cfRule type="expression" dxfId="11020" priority="1480">
      <formula>E$18="No"</formula>
    </cfRule>
  </conditionalFormatting>
  <conditionalFormatting sqref="E22">
    <cfRule type="expression" dxfId="11019" priority="1479">
      <formula>E$18="No"</formula>
    </cfRule>
  </conditionalFormatting>
  <conditionalFormatting sqref="E22:E24">
    <cfRule type="expression" dxfId="11018" priority="1478">
      <formula>E$18="No"</formula>
    </cfRule>
  </conditionalFormatting>
  <conditionalFormatting sqref="E21">
    <cfRule type="expression" dxfId="11017" priority="1477">
      <formula>E$18="No"</formula>
    </cfRule>
  </conditionalFormatting>
  <conditionalFormatting sqref="A109">
    <cfRule type="expression" dxfId="11016" priority="1463">
      <formula>$E$49="yes"</formula>
    </cfRule>
    <cfRule type="expression" dxfId="11015" priority="1464">
      <formula>$B$49="yes"</formula>
    </cfRule>
  </conditionalFormatting>
  <conditionalFormatting sqref="B164">
    <cfRule type="expression" dxfId="11014" priority="1454">
      <formula>B16="Select Dependent Coverage (Dependents not eligible)"</formula>
    </cfRule>
  </conditionalFormatting>
  <conditionalFormatting sqref="B164:C164">
    <cfRule type="expression" dxfId="11013" priority="1455">
      <formula>B16="Spouse Only"</formula>
    </cfRule>
  </conditionalFormatting>
  <conditionalFormatting sqref="B164:C164">
    <cfRule type="expression" dxfId="11012" priority="1456">
      <formula>B12="Spouse Only"</formula>
    </cfRule>
  </conditionalFormatting>
  <conditionalFormatting sqref="B164">
    <cfRule type="expression" dxfId="11011" priority="1457">
      <formula>B30="Select Dependent Coverage (Dependents not eligible)"</formula>
    </cfRule>
    <cfRule type="expression" dxfId="11010" priority="1458">
      <formula>B30="Spouse Only"</formula>
    </cfRule>
  </conditionalFormatting>
  <conditionalFormatting sqref="B174">
    <cfRule type="expression" dxfId="11009" priority="1450">
      <formula>B15="Spouse Only"</formula>
    </cfRule>
    <cfRule type="expression" dxfId="11008" priority="1451">
      <formula>B15="Select Dependent Coverage (Dependents not eligible)"</formula>
    </cfRule>
  </conditionalFormatting>
  <conditionalFormatting sqref="B174">
    <cfRule type="expression" dxfId="11007" priority="1452">
      <formula>B27="Select Dependent Coverage (Dependents not eligible)"</formula>
    </cfRule>
    <cfRule type="expression" dxfId="11006" priority="1453">
      <formula>B27="Spouse Only"</formula>
    </cfRule>
  </conditionalFormatting>
  <conditionalFormatting sqref="D4:E4 E20:E24 D71:AK85 D89:AK90 CB86:CG88 D108:AA108 D55:AK58 D156:AK162 D9:AK10 D25:AK25 G20:G24 I20:I24 K20:K24 M20:M24 O20:O24 Q20:Q24 S20:S24 U20:U24 W20:W24 Y20:Y24 AA20:AA24 AC20:AC24 AE20:AE24 AG20:AG24 AI20:AI24 AK20:AK24 CA20:CA24 D148:AK149 CB154:CG164 D184:AK186 CD8:CG32 D176:AK177 D181:AC181 D134:AK137 D34:AK35 D37:AK53 D139:AK143 D179:AK179 D60:AK67 T8:AC8 D13:AK19 Z11:AK11 D27:S27 D29:AK32 D6:E6 T107:AA107 Z26:AA28 D92:Y93 BZ92:CG95 BZ60:CG69 BZ179:CG179 BZ139:CG143 BZ37:CG53 BZ34:CG35 BZ134:CG137 BZ181:CG181 BZ176:CG177 BZ184:CG186 BZ148:CG149 BZ25:CA32 BZ8:CA19 BZ154:CA162 BZ55:CG58 BZ107:CG108 BZ89:CG90 BZ71:CG85 Z12:AA12 D69:AK69 D68:AA68">
    <cfRule type="expression" dxfId="11005" priority="1441">
      <formula>D$3="No"</formula>
    </cfRule>
  </conditionalFormatting>
  <conditionalFormatting sqref="F80:F82">
    <cfRule type="expression" dxfId="11004" priority="1410">
      <formula>F$77="No"</formula>
    </cfRule>
  </conditionalFormatting>
  <conditionalFormatting sqref="F48">
    <cfRule type="expression" dxfId="11003" priority="1407">
      <formula>F$45="First of the month following date of change"</formula>
    </cfRule>
  </conditionalFormatting>
  <conditionalFormatting sqref="F139">
    <cfRule type="expression" dxfId="11002" priority="1406">
      <formula>F$136="Use Waiting Period"</formula>
    </cfRule>
  </conditionalFormatting>
  <conditionalFormatting sqref="F139">
    <cfRule type="expression" dxfId="11001" priority="1402">
      <formula>F$137="First of month following Date of Election"</formula>
    </cfRule>
    <cfRule type="expression" dxfId="11000" priority="1403">
      <formula>F$137="Date of Election"</formula>
    </cfRule>
    <cfRule type="expression" dxfId="10999" priority="1404">
      <formula>F$137="First of month following Open Enrollment Start Date"</formula>
    </cfRule>
  </conditionalFormatting>
  <conditionalFormatting sqref="F45">
    <cfRule type="expression" dxfId="10998" priority="1399">
      <formula>F$44="Yes, Use Waiting Period"</formula>
    </cfRule>
  </conditionalFormatting>
  <conditionalFormatting sqref="F44">
    <cfRule type="expression" dxfId="10997" priority="1400">
      <formula>F$44="Select Update Election"</formula>
    </cfRule>
  </conditionalFormatting>
  <conditionalFormatting sqref="F78">
    <cfRule type="expression" dxfId="10996" priority="1398">
      <formula>F$77="No"</formula>
    </cfRule>
  </conditionalFormatting>
  <conditionalFormatting sqref="F61">
    <cfRule type="expression" dxfId="10995" priority="1397">
      <formula>F$61="Select Core Election Waiting Period"</formula>
    </cfRule>
  </conditionalFormatting>
  <conditionalFormatting sqref="F39:AK39 BZ39:CA39">
    <cfRule type="expression" dxfId="10994" priority="1394">
      <formula>F$38="Yes, Use Waiting Period"</formula>
    </cfRule>
  </conditionalFormatting>
  <conditionalFormatting sqref="F45:AK45 BZ45:CA45">
    <cfRule type="expression" dxfId="10993" priority="1393">
      <formula>F$44="Yes, Use Waiting Period"</formula>
    </cfRule>
  </conditionalFormatting>
  <conditionalFormatting sqref="F62:AK62 BZ62:CA62">
    <cfRule type="expression" dxfId="10992" priority="1392">
      <formula>F$61="Use Waiting Period"</formula>
    </cfRule>
  </conditionalFormatting>
  <conditionalFormatting sqref="F137:AK137 BZ137:CA137">
    <cfRule type="expression" dxfId="10991" priority="1391">
      <formula>F$136="Use Waiting Period"</formula>
    </cfRule>
  </conditionalFormatting>
  <conditionalFormatting sqref="F32:AK32 BZ32:CA32">
    <cfRule type="expression" dxfId="10990" priority="1390">
      <formula>F$31="Use Waiting Period"</formula>
    </cfRule>
  </conditionalFormatting>
  <conditionalFormatting sqref="F71:AK71 BZ71:CA71">
    <cfRule type="expression" dxfId="10989" priority="1389">
      <formula>F$69="No"</formula>
    </cfRule>
  </conditionalFormatting>
  <conditionalFormatting sqref="F177">
    <cfRule type="expression" dxfId="10988" priority="1383">
      <formula>F32="Select Dependent Coverage (Dependents not eligible)"</formula>
    </cfRule>
    <cfRule type="expression" dxfId="10987" priority="1384">
      <formula>F32="Spouse Only"</formula>
    </cfRule>
  </conditionalFormatting>
  <conditionalFormatting sqref="F43">
    <cfRule type="expression" dxfId="10986" priority="1409">
      <formula>F$38="Specific Date Selection"</formula>
    </cfRule>
  </conditionalFormatting>
  <conditionalFormatting sqref="F49">
    <cfRule type="expression" dxfId="10985" priority="1363">
      <formula>F$44="Specific Date Selection"</formula>
    </cfRule>
    <cfRule type="expression" dxfId="10984" priority="1364">
      <formula>F$44="Specific Date Selection"</formula>
    </cfRule>
    <cfRule type="expression" dxfId="10983" priority="1408">
      <formula>F$44="Specific Date Selection"</formula>
    </cfRule>
  </conditionalFormatting>
  <conditionalFormatting sqref="F141">
    <cfRule type="expression" dxfId="10982" priority="1362">
      <formula>F$136="Specific Date Selection"</formula>
    </cfRule>
    <cfRule type="expression" dxfId="10981" priority="1405">
      <formula>F$136="Specific Date Selection"</formula>
    </cfRule>
  </conditionalFormatting>
  <conditionalFormatting sqref="F136:AK136 BZ136:CA136">
    <cfRule type="expression" dxfId="10980" priority="1361">
      <formula>F$136="select effective date rule"</formula>
    </cfRule>
  </conditionalFormatting>
  <conditionalFormatting sqref="F177:AK177 BZ177:CA177">
    <cfRule type="expression" dxfId="10979" priority="1411">
      <formula>F14="Select Dependent Coverage (Dependents not eligible)"</formula>
    </cfRule>
    <cfRule type="expression" dxfId="10978" priority="1412">
      <formula>F$14="Spouse Only"</formula>
    </cfRule>
  </conditionalFormatting>
  <conditionalFormatting sqref="F161:AK161 BZ161:CA161">
    <cfRule type="expression" dxfId="10977" priority="1413">
      <formula>F$14="Select Dependent Coverage (Dependents not eligible)"</formula>
    </cfRule>
    <cfRule type="expression" dxfId="10976" priority="1414">
      <formula>F$14="Child Only"</formula>
    </cfRule>
  </conditionalFormatting>
  <conditionalFormatting sqref="F162">
    <cfRule type="expression" dxfId="10975" priority="1426">
      <formula>F14="Select Dependent Coverage (Dependents not eligible)"</formula>
    </cfRule>
  </conditionalFormatting>
  <conditionalFormatting sqref="F177:AK177 BZ177:CA177">
    <cfRule type="expression" dxfId="10974" priority="1428">
      <formula>F13="Spouse Only"</formula>
    </cfRule>
  </conditionalFormatting>
  <conditionalFormatting sqref="F162:AK162 BZ162:CA162">
    <cfRule type="expression" dxfId="10973" priority="1429">
      <formula>F14="Spouse Only"</formula>
    </cfRule>
  </conditionalFormatting>
  <conditionalFormatting sqref="F162:AK162 BZ162:CA162">
    <cfRule type="expression" dxfId="10972" priority="1430">
      <formula>F10="Spouse Only"</formula>
    </cfRule>
  </conditionalFormatting>
  <conditionalFormatting sqref="F162">
    <cfRule type="expression" dxfId="10971" priority="1433">
      <formula>F28="Select Dependent Coverage (Dependents not eligible)"</formula>
    </cfRule>
    <cfRule type="expression" dxfId="10970" priority="1434">
      <formula>F28="Spouse Only"</formula>
    </cfRule>
  </conditionalFormatting>
  <conditionalFormatting sqref="F46">
    <cfRule type="expression" dxfId="10969" priority="1357">
      <formula>F$44="Yes, Use Waiting Period"</formula>
    </cfRule>
  </conditionalFormatting>
  <conditionalFormatting sqref="F46:AK46 BZ46:CA46">
    <cfRule type="expression" dxfId="10968" priority="1356">
      <formula>F$44="Yes, Use Waiting Period"</formula>
    </cfRule>
  </conditionalFormatting>
  <conditionalFormatting sqref="F46:AK46 BZ46:CA46">
    <cfRule type="expression" dxfId="10967" priority="1354">
      <formula>F$45="First of the month following date of change"</formula>
    </cfRule>
  </conditionalFormatting>
  <conditionalFormatting sqref="F48">
    <cfRule type="expression" dxfId="10966" priority="1350">
      <formula>F$44="Specific Date Selection"</formula>
    </cfRule>
    <cfRule type="expression" dxfId="10965" priority="1353">
      <formula>F$44="Specific Date Selection"</formula>
    </cfRule>
    <cfRule type="expression" dxfId="10964" priority="1355">
      <formula>F$44="Specific Date Selection"</formula>
    </cfRule>
  </conditionalFormatting>
  <conditionalFormatting sqref="F47:AK47 BZ47:CA47">
    <cfRule type="expression" dxfId="10963" priority="1348">
      <formula>F$44="specific date selection"</formula>
    </cfRule>
  </conditionalFormatting>
  <conditionalFormatting sqref="F140:F141">
    <cfRule type="expression" dxfId="10962" priority="1342">
      <formula>F$136="Use Waiting Period"</formula>
    </cfRule>
  </conditionalFormatting>
  <conditionalFormatting sqref="F140:F141">
    <cfRule type="expression" dxfId="10961" priority="1338">
      <formula>F$137="First of month following Date of Election"</formula>
    </cfRule>
    <cfRule type="expression" dxfId="10960" priority="1339">
      <formula>F$137="Date of Election"</formula>
    </cfRule>
    <cfRule type="expression" dxfId="10959" priority="1340">
      <formula>F$137="First of month following Open Enrollment Start Date"</formula>
    </cfRule>
  </conditionalFormatting>
  <conditionalFormatting sqref="F139">
    <cfRule type="expression" dxfId="10958" priority="1341">
      <formula>F$136="Specific Date Selection"</formula>
    </cfRule>
    <cfRule type="expression" dxfId="10957" priority="1346">
      <formula>F$136="Specific Date Selection"</formula>
    </cfRule>
  </conditionalFormatting>
  <conditionalFormatting sqref="F140">
    <cfRule type="expression" dxfId="10956" priority="1337">
      <formula>F$136="specific Date selection"</formula>
    </cfRule>
  </conditionalFormatting>
  <conditionalFormatting sqref="F35:AK35 BZ35:CA35">
    <cfRule type="expression" dxfId="10955" priority="1332">
      <formula>F$34="Use Waiting Period"</formula>
    </cfRule>
  </conditionalFormatting>
  <conditionalFormatting sqref="F63:AK63 BZ63:CA63">
    <cfRule type="expression" dxfId="10954" priority="1331">
      <formula>F$61="Use Waiting Period"</formula>
    </cfRule>
  </conditionalFormatting>
  <conditionalFormatting sqref="F63:AK63 BZ63:CA63">
    <cfRule type="expression" dxfId="10953" priority="1330">
      <formula>F$62="First of the month following date of change"</formula>
    </cfRule>
  </conditionalFormatting>
  <conditionalFormatting sqref="F19">
    <cfRule type="expression" dxfId="10952" priority="1329">
      <formula>F$18="No"</formula>
    </cfRule>
  </conditionalFormatting>
  <conditionalFormatting sqref="F40:AK40 BZ40:CA40">
    <cfRule type="expression" dxfId="10951" priority="1328">
      <formula>F$38="Yes, Use Waiting Period"</formula>
    </cfRule>
  </conditionalFormatting>
  <conditionalFormatting sqref="F40:AK40 BZ40:CA40">
    <cfRule type="expression" dxfId="10950" priority="1326">
      <formula>F$39="First of the month following date of change"</formula>
    </cfRule>
  </conditionalFormatting>
  <conditionalFormatting sqref="F42">
    <cfRule type="expression" dxfId="10949" priority="1327">
      <formula>F$38="Specific Date Selection"</formula>
    </cfRule>
  </conditionalFormatting>
  <conditionalFormatting sqref="F41:AK41 BZ41:CA41">
    <cfRule type="expression" dxfId="10948" priority="1325">
      <formula>F$38="specific date selection"</formula>
    </cfRule>
  </conditionalFormatting>
  <conditionalFormatting sqref="F143:AK143 BZ143:CA143">
    <cfRule type="expression" dxfId="10947" priority="1317">
      <formula>F$142="Use Waiting Period"</formula>
    </cfRule>
  </conditionalFormatting>
  <conditionalFormatting sqref="F149:AK149 BZ149:CA149">
    <cfRule type="expression" dxfId="10946" priority="1313">
      <formula>F$148="Use Waiting Period"</formula>
    </cfRule>
  </conditionalFormatting>
  <conditionalFormatting sqref="G20:G21">
    <cfRule type="expression" dxfId="10945" priority="1301">
      <formula>G$18="No"</formula>
    </cfRule>
  </conditionalFormatting>
  <conditionalFormatting sqref="G22">
    <cfRule type="expression" dxfId="10944" priority="1300">
      <formula>G$18="No"</formula>
    </cfRule>
  </conditionalFormatting>
  <conditionalFormatting sqref="G22:G24">
    <cfRule type="expression" dxfId="10943" priority="1299">
      <formula>G$18="No"</formula>
    </cfRule>
  </conditionalFormatting>
  <conditionalFormatting sqref="G21">
    <cfRule type="expression" dxfId="10942" priority="1298">
      <formula>G$18="No"</formula>
    </cfRule>
  </conditionalFormatting>
  <conditionalFormatting sqref="F4:AA4 F6:AA6 T5:AA5 BZ4:CA6">
    <cfRule type="expression" dxfId="10941" priority="1274">
      <formula>F$3="No"</formula>
    </cfRule>
  </conditionalFormatting>
  <conditionalFormatting sqref="CB4:CC32">
    <cfRule type="expression" dxfId="10940" priority="1273">
      <formula>CB$3="No"</formula>
    </cfRule>
  </conditionalFormatting>
  <conditionalFormatting sqref="CD19:CD20">
    <cfRule type="expression" dxfId="10939" priority="1268">
      <formula>CD$18="No"</formula>
    </cfRule>
  </conditionalFormatting>
  <conditionalFormatting sqref="CD45:CD46">
    <cfRule type="expression" dxfId="10938" priority="1265">
      <formula>CD$44="Yes, Use Waiting Period"</formula>
    </cfRule>
  </conditionalFormatting>
  <conditionalFormatting sqref="CD44">
    <cfRule type="expression" dxfId="10937" priority="1266">
      <formula>CD$44="Select Update Election"</formula>
    </cfRule>
  </conditionalFormatting>
  <conditionalFormatting sqref="CD78">
    <cfRule type="expression" dxfId="10936" priority="1264">
      <formula>CD$77="No"</formula>
    </cfRule>
  </conditionalFormatting>
  <conditionalFormatting sqref="CD61">
    <cfRule type="expression" dxfId="10935" priority="1263">
      <formula>CD$61="Select Core Election Waiting Period"</formula>
    </cfRule>
  </conditionalFormatting>
  <conditionalFormatting sqref="CD139:CD141">
    <cfRule type="expression" dxfId="10934" priority="1257">
      <formula>CD$136="Use Waiting Period"</formula>
    </cfRule>
  </conditionalFormatting>
  <conditionalFormatting sqref="CD139:CD141">
    <cfRule type="expression" dxfId="10933" priority="1253">
      <formula>CD$137="First of month following Date of Election"</formula>
    </cfRule>
    <cfRule type="expression" dxfId="10932" priority="1254">
      <formula>CD$137="Date of Election"</formula>
    </cfRule>
    <cfRule type="expression" dxfId="10931" priority="1255">
      <formula>CD$137="First of month following Open Enrollment Start Date"</formula>
    </cfRule>
  </conditionalFormatting>
  <conditionalFormatting sqref="CD39:CG39">
    <cfRule type="expression" dxfId="10930" priority="1252">
      <formula>CD$38="Yes, Use Waiting Period"</formula>
    </cfRule>
  </conditionalFormatting>
  <conditionalFormatting sqref="CD45:CG45">
    <cfRule type="expression" dxfId="10929" priority="1251">
      <formula>CD$44="Yes, Use Waiting Period"</formula>
    </cfRule>
  </conditionalFormatting>
  <conditionalFormatting sqref="CD62:CG62">
    <cfRule type="expression" dxfId="10928" priority="1250">
      <formula>CD$61="Use Waiting Period"</formula>
    </cfRule>
  </conditionalFormatting>
  <conditionalFormatting sqref="CD137:CG137">
    <cfRule type="expression" dxfId="10927" priority="1249">
      <formula>CD$136="Use Waiting Period"</formula>
    </cfRule>
  </conditionalFormatting>
  <conditionalFormatting sqref="CD32:CG32">
    <cfRule type="expression" dxfId="10926" priority="1248">
      <formula>CD$31="Use Waiting Period"</formula>
    </cfRule>
  </conditionalFormatting>
  <conditionalFormatting sqref="CD71:CG71">
    <cfRule type="expression" dxfId="10925" priority="1247">
      <formula>CD$69="No"</formula>
    </cfRule>
  </conditionalFormatting>
  <conditionalFormatting sqref="CD42:CD43">
    <cfRule type="expression" dxfId="10924" priority="1260">
      <formula>CD$38="Specific Date Selection"</formula>
    </cfRule>
  </conditionalFormatting>
  <conditionalFormatting sqref="CD48">
    <cfRule type="expression" dxfId="10923" priority="1232">
      <formula>CD$44="Specific Date Selection"</formula>
    </cfRule>
    <cfRule type="expression" dxfId="10922" priority="1233">
      <formula>CD$44="Specific Date Selection"</formula>
    </cfRule>
    <cfRule type="expression" dxfId="10921" priority="1259">
      <formula>CD$44="Specific Date Selection"</formula>
    </cfRule>
  </conditionalFormatting>
  <conditionalFormatting sqref="CD139">
    <cfRule type="expression" dxfId="10920" priority="1231">
      <formula>CD$136="Specific Date Selection"</formula>
    </cfRule>
    <cfRule type="expression" dxfId="10919" priority="1256">
      <formula>CD$136="Specific Date Selection"</formula>
    </cfRule>
  </conditionalFormatting>
  <conditionalFormatting sqref="CD140">
    <cfRule type="expression" dxfId="10918" priority="1230">
      <formula>CD$136="specific Date selection"</formula>
    </cfRule>
  </conditionalFormatting>
  <conditionalFormatting sqref="CD136:CG136">
    <cfRule type="expression" dxfId="10917" priority="1229">
      <formula>CD$136="select effective date rule"</formula>
    </cfRule>
  </conditionalFormatting>
  <conditionalFormatting sqref="CD46:CG46">
    <cfRule type="expression" dxfId="10916" priority="1228">
      <formula>CD$44="Yes, Use Waiting Period"</formula>
    </cfRule>
  </conditionalFormatting>
  <conditionalFormatting sqref="CD46:CG46">
    <cfRule type="expression" dxfId="10915" priority="1227">
      <formula>CD$45="First of the month following date of change"</formula>
    </cfRule>
  </conditionalFormatting>
  <conditionalFormatting sqref="CD47:CG47">
    <cfRule type="expression" dxfId="10914" priority="1226">
      <formula>CD$44="specific date selection"</formula>
    </cfRule>
  </conditionalFormatting>
  <conditionalFormatting sqref="CD35:CG35">
    <cfRule type="expression" dxfId="10913" priority="1217">
      <formula>CD$34="Use Waiting Period"</formula>
    </cfRule>
  </conditionalFormatting>
  <conditionalFormatting sqref="CD63:CG63">
    <cfRule type="expression" dxfId="10912" priority="1216">
      <formula>CD$61="Use Waiting Period"</formula>
    </cfRule>
  </conditionalFormatting>
  <conditionalFormatting sqref="CD63:CG63">
    <cfRule type="expression" dxfId="10911" priority="1215">
      <formula>CD$62="First of the month following date of change"</formula>
    </cfRule>
  </conditionalFormatting>
  <conditionalFormatting sqref="CD21:CD24">
    <cfRule type="expression" dxfId="10910" priority="1210">
      <formula>CD$18="No"</formula>
    </cfRule>
  </conditionalFormatting>
  <conditionalFormatting sqref="CE20:CE21">
    <cfRule type="expression" dxfId="10909" priority="1214">
      <formula>CE$18="No"</formula>
    </cfRule>
  </conditionalFormatting>
  <conditionalFormatting sqref="CE22">
    <cfRule type="expression" dxfId="10908" priority="1213">
      <formula>CE$18="No"</formula>
    </cfRule>
  </conditionalFormatting>
  <conditionalFormatting sqref="CE22:CE24">
    <cfRule type="expression" dxfId="10907" priority="1212">
      <formula>CE$18="No"</formula>
    </cfRule>
  </conditionalFormatting>
  <conditionalFormatting sqref="CE21">
    <cfRule type="expression" dxfId="10906" priority="1211">
      <formula>CE$18="No"</formula>
    </cfRule>
  </conditionalFormatting>
  <conditionalFormatting sqref="CD40:CG40">
    <cfRule type="expression" dxfId="10905" priority="1209">
      <formula>CD$38="Yes, Use Waiting Period"</formula>
    </cfRule>
  </conditionalFormatting>
  <conditionalFormatting sqref="CD40:CG40">
    <cfRule type="expression" dxfId="10904" priority="1208">
      <formula>CD$39="First of the month following date of change"</formula>
    </cfRule>
  </conditionalFormatting>
  <conditionalFormatting sqref="CD41:CG41">
    <cfRule type="expression" dxfId="10903" priority="1207">
      <formula>CD$38="specific date selection"</formula>
    </cfRule>
  </conditionalFormatting>
  <conditionalFormatting sqref="CD143:CG143">
    <cfRule type="expression" dxfId="10902" priority="1205">
      <formula>CD$142="Use Waiting Period"</formula>
    </cfRule>
  </conditionalFormatting>
  <conditionalFormatting sqref="CD149:CG149">
    <cfRule type="expression" dxfId="10901" priority="1195">
      <formula>CD$148="Use Waiting Period"</formula>
    </cfRule>
  </conditionalFormatting>
  <conditionalFormatting sqref="CD4:CG6">
    <cfRule type="expression" dxfId="10900" priority="1184">
      <formula>CD$3="No"</formula>
    </cfRule>
  </conditionalFormatting>
  <conditionalFormatting sqref="D145:AK145 BZ145:CG145">
    <cfRule type="expression" dxfId="10899" priority="1183">
      <formula>D$142="Specific Date Selection"</formula>
    </cfRule>
  </conditionalFormatting>
  <conditionalFormatting sqref="D146:AK146 BZ146:CG146">
    <cfRule type="expression" dxfId="10898" priority="1182">
      <formula>D$142="Specific Date Selection"</formula>
    </cfRule>
  </conditionalFormatting>
  <conditionalFormatting sqref="D151:AK151 BZ151:CG151">
    <cfRule type="expression" dxfId="10897" priority="1181">
      <formula>D$148="Specific Date Selection"</formula>
    </cfRule>
  </conditionalFormatting>
  <conditionalFormatting sqref="D152:AK152 BZ152:CG152">
    <cfRule type="expression" dxfId="10896" priority="1180">
      <formula>D$148="Specific Date Selection"</formula>
    </cfRule>
  </conditionalFormatting>
  <conditionalFormatting sqref="CD7:CG7">
    <cfRule type="expression" dxfId="10895" priority="1179">
      <formula>CD$3="No"</formula>
    </cfRule>
  </conditionalFormatting>
  <conditionalFormatting sqref="BZ20">
    <cfRule type="expression" dxfId="10894" priority="1178">
      <formula>BZ$18="No"</formula>
    </cfRule>
  </conditionalFormatting>
  <conditionalFormatting sqref="BZ21:BZ24">
    <cfRule type="expression" dxfId="10893" priority="1177">
      <formula>BZ$18="No"</formula>
    </cfRule>
  </conditionalFormatting>
  <conditionalFormatting sqref="B164:C164">
    <cfRule type="expression" dxfId="10892" priority="1176">
      <formula>B$174="No"</formula>
    </cfRule>
  </conditionalFormatting>
  <conditionalFormatting sqref="B163:C163">
    <cfRule type="expression" dxfId="10891" priority="1175">
      <formula>B$169="No"</formula>
    </cfRule>
  </conditionalFormatting>
  <conditionalFormatting sqref="D163:AK163 BZ163:CA163">
    <cfRule type="expression" dxfId="10890" priority="1171">
      <formula>D14="Select Dependent Coverage (Dependents not eligible)"</formula>
    </cfRule>
  </conditionalFormatting>
  <conditionalFormatting sqref="D163">
    <cfRule type="expression" dxfId="10889" priority="1172">
      <formula>D33="Select Dependent Coverage (Dependents not eligible)"</formula>
    </cfRule>
    <cfRule type="expression" dxfId="10888" priority="1173">
      <formula>D33="Spouse Only"</formula>
    </cfRule>
  </conditionalFormatting>
  <conditionalFormatting sqref="D163:AK163 BZ163:CA163">
    <cfRule type="expression" dxfId="10887" priority="1174">
      <formula>D14="Spouse Only"</formula>
    </cfRule>
  </conditionalFormatting>
  <conditionalFormatting sqref="D164">
    <cfRule type="expression" dxfId="10886" priority="1166">
      <formula>D16="Select Dependent Coverage (Dependents not eligible)"</formula>
    </cfRule>
  </conditionalFormatting>
  <conditionalFormatting sqref="D164:AK164 BZ164:CA164">
    <cfRule type="expression" dxfId="10885" priority="1167">
      <formula>D16="Spouse Only"</formula>
    </cfRule>
  </conditionalFormatting>
  <conditionalFormatting sqref="D164:AK164 BZ164:CA164">
    <cfRule type="expression" dxfId="10884" priority="1168">
      <formula>D12="Spouse Only"</formula>
    </cfRule>
  </conditionalFormatting>
  <conditionalFormatting sqref="D164">
    <cfRule type="expression" dxfId="10883" priority="1169">
      <formula>D30="Select Dependent Coverage (Dependents not eligible)"</formula>
    </cfRule>
    <cfRule type="expression" dxfId="10882" priority="1170">
      <formula>D30="Spouse Only"</formula>
    </cfRule>
  </conditionalFormatting>
  <conditionalFormatting sqref="D164:AK164 BZ164:CA164">
    <cfRule type="expression" dxfId="10881" priority="1165">
      <formula>D$174="No"</formula>
    </cfRule>
  </conditionalFormatting>
  <conditionalFormatting sqref="D163:AK163 BZ163:CA163">
    <cfRule type="expression" dxfId="10880" priority="1164">
      <formula>D$169="No"</formula>
    </cfRule>
  </conditionalFormatting>
  <conditionalFormatting sqref="B175:AK175 BZ175:CG175">
    <cfRule type="expression" dxfId="10879" priority="1130">
      <formula>$B$2="No"</formula>
    </cfRule>
  </conditionalFormatting>
  <conditionalFormatting sqref="D33:AK33 BZ33:CG33">
    <cfRule type="expression" dxfId="10878" priority="1103">
      <formula>D$32="Select waiting period option"</formula>
    </cfRule>
    <cfRule type="expression" dxfId="10877" priority="1105">
      <formula>D$31="Use Waiting Period"</formula>
    </cfRule>
  </conditionalFormatting>
  <conditionalFormatting sqref="D33:AK33 BZ33:CG33">
    <cfRule type="expression" dxfId="10876" priority="1104">
      <formula>D$32="First of Month following Date of Change"</formula>
    </cfRule>
  </conditionalFormatting>
  <conditionalFormatting sqref="B36:C36">
    <cfRule type="expression" dxfId="10875" priority="1100">
      <formula>B$35="Select waiting period option"</formula>
    </cfRule>
    <cfRule type="expression" dxfId="10874" priority="1102">
      <formula>B$34="Use Waiting Period"</formula>
    </cfRule>
  </conditionalFormatting>
  <conditionalFormatting sqref="B36:C36">
    <cfRule type="expression" dxfId="10873" priority="1101">
      <formula>B$35="First of Month following Date of Change"</formula>
    </cfRule>
  </conditionalFormatting>
  <conditionalFormatting sqref="D36:AK36 BZ36:CG36">
    <cfRule type="expression" dxfId="10872" priority="1097">
      <formula>D$35="Select waiting period option"</formula>
    </cfRule>
    <cfRule type="expression" dxfId="10871" priority="1099">
      <formula>D$34="Use Waiting Period"</formula>
    </cfRule>
  </conditionalFormatting>
  <conditionalFormatting sqref="D36:AK36 BZ36:CG36">
    <cfRule type="expression" dxfId="10870" priority="1098">
      <formula>D$35="First of Month following Date of Change"</formula>
    </cfRule>
  </conditionalFormatting>
  <conditionalFormatting sqref="D70:AK70 BZ70:CG70">
    <cfRule type="expression" dxfId="10869" priority="1096">
      <formula>D$69="No"</formula>
    </cfRule>
  </conditionalFormatting>
  <conditionalFormatting sqref="D101:D103">
    <cfRule type="expression" dxfId="10868" priority="1095">
      <formula>D$96="Yes"</formula>
    </cfRule>
  </conditionalFormatting>
  <conditionalFormatting sqref="D109">
    <cfRule type="expression" dxfId="10867" priority="1094">
      <formula>D$108="No"</formula>
    </cfRule>
  </conditionalFormatting>
  <conditionalFormatting sqref="D138:AK138 BZ138:CG138">
    <cfRule type="expression" dxfId="10866" priority="1093">
      <formula>D$136="Use Waiting Period"</formula>
    </cfRule>
  </conditionalFormatting>
  <conditionalFormatting sqref="D138:AK138 BZ138:CG138">
    <cfRule type="expression" dxfId="10865" priority="1090">
      <formula>D$137="First of month following Date of Election"</formula>
    </cfRule>
    <cfRule type="expression" dxfId="10864" priority="1091">
      <formula>D$137="Date of Election"</formula>
    </cfRule>
    <cfRule type="expression" dxfId="10863" priority="1092">
      <formula>D$137="First of month following Open Enrollment Start Date"</formula>
    </cfRule>
  </conditionalFormatting>
  <conditionalFormatting sqref="B144:C144">
    <cfRule type="expression" dxfId="10862" priority="1089">
      <formula>B$143="Select Waiting Period Option"</formula>
    </cfRule>
  </conditionalFormatting>
  <conditionalFormatting sqref="D144:AK144 BZ144:CG144">
    <cfRule type="expression" dxfId="10861" priority="1085">
      <formula>D$143="First of month following Date of Election"</formula>
    </cfRule>
    <cfRule type="expression" dxfId="10860" priority="1086">
      <formula>D$143="Date of Election"</formula>
    </cfRule>
    <cfRule type="expression" dxfId="10859" priority="1087">
      <formula>D$143="First of month following Date of Hire"</formula>
    </cfRule>
    <cfRule type="expression" dxfId="10858" priority="1088">
      <formula>D$142="Use Waiting Period"</formula>
    </cfRule>
  </conditionalFormatting>
  <conditionalFormatting sqref="D144:AK144 BZ144:CG144">
    <cfRule type="expression" dxfId="10857" priority="1084">
      <formula>D$143="Select Waiting Period Option"</formula>
    </cfRule>
  </conditionalFormatting>
  <conditionalFormatting sqref="B150:C150">
    <cfRule type="expression" dxfId="10856" priority="1083">
      <formula>B$149="Select Waiting Period Option"</formula>
    </cfRule>
  </conditionalFormatting>
  <conditionalFormatting sqref="D150:AK150 BZ150:CG150">
    <cfRule type="expression" dxfId="10855" priority="1079">
      <formula>D$149="First of month following Date of Election"</formula>
    </cfRule>
    <cfRule type="expression" dxfId="10854" priority="1080">
      <formula>D$149="Date of Election"</formula>
    </cfRule>
    <cfRule type="expression" dxfId="10853" priority="1081">
      <formula>D$149="First of month following Date of Rehire"</formula>
    </cfRule>
    <cfRule type="expression" dxfId="10852" priority="1082">
      <formula>D$148="Use Waiting Period"</formula>
    </cfRule>
  </conditionalFormatting>
  <conditionalFormatting sqref="D150:AK150 BZ150:CG150">
    <cfRule type="expression" dxfId="10851" priority="1078">
      <formula>D$149="Select Waiting Period Option"</formula>
    </cfRule>
  </conditionalFormatting>
  <conditionalFormatting sqref="D178">
    <cfRule type="expression" dxfId="10850" priority="1022">
      <formula>D33="Select Dependent Coverage (Dependents not eligible)"</formula>
    </cfRule>
    <cfRule type="expression" dxfId="10849" priority="1023">
      <formula>D33="Spouse Only"</formula>
    </cfRule>
  </conditionalFormatting>
  <conditionalFormatting sqref="D178:AK178 BZ178:CG178">
    <cfRule type="expression" dxfId="10848" priority="1024">
      <formula>D15="Select Dependent Coverage (Dependents not eligible)"</formula>
    </cfRule>
    <cfRule type="expression" dxfId="10847" priority="1025">
      <formula>D$14="Spouse Only"</formula>
    </cfRule>
  </conditionalFormatting>
  <conditionalFormatting sqref="D178:AK178 BZ178:CG178">
    <cfRule type="expression" dxfId="10846" priority="1026">
      <formula>D14="Spouse Only"</formula>
    </cfRule>
  </conditionalFormatting>
  <conditionalFormatting sqref="D182">
    <cfRule type="expression" dxfId="10845" priority="1021">
      <formula>D$181="No"</formula>
    </cfRule>
  </conditionalFormatting>
  <conditionalFormatting sqref="D3:E3">
    <cfRule type="expression" dxfId="10844" priority="1020">
      <formula>D$3="No"</formula>
    </cfRule>
  </conditionalFormatting>
  <conditionalFormatting sqref="F3:G3">
    <cfRule type="expression" dxfId="10843" priority="1019">
      <formula>$F$3="No"</formula>
    </cfRule>
  </conditionalFormatting>
  <conditionalFormatting sqref="H3:AK3 BZ3:CA3">
    <cfRule type="expression" dxfId="10842" priority="1018">
      <formula>$F$3="No"</formula>
    </cfRule>
  </conditionalFormatting>
  <conditionalFormatting sqref="CB3:CC3">
    <cfRule type="expression" dxfId="10841" priority="1017">
      <formula>CB$3="No"</formula>
    </cfRule>
  </conditionalFormatting>
  <conditionalFormatting sqref="CD3:CG3">
    <cfRule type="expression" dxfId="10840" priority="1016">
      <formula>$F$3="No"</formula>
    </cfRule>
  </conditionalFormatting>
  <conditionalFormatting sqref="CD3:CE3">
    <cfRule type="expression" dxfId="10839" priority="1015">
      <formula>CD$3="No"</formula>
    </cfRule>
  </conditionalFormatting>
  <conditionalFormatting sqref="CF3:CG3">
    <cfRule type="expression" dxfId="10838" priority="1014">
      <formula>CF$3="No"</formula>
    </cfRule>
  </conditionalFormatting>
  <conditionalFormatting sqref="D110">
    <cfRule type="expression" dxfId="10837" priority="1013">
      <formula>D$108="No"</formula>
    </cfRule>
  </conditionalFormatting>
  <conditionalFormatting sqref="BZ173 CB173 CD173 CF173">
    <cfRule type="expression" dxfId="10836" priority="940">
      <formula>BZ$12="No"</formula>
    </cfRule>
  </conditionalFormatting>
  <conditionalFormatting sqref="D91:W91 BZ91:CG91">
    <cfRule type="expression" dxfId="10835" priority="935">
      <formula>D$3="No"</formula>
    </cfRule>
  </conditionalFormatting>
  <conditionalFormatting sqref="D59:AK59 BZ59:CG59">
    <cfRule type="expression" dxfId="10834" priority="934">
      <formula>D$3="No"</formula>
    </cfRule>
  </conditionalFormatting>
  <conditionalFormatting sqref="B60:C60">
    <cfRule type="expression" dxfId="10833" priority="933">
      <formula>$B$59="Yes"</formula>
    </cfRule>
  </conditionalFormatting>
  <conditionalFormatting sqref="B176:C176">
    <cfRule type="expression" dxfId="10832" priority="932">
      <formula>$B$175="Do not require student status"</formula>
    </cfRule>
  </conditionalFormatting>
  <conditionalFormatting sqref="D176:E176">
    <cfRule type="expression" dxfId="10831" priority="931">
      <formula>$D$175="Do not require student status"</formula>
    </cfRule>
  </conditionalFormatting>
  <conditionalFormatting sqref="F176:G176">
    <cfRule type="expression" dxfId="10830" priority="930">
      <formula>$F$175="Do not require student status"</formula>
    </cfRule>
  </conditionalFormatting>
  <conditionalFormatting sqref="H176:I176">
    <cfRule type="expression" dxfId="10829" priority="929">
      <formula>$H$175="Do not require student status"</formula>
    </cfRule>
  </conditionalFormatting>
  <conditionalFormatting sqref="J176:K176">
    <cfRule type="expression" dxfId="10828" priority="928">
      <formula>$J$175="Do not require student status"</formula>
    </cfRule>
  </conditionalFormatting>
  <conditionalFormatting sqref="L176:M176">
    <cfRule type="expression" dxfId="10827" priority="927">
      <formula>$L$175="Do not require student status"</formula>
    </cfRule>
  </conditionalFormatting>
  <conditionalFormatting sqref="N176:O176">
    <cfRule type="expression" dxfId="10826" priority="926">
      <formula>$N$175="Do not require student status"</formula>
    </cfRule>
  </conditionalFormatting>
  <conditionalFormatting sqref="P176:Q176">
    <cfRule type="expression" dxfId="10825" priority="925">
      <formula>$P$175="Do not require student status"</formula>
    </cfRule>
  </conditionalFormatting>
  <conditionalFormatting sqref="R176:S176">
    <cfRule type="expression" dxfId="10824" priority="924">
      <formula>$R$175="Do not require student status"</formula>
    </cfRule>
  </conditionalFormatting>
  <conditionalFormatting sqref="T176:U176">
    <cfRule type="expression" dxfId="10823" priority="923">
      <formula>$T$175="Do not require student status"</formula>
    </cfRule>
  </conditionalFormatting>
  <conditionalFormatting sqref="V176:W176">
    <cfRule type="expression" dxfId="10822" priority="922">
      <formula>$V$175="Do not require student status"</formula>
    </cfRule>
  </conditionalFormatting>
  <conditionalFormatting sqref="X176:Y176">
    <cfRule type="expression" dxfId="10821" priority="921">
      <formula>$X$175="Do not require student status"</formula>
    </cfRule>
  </conditionalFormatting>
  <conditionalFormatting sqref="Z176:AA176">
    <cfRule type="expression" dxfId="10820" priority="920">
      <formula>$Z$175="Do not require student status"</formula>
    </cfRule>
  </conditionalFormatting>
  <conditionalFormatting sqref="AB176:AC176">
    <cfRule type="expression" dxfId="10819" priority="919">
      <formula>$AB$175="Do not require student status"</formula>
    </cfRule>
  </conditionalFormatting>
  <conditionalFormatting sqref="AD176:AE176">
    <cfRule type="expression" dxfId="10818" priority="918">
      <formula>$AD$175="Do not require student status"</formula>
    </cfRule>
  </conditionalFormatting>
  <conditionalFormatting sqref="AF176:AG176">
    <cfRule type="expression" dxfId="10817" priority="917">
      <formula>$AF$175="Do not require student status"</formula>
    </cfRule>
  </conditionalFormatting>
  <conditionalFormatting sqref="AH176:AI176">
    <cfRule type="expression" dxfId="10816" priority="916">
      <formula>$AH$175="Do not require student status"</formula>
    </cfRule>
  </conditionalFormatting>
  <conditionalFormatting sqref="AJ176:AK176">
    <cfRule type="expression" dxfId="10815" priority="915">
      <formula>$AJ$175="Do not require student status"</formula>
    </cfRule>
  </conditionalFormatting>
  <conditionalFormatting sqref="BZ176:CA176">
    <cfRule type="expression" dxfId="10814" priority="914">
      <formula>$BZ$175="Do not require student status"</formula>
    </cfRule>
  </conditionalFormatting>
  <conditionalFormatting sqref="CB176:CC176">
    <cfRule type="expression" dxfId="10813" priority="913">
      <formula>$CB$175="Do not require student status"</formula>
    </cfRule>
  </conditionalFormatting>
  <conditionalFormatting sqref="CD176:CE176">
    <cfRule type="expression" dxfId="10812" priority="912">
      <formula>$CD$175="Do not require student status"</formula>
    </cfRule>
  </conditionalFormatting>
  <conditionalFormatting sqref="CF176:CG176">
    <cfRule type="expression" dxfId="10811" priority="911">
      <formula>$CF$175="Do not require student status"</formula>
    </cfRule>
  </conditionalFormatting>
  <conditionalFormatting sqref="CF173 CD173 CB173 BZ173">
    <cfRule type="expression" dxfId="10810" priority="905">
      <formula>BZ$12="No"</formula>
    </cfRule>
  </conditionalFormatting>
  <conditionalFormatting sqref="D112:D119 F112:F119 H112:H119 J112:J119 L112:L119 N112:N119 P112:P119 R112:R119 T112:T119 V112:V119 X112:X119 Z112:Z119 AB112:AB119 AD112:AD119 AF112:AF119 AH112:AH119 AJ112:AJ119 BZ112:BZ119 CB112:CB119 CD112:CD119 CF112:CF119">
    <cfRule type="expression" dxfId="10809" priority="902">
      <formula>D$111="Yes"</formula>
    </cfRule>
  </conditionalFormatting>
  <conditionalFormatting sqref="D121 F121 H121 J121 L121 N121 P121 R121 T121 V121 X121 Z121 AB121 AD121 AF121 AH121 AJ121 BZ121 CB121 CD121 CF121 D123:D125 F123:F125 H123:H125 J123:J125 L123:L125 N123:N125 P123:P125 R123:R125 T123:T125 V123:V125 X123:X125 Z123:Z125 AB123:AB125 AD123:AD125 AF123:AF125 AH123:AH125 AJ123:AJ125 BZ123:BZ125 CB123:CB125 CD123:CD125 CF123:CF125">
    <cfRule type="expression" dxfId="10808" priority="901">
      <formula>D$120="Yes"</formula>
    </cfRule>
  </conditionalFormatting>
  <conditionalFormatting sqref="D127 F127 H127 J127 L127 N127 P127 R127 T127 V127 X127 Z127 AB127 AD127 AF127 AH127 AJ127 BZ127 CB127 CD127 CF127 D129 F129 H129 J129 L129 N129 P129 R129 T129 V129 X129 Z129 AB129 AD129 AF129 AH129 AJ129 BZ129 CB129 CD129 CF129 D131:D133 F131:F133 H131:H133 J131:J133 L131:L133 N131:N133 P131:P133 R131:R133 T131:T133 V131:V133 X131:X133 Z131:Z133 AB131:AB133 AD131:AD133 AF131:AF133 AH131:AH133 AJ131:AJ133 BZ131:BZ133 CB131:CB133 CD131:CD133 CF131:CF133">
    <cfRule type="expression" dxfId="10807" priority="900">
      <formula>D$126="Yes"</formula>
    </cfRule>
  </conditionalFormatting>
  <conditionalFormatting sqref="D112 F112 H112 J112 L112 N112 P112 R112 T112 V112 X112 Z112 AB112 AD112 AF112 AH112 AJ112 BZ112 CB112 CD112 CF112 D114:D119 F114:F119 H114:H119 J114:J119 L114:L119 N114:N119 P114:P119 R114:R119 T114:T119 V114:V119 X114:X119 Z114:Z119 AB114:AB119 AD114:AD119 AF114:AF119 AH114:AH119 AJ114:AJ119 BZ114:BZ119 CB114:CB119 CD114:CD119 CF114:CF119">
    <cfRule type="expression" dxfId="10806" priority="899">
      <formula>D$113="Yes"</formula>
    </cfRule>
  </conditionalFormatting>
  <conditionalFormatting sqref="D121 F121 H121 J121 L121 N121 P121 R121 T121 V121 X121 Z121 AB121 AD121 AF121 AH121 AJ121 BZ121 CB121 CD121 CF121">
    <cfRule type="expression" dxfId="10805" priority="898">
      <formula>D$121="No"</formula>
    </cfRule>
  </conditionalFormatting>
  <conditionalFormatting sqref="D123 F123 H123 J123 L123 N123 P123 R123 T123 V123 X123 Z123 AB123 AD123 AF123 AH123 AJ123 BZ123 CB123 CD123 CF123">
    <cfRule type="expression" dxfId="10804" priority="897">
      <formula>D$123="No"</formula>
    </cfRule>
  </conditionalFormatting>
  <conditionalFormatting sqref="D124 F124 H124 J124 L124 N124 P124 R124 T124 V124 X124 Z124 AB124 AD124 AF124 AH124 AJ124 BZ124 CB124 CD124 CF124">
    <cfRule type="expression" dxfId="10803" priority="896">
      <formula>D$124="No"</formula>
    </cfRule>
  </conditionalFormatting>
  <conditionalFormatting sqref="D127 F127 H127 J127 L127 N127 P127 R127 T127 V127 X127 Z127 AB127 AD127 AF127 AH127 AJ127 BZ127 CB127 CD127 CF127">
    <cfRule type="expression" dxfId="10802" priority="895">
      <formula>D$127="No"</formula>
    </cfRule>
  </conditionalFormatting>
  <conditionalFormatting sqref="D129 F129 H129 J129 L129 N129 P129 R129 T129 V129 X129 Z129 AB129 AD129 AF129 AH129 AJ129 BZ129 CB129 CD129 CF129">
    <cfRule type="expression" dxfId="10801" priority="894">
      <formula>D$129="No"</formula>
    </cfRule>
  </conditionalFormatting>
  <conditionalFormatting sqref="D131 F131 H131 J131 L131 N131 P131 R131 T131 V131 X131 Z131 AB131 AD131 AF131 AH131 AJ131 BZ131 CB131 CD131 CF131">
    <cfRule type="expression" dxfId="10800" priority="893">
      <formula>D$131="No"</formula>
    </cfRule>
  </conditionalFormatting>
  <conditionalFormatting sqref="D132 F132 H132 J132 L132 N132 P132 R132 T132 V132 X132 Z132 AB132 AD132 AF132 AH132 AJ132 BZ132 CB132 CD132 CF132">
    <cfRule type="expression" dxfId="10799" priority="892">
      <formula>D$132="No"</formula>
    </cfRule>
  </conditionalFormatting>
  <conditionalFormatting sqref="D133 F133 H133 J133 L133 N133 P133 R133 T133 V133 X133 Z133 AB133 AD133 AF133 AH133 AJ133 BZ133 CB133 CD133 CF133">
    <cfRule type="expression" dxfId="10798" priority="891">
      <formula>D$133="No"</formula>
    </cfRule>
  </conditionalFormatting>
  <conditionalFormatting sqref="D111 F111 H111 J111 L111 N111 P111 R111 T111 V111 X111 Z111 AB111 AD111 AF111 AH111 AJ111 BZ111 CB111 CD111 CF111">
    <cfRule type="expression" dxfId="10797" priority="889">
      <formula>D$111="No"</formula>
    </cfRule>
    <cfRule type="expression" dxfId="10796" priority="890">
      <formula>D$111="Yes"</formula>
    </cfRule>
  </conditionalFormatting>
  <conditionalFormatting sqref="D120 F120 H120 J120 L120 N120 P120 R120 T120 V120 X120 Z120 AB120 AD120 AF120 AH120 AJ120 BZ120 CB120 CD120 CF120">
    <cfRule type="expression" dxfId="10795" priority="887">
      <formula>D120="No"</formula>
    </cfRule>
    <cfRule type="expression" dxfId="10794" priority="888">
      <formula>D$120="Yes"</formula>
    </cfRule>
  </conditionalFormatting>
  <conditionalFormatting sqref="D122 F122 H122 J122 L122 N122 P122 R122 T122 V122 X122 Z122 AB122 AD122 AF122 AH122 AJ122 BZ122 CB122 CD122 CF122">
    <cfRule type="expression" dxfId="10793" priority="886">
      <formula>D$122="No"</formula>
    </cfRule>
  </conditionalFormatting>
  <conditionalFormatting sqref="D126 F126 H126 J126 L126 N126 P126 R126 T126 V126 X126 Z126 AB126 AD126 AF126 AH126 AJ126 BZ126 CB126 CD126 CF126">
    <cfRule type="expression" dxfId="10792" priority="884">
      <formula>D$126="No"</formula>
    </cfRule>
    <cfRule type="expression" dxfId="10791" priority="885">
      <formula>D$126="Yes"</formula>
    </cfRule>
  </conditionalFormatting>
  <conditionalFormatting sqref="D128 F128 H128 J128 L128 N128 P128 R128 T128 V128 X128 Z128 AB128 AD128 AF128 AH128 AJ128 BZ128 CB128 CD128 CF128">
    <cfRule type="expression" dxfId="10790" priority="883">
      <formula>D$128="No"</formula>
    </cfRule>
  </conditionalFormatting>
  <conditionalFormatting sqref="D125 F125 H125 J125 L125 N125 P125 R125 T125 V125 X125 Z125 AB125 AD125 AF125 AH125 AJ125 BZ125 CB125 CD125 CF125">
    <cfRule type="expression" dxfId="10789" priority="903">
      <formula>D14="Select Dependent Coverage (Dependents not eligible)"</formula>
    </cfRule>
  </conditionalFormatting>
  <conditionalFormatting sqref="D130 F130 H130 J130 L130 N130 P130 R130 T130 V130 X130 Z130 AB130 AD130 AF130 AH130 AJ130 BZ130 CB130 CD130 CF130">
    <cfRule type="expression" dxfId="10788" priority="882">
      <formula>D$126="Yes"</formula>
    </cfRule>
  </conditionalFormatting>
  <conditionalFormatting sqref="D130 F130 H130 J130 L130 N130 P130 R130 T130 V130 X130 Z130 AB130 AD130 AF130 AH130 AJ130 BZ130 CB130 CD130 CF130">
    <cfRule type="expression" dxfId="10787" priority="904">
      <formula>#REF!="No"</formula>
    </cfRule>
  </conditionalFormatting>
  <conditionalFormatting sqref="D97:D100">
    <cfRule type="expression" dxfId="10786" priority="881">
      <formula>D$96="Yes"</formula>
    </cfRule>
  </conditionalFormatting>
  <conditionalFormatting sqref="D104:D106">
    <cfRule type="expression" dxfId="10785" priority="880">
      <formula>D$96="Yes"</formula>
    </cfRule>
  </conditionalFormatting>
  <conditionalFormatting sqref="D166:D173">
    <cfRule type="expression" dxfId="10784" priority="865">
      <formula>D$165="Yes"</formula>
    </cfRule>
  </conditionalFormatting>
  <conditionalFormatting sqref="D166">
    <cfRule type="expression" dxfId="10783" priority="861">
      <formula>D14="Spouse Only"</formula>
    </cfRule>
    <cfRule type="expression" dxfId="10782" priority="864">
      <formula>D14="Select Dependent Coverage (Dependents not eligible)"</formula>
    </cfRule>
  </conditionalFormatting>
  <conditionalFormatting sqref="D167">
    <cfRule type="expression" dxfId="10781" priority="860">
      <formula>D14="Spouse Only"</formula>
    </cfRule>
    <cfRule type="expression" dxfId="10780" priority="863">
      <formula>D14="Select Dependent Coverage (Dependents not eligible)"</formula>
    </cfRule>
  </conditionalFormatting>
  <conditionalFormatting sqref="D168">
    <cfRule type="expression" dxfId="10779" priority="859">
      <formula>D14="Spouse Only"</formula>
    </cfRule>
    <cfRule type="expression" dxfId="10778" priority="862">
      <formula>D14="Select Dependent Coverage (Dependents not eligible)"</formula>
    </cfRule>
  </conditionalFormatting>
  <conditionalFormatting sqref="D165:D171">
    <cfRule type="expression" dxfId="10777" priority="866">
      <formula>D14="Select Dependent Coverage (Dependents not eligible)"</formula>
    </cfRule>
    <cfRule type="expression" dxfId="10776" priority="867">
      <formula>D14="Spouse Only"</formula>
    </cfRule>
  </conditionalFormatting>
  <conditionalFormatting sqref="D169">
    <cfRule type="expression" dxfId="10775" priority="868">
      <formula>D14="Spouse Only"</formula>
    </cfRule>
    <cfRule type="expression" dxfId="10774" priority="869">
      <formula>D14="Select Dependent Coverage (Dependents not eligible)"</formula>
    </cfRule>
  </conditionalFormatting>
  <conditionalFormatting sqref="D170">
    <cfRule type="expression" dxfId="10773" priority="870">
      <formula>D14="Spouse Only"</formula>
    </cfRule>
    <cfRule type="expression" dxfId="10772" priority="871">
      <formula>D14="Select Dependent Coverage (Dependents not eligible)"</formula>
    </cfRule>
  </conditionalFormatting>
  <conditionalFormatting sqref="D171">
    <cfRule type="expression" dxfId="10771" priority="872">
      <formula>D14="Spouse Only"</formula>
    </cfRule>
    <cfRule type="expression" dxfId="10770" priority="873">
      <formula>D14="Select Dependent Coverage (Dependents not eligible)"</formula>
    </cfRule>
  </conditionalFormatting>
  <conditionalFormatting sqref="D172">
    <cfRule type="expression" dxfId="10769" priority="874">
      <formula>D14="Spouse Only"</formula>
    </cfRule>
    <cfRule type="expression" dxfId="10768" priority="875">
      <formula>D14="Select Dependent Coverage (Dependents not eligible)"</formula>
    </cfRule>
  </conditionalFormatting>
  <conditionalFormatting sqref="D173">
    <cfRule type="expression" dxfId="10767" priority="876">
      <formula>D14="Spouse Only"</formula>
    </cfRule>
    <cfRule type="expression" dxfId="10766" priority="877">
      <formula>D14="Select Dependent Coverage (Dependents not eligible)"</formula>
    </cfRule>
  </conditionalFormatting>
  <conditionalFormatting sqref="D172:D173">
    <cfRule type="expression" dxfId="10765" priority="878">
      <formula>D25="Select Dependent Coverage (Dependents not eligible)"</formula>
    </cfRule>
    <cfRule type="expression" dxfId="10764" priority="879">
      <formula>D25="Spouse Only"</formula>
    </cfRule>
  </conditionalFormatting>
  <conditionalFormatting sqref="D173">
    <cfRule type="expression" dxfId="10763" priority="858">
      <formula>D$12="No"</formula>
    </cfRule>
  </conditionalFormatting>
  <conditionalFormatting sqref="D174">
    <cfRule type="expression" dxfId="10762" priority="854">
      <formula>D15="Spouse Only"</formula>
    </cfRule>
    <cfRule type="expression" dxfId="10761" priority="855">
      <formula>D15="Select Dependent Coverage (Dependents not eligible)"</formula>
    </cfRule>
  </conditionalFormatting>
  <conditionalFormatting sqref="D174">
    <cfRule type="expression" dxfId="10760" priority="856">
      <formula>D27="Select Dependent Coverage (Dependents not eligible)"</formula>
    </cfRule>
    <cfRule type="expression" dxfId="10759" priority="857">
      <formula>D27="Spouse Only"</formula>
    </cfRule>
  </conditionalFormatting>
  <conditionalFormatting sqref="F166:F173">
    <cfRule type="expression" dxfId="10758" priority="839">
      <formula>F$165="Yes"</formula>
    </cfRule>
  </conditionalFormatting>
  <conditionalFormatting sqref="F166">
    <cfRule type="expression" dxfId="10757" priority="835">
      <formula>F14="Spouse Only"</formula>
    </cfRule>
    <cfRule type="expression" dxfId="10756" priority="838">
      <formula>F14="Select Dependent Coverage (Dependents not eligible)"</formula>
    </cfRule>
  </conditionalFormatting>
  <conditionalFormatting sqref="F167">
    <cfRule type="expression" dxfId="10755" priority="834">
      <formula>F14="Spouse Only"</formula>
    </cfRule>
    <cfRule type="expression" dxfId="10754" priority="837">
      <formula>F14="Select Dependent Coverage (Dependents not eligible)"</formula>
    </cfRule>
  </conditionalFormatting>
  <conditionalFormatting sqref="F168">
    <cfRule type="expression" dxfId="10753" priority="833">
      <formula>F14="Spouse Only"</formula>
    </cfRule>
    <cfRule type="expression" dxfId="10752" priority="836">
      <formula>F14="Select Dependent Coverage (Dependents not eligible)"</formula>
    </cfRule>
  </conditionalFormatting>
  <conditionalFormatting sqref="F165:F171">
    <cfRule type="expression" dxfId="10751" priority="840">
      <formula>F14="Select Dependent Coverage (Dependents not eligible)"</formula>
    </cfRule>
    <cfRule type="expression" dxfId="10750" priority="841">
      <formula>F14="Spouse Only"</formula>
    </cfRule>
  </conditionalFormatting>
  <conditionalFormatting sqref="F169">
    <cfRule type="expression" dxfId="10749" priority="842">
      <formula>F14="Spouse Only"</formula>
    </cfRule>
    <cfRule type="expression" dxfId="10748" priority="843">
      <formula>F14="Select Dependent Coverage (Dependents not eligible)"</formula>
    </cfRule>
  </conditionalFormatting>
  <conditionalFormatting sqref="F170">
    <cfRule type="expression" dxfId="10747" priority="844">
      <formula>F14="Spouse Only"</formula>
    </cfRule>
    <cfRule type="expression" dxfId="10746" priority="845">
      <formula>F14="Select Dependent Coverage (Dependents not eligible)"</formula>
    </cfRule>
  </conditionalFormatting>
  <conditionalFormatting sqref="F171">
    <cfRule type="expression" dxfId="10745" priority="846">
      <formula>F14="Spouse Only"</formula>
    </cfRule>
    <cfRule type="expression" dxfId="10744" priority="847">
      <formula>F14="Select Dependent Coverage (Dependents not eligible)"</formula>
    </cfRule>
  </conditionalFormatting>
  <conditionalFormatting sqref="F172">
    <cfRule type="expression" dxfId="10743" priority="848">
      <formula>F14="Spouse Only"</formula>
    </cfRule>
    <cfRule type="expression" dxfId="10742" priority="849">
      <formula>F14="Select Dependent Coverage (Dependents not eligible)"</formula>
    </cfRule>
  </conditionalFormatting>
  <conditionalFormatting sqref="F173">
    <cfRule type="expression" dxfId="10741" priority="850">
      <formula>F14="Spouse Only"</formula>
    </cfRule>
    <cfRule type="expression" dxfId="10740" priority="851">
      <formula>F14="Select Dependent Coverage (Dependents not eligible)"</formula>
    </cfRule>
  </conditionalFormatting>
  <conditionalFormatting sqref="F172:F173">
    <cfRule type="expression" dxfId="10739" priority="852">
      <formula>F25="Select Dependent Coverage (Dependents not eligible)"</formula>
    </cfRule>
    <cfRule type="expression" dxfId="10738" priority="853">
      <formula>F25="Spouse Only"</formula>
    </cfRule>
  </conditionalFormatting>
  <conditionalFormatting sqref="F173">
    <cfRule type="expression" dxfId="10737" priority="832">
      <formula>F$12="No"</formula>
    </cfRule>
  </conditionalFormatting>
  <conditionalFormatting sqref="F174">
    <cfRule type="expression" dxfId="10736" priority="828">
      <formula>F15="Spouse Only"</formula>
    </cfRule>
    <cfRule type="expression" dxfId="10735" priority="829">
      <formula>F15="Select Dependent Coverage (Dependents not eligible)"</formula>
    </cfRule>
  </conditionalFormatting>
  <conditionalFormatting sqref="F174">
    <cfRule type="expression" dxfId="10734" priority="830">
      <formula>F27="Select Dependent Coverage (Dependents not eligible)"</formula>
    </cfRule>
    <cfRule type="expression" dxfId="10733" priority="831">
      <formula>F27="Spouse Only"</formula>
    </cfRule>
  </conditionalFormatting>
  <conditionalFormatting sqref="H166:H173">
    <cfRule type="expression" dxfId="10732" priority="813">
      <formula>H$165="Yes"</formula>
    </cfRule>
  </conditionalFormatting>
  <conditionalFormatting sqref="H166">
    <cfRule type="expression" dxfId="10731" priority="809">
      <formula>H14="Spouse Only"</formula>
    </cfRule>
    <cfRule type="expression" dxfId="10730" priority="812">
      <formula>H14="Select Dependent Coverage (Dependents not eligible)"</formula>
    </cfRule>
  </conditionalFormatting>
  <conditionalFormatting sqref="H167">
    <cfRule type="expression" dxfId="10729" priority="808">
      <formula>H14="Spouse Only"</formula>
    </cfRule>
    <cfRule type="expression" dxfId="10728" priority="811">
      <formula>H14="Select Dependent Coverage (Dependents not eligible)"</formula>
    </cfRule>
  </conditionalFormatting>
  <conditionalFormatting sqref="H168">
    <cfRule type="expression" dxfId="10727" priority="807">
      <formula>H14="Spouse Only"</formula>
    </cfRule>
    <cfRule type="expression" dxfId="10726" priority="810">
      <formula>H14="Select Dependent Coverage (Dependents not eligible)"</formula>
    </cfRule>
  </conditionalFormatting>
  <conditionalFormatting sqref="H165:H171">
    <cfRule type="expression" dxfId="10725" priority="814">
      <formula>H14="Select Dependent Coverage (Dependents not eligible)"</formula>
    </cfRule>
    <cfRule type="expression" dxfId="10724" priority="815">
      <formula>H14="Spouse Only"</formula>
    </cfRule>
  </conditionalFormatting>
  <conditionalFormatting sqref="H169">
    <cfRule type="expression" dxfId="10723" priority="816">
      <formula>H14="Spouse Only"</formula>
    </cfRule>
    <cfRule type="expression" dxfId="10722" priority="817">
      <formula>H14="Select Dependent Coverage (Dependents not eligible)"</formula>
    </cfRule>
  </conditionalFormatting>
  <conditionalFormatting sqref="H170">
    <cfRule type="expression" dxfId="10721" priority="818">
      <formula>H14="Spouse Only"</formula>
    </cfRule>
    <cfRule type="expression" dxfId="10720" priority="819">
      <formula>H14="Select Dependent Coverage (Dependents not eligible)"</formula>
    </cfRule>
  </conditionalFormatting>
  <conditionalFormatting sqref="H171">
    <cfRule type="expression" dxfId="10719" priority="820">
      <formula>H14="Spouse Only"</formula>
    </cfRule>
    <cfRule type="expression" dxfId="10718" priority="821">
      <formula>H14="Select Dependent Coverage (Dependents not eligible)"</formula>
    </cfRule>
  </conditionalFormatting>
  <conditionalFormatting sqref="H172">
    <cfRule type="expression" dxfId="10717" priority="822">
      <formula>H14="Spouse Only"</formula>
    </cfRule>
    <cfRule type="expression" dxfId="10716" priority="823">
      <formula>H14="Select Dependent Coverage (Dependents not eligible)"</formula>
    </cfRule>
  </conditionalFormatting>
  <conditionalFormatting sqref="H173">
    <cfRule type="expression" dxfId="10715" priority="824">
      <formula>H14="Spouse Only"</formula>
    </cfRule>
    <cfRule type="expression" dxfId="10714" priority="825">
      <formula>H14="Select Dependent Coverage (Dependents not eligible)"</formula>
    </cfRule>
  </conditionalFormatting>
  <conditionalFormatting sqref="H172:H173">
    <cfRule type="expression" dxfId="10713" priority="826">
      <formula>H25="Select Dependent Coverage (Dependents not eligible)"</formula>
    </cfRule>
    <cfRule type="expression" dxfId="10712" priority="827">
      <formula>H25="Spouse Only"</formula>
    </cfRule>
  </conditionalFormatting>
  <conditionalFormatting sqref="H173">
    <cfRule type="expression" dxfId="10711" priority="806">
      <formula>H$12="No"</formula>
    </cfRule>
  </conditionalFormatting>
  <conditionalFormatting sqref="H174">
    <cfRule type="expression" dxfId="10710" priority="802">
      <formula>H15="Spouse Only"</formula>
    </cfRule>
    <cfRule type="expression" dxfId="10709" priority="803">
      <formula>H15="Select Dependent Coverage (Dependents not eligible)"</formula>
    </cfRule>
  </conditionalFormatting>
  <conditionalFormatting sqref="H174">
    <cfRule type="expression" dxfId="10708" priority="804">
      <formula>H27="Select Dependent Coverage (Dependents not eligible)"</formula>
    </cfRule>
    <cfRule type="expression" dxfId="10707" priority="805">
      <formula>H27="Spouse Only"</formula>
    </cfRule>
  </conditionalFormatting>
  <conditionalFormatting sqref="J166:J173">
    <cfRule type="expression" dxfId="10706" priority="787">
      <formula>J$165="Yes"</formula>
    </cfRule>
  </conditionalFormatting>
  <conditionalFormatting sqref="J166">
    <cfRule type="expression" dxfId="10705" priority="783">
      <formula>J14="Spouse Only"</formula>
    </cfRule>
    <cfRule type="expression" dxfId="10704" priority="786">
      <formula>J14="Select Dependent Coverage (Dependents not eligible)"</formula>
    </cfRule>
  </conditionalFormatting>
  <conditionalFormatting sqref="J167">
    <cfRule type="expression" dxfId="10703" priority="782">
      <formula>J14="Spouse Only"</formula>
    </cfRule>
    <cfRule type="expression" dxfId="10702" priority="785">
      <formula>J14="Select Dependent Coverage (Dependents not eligible)"</formula>
    </cfRule>
  </conditionalFormatting>
  <conditionalFormatting sqref="J168">
    <cfRule type="expression" dxfId="10701" priority="781">
      <formula>J14="Spouse Only"</formula>
    </cfRule>
    <cfRule type="expression" dxfId="10700" priority="784">
      <formula>J14="Select Dependent Coverage (Dependents not eligible)"</formula>
    </cfRule>
  </conditionalFormatting>
  <conditionalFormatting sqref="J165:J171">
    <cfRule type="expression" dxfId="10699" priority="788">
      <formula>J14="Select Dependent Coverage (Dependents not eligible)"</formula>
    </cfRule>
    <cfRule type="expression" dxfId="10698" priority="789">
      <formula>J14="Spouse Only"</formula>
    </cfRule>
  </conditionalFormatting>
  <conditionalFormatting sqref="J169">
    <cfRule type="expression" dxfId="10697" priority="790">
      <formula>J14="Spouse Only"</formula>
    </cfRule>
    <cfRule type="expression" dxfId="10696" priority="791">
      <formula>J14="Select Dependent Coverage (Dependents not eligible)"</formula>
    </cfRule>
  </conditionalFormatting>
  <conditionalFormatting sqref="J170">
    <cfRule type="expression" dxfId="10695" priority="792">
      <formula>J14="Spouse Only"</formula>
    </cfRule>
    <cfRule type="expression" dxfId="10694" priority="793">
      <formula>J14="Select Dependent Coverage (Dependents not eligible)"</formula>
    </cfRule>
  </conditionalFormatting>
  <conditionalFormatting sqref="J171">
    <cfRule type="expression" dxfId="10693" priority="794">
      <formula>J14="Spouse Only"</formula>
    </cfRule>
    <cfRule type="expression" dxfId="10692" priority="795">
      <formula>J14="Select Dependent Coverage (Dependents not eligible)"</formula>
    </cfRule>
  </conditionalFormatting>
  <conditionalFormatting sqref="J172">
    <cfRule type="expression" dxfId="10691" priority="796">
      <formula>J14="Spouse Only"</formula>
    </cfRule>
    <cfRule type="expression" dxfId="10690" priority="797">
      <formula>J14="Select Dependent Coverage (Dependents not eligible)"</formula>
    </cfRule>
  </conditionalFormatting>
  <conditionalFormatting sqref="J173">
    <cfRule type="expression" dxfId="10689" priority="798">
      <formula>J14="Spouse Only"</formula>
    </cfRule>
    <cfRule type="expression" dxfId="10688" priority="799">
      <formula>J14="Select Dependent Coverage (Dependents not eligible)"</formula>
    </cfRule>
  </conditionalFormatting>
  <conditionalFormatting sqref="J172:J173">
    <cfRule type="expression" dxfId="10687" priority="800">
      <formula>J25="Select Dependent Coverage (Dependents not eligible)"</formula>
    </cfRule>
    <cfRule type="expression" dxfId="10686" priority="801">
      <formula>J25="Spouse Only"</formula>
    </cfRule>
  </conditionalFormatting>
  <conditionalFormatting sqref="J173">
    <cfRule type="expression" dxfId="10685" priority="780">
      <formula>J$12="No"</formula>
    </cfRule>
  </conditionalFormatting>
  <conditionalFormatting sqref="J174">
    <cfRule type="expression" dxfId="10684" priority="776">
      <formula>J15="Spouse Only"</formula>
    </cfRule>
    <cfRule type="expression" dxfId="10683" priority="777">
      <formula>J15="Select Dependent Coverage (Dependents not eligible)"</formula>
    </cfRule>
  </conditionalFormatting>
  <conditionalFormatting sqref="J174">
    <cfRule type="expression" dxfId="10682" priority="778">
      <formula>J27="Select Dependent Coverage (Dependents not eligible)"</formula>
    </cfRule>
    <cfRule type="expression" dxfId="10681" priority="779">
      <formula>J27="Spouse Only"</formula>
    </cfRule>
  </conditionalFormatting>
  <conditionalFormatting sqref="L166:L173">
    <cfRule type="expression" dxfId="10680" priority="761">
      <formula>L$165="Yes"</formula>
    </cfRule>
  </conditionalFormatting>
  <conditionalFormatting sqref="L166">
    <cfRule type="expression" dxfId="10679" priority="757">
      <formula>L14="Spouse Only"</formula>
    </cfRule>
    <cfRule type="expression" dxfId="10678" priority="760">
      <formula>L14="Select Dependent Coverage (Dependents not eligible)"</formula>
    </cfRule>
  </conditionalFormatting>
  <conditionalFormatting sqref="L167">
    <cfRule type="expression" dxfId="10677" priority="756">
      <formula>L14="Spouse Only"</formula>
    </cfRule>
    <cfRule type="expression" dxfId="10676" priority="759">
      <formula>L14="Select Dependent Coverage (Dependents not eligible)"</formula>
    </cfRule>
  </conditionalFormatting>
  <conditionalFormatting sqref="L168">
    <cfRule type="expression" dxfId="10675" priority="755">
      <formula>L14="Spouse Only"</formula>
    </cfRule>
    <cfRule type="expression" dxfId="10674" priority="758">
      <formula>L14="Select Dependent Coverage (Dependents not eligible)"</formula>
    </cfRule>
  </conditionalFormatting>
  <conditionalFormatting sqref="L165:L171">
    <cfRule type="expression" dxfId="10673" priority="762">
      <formula>L14="Select Dependent Coverage (Dependents not eligible)"</formula>
    </cfRule>
    <cfRule type="expression" dxfId="10672" priority="763">
      <formula>L14="Spouse Only"</formula>
    </cfRule>
  </conditionalFormatting>
  <conditionalFormatting sqref="L169">
    <cfRule type="expression" dxfId="10671" priority="764">
      <formula>L14="Spouse Only"</formula>
    </cfRule>
    <cfRule type="expression" dxfId="10670" priority="765">
      <formula>L14="Select Dependent Coverage (Dependents not eligible)"</formula>
    </cfRule>
  </conditionalFormatting>
  <conditionalFormatting sqref="L170">
    <cfRule type="expression" dxfId="10669" priority="766">
      <formula>L14="Spouse Only"</formula>
    </cfRule>
    <cfRule type="expression" dxfId="10668" priority="767">
      <formula>L14="Select Dependent Coverage (Dependents not eligible)"</formula>
    </cfRule>
  </conditionalFormatting>
  <conditionalFormatting sqref="L171">
    <cfRule type="expression" dxfId="10667" priority="768">
      <formula>L14="Spouse Only"</formula>
    </cfRule>
    <cfRule type="expression" dxfId="10666" priority="769">
      <formula>L14="Select Dependent Coverage (Dependents not eligible)"</formula>
    </cfRule>
  </conditionalFormatting>
  <conditionalFormatting sqref="L172">
    <cfRule type="expression" dxfId="10665" priority="770">
      <formula>L14="Spouse Only"</formula>
    </cfRule>
    <cfRule type="expression" dxfId="10664" priority="771">
      <formula>L14="Select Dependent Coverage (Dependents not eligible)"</formula>
    </cfRule>
  </conditionalFormatting>
  <conditionalFormatting sqref="L173">
    <cfRule type="expression" dxfId="10663" priority="772">
      <formula>L14="Spouse Only"</formula>
    </cfRule>
    <cfRule type="expression" dxfId="10662" priority="773">
      <formula>L14="Select Dependent Coverage (Dependents not eligible)"</formula>
    </cfRule>
  </conditionalFormatting>
  <conditionalFormatting sqref="L172:L173">
    <cfRule type="expression" dxfId="10661" priority="774">
      <formula>L25="Select Dependent Coverage (Dependents not eligible)"</formula>
    </cfRule>
    <cfRule type="expression" dxfId="10660" priority="775">
      <formula>L25="Spouse Only"</formula>
    </cfRule>
  </conditionalFormatting>
  <conditionalFormatting sqref="L173">
    <cfRule type="expression" dxfId="10659" priority="754">
      <formula>L$12="No"</formula>
    </cfRule>
  </conditionalFormatting>
  <conditionalFormatting sqref="L174">
    <cfRule type="expression" dxfId="10658" priority="750">
      <formula>L15="Spouse Only"</formula>
    </cfRule>
    <cfRule type="expression" dxfId="10657" priority="751">
      <formula>L15="Select Dependent Coverage (Dependents not eligible)"</formula>
    </cfRule>
  </conditionalFormatting>
  <conditionalFormatting sqref="L174">
    <cfRule type="expression" dxfId="10656" priority="752">
      <formula>L27="Select Dependent Coverage (Dependents not eligible)"</formula>
    </cfRule>
    <cfRule type="expression" dxfId="10655" priority="753">
      <formula>L27="Spouse Only"</formula>
    </cfRule>
  </conditionalFormatting>
  <conditionalFormatting sqref="N166:N173">
    <cfRule type="expression" dxfId="10654" priority="735">
      <formula>N$165="Yes"</formula>
    </cfRule>
  </conditionalFormatting>
  <conditionalFormatting sqref="N166">
    <cfRule type="expression" dxfId="10653" priority="731">
      <formula>N14="Spouse Only"</formula>
    </cfRule>
    <cfRule type="expression" dxfId="10652" priority="734">
      <formula>N14="Select Dependent Coverage (Dependents not eligible)"</formula>
    </cfRule>
  </conditionalFormatting>
  <conditionalFormatting sqref="N167">
    <cfRule type="expression" dxfId="10651" priority="730">
      <formula>N14="Spouse Only"</formula>
    </cfRule>
    <cfRule type="expression" dxfId="10650" priority="733">
      <formula>N14="Select Dependent Coverage (Dependents not eligible)"</formula>
    </cfRule>
  </conditionalFormatting>
  <conditionalFormatting sqref="N168">
    <cfRule type="expression" dxfId="10649" priority="729">
      <formula>N14="Spouse Only"</formula>
    </cfRule>
    <cfRule type="expression" dxfId="10648" priority="732">
      <formula>N14="Select Dependent Coverage (Dependents not eligible)"</formula>
    </cfRule>
  </conditionalFormatting>
  <conditionalFormatting sqref="N165:N171">
    <cfRule type="expression" dxfId="10647" priority="736">
      <formula>N14="Select Dependent Coverage (Dependents not eligible)"</formula>
    </cfRule>
    <cfRule type="expression" dxfId="10646" priority="737">
      <formula>N14="Spouse Only"</formula>
    </cfRule>
  </conditionalFormatting>
  <conditionalFormatting sqref="N169">
    <cfRule type="expression" dxfId="10645" priority="738">
      <formula>N14="Spouse Only"</formula>
    </cfRule>
    <cfRule type="expression" dxfId="10644" priority="739">
      <formula>N14="Select Dependent Coverage (Dependents not eligible)"</formula>
    </cfRule>
  </conditionalFormatting>
  <conditionalFormatting sqref="N170">
    <cfRule type="expression" dxfId="10643" priority="740">
      <formula>N14="Spouse Only"</formula>
    </cfRule>
    <cfRule type="expression" dxfId="10642" priority="741">
      <formula>N14="Select Dependent Coverage (Dependents not eligible)"</formula>
    </cfRule>
  </conditionalFormatting>
  <conditionalFormatting sqref="N171">
    <cfRule type="expression" dxfId="10641" priority="742">
      <formula>N14="Spouse Only"</formula>
    </cfRule>
    <cfRule type="expression" dxfId="10640" priority="743">
      <formula>N14="Select Dependent Coverage (Dependents not eligible)"</formula>
    </cfRule>
  </conditionalFormatting>
  <conditionalFormatting sqref="N172">
    <cfRule type="expression" dxfId="10639" priority="744">
      <formula>N14="Spouse Only"</formula>
    </cfRule>
    <cfRule type="expression" dxfId="10638" priority="745">
      <formula>N14="Select Dependent Coverage (Dependents not eligible)"</formula>
    </cfRule>
  </conditionalFormatting>
  <conditionalFormatting sqref="N173">
    <cfRule type="expression" dxfId="10637" priority="746">
      <formula>N14="Spouse Only"</formula>
    </cfRule>
    <cfRule type="expression" dxfId="10636" priority="747">
      <formula>N14="Select Dependent Coverage (Dependents not eligible)"</formula>
    </cfRule>
  </conditionalFormatting>
  <conditionalFormatting sqref="N172:N173">
    <cfRule type="expression" dxfId="10635" priority="748">
      <formula>N25="Select Dependent Coverage (Dependents not eligible)"</formula>
    </cfRule>
    <cfRule type="expression" dxfId="10634" priority="749">
      <formula>N25="Spouse Only"</formula>
    </cfRule>
  </conditionalFormatting>
  <conditionalFormatting sqref="N173">
    <cfRule type="expression" dxfId="10633" priority="728">
      <formula>N$12="No"</formula>
    </cfRule>
  </conditionalFormatting>
  <conditionalFormatting sqref="N174">
    <cfRule type="expression" dxfId="10632" priority="724">
      <formula>N15="Spouse Only"</formula>
    </cfRule>
    <cfRule type="expression" dxfId="10631" priority="725">
      <formula>N15="Select Dependent Coverage (Dependents not eligible)"</formula>
    </cfRule>
  </conditionalFormatting>
  <conditionalFormatting sqref="N174">
    <cfRule type="expression" dxfId="10630" priority="726">
      <formula>N27="Select Dependent Coverage (Dependents not eligible)"</formula>
    </cfRule>
    <cfRule type="expression" dxfId="10629" priority="727">
      <formula>N27="Spouse Only"</formula>
    </cfRule>
  </conditionalFormatting>
  <conditionalFormatting sqref="P166:P173">
    <cfRule type="expression" dxfId="10628" priority="709">
      <formula>P$165="Yes"</formula>
    </cfRule>
  </conditionalFormatting>
  <conditionalFormatting sqref="P166">
    <cfRule type="expression" dxfId="10627" priority="705">
      <formula>P14="Spouse Only"</formula>
    </cfRule>
    <cfRule type="expression" dxfId="10626" priority="708">
      <formula>P14="Select Dependent Coverage (Dependents not eligible)"</formula>
    </cfRule>
  </conditionalFormatting>
  <conditionalFormatting sqref="P167">
    <cfRule type="expression" dxfId="10625" priority="704">
      <formula>P14="Spouse Only"</formula>
    </cfRule>
    <cfRule type="expression" dxfId="10624" priority="707">
      <formula>P14="Select Dependent Coverage (Dependents not eligible)"</formula>
    </cfRule>
  </conditionalFormatting>
  <conditionalFormatting sqref="P168">
    <cfRule type="expression" dxfId="10623" priority="703">
      <formula>P14="Spouse Only"</formula>
    </cfRule>
    <cfRule type="expression" dxfId="10622" priority="706">
      <formula>P14="Select Dependent Coverage (Dependents not eligible)"</formula>
    </cfRule>
  </conditionalFormatting>
  <conditionalFormatting sqref="P165:P171">
    <cfRule type="expression" dxfId="10621" priority="710">
      <formula>P14="Select Dependent Coverage (Dependents not eligible)"</formula>
    </cfRule>
    <cfRule type="expression" dxfId="10620" priority="711">
      <formula>P14="Spouse Only"</formula>
    </cfRule>
  </conditionalFormatting>
  <conditionalFormatting sqref="P169">
    <cfRule type="expression" dxfId="10619" priority="712">
      <formula>P14="Spouse Only"</formula>
    </cfRule>
    <cfRule type="expression" dxfId="10618" priority="713">
      <formula>P14="Select Dependent Coverage (Dependents not eligible)"</formula>
    </cfRule>
  </conditionalFormatting>
  <conditionalFormatting sqref="P170">
    <cfRule type="expression" dxfId="10617" priority="714">
      <formula>P14="Spouse Only"</formula>
    </cfRule>
    <cfRule type="expression" dxfId="10616" priority="715">
      <formula>P14="Select Dependent Coverage (Dependents not eligible)"</formula>
    </cfRule>
  </conditionalFormatting>
  <conditionalFormatting sqref="P171">
    <cfRule type="expression" dxfId="10615" priority="716">
      <formula>P14="Spouse Only"</formula>
    </cfRule>
    <cfRule type="expression" dxfId="10614" priority="717">
      <formula>P14="Select Dependent Coverage (Dependents not eligible)"</formula>
    </cfRule>
  </conditionalFormatting>
  <conditionalFormatting sqref="P172">
    <cfRule type="expression" dxfId="10613" priority="718">
      <formula>P14="Spouse Only"</formula>
    </cfRule>
    <cfRule type="expression" dxfId="10612" priority="719">
      <formula>P14="Select Dependent Coverage (Dependents not eligible)"</formula>
    </cfRule>
  </conditionalFormatting>
  <conditionalFormatting sqref="P173">
    <cfRule type="expression" dxfId="10611" priority="720">
      <formula>P14="Spouse Only"</formula>
    </cfRule>
    <cfRule type="expression" dxfId="10610" priority="721">
      <formula>P14="Select Dependent Coverage (Dependents not eligible)"</formula>
    </cfRule>
  </conditionalFormatting>
  <conditionalFormatting sqref="P172:P173">
    <cfRule type="expression" dxfId="10609" priority="722">
      <formula>P25="Select Dependent Coverage (Dependents not eligible)"</formula>
    </cfRule>
    <cfRule type="expression" dxfId="10608" priority="723">
      <formula>P25="Spouse Only"</formula>
    </cfRule>
  </conditionalFormatting>
  <conditionalFormatting sqref="P173">
    <cfRule type="expression" dxfId="10607" priority="702">
      <formula>P$12="No"</formula>
    </cfRule>
  </conditionalFormatting>
  <conditionalFormatting sqref="P174">
    <cfRule type="expression" dxfId="10606" priority="698">
      <formula>P15="Spouse Only"</formula>
    </cfRule>
    <cfRule type="expression" dxfId="10605" priority="699">
      <formula>P15="Select Dependent Coverage (Dependents not eligible)"</formula>
    </cfRule>
  </conditionalFormatting>
  <conditionalFormatting sqref="P174">
    <cfRule type="expression" dxfId="10604" priority="700">
      <formula>P27="Select Dependent Coverage (Dependents not eligible)"</formula>
    </cfRule>
    <cfRule type="expression" dxfId="10603" priority="701">
      <formula>P27="Spouse Only"</formula>
    </cfRule>
  </conditionalFormatting>
  <conditionalFormatting sqref="R166:R173">
    <cfRule type="expression" dxfId="10602" priority="683">
      <formula>R$165="Yes"</formula>
    </cfRule>
  </conditionalFormatting>
  <conditionalFormatting sqref="R166">
    <cfRule type="expression" dxfId="10601" priority="679">
      <formula>R14="Spouse Only"</formula>
    </cfRule>
    <cfRule type="expression" dxfId="10600" priority="682">
      <formula>R14="Select Dependent Coverage (Dependents not eligible)"</formula>
    </cfRule>
  </conditionalFormatting>
  <conditionalFormatting sqref="R167">
    <cfRule type="expression" dxfId="10599" priority="678">
      <formula>R14="Spouse Only"</formula>
    </cfRule>
    <cfRule type="expression" dxfId="10598" priority="681">
      <formula>R14="Select Dependent Coverage (Dependents not eligible)"</formula>
    </cfRule>
  </conditionalFormatting>
  <conditionalFormatting sqref="R168">
    <cfRule type="expression" dxfId="10597" priority="677">
      <formula>R14="Spouse Only"</formula>
    </cfRule>
    <cfRule type="expression" dxfId="10596" priority="680">
      <formula>R14="Select Dependent Coverage (Dependents not eligible)"</formula>
    </cfRule>
  </conditionalFormatting>
  <conditionalFormatting sqref="R165:R171">
    <cfRule type="expression" dxfId="10595" priority="684">
      <formula>R14="Select Dependent Coverage (Dependents not eligible)"</formula>
    </cfRule>
    <cfRule type="expression" dxfId="10594" priority="685">
      <formula>R14="Spouse Only"</formula>
    </cfRule>
  </conditionalFormatting>
  <conditionalFormatting sqref="R169">
    <cfRule type="expression" dxfId="10593" priority="686">
      <formula>R14="Spouse Only"</formula>
    </cfRule>
    <cfRule type="expression" dxfId="10592" priority="687">
      <formula>R14="Select Dependent Coverage (Dependents not eligible)"</formula>
    </cfRule>
  </conditionalFormatting>
  <conditionalFormatting sqref="R170">
    <cfRule type="expression" dxfId="10591" priority="688">
      <formula>R14="Spouse Only"</formula>
    </cfRule>
    <cfRule type="expression" dxfId="10590" priority="689">
      <formula>R14="Select Dependent Coverage (Dependents not eligible)"</formula>
    </cfRule>
  </conditionalFormatting>
  <conditionalFormatting sqref="R171">
    <cfRule type="expression" dxfId="10589" priority="690">
      <formula>R14="Spouse Only"</formula>
    </cfRule>
    <cfRule type="expression" dxfId="10588" priority="691">
      <formula>R14="Select Dependent Coverage (Dependents not eligible)"</formula>
    </cfRule>
  </conditionalFormatting>
  <conditionalFormatting sqref="R172">
    <cfRule type="expression" dxfId="10587" priority="692">
      <formula>R14="Spouse Only"</formula>
    </cfRule>
    <cfRule type="expression" dxfId="10586" priority="693">
      <formula>R14="Select Dependent Coverage (Dependents not eligible)"</formula>
    </cfRule>
  </conditionalFormatting>
  <conditionalFormatting sqref="R173">
    <cfRule type="expression" dxfId="10585" priority="694">
      <formula>R14="Spouse Only"</formula>
    </cfRule>
    <cfRule type="expression" dxfId="10584" priority="695">
      <formula>R14="Select Dependent Coverage (Dependents not eligible)"</formula>
    </cfRule>
  </conditionalFormatting>
  <conditionalFormatting sqref="R172:R173">
    <cfRule type="expression" dxfId="10583" priority="696">
      <formula>R25="Select Dependent Coverage (Dependents not eligible)"</formula>
    </cfRule>
    <cfRule type="expression" dxfId="10582" priority="697">
      <formula>R25="Spouse Only"</formula>
    </cfRule>
  </conditionalFormatting>
  <conditionalFormatting sqref="R173">
    <cfRule type="expression" dxfId="10581" priority="676">
      <formula>R$12="No"</formula>
    </cfRule>
  </conditionalFormatting>
  <conditionalFormatting sqref="R174">
    <cfRule type="expression" dxfId="10580" priority="672">
      <formula>R15="Spouse Only"</formula>
    </cfRule>
    <cfRule type="expression" dxfId="10579" priority="673">
      <formula>R15="Select Dependent Coverage (Dependents not eligible)"</formula>
    </cfRule>
  </conditionalFormatting>
  <conditionalFormatting sqref="R174">
    <cfRule type="expression" dxfId="10578" priority="674">
      <formula>R27="Select Dependent Coverage (Dependents not eligible)"</formula>
    </cfRule>
    <cfRule type="expression" dxfId="10577" priority="675">
      <formula>R27="Spouse Only"</formula>
    </cfRule>
  </conditionalFormatting>
  <conditionalFormatting sqref="T27:Y27">
    <cfRule type="expression" dxfId="10576" priority="671">
      <formula>T$3="No"</formula>
    </cfRule>
  </conditionalFormatting>
  <conditionalFormatting sqref="T166:T173">
    <cfRule type="expression" dxfId="10575" priority="656">
      <formula>T$165="Yes"</formula>
    </cfRule>
  </conditionalFormatting>
  <conditionalFormatting sqref="T166">
    <cfRule type="expression" dxfId="10574" priority="652">
      <formula>T14="Spouse Only"</formula>
    </cfRule>
    <cfRule type="expression" dxfId="10573" priority="655">
      <formula>T14="Select Dependent Coverage (Dependents not eligible)"</formula>
    </cfRule>
  </conditionalFormatting>
  <conditionalFormatting sqref="T167">
    <cfRule type="expression" dxfId="10572" priority="651">
      <formula>T14="Spouse Only"</formula>
    </cfRule>
    <cfRule type="expression" dxfId="10571" priority="654">
      <formula>T14="Select Dependent Coverage (Dependents not eligible)"</formula>
    </cfRule>
  </conditionalFormatting>
  <conditionalFormatting sqref="T168">
    <cfRule type="expression" dxfId="10570" priority="650">
      <formula>T14="Spouse Only"</formula>
    </cfRule>
    <cfRule type="expression" dxfId="10569" priority="653">
      <formula>T14="Select Dependent Coverage (Dependents not eligible)"</formula>
    </cfRule>
  </conditionalFormatting>
  <conditionalFormatting sqref="T165:T171">
    <cfRule type="expression" dxfId="10568" priority="657">
      <formula>T14="Select Dependent Coverage (Dependents not eligible)"</formula>
    </cfRule>
    <cfRule type="expression" dxfId="10567" priority="658">
      <formula>T14="Spouse Only"</formula>
    </cfRule>
  </conditionalFormatting>
  <conditionalFormatting sqref="T169">
    <cfRule type="expression" dxfId="10566" priority="659">
      <formula>T14="Spouse Only"</formula>
    </cfRule>
    <cfRule type="expression" dxfId="10565" priority="660">
      <formula>T14="Select Dependent Coverage (Dependents not eligible)"</formula>
    </cfRule>
  </conditionalFormatting>
  <conditionalFormatting sqref="T170">
    <cfRule type="expression" dxfId="10564" priority="661">
      <formula>T14="Spouse Only"</formula>
    </cfRule>
    <cfRule type="expression" dxfId="10563" priority="662">
      <formula>T14="Select Dependent Coverage (Dependents not eligible)"</formula>
    </cfRule>
  </conditionalFormatting>
  <conditionalFormatting sqref="T171">
    <cfRule type="expression" dxfId="10562" priority="663">
      <formula>T14="Spouse Only"</formula>
    </cfRule>
    <cfRule type="expression" dxfId="10561" priority="664">
      <formula>T14="Select Dependent Coverage (Dependents not eligible)"</formula>
    </cfRule>
  </conditionalFormatting>
  <conditionalFormatting sqref="T172">
    <cfRule type="expression" dxfId="10560" priority="665">
      <formula>T14="Spouse Only"</formula>
    </cfRule>
    <cfRule type="expression" dxfId="10559" priority="666">
      <formula>T14="Select Dependent Coverage (Dependents not eligible)"</formula>
    </cfRule>
  </conditionalFormatting>
  <conditionalFormatting sqref="T173">
    <cfRule type="expression" dxfId="10558" priority="667">
      <formula>T14="Spouse Only"</formula>
    </cfRule>
    <cfRule type="expression" dxfId="10557" priority="668">
      <formula>T14="Select Dependent Coverage (Dependents not eligible)"</formula>
    </cfRule>
  </conditionalFormatting>
  <conditionalFormatting sqref="T172:T173">
    <cfRule type="expression" dxfId="10556" priority="669">
      <formula>T25="Select Dependent Coverage (Dependents not eligible)"</formula>
    </cfRule>
    <cfRule type="expression" dxfId="10555" priority="670">
      <formula>T25="Spouse Only"</formula>
    </cfRule>
  </conditionalFormatting>
  <conditionalFormatting sqref="T173">
    <cfRule type="expression" dxfId="10554" priority="649">
      <formula>T$12="No"</formula>
    </cfRule>
  </conditionalFormatting>
  <conditionalFormatting sqref="T174">
    <cfRule type="expression" dxfId="10553" priority="645">
      <formula>T15="Spouse Only"</formula>
    </cfRule>
    <cfRule type="expression" dxfId="10552" priority="646">
      <formula>T15="Select Dependent Coverage (Dependents not eligible)"</formula>
    </cfRule>
  </conditionalFormatting>
  <conditionalFormatting sqref="T174">
    <cfRule type="expression" dxfId="10551" priority="647">
      <formula>T27="Select Dependent Coverage (Dependents not eligible)"</formula>
    </cfRule>
    <cfRule type="expression" dxfId="10550" priority="648">
      <formula>T27="Spouse Only"</formula>
    </cfRule>
  </conditionalFormatting>
  <conditionalFormatting sqref="V166:V173">
    <cfRule type="expression" dxfId="10549" priority="630">
      <formula>V$165="Yes"</formula>
    </cfRule>
  </conditionalFormatting>
  <conditionalFormatting sqref="V166">
    <cfRule type="expression" dxfId="10548" priority="626">
      <formula>V14="Spouse Only"</formula>
    </cfRule>
    <cfRule type="expression" dxfId="10547" priority="629">
      <formula>V14="Select Dependent Coverage (Dependents not eligible)"</formula>
    </cfRule>
  </conditionalFormatting>
  <conditionalFormatting sqref="V167">
    <cfRule type="expression" dxfId="10546" priority="625">
      <formula>V14="Spouse Only"</formula>
    </cfRule>
    <cfRule type="expression" dxfId="10545" priority="628">
      <formula>V14="Select Dependent Coverage (Dependents not eligible)"</formula>
    </cfRule>
  </conditionalFormatting>
  <conditionalFormatting sqref="V168">
    <cfRule type="expression" dxfId="10544" priority="624">
      <formula>V14="Spouse Only"</formula>
    </cfRule>
    <cfRule type="expression" dxfId="10543" priority="627">
      <formula>V14="Select Dependent Coverage (Dependents not eligible)"</formula>
    </cfRule>
  </conditionalFormatting>
  <conditionalFormatting sqref="V165:V171">
    <cfRule type="expression" dxfId="10542" priority="631">
      <formula>V14="Select Dependent Coverage (Dependents not eligible)"</formula>
    </cfRule>
    <cfRule type="expression" dxfId="10541" priority="632">
      <formula>V14="Spouse Only"</formula>
    </cfRule>
  </conditionalFormatting>
  <conditionalFormatting sqref="V169">
    <cfRule type="expression" dxfId="10540" priority="633">
      <formula>V14="Spouse Only"</formula>
    </cfRule>
    <cfRule type="expression" dxfId="10539" priority="634">
      <formula>V14="Select Dependent Coverage (Dependents not eligible)"</formula>
    </cfRule>
  </conditionalFormatting>
  <conditionalFormatting sqref="V170">
    <cfRule type="expression" dxfId="10538" priority="635">
      <formula>V14="Spouse Only"</formula>
    </cfRule>
    <cfRule type="expression" dxfId="10537" priority="636">
      <formula>V14="Select Dependent Coverage (Dependents not eligible)"</formula>
    </cfRule>
  </conditionalFormatting>
  <conditionalFormatting sqref="V171">
    <cfRule type="expression" dxfId="10536" priority="637">
      <formula>V14="Spouse Only"</formula>
    </cfRule>
    <cfRule type="expression" dxfId="10535" priority="638">
      <formula>V14="Select Dependent Coverage (Dependents not eligible)"</formula>
    </cfRule>
  </conditionalFormatting>
  <conditionalFormatting sqref="V172">
    <cfRule type="expression" dxfId="10534" priority="639">
      <formula>V14="Spouse Only"</formula>
    </cfRule>
    <cfRule type="expression" dxfId="10533" priority="640">
      <formula>V14="Select Dependent Coverage (Dependents not eligible)"</formula>
    </cfRule>
  </conditionalFormatting>
  <conditionalFormatting sqref="V173">
    <cfRule type="expression" dxfId="10532" priority="641">
      <formula>V14="Spouse Only"</formula>
    </cfRule>
    <cfRule type="expression" dxfId="10531" priority="642">
      <formula>V14="Select Dependent Coverage (Dependents not eligible)"</formula>
    </cfRule>
  </conditionalFormatting>
  <conditionalFormatting sqref="V172:V173">
    <cfRule type="expression" dxfId="10530" priority="643">
      <formula>V25="Select Dependent Coverage (Dependents not eligible)"</formula>
    </cfRule>
    <cfRule type="expression" dxfId="10529" priority="644">
      <formula>V25="Spouse Only"</formula>
    </cfRule>
  </conditionalFormatting>
  <conditionalFormatting sqref="V173">
    <cfRule type="expression" dxfId="10528" priority="623">
      <formula>V$12="No"</formula>
    </cfRule>
  </conditionalFormatting>
  <conditionalFormatting sqref="V174">
    <cfRule type="expression" dxfId="10527" priority="619">
      <formula>V15="Spouse Only"</formula>
    </cfRule>
    <cfRule type="expression" dxfId="10526" priority="620">
      <formula>V15="Select Dependent Coverage (Dependents not eligible)"</formula>
    </cfRule>
  </conditionalFormatting>
  <conditionalFormatting sqref="V174">
    <cfRule type="expression" dxfId="10525" priority="621">
      <formula>V27="Select Dependent Coverage (Dependents not eligible)"</formula>
    </cfRule>
    <cfRule type="expression" dxfId="10524" priority="622">
      <formula>V27="Spouse Only"</formula>
    </cfRule>
  </conditionalFormatting>
  <conditionalFormatting sqref="X166:X173">
    <cfRule type="expression" dxfId="10523" priority="604">
      <formula>X$165="Yes"</formula>
    </cfRule>
  </conditionalFormatting>
  <conditionalFormatting sqref="X166">
    <cfRule type="expression" dxfId="10522" priority="600">
      <formula>X14="Spouse Only"</formula>
    </cfRule>
    <cfRule type="expression" dxfId="10521" priority="603">
      <formula>X14="Select Dependent Coverage (Dependents not eligible)"</formula>
    </cfRule>
  </conditionalFormatting>
  <conditionalFormatting sqref="X167">
    <cfRule type="expression" dxfId="10520" priority="599">
      <formula>X14="Spouse Only"</formula>
    </cfRule>
    <cfRule type="expression" dxfId="10519" priority="602">
      <formula>X14="Select Dependent Coverage (Dependents not eligible)"</formula>
    </cfRule>
  </conditionalFormatting>
  <conditionalFormatting sqref="X168">
    <cfRule type="expression" dxfId="10518" priority="598">
      <formula>X14="Spouse Only"</formula>
    </cfRule>
    <cfRule type="expression" dxfId="10517" priority="601">
      <formula>X14="Select Dependent Coverage (Dependents not eligible)"</formula>
    </cfRule>
  </conditionalFormatting>
  <conditionalFormatting sqref="X165:X171">
    <cfRule type="expression" dxfId="10516" priority="605">
      <formula>X14="Select Dependent Coverage (Dependents not eligible)"</formula>
    </cfRule>
    <cfRule type="expression" dxfId="10515" priority="606">
      <formula>X14="Spouse Only"</formula>
    </cfRule>
  </conditionalFormatting>
  <conditionalFormatting sqref="X169">
    <cfRule type="expression" dxfId="10514" priority="607">
      <formula>X14="Spouse Only"</formula>
    </cfRule>
    <cfRule type="expression" dxfId="10513" priority="608">
      <formula>X14="Select Dependent Coverage (Dependents not eligible)"</formula>
    </cfRule>
  </conditionalFormatting>
  <conditionalFormatting sqref="X170">
    <cfRule type="expression" dxfId="10512" priority="609">
      <formula>X14="Spouse Only"</formula>
    </cfRule>
    <cfRule type="expression" dxfId="10511" priority="610">
      <formula>X14="Select Dependent Coverage (Dependents not eligible)"</formula>
    </cfRule>
  </conditionalFormatting>
  <conditionalFormatting sqref="X171">
    <cfRule type="expression" dxfId="10510" priority="611">
      <formula>X14="Spouse Only"</formula>
    </cfRule>
    <cfRule type="expression" dxfId="10509" priority="612">
      <formula>X14="Select Dependent Coverage (Dependents not eligible)"</formula>
    </cfRule>
  </conditionalFormatting>
  <conditionalFormatting sqref="X172">
    <cfRule type="expression" dxfId="10508" priority="613">
      <formula>X14="Spouse Only"</formula>
    </cfRule>
    <cfRule type="expression" dxfId="10507" priority="614">
      <formula>X14="Select Dependent Coverage (Dependents not eligible)"</formula>
    </cfRule>
  </conditionalFormatting>
  <conditionalFormatting sqref="X173">
    <cfRule type="expression" dxfId="10506" priority="615">
      <formula>X14="Spouse Only"</formula>
    </cfRule>
    <cfRule type="expression" dxfId="10505" priority="616">
      <formula>X14="Select Dependent Coverage (Dependents not eligible)"</formula>
    </cfRule>
  </conditionalFormatting>
  <conditionalFormatting sqref="X172:X173">
    <cfRule type="expression" dxfId="10504" priority="617">
      <formula>X25="Select Dependent Coverage (Dependents not eligible)"</formula>
    </cfRule>
    <cfRule type="expression" dxfId="10503" priority="618">
      <formula>X25="Spouse Only"</formula>
    </cfRule>
  </conditionalFormatting>
  <conditionalFormatting sqref="X173">
    <cfRule type="expression" dxfId="10502" priority="597">
      <formula>X$12="No"</formula>
    </cfRule>
  </conditionalFormatting>
  <conditionalFormatting sqref="X174">
    <cfRule type="expression" dxfId="10501" priority="593">
      <formula>X15="Spouse Only"</formula>
    </cfRule>
    <cfRule type="expression" dxfId="10500" priority="594">
      <formula>X15="Select Dependent Coverage (Dependents not eligible)"</formula>
    </cfRule>
  </conditionalFormatting>
  <conditionalFormatting sqref="X174">
    <cfRule type="expression" dxfId="10499" priority="595">
      <formula>X27="Select Dependent Coverage (Dependents not eligible)"</formula>
    </cfRule>
    <cfRule type="expression" dxfId="10498" priority="596">
      <formula>X27="Spouse Only"</formula>
    </cfRule>
  </conditionalFormatting>
  <conditionalFormatting sqref="Z166:Z173">
    <cfRule type="expression" dxfId="10497" priority="578">
      <formula>Z$165="Yes"</formula>
    </cfRule>
  </conditionalFormatting>
  <conditionalFormatting sqref="Z166">
    <cfRule type="expression" dxfId="10496" priority="574">
      <formula>Z14="Spouse Only"</formula>
    </cfRule>
    <cfRule type="expression" dxfId="10495" priority="577">
      <formula>Z14="Select Dependent Coverage (Dependents not eligible)"</formula>
    </cfRule>
  </conditionalFormatting>
  <conditionalFormatting sqref="Z167">
    <cfRule type="expression" dxfId="10494" priority="573">
      <formula>Z14="Spouse Only"</formula>
    </cfRule>
    <cfRule type="expression" dxfId="10493" priority="576">
      <formula>Z14="Select Dependent Coverage (Dependents not eligible)"</formula>
    </cfRule>
  </conditionalFormatting>
  <conditionalFormatting sqref="Z168">
    <cfRule type="expression" dxfId="10492" priority="572">
      <formula>Z14="Spouse Only"</formula>
    </cfRule>
    <cfRule type="expression" dxfId="10491" priority="575">
      <formula>Z14="Select Dependent Coverage (Dependents not eligible)"</formula>
    </cfRule>
  </conditionalFormatting>
  <conditionalFormatting sqref="Z165:Z171">
    <cfRule type="expression" dxfId="10490" priority="579">
      <formula>Z14="Select Dependent Coverage (Dependents not eligible)"</formula>
    </cfRule>
    <cfRule type="expression" dxfId="10489" priority="580">
      <formula>Z14="Spouse Only"</formula>
    </cfRule>
  </conditionalFormatting>
  <conditionalFormatting sqref="Z169">
    <cfRule type="expression" dxfId="10488" priority="581">
      <formula>Z14="Spouse Only"</formula>
    </cfRule>
    <cfRule type="expression" dxfId="10487" priority="582">
      <formula>Z14="Select Dependent Coverage (Dependents not eligible)"</formula>
    </cfRule>
  </conditionalFormatting>
  <conditionalFormatting sqref="Z170">
    <cfRule type="expression" dxfId="10486" priority="583">
      <formula>Z14="Spouse Only"</formula>
    </cfRule>
    <cfRule type="expression" dxfId="10485" priority="584">
      <formula>Z14="Select Dependent Coverage (Dependents not eligible)"</formula>
    </cfRule>
  </conditionalFormatting>
  <conditionalFormatting sqref="Z171">
    <cfRule type="expression" dxfId="10484" priority="585">
      <formula>Z14="Spouse Only"</formula>
    </cfRule>
    <cfRule type="expression" dxfId="10483" priority="586">
      <formula>Z14="Select Dependent Coverage (Dependents not eligible)"</formula>
    </cfRule>
  </conditionalFormatting>
  <conditionalFormatting sqref="Z172">
    <cfRule type="expression" dxfId="10482" priority="587">
      <formula>Z14="Spouse Only"</formula>
    </cfRule>
    <cfRule type="expression" dxfId="10481" priority="588">
      <formula>Z14="Select Dependent Coverage (Dependents not eligible)"</formula>
    </cfRule>
  </conditionalFormatting>
  <conditionalFormatting sqref="Z173">
    <cfRule type="expression" dxfId="10480" priority="589">
      <formula>Z14="Spouse Only"</formula>
    </cfRule>
    <cfRule type="expression" dxfId="10479" priority="590">
      <formula>Z14="Select Dependent Coverage (Dependents not eligible)"</formula>
    </cfRule>
  </conditionalFormatting>
  <conditionalFormatting sqref="Z172:Z173">
    <cfRule type="expression" dxfId="10478" priority="591">
      <formula>Z25="Select Dependent Coverage (Dependents not eligible)"</formula>
    </cfRule>
    <cfRule type="expression" dxfId="10477" priority="592">
      <formula>Z25="Spouse Only"</formula>
    </cfRule>
  </conditionalFormatting>
  <conditionalFormatting sqref="Z173">
    <cfRule type="expression" dxfId="10476" priority="571">
      <formula>Z$12="No"</formula>
    </cfRule>
  </conditionalFormatting>
  <conditionalFormatting sqref="Z174">
    <cfRule type="expression" dxfId="10475" priority="567">
      <formula>Z15="Spouse Only"</formula>
    </cfRule>
    <cfRule type="expression" dxfId="10474" priority="568">
      <formula>Z15="Select Dependent Coverage (Dependents not eligible)"</formula>
    </cfRule>
  </conditionalFormatting>
  <conditionalFormatting sqref="Z174">
    <cfRule type="expression" dxfId="10473" priority="569">
      <formula>Z27="Select Dependent Coverage (Dependents not eligible)"</formula>
    </cfRule>
    <cfRule type="expression" dxfId="10472" priority="570">
      <formula>Z27="Spouse Only"</formula>
    </cfRule>
  </conditionalFormatting>
  <conditionalFormatting sqref="Z92:AA93">
    <cfRule type="expression" dxfId="10471" priority="566">
      <formula>Z$3="No"</formula>
    </cfRule>
  </conditionalFormatting>
  <conditionalFormatting sqref="Z91:AA91">
    <cfRule type="expression" dxfId="10470" priority="565">
      <formula>Z$3="No"</formula>
    </cfRule>
  </conditionalFormatting>
  <conditionalFormatting sqref="AL19 AN19 AP19 AR19 AT19 AV19 AX19 AZ19 BB19 BD19 BF19 BH19 BJ19 BL19 BN19 BP19 BR19 BT19 BV19 BX19 AM20:AM24 AO20:AO24 AQ20:AQ24 AS20:AS24 AU20:AU24 AW20:AW24 AY20:AY24 BA20:BA24 BC20:BC24 BE20:BE24 BG20:BG24 BI20:BI24 BK20:BK24 BM20:BM24 BO20:BO24 BQ20:BQ24 BS20:BS24 BU20:BU24 BW20:BW24 BY20:BY24">
    <cfRule type="expression" dxfId="10469" priority="545">
      <formula>AL$18="No"</formula>
    </cfRule>
  </conditionalFormatting>
  <conditionalFormatting sqref="AL45:AL49 AN45:AN49 AP45:AP49 AR45:AR49 AT45:AT49 AV45:AV49 AX45:AX49 AZ45:AZ49 BB45:BB49 BD45:BD49 BF45:BF49 BH45:BH49 BJ45:BJ49 BL45:BL49 BN45:BN49 BP45:BP49 BR45:BR49 BT45:BT49 BV45:BV49 BX45:BX49">
    <cfRule type="expression" dxfId="10468" priority="543">
      <formula>AL$44="Yes, Use Waiting Period"</formula>
    </cfRule>
  </conditionalFormatting>
  <conditionalFormatting sqref="AL44 AN44 AP44 AR44 AT44 AV44 AX44 AZ44 BB44 BD44 BF44 BH44 BJ44 BL44 BN44 BP44 BR44 BT44 BV44 BX44">
    <cfRule type="expression" dxfId="10467" priority="544">
      <formula>AL$44="Select Update Election"</formula>
    </cfRule>
  </conditionalFormatting>
  <conditionalFormatting sqref="AL80:AL82 AN80:AN82 AP80:AP82 AR80:AR82 AT80:AT82 AV80:AV82 AX80:AX82 AZ80:AZ82 BB80:BB82 BD80:BD82 BF80:BF82 BH80:BH82 BJ80:BJ82 BL80:BL82 BN80:BN82 BP80:BP82 BR80:BR82 BT80:BT82 BV80:BV82 BX80:BX82 AL78 AN78 AP78 AR78 AT78 AV78 AX78 AZ78 BB78 BD78 BF78 BH78 BJ78 BL78 BN78 BP78 BR78 BT78 BV78 BX78">
    <cfRule type="expression" dxfId="10466" priority="542">
      <formula>AL$77="No"</formula>
    </cfRule>
  </conditionalFormatting>
  <conditionalFormatting sqref="AL61 AN61 AP61 AR61 AT61 AV61 AX61 AZ61 BB61 BD61 BF61 BH61 BJ61 BL61 BN61 BP61 BR61 BT61 BV61 BX61">
    <cfRule type="expression" dxfId="10465" priority="541">
      <formula>AL$61="Select Core Election Waiting Period"</formula>
    </cfRule>
  </conditionalFormatting>
  <conditionalFormatting sqref="AL109:AL110 AN109:AN110 AP109:AP110 AR109:AR110 AT109:AT110 AV109:AV110 AX109:AX110 AZ109:AZ110 BB109:BB110 BD109:BD110 BF109:BF110 BH109:BH110 BJ109:BJ110 BL109:BL110 BN109:BN110 BP109:BP110 BR109:BR110 BT109:BT110 BV109:BV110 BX109:BX110">
    <cfRule type="expression" dxfId="10464" priority="540">
      <formula>AL$108="No"</formula>
    </cfRule>
  </conditionalFormatting>
  <conditionalFormatting sqref="AZ182 BD182 BF182 BH182 BJ182 BL182 BN182 BP182 BR182 BT182 BV182 BX182">
    <cfRule type="expression" dxfId="10463" priority="539">
      <formula>AZ$181="No"</formula>
    </cfRule>
  </conditionalFormatting>
  <conditionalFormatting sqref="AL47:AL49 AN47:AN49 AP47:AP49 AR47:AR49 AT47:AT49 AV47:AV49 AX47:AX49 AZ47:AZ49 BB47:BB49 BD47:BD49 BF47:BF49 BH47:BH49 BJ47:BJ49 BL47:BL49 BN47:BN49 BP47:BP49 BR47:BR49 BT47:BT49 BV47:BV49 BX47:BX49">
    <cfRule type="expression" dxfId="10462" priority="536">
      <formula>AL$45="First of the month following date of change"</formula>
    </cfRule>
  </conditionalFormatting>
  <conditionalFormatting sqref="AL139:AL141 AN139:AN141 AP139:AP141 AR139:AR141 AT139:AT141 AV139:AV141 AX139:AX141 AZ139:AZ141 BB139:BB141 BD139:BD141 BF139:BF141 BH139:BH141 BJ139:BJ141 BL139:BL141 BN139:BN141 BP139:BP141 BR139:BR141 BT139:BT141 BV139:BV141 BX139:BX141">
    <cfRule type="expression" dxfId="10461" priority="535">
      <formula>AL$136="Use Waiting Period"</formula>
    </cfRule>
  </conditionalFormatting>
  <conditionalFormatting sqref="AL139:AL141 AN139:AN141 AP139:AP141 AR139:AR141 AT139:AT141 AV139:AV141 AX139:AX141 AZ139:AZ141 BB139:BB141 BD139:BD141 BF139:BF141 BH139:BH141 BJ139:BJ141 BL139:BL141 BN139:BN141 BP139:BP141 BR139:BR141 BT139:BT141 BV139:BV141 BX139:BX141">
    <cfRule type="expression" dxfId="10460" priority="531">
      <formula>AL$137="First of month following Date of Election"</formula>
    </cfRule>
    <cfRule type="expression" dxfId="10459" priority="532">
      <formula>AL$137="Date of Election"</formula>
    </cfRule>
    <cfRule type="expression" dxfId="10458" priority="533">
      <formula>AL$137="First of month following Open Enrollment Start Date"</formula>
    </cfRule>
  </conditionalFormatting>
  <conditionalFormatting sqref="AL101:AL103 AN101:AN103 AP101:AP103 AR101:AR103 AT101:AT103 AV101:AV103 AX101:AX103 AZ101:AZ103 BB101:BB103 BF97:BF106 BH97:BH106 BJ97:BJ106 BL97:BL106 BN97:BN106 BP97:BP106 BR97:BR106 BT97:BT106 BV97:BV106 BX97:BX106 BD97:BD106">
    <cfRule type="expression" dxfId="10457" priority="530">
      <formula>AL$96="Yes"</formula>
    </cfRule>
  </conditionalFormatting>
  <conditionalFormatting sqref="BD166 BF166:BF173 BH166:BH173 BJ166:BJ173 BL166:BL173 BN166:BN173 BP166:BP173 BR166:BR173 BT166:BT173 BV166:BV173 BX166:BX173">
    <cfRule type="expression" dxfId="10456" priority="529">
      <formula>BD$165="Yes"</formula>
    </cfRule>
  </conditionalFormatting>
  <conditionalFormatting sqref="AL177:AL178 AN177:AN178 AP177:AP178 AR177:AR178 AT177:AT178 AV177:AV178 AX177:AX178 AZ177:AZ178 BB177:BB178 BD177:BD178 BF177:BF178 BH177:BH178 BJ177:BJ178 BL177:BL178 BN177:BN178 BP177:BP178 BR177:BR178 BT177:BT178 BV177:BV178 BX177:BX178">
    <cfRule type="expression" dxfId="10455" priority="527">
      <formula>AL32="Select Dependent Coverage (Dependents not eligible)"</formula>
    </cfRule>
    <cfRule type="expression" dxfId="10454" priority="528">
      <formula>AL32="Spouse Only"</formula>
    </cfRule>
  </conditionalFormatting>
  <conditionalFormatting sqref="BD166 BF166 BH166 BJ166 BL166 BN166 BP166 BR166 BT166 BV166 BX166">
    <cfRule type="expression" dxfId="10453" priority="523">
      <formula>BD14="Spouse Only"</formula>
    </cfRule>
    <cfRule type="expression" dxfId="10452" priority="526">
      <formula>BD14="Select Dependent Coverage (Dependents not eligible)"</formula>
    </cfRule>
  </conditionalFormatting>
  <conditionalFormatting sqref="BF167 BH167 BJ167 BL167 BN167 BP167 BR167 BT167 BV167 BX167">
    <cfRule type="expression" dxfId="10451" priority="522">
      <formula>BF14="Spouse Only"</formula>
    </cfRule>
    <cfRule type="expression" dxfId="10450" priority="525">
      <formula>BF14="Select Dependent Coverage (Dependents not eligible)"</formula>
    </cfRule>
  </conditionalFormatting>
  <conditionalFormatting sqref="BF168 BH168 BJ168 BL168 BN168 BP168 BR168 BT168 BV168 BX168">
    <cfRule type="expression" dxfId="10449" priority="521">
      <formula>BF14="Spouse Only"</formula>
    </cfRule>
    <cfRule type="expression" dxfId="10448" priority="524">
      <formula>BF14="Select Dependent Coverage (Dependents not eligible)"</formula>
    </cfRule>
  </conditionalFormatting>
  <conditionalFormatting sqref="AL42:AL43 AN42:AN43 AP42:AP43 AR42:AR43 AT42:AT43 AV42:AV43 AX42:AX43 AZ42:AZ43 BB42:BB43 BD42:BD43 BF42:BF43 BH42:BH43 BJ42:BJ43 BL42:BL43 BN42:BN43 BP42:BP43 BR42:BR43 BT42:BT43 BV42:BV43 BX42:BX43">
    <cfRule type="expression" dxfId="10447" priority="538">
      <formula>AL$38="Specific Date Selection"</formula>
    </cfRule>
  </conditionalFormatting>
  <conditionalFormatting sqref="AL48:AL49 AN48:AN49 AP48:AP49 AR48:AR49 AT48:AT49 AV48:AV49 AX48:AX49 AZ48:AZ49 BB48:BB49 BD48:BD49 BF48:BF49 BH48:BH49 BJ48:BJ49 BL48:BL49 BN48:BN49 BP48:BP49 BR48:BR49 BT48:BT49 BV48:BV49 BX48:BX49">
    <cfRule type="expression" dxfId="10446" priority="519">
      <formula>AL$44="Specific Date Selection"</formula>
    </cfRule>
    <cfRule type="expression" dxfId="10445" priority="520">
      <formula>AL$44="Specific Date Selection"</formula>
    </cfRule>
    <cfRule type="expression" dxfId="10444" priority="537">
      <formula>AL$44="Specific Date Selection"</formula>
    </cfRule>
  </conditionalFormatting>
  <conditionalFormatting sqref="AL141 AN141 AP141 AR141 AT141 AV141 AX141 AZ141 BB141 BD141 BF141 BH141 BJ141 BL141 BN141 BP141 BR141 BT141 BV141 BX141 AL139 AN139 AP139 AR139 AT139 AV139 AX139 AZ139 BB139 BD139 BF139 BH139 BJ139 BL139 BN139 BP139 BR139 BT139 BV139 BX139">
    <cfRule type="expression" dxfId="10443" priority="518">
      <formula>AL$136="Specific Date Selection"</formula>
    </cfRule>
    <cfRule type="expression" dxfId="10442" priority="534">
      <formula>AL$136="Specific Date Selection"</formula>
    </cfRule>
  </conditionalFormatting>
  <conditionalFormatting sqref="AL140 AN140 AP140 AR140 AT140 AV140 AX140 AZ140 BB140 BD140 BF140 BH140 BJ140 BL140 BN140 BP140 BR140 BT140 BV140 BX140">
    <cfRule type="expression" dxfId="10441" priority="517">
      <formula>AL$136="specific Date selection"</formula>
    </cfRule>
  </conditionalFormatting>
  <conditionalFormatting sqref="BD165:BD166 BF165:BF171 BH165:BH171 BJ165:BJ171 BL165:BL171 BN165:BN171 BP165:BP171 BR165:BR171 BT165:BT171 BV165:BV171 BX165:BX171">
    <cfRule type="expression" dxfId="10440" priority="546">
      <formula>BD14="Select Dependent Coverage (Dependents not eligible)"</formula>
    </cfRule>
    <cfRule type="expression" dxfId="10439" priority="547">
      <formula>BD14="Spouse Only"</formula>
    </cfRule>
  </conditionalFormatting>
  <conditionalFormatting sqref="BF169 BH169 BJ169 BL169 BN169 BP169 BR169 BT169 BV169 BX169">
    <cfRule type="expression" dxfId="10438" priority="548">
      <formula>BF14="Spouse Only"</formula>
    </cfRule>
    <cfRule type="expression" dxfId="10437" priority="549">
      <formula>BF14="Select Dependent Coverage (Dependents not eligible)"</formula>
    </cfRule>
  </conditionalFormatting>
  <conditionalFormatting sqref="BF170 BH170 BJ170 BL170 BN170 BP170 BR170 BT170 BV170 BX170">
    <cfRule type="expression" dxfId="10436" priority="550">
      <formula>BF14="Spouse Only"</formula>
    </cfRule>
    <cfRule type="expression" dxfId="10435" priority="551">
      <formula>BF14="Select Dependent Coverage (Dependents not eligible)"</formula>
    </cfRule>
  </conditionalFormatting>
  <conditionalFormatting sqref="BF171 BH171 BJ171 BL171 BN171 BP171 BR171 BT171 BV171 BX171">
    <cfRule type="expression" dxfId="10434" priority="552">
      <formula>BF14="Spouse Only"</formula>
    </cfRule>
    <cfRule type="expression" dxfId="10433" priority="553">
      <formula>BF14="Select Dependent Coverage (Dependents not eligible)"</formula>
    </cfRule>
  </conditionalFormatting>
  <conditionalFormatting sqref="BF172 BH172 BJ172 BL172 BN172 BP172 BR172 BT172 BV172 BX172">
    <cfRule type="expression" dxfId="10432" priority="554">
      <formula>BF14="Spouse Only"</formula>
    </cfRule>
    <cfRule type="expression" dxfId="10431" priority="555">
      <formula>BF14="Select Dependent Coverage (Dependents not eligible)"</formula>
    </cfRule>
  </conditionalFormatting>
  <conditionalFormatting sqref="BF173:BF174 BH173:BH174 BJ173:BJ174 BL173:BL174 BN173:BN174 BP173:BP174 BR173:BR174 BT173:BT174 BV173:BV174 BX173:BX174">
    <cfRule type="expression" dxfId="10430" priority="556">
      <formula>BF14="Spouse Only"</formula>
    </cfRule>
    <cfRule type="expression" dxfId="10429" priority="557">
      <formula>BF14="Select Dependent Coverage (Dependents not eligible)"</formula>
    </cfRule>
  </conditionalFormatting>
  <conditionalFormatting sqref="AL162 AN162 AP162 AR162 AT162 AV162 AX162 AZ162 BB162 BD162 BF162 BH162 BJ162 BL162 BN162 BP162 BR162 BT162 BV162 BX162 AL164 AN164 AP164 AR164 AT164 AV164 AX164 AZ164 BB164 BD164 BF164 BH164 BJ164 BL164 BN164 BP164 BR164 BT164 BV164 BX164">
    <cfRule type="expression" dxfId="10428" priority="558">
      <formula>AL14="Select Dependent Coverage (Dependents not eligible)"</formula>
    </cfRule>
  </conditionalFormatting>
  <conditionalFormatting sqref="BF172:BF174 BH172:BH174 BJ172:BJ174 BL172:BL174 BN172:BN174 BP172:BP174 BR172:BR174 BT172:BT174 BV172:BV174 BX172:BX174">
    <cfRule type="expression" dxfId="10427" priority="559">
      <formula>BF25="Select Dependent Coverage (Dependents not eligible)"</formula>
    </cfRule>
    <cfRule type="expression" dxfId="10426" priority="560">
      <formula>BF25="Spouse Only"</formula>
    </cfRule>
  </conditionalFormatting>
  <conditionalFormatting sqref="AL162 AN162 AP162 AR162 AT162 AV162 AX162 AZ162 BB162 BD162 BF162 BH162 BJ162 BL162 BN162 BP162 BR162 BT162 BV162 BX162 AL164 AN164 AP164 AR164 AT164 AV164 AX164 AZ164 BB164 BD164 BF164 BH164 BJ164 BL164 BN164 BP164 BR164 BT164 BV164 BX164">
    <cfRule type="expression" dxfId="10425" priority="561">
      <formula>AL28="Select Dependent Coverage (Dependents not eligible)"</formula>
    </cfRule>
    <cfRule type="expression" dxfId="10424" priority="562">
      <formula>AL28="Spouse Only"</formula>
    </cfRule>
  </conditionalFormatting>
  <conditionalFormatting sqref="AL163 AN163 AP163 AR163 AT163 AV163 AX163 AZ163 BB163 BD163 BF163 BH163 BJ163 BL163 BN163 BP163 BR163 BT163 BV163 BX163">
    <cfRule type="expression" dxfId="10423" priority="563">
      <formula>AL33="Select Dependent Coverage (Dependents not eligible)"</formula>
    </cfRule>
    <cfRule type="expression" dxfId="10422" priority="564">
      <formula>AL33="Spouse Only"</formula>
    </cfRule>
  </conditionalFormatting>
  <conditionalFormatting sqref="AL147:BY147">
    <cfRule type="expression" dxfId="10421" priority="516">
      <formula>AL$142="Specific Date Selection"</formula>
    </cfRule>
  </conditionalFormatting>
  <conditionalFormatting sqref="AL153:BY153">
    <cfRule type="expression" dxfId="10420" priority="515">
      <formula>AL$148="Specific Date Selection"</formula>
    </cfRule>
  </conditionalFormatting>
  <conditionalFormatting sqref="AM20:AM24 AO20:AO24 AQ20:AQ24 AS20:AS24 AU20:AU24 AW20:AW24 AY20:AY24 BA20:BA24 BC20:BC24 BE20:BE24 BG20:BG24 BI20:BI24 BK20:BK24 BM20:BM24 BO20:BO24 BQ20:BQ24 BS20:BS24 BU20:BU24 BW20:BW24 BY20:BY24 AL60:BY67 AL179:BY179 AL139:BY143 AL37:BY53 AL34:BY35 AL134:BY137 AZ181:BA181 AL176:BY177 AL184:BY186 AL148:BY149 AL25:BY25 AL10:BY10 AL156:BY162 AL55:BY58 AL89:BY90 AL71:BY85 AL13:BY19 AL29:BY32 AL69:AS69 AR68:AS68 BD92:BY93 BD154:BY154 AL9:AS9 AZ8:BA9 AL11:AS11 AL107:AS107 AL108:BY108 BD8:BY9 AZ11:BY12 AR26:BY28 AZ68:BY69 AX107:BY107 BF94:BY95 BD181:BY181 BF155:BY155">
    <cfRule type="expression" dxfId="10419" priority="514">
      <formula>AL$3="No"</formula>
    </cfRule>
  </conditionalFormatting>
  <conditionalFormatting sqref="AL39:BY39">
    <cfRule type="expression" dxfId="10418" priority="506">
      <formula>AL$38="Yes, Use Waiting Period"</formula>
    </cfRule>
  </conditionalFormatting>
  <conditionalFormatting sqref="AL45:BY45">
    <cfRule type="expression" dxfId="10417" priority="505">
      <formula>AL$44="Yes, Use Waiting Period"</formula>
    </cfRule>
  </conditionalFormatting>
  <conditionalFormatting sqref="AL62:BY62">
    <cfRule type="expression" dxfId="10416" priority="504">
      <formula>AL$61="Use Waiting Period"</formula>
    </cfRule>
  </conditionalFormatting>
  <conditionalFormatting sqref="AL137:BY137">
    <cfRule type="expression" dxfId="10415" priority="503">
      <formula>AL$136="Use Waiting Period"</formula>
    </cfRule>
  </conditionalFormatting>
  <conditionalFormatting sqref="AL32:BY32">
    <cfRule type="expression" dxfId="10414" priority="502">
      <formula>AL$31="Use Waiting Period"</formula>
    </cfRule>
  </conditionalFormatting>
  <conditionalFormatting sqref="AL71:BY71">
    <cfRule type="expression" dxfId="10413" priority="501">
      <formula>AL$69="No"</formula>
    </cfRule>
  </conditionalFormatting>
  <conditionalFormatting sqref="AL136:BY136">
    <cfRule type="expression" dxfId="10412" priority="500">
      <formula>AL$136="select effective date rule"</formula>
    </cfRule>
  </conditionalFormatting>
  <conditionalFormatting sqref="AL177:BY177">
    <cfRule type="expression" dxfId="10411" priority="507">
      <formula>AL14="Select Dependent Coverage (Dependents not eligible)"</formula>
    </cfRule>
    <cfRule type="expression" dxfId="10410" priority="508">
      <formula>AL$14="Spouse Only"</formula>
    </cfRule>
  </conditionalFormatting>
  <conditionalFormatting sqref="AL161:BY161">
    <cfRule type="expression" dxfId="10409" priority="509">
      <formula>AL$14="Select Dependent Coverage (Dependents not eligible)"</formula>
    </cfRule>
    <cfRule type="expression" dxfId="10408" priority="510">
      <formula>AL$14="Child Only"</formula>
    </cfRule>
  </conditionalFormatting>
  <conditionalFormatting sqref="AL177:BY177">
    <cfRule type="expression" dxfId="10407" priority="511">
      <formula>AL13="Spouse Only"</formula>
    </cfRule>
  </conditionalFormatting>
  <conditionalFormatting sqref="AL162:BY162">
    <cfRule type="expression" dxfId="10406" priority="512">
      <formula>AL14="Spouse Only"</formula>
    </cfRule>
  </conditionalFormatting>
  <conditionalFormatting sqref="AL162:BY162">
    <cfRule type="expression" dxfId="10405" priority="513">
      <formula>AL10="Spouse Only"</formula>
    </cfRule>
  </conditionalFormatting>
  <conditionalFormatting sqref="AL46:BY46">
    <cfRule type="expression" dxfId="10404" priority="499">
      <formula>AL$44="Yes, Use Waiting Period"</formula>
    </cfRule>
  </conditionalFormatting>
  <conditionalFormatting sqref="AL46:BY46">
    <cfRule type="expression" dxfId="10403" priority="498">
      <formula>AL$45="First of the month following date of change"</formula>
    </cfRule>
  </conditionalFormatting>
  <conditionalFormatting sqref="AL47:BY47">
    <cfRule type="expression" dxfId="10402" priority="497">
      <formula>AL$44="specific date selection"</formula>
    </cfRule>
  </conditionalFormatting>
  <conditionalFormatting sqref="AL35:BY35">
    <cfRule type="expression" dxfId="10401" priority="496">
      <formula>AL$34="Use Waiting Period"</formula>
    </cfRule>
  </conditionalFormatting>
  <conditionalFormatting sqref="AL63:BY63">
    <cfRule type="expression" dxfId="10400" priority="495">
      <formula>AL$61="Use Waiting Period"</formula>
    </cfRule>
  </conditionalFormatting>
  <conditionalFormatting sqref="AL63:BY63">
    <cfRule type="expression" dxfId="10399" priority="494">
      <formula>AL$62="First of the month following date of change"</formula>
    </cfRule>
  </conditionalFormatting>
  <conditionalFormatting sqref="AL40:BY40">
    <cfRule type="expression" dxfId="10398" priority="493">
      <formula>AL$38="Yes, Use Waiting Period"</formula>
    </cfRule>
  </conditionalFormatting>
  <conditionalFormatting sqref="AL40:BY40">
    <cfRule type="expression" dxfId="10397" priority="492">
      <formula>AL$39="First of the month following date of change"</formula>
    </cfRule>
  </conditionalFormatting>
  <conditionalFormatting sqref="AL41:BY41">
    <cfRule type="expression" dxfId="10396" priority="491">
      <formula>AL$38="specific date selection"</formula>
    </cfRule>
  </conditionalFormatting>
  <conditionalFormatting sqref="AL143:BY143">
    <cfRule type="expression" dxfId="10395" priority="490">
      <formula>AL$142="Use Waiting Period"</formula>
    </cfRule>
  </conditionalFormatting>
  <conditionalFormatting sqref="AL149:BY149">
    <cfRule type="expression" dxfId="10394" priority="489">
      <formula>AL$148="Use Waiting Period"</formula>
    </cfRule>
  </conditionalFormatting>
  <conditionalFormatting sqref="AZ4:BY4 AZ5:BA6 BD5:BY6">
    <cfRule type="expression" dxfId="10393" priority="488">
      <formula>AZ$3="No"</formula>
    </cfRule>
  </conditionalFormatting>
  <conditionalFormatting sqref="AL145:BY145">
    <cfRule type="expression" dxfId="10392" priority="487">
      <formula>AL$142="Specific Date Selection"</formula>
    </cfRule>
  </conditionalFormatting>
  <conditionalFormatting sqref="AL146:BY146">
    <cfRule type="expression" dxfId="10391" priority="486">
      <formula>AL$142="Specific Date Selection"</formula>
    </cfRule>
  </conditionalFormatting>
  <conditionalFormatting sqref="AL151:BY151">
    <cfRule type="expression" dxfId="10390" priority="485">
      <formula>AL$148="Specific Date Selection"</formula>
    </cfRule>
  </conditionalFormatting>
  <conditionalFormatting sqref="AL152:BY152">
    <cfRule type="expression" dxfId="10389" priority="484">
      <formula>AL$148="Specific Date Selection"</formula>
    </cfRule>
  </conditionalFormatting>
  <conditionalFormatting sqref="AL20 AN20 AP20 AR20 AT20 AV20 AX20 AZ20 BB20 BD20 BF20 BH20 BJ20 BL20 BN20 BP20 BR20 BT20 BV20 BX20">
    <cfRule type="expression" dxfId="10388" priority="483">
      <formula>AL$18="No"</formula>
    </cfRule>
  </conditionalFormatting>
  <conditionalFormatting sqref="AL21:AL24 AN21:AN24 AP21:AP24 AR21:AR24 AT21:AT24 AV21:AV24 AX21:AX24 AZ21:AZ24 BB21:BB24 BD21:BD24 BF21:BF24 BH21:BH24 BJ21:BJ24 BL21:BL24 BN21:BN24 BP21:BP24 BR21:BR24 BT21:BT24 BV21:BV24 BX21:BX24">
    <cfRule type="expression" dxfId="10387" priority="482">
      <formula>AL$18="No"</formula>
    </cfRule>
  </conditionalFormatting>
  <conditionalFormatting sqref="AL163:BY163">
    <cfRule type="expression" dxfId="10386" priority="480">
      <formula>AL14="Select Dependent Coverage (Dependents not eligible)"</formula>
    </cfRule>
  </conditionalFormatting>
  <conditionalFormatting sqref="AL163:BY163">
    <cfRule type="expression" dxfId="10385" priority="481">
      <formula>AL14="Spouse Only"</formula>
    </cfRule>
  </conditionalFormatting>
  <conditionalFormatting sqref="AL164:BY164">
    <cfRule type="expression" dxfId="10384" priority="478">
      <formula>AL16="Spouse Only"</formula>
    </cfRule>
  </conditionalFormatting>
  <conditionalFormatting sqref="AL164:BY164">
    <cfRule type="expression" dxfId="10383" priority="479">
      <formula>AL12="Spouse Only"</formula>
    </cfRule>
  </conditionalFormatting>
  <conditionalFormatting sqref="AL164:BY164">
    <cfRule type="expression" dxfId="10382" priority="477">
      <formula>AL$174="No"</formula>
    </cfRule>
  </conditionalFormatting>
  <conditionalFormatting sqref="AL163:BY163">
    <cfRule type="expression" dxfId="10381" priority="476">
      <formula>AL$169="No"</formula>
    </cfRule>
  </conditionalFormatting>
  <conditionalFormatting sqref="AL175:BY175">
    <cfRule type="expression" dxfId="10380" priority="475">
      <formula>$B$2="No"</formula>
    </cfRule>
  </conditionalFormatting>
  <conditionalFormatting sqref="AL33:BY33">
    <cfRule type="expression" dxfId="10379" priority="472">
      <formula>AL$32="Select waiting period option"</formula>
    </cfRule>
    <cfRule type="expression" dxfId="10378" priority="474">
      <formula>AL$31="Use Waiting Period"</formula>
    </cfRule>
  </conditionalFormatting>
  <conditionalFormatting sqref="AL33:BY33">
    <cfRule type="expression" dxfId="10377" priority="473">
      <formula>AL$32="First of Month following Date of Change"</formula>
    </cfRule>
  </conditionalFormatting>
  <conditionalFormatting sqref="AL36:BY36">
    <cfRule type="expression" dxfId="10376" priority="469">
      <formula>AL$35="Select waiting period option"</formula>
    </cfRule>
    <cfRule type="expression" dxfId="10375" priority="471">
      <formula>AL$34="Use Waiting Period"</formula>
    </cfRule>
  </conditionalFormatting>
  <conditionalFormatting sqref="AL36:BY36">
    <cfRule type="expression" dxfId="10374" priority="470">
      <formula>AL$35="First of Month following Date of Change"</formula>
    </cfRule>
  </conditionalFormatting>
  <conditionalFormatting sqref="AL70:BY70">
    <cfRule type="expression" dxfId="10373" priority="468">
      <formula>AL$69="No"</formula>
    </cfRule>
  </conditionalFormatting>
  <conditionalFormatting sqref="AL138:BY138">
    <cfRule type="expression" dxfId="10372" priority="467">
      <formula>AL$136="Use Waiting Period"</formula>
    </cfRule>
  </conditionalFormatting>
  <conditionalFormatting sqref="AL138:BY138">
    <cfRule type="expression" dxfId="10371" priority="464">
      <formula>AL$137="First of month following Date of Election"</formula>
    </cfRule>
    <cfRule type="expression" dxfId="10370" priority="465">
      <formula>AL$137="Date of Election"</formula>
    </cfRule>
    <cfRule type="expression" dxfId="10369" priority="466">
      <formula>AL$137="First of month following Open Enrollment Start Date"</formula>
    </cfRule>
  </conditionalFormatting>
  <conditionalFormatting sqref="AL144:BY144">
    <cfRule type="expression" dxfId="10368" priority="460">
      <formula>AL$143="First of month following Date of Election"</formula>
    </cfRule>
    <cfRule type="expression" dxfId="10367" priority="461">
      <formula>AL$143="Date of Election"</formula>
    </cfRule>
    <cfRule type="expression" dxfId="10366" priority="462">
      <formula>AL$143="First of month following Date of Hire"</formula>
    </cfRule>
    <cfRule type="expression" dxfId="10365" priority="463">
      <formula>AL$142="Use Waiting Period"</formula>
    </cfRule>
  </conditionalFormatting>
  <conditionalFormatting sqref="AL144:BY144">
    <cfRule type="expression" dxfId="10364" priority="459">
      <formula>AL$143="Select Waiting Period Option"</formula>
    </cfRule>
  </conditionalFormatting>
  <conditionalFormatting sqref="AL150:BY150">
    <cfRule type="expression" dxfId="10363" priority="455">
      <formula>AL$149="First of month following Date of Election"</formula>
    </cfRule>
    <cfRule type="expression" dxfId="10362" priority="456">
      <formula>AL$149="Date of Election"</formula>
    </cfRule>
    <cfRule type="expression" dxfId="10361" priority="457">
      <formula>AL$149="First of month following Date of Rehire"</formula>
    </cfRule>
    <cfRule type="expression" dxfId="10360" priority="458">
      <formula>AL$148="Use Waiting Period"</formula>
    </cfRule>
  </conditionalFormatting>
  <conditionalFormatting sqref="AL150:BY150">
    <cfRule type="expression" dxfId="10359" priority="454">
      <formula>AL$149="Select Waiting Period Option"</formula>
    </cfRule>
  </conditionalFormatting>
  <conditionalFormatting sqref="AL178:BY178">
    <cfRule type="expression" dxfId="10358" priority="451">
      <formula>AL15="Select Dependent Coverage (Dependents not eligible)"</formula>
    </cfRule>
    <cfRule type="expression" dxfId="10357" priority="452">
      <formula>AL$14="Spouse Only"</formula>
    </cfRule>
  </conditionalFormatting>
  <conditionalFormatting sqref="AL178:BY178">
    <cfRule type="expression" dxfId="10356" priority="453">
      <formula>AL14="Spouse Only"</formula>
    </cfRule>
  </conditionalFormatting>
  <conditionalFormatting sqref="AL3:AS3 AZ3:BY3">
    <cfRule type="expression" dxfId="10355" priority="450">
      <formula>$F$3="No"</formula>
    </cfRule>
  </conditionalFormatting>
  <conditionalFormatting sqref="BF173 BH173 BJ173 BL173 BN173 BP173 BR173 BT173 BV173 BX173">
    <cfRule type="expression" dxfId="10354" priority="449">
      <formula>BF$12="No"</formula>
    </cfRule>
  </conditionalFormatting>
  <conditionalFormatting sqref="BD91:BY91">
    <cfRule type="expression" dxfId="10353" priority="448">
      <formula>BD$3="No"</formula>
    </cfRule>
  </conditionalFormatting>
  <conditionalFormatting sqref="AL59:BY59">
    <cfRule type="expression" dxfId="10352" priority="447">
      <formula>AL$3="No"</formula>
    </cfRule>
  </conditionalFormatting>
  <conditionalFormatting sqref="AL176:BY176">
    <cfRule type="expression" dxfId="10351" priority="446">
      <formula>$BZ$175="Do not require student status"</formula>
    </cfRule>
  </conditionalFormatting>
  <conditionalFormatting sqref="BF173 BH173 BJ173 BL173 BN173 BP173 BR173 BT173 BV173 BX173">
    <cfRule type="expression" dxfId="10350" priority="445">
      <formula>BF$12="No"</formula>
    </cfRule>
  </conditionalFormatting>
  <conditionalFormatting sqref="AL112:AL119 AN112:AN119 AP112:AP119 AR112:AR119 AT112:AT119 AV112:AV119 AX112:AX119 AZ112:AZ119 BB112:BB119 BF112:BF119 BH112:BH119 BJ112:BJ119 BL112:BL119 BN112:BN119 BP112:BP119 BR112:BR119 BT112:BT119 BV112:BV119 BX112:BX119 BD112:BD119">
    <cfRule type="expression" dxfId="10349" priority="442">
      <formula>AL$111="Yes"</formula>
    </cfRule>
  </conditionalFormatting>
  <conditionalFormatting sqref="AL121 AN121 AP121 AR121 AT121 AV121 AX121 AZ121 BB121 BD121 BF121 BH121 BJ121 BL121 BN121 BP121 BR121 BT121 BV121 BX121 AL123:AL125 AN123:AN125 AP123:AP125 AR123:AR125 AT123:AT125 AV123:AV125 AX123:AX125 AZ123:AZ125 BB123:BB125 BD123:BD125 BF123:BF125 BH123:BH125 BJ123:BJ125 BL123:BL125 BN123:BN125 BP123:BP125 BR123:BR125 BT123:BT125 BV123:BV125 BX123:BX125">
    <cfRule type="expression" dxfId="10348" priority="441">
      <formula>AL$120="Yes"</formula>
    </cfRule>
  </conditionalFormatting>
  <conditionalFormatting sqref="AL127 AN127 AP127 AR127 AT127 AV127 AX127 AZ127 BB127 BD127 BF127 BH127 BJ127 BL127 BN127 BP127 BR127 BT127 BV127 BX127 AL129 AN129 AP129 AR129 AT129 AV129 AX129 AZ129 BB129 BD129 BF129 BH129 BJ129 BL129 BN129 BP129 BR129 BT129 BV129 BX129 AL131:AL133 AN131:AN133 AP131:AP133 AR131:AR133 AT131:AT133 AV131:AV133 AX131:AX133 AZ131:AZ133 BB131:BB133 BD131:BD133 BF131:BF133 BH131:BH133 BJ131:BJ133 BL131:BL133 BN131:BN133 BP131:BP133 BR131:BR133 BT131:BT133 BV131:BV133 BX131:BX133">
    <cfRule type="expression" dxfId="10347" priority="440">
      <formula>AL$126="Yes"</formula>
    </cfRule>
  </conditionalFormatting>
  <conditionalFormatting sqref="AL112 AN112 AP112 AR112 AT112 AV112 AX112 AZ112 BB112 BD112 BF112 BH112 BJ112 BL112 BN112 BP112 BR112 BT112 BV112 BX112 AL114:AL119 AN114:AN119 AP114:AP119 AR114:AR119 AT114:AT119 AV114:AV119 AX114:AX119 AZ114:AZ119 BB114:BB119 BF114:BF119 BH114:BH119 BJ114:BJ119 BL114:BL119 BN114:BN119 BP114:BP119 BR114:BR119 BT114:BT119 BV114:BV119 BX114:BX119 BD114:BD119">
    <cfRule type="expression" dxfId="10346" priority="439">
      <formula>AL$113="Yes"</formula>
    </cfRule>
  </conditionalFormatting>
  <conditionalFormatting sqref="AL121 AN121 AP121 AR121 AT121 AV121 AX121 AZ121 BB121 BD121 BF121 BH121 BJ121 BL121 BN121 BP121 BR121 BT121 BV121 BX121">
    <cfRule type="expression" dxfId="10345" priority="438">
      <formula>AL$121="No"</formula>
    </cfRule>
  </conditionalFormatting>
  <conditionalFormatting sqref="AL123 AN123 AP123 AR123 AT123 AV123 AX123 AZ123 BB123 BD123 BF123 BH123 BJ123 BL123 BN123 BP123 BR123 BT123 BV123 BX123">
    <cfRule type="expression" dxfId="10344" priority="437">
      <formula>AL$123="No"</formula>
    </cfRule>
  </conditionalFormatting>
  <conditionalFormatting sqref="AL124 AN124 AP124 AR124 AT124 AV124 AX124 AZ124 BB124 BD124 BF124 BH124 BJ124 BL124 BN124 BP124 BR124 BT124 BV124 BX124">
    <cfRule type="expression" dxfId="10343" priority="436">
      <formula>AL$124="No"</formula>
    </cfRule>
  </conditionalFormatting>
  <conditionalFormatting sqref="AL127 AN127 AP127 AR127 AT127 AV127 AX127 AZ127 BB127 BD127 BF127 BH127 BJ127 BL127 BN127 BP127 BR127 BT127 BV127 BX127">
    <cfRule type="expression" dxfId="10342" priority="435">
      <formula>AL$127="No"</formula>
    </cfRule>
  </conditionalFormatting>
  <conditionalFormatting sqref="AL129 AN129 AP129 AR129 AT129 AV129 AX129 AZ129 BB129 BD129 BF129 BH129 BJ129 BL129 BN129 BP129 BR129 BT129 BV129 BX129">
    <cfRule type="expression" dxfId="10341" priority="434">
      <formula>AL$129="No"</formula>
    </cfRule>
  </conditionalFormatting>
  <conditionalFormatting sqref="AL131 AN131 AP131 AR131 AT131 AV131 AX131 AZ131 BB131 BD131 BF131 BH131 BJ131 BL131 BN131 BP131 BR131 BT131 BV131 BX131">
    <cfRule type="expression" dxfId="10340" priority="433">
      <formula>AL$131="No"</formula>
    </cfRule>
  </conditionalFormatting>
  <conditionalFormatting sqref="AL132 AN132 AP132 AR132 AT132 AV132 AX132 AZ132 BB132 BD132 BF132 BH132 BJ132 BL132 BN132 BP132 BR132 BT132 BV132 BX132">
    <cfRule type="expression" dxfId="10339" priority="432">
      <formula>AL$132="No"</formula>
    </cfRule>
  </conditionalFormatting>
  <conditionalFormatting sqref="AL133 AN133 AP133 AR133 AT133 AV133 AX133 AZ133 BB133 BD133 BF133 BH133 BJ133 BL133 BN133 BP133 BR133 BT133 BV133 BX133">
    <cfRule type="expression" dxfId="10338" priority="431">
      <formula>AL$133="No"</formula>
    </cfRule>
  </conditionalFormatting>
  <conditionalFormatting sqref="AL111 AN111 AP111 AR111 AT111 AV111 AX111 AZ111 BB111 BD111 BF111 BH111 BJ111 BL111 BN111 BP111 BR111 BT111 BV111 BX111">
    <cfRule type="expression" dxfId="10337" priority="429">
      <formula>AL$111="No"</formula>
    </cfRule>
    <cfRule type="expression" dxfId="10336" priority="430">
      <formula>AL$111="Yes"</formula>
    </cfRule>
  </conditionalFormatting>
  <conditionalFormatting sqref="AL120 AN120 AP120 AR120 AT120 AV120 AX120 AZ120 BB120 BD120 BF120 BH120 BJ120 BL120 BN120 BP120 BR120 BT120 BV120 BX120">
    <cfRule type="expression" dxfId="10335" priority="427">
      <formula>AL120="No"</formula>
    </cfRule>
    <cfRule type="expression" dxfId="10334" priority="428">
      <formula>AL$120="Yes"</formula>
    </cfRule>
  </conditionalFormatting>
  <conditionalFormatting sqref="AL122 AN122 AP122 AR122 AT122 AV122 AX122 AZ122 BB122 BD122 BF122 BH122 BJ122 BL122 BN122 BP122 BR122 BT122 BV122 BX122">
    <cfRule type="expression" dxfId="10333" priority="426">
      <formula>AL$122="No"</formula>
    </cfRule>
  </conditionalFormatting>
  <conditionalFormatting sqref="AL126 AN126 AP126 AR126 AT126 AV126 AX126 AZ126 BB126 BD126 BF126 BH126 BJ126 BL126 BN126 BP126 BR126 BT126 BV126 BX126">
    <cfRule type="expression" dxfId="10332" priority="424">
      <formula>AL$126="No"</formula>
    </cfRule>
    <cfRule type="expression" dxfId="10331" priority="425">
      <formula>AL$126="Yes"</formula>
    </cfRule>
  </conditionalFormatting>
  <conditionalFormatting sqref="AL128 AN128 AP128 AR128 AT128 AV128 AX128 AZ128 BB128 BD128 BF128 BH128 BJ128 BL128 BN128 BP128 BR128 BT128 BV128 BX128">
    <cfRule type="expression" dxfId="10330" priority="423">
      <formula>AL$128="No"</formula>
    </cfRule>
  </conditionalFormatting>
  <conditionalFormatting sqref="AL125 AN125 AP125 AR125 AT125 AV125 AX125 AZ125 BB125 BD125 BF125 BH125 BJ125 BL125 BN125 BP125 BR125 BT125 BV125 BX125">
    <cfRule type="expression" dxfId="10329" priority="443">
      <formula>AL14="Select Dependent Coverage (Dependents not eligible)"</formula>
    </cfRule>
  </conditionalFormatting>
  <conditionalFormatting sqref="AL130 AN130 AP130 AR130 AT130 AV130 AX130 AZ130 BB130 BD130 BF130 BH130 BJ130 BL130 BN130 BP130 BR130 BT130 BV130 BX130">
    <cfRule type="expression" dxfId="10328" priority="422">
      <formula>AL$126="Yes"</formula>
    </cfRule>
  </conditionalFormatting>
  <conditionalFormatting sqref="AL130 AN130 AP130 AR130 AT130 AV130 AX130 AZ130 BB130 BD130 BF130 BH130 BJ130 BL130 BN130 BP130 BR130 BT130 BV130 BX130">
    <cfRule type="expression" dxfId="10327" priority="444">
      <formula>#REF!="No"</formula>
    </cfRule>
  </conditionalFormatting>
  <conditionalFormatting sqref="X91:Y91">
    <cfRule type="expression" dxfId="10326" priority="421">
      <formula>X$3="No"</formula>
    </cfRule>
  </conditionalFormatting>
  <conditionalFormatting sqref="B6:C6">
    <cfRule type="expression" dxfId="10325" priority="420">
      <formula>B$3="No"</formula>
    </cfRule>
  </conditionalFormatting>
  <conditionalFormatting sqref="AD4:AE4 AD6:AE6">
    <cfRule type="expression" dxfId="10324" priority="419">
      <formula>AD$3="No"</formula>
    </cfRule>
  </conditionalFormatting>
  <conditionalFormatting sqref="AF4:AS4 AF6:AS6">
    <cfRule type="expression" dxfId="10323" priority="418">
      <formula>AF$3="No"</formula>
    </cfRule>
  </conditionalFormatting>
  <conditionalFormatting sqref="AB6:AC6">
    <cfRule type="expression" dxfId="10322" priority="417">
      <formula>AB$3="No"</formula>
    </cfRule>
  </conditionalFormatting>
  <conditionalFormatting sqref="AD8:AO8">
    <cfRule type="expression" dxfId="10321" priority="416">
      <formula>AD$3="No"</formula>
    </cfRule>
  </conditionalFormatting>
  <conditionalFormatting sqref="AP8:AS8">
    <cfRule type="expression" dxfId="10320" priority="415">
      <formula>AP$3="No"</formula>
    </cfRule>
  </conditionalFormatting>
  <conditionalFormatting sqref="AB26:AQ28">
    <cfRule type="expression" dxfId="10319" priority="414">
      <formula>AB$3="No"</formula>
    </cfRule>
  </conditionalFormatting>
  <conditionalFormatting sqref="AD68:AQ68">
    <cfRule type="expression" dxfId="10318" priority="413">
      <formula>AD$3="No"</formula>
    </cfRule>
  </conditionalFormatting>
  <conditionalFormatting sqref="AD92:AS93">
    <cfRule type="expression" dxfId="10317" priority="412">
      <formula>AD$3="No"</formula>
    </cfRule>
  </conditionalFormatting>
  <conditionalFormatting sqref="AD91:AS91">
    <cfRule type="expression" dxfId="10316" priority="411">
      <formula>AD$3="No"</formula>
    </cfRule>
  </conditionalFormatting>
  <conditionalFormatting sqref="AB166:AB173">
    <cfRule type="expression" dxfId="10315" priority="396">
      <formula>AB$165="Yes"</formula>
    </cfRule>
  </conditionalFormatting>
  <conditionalFormatting sqref="AB166">
    <cfRule type="expression" dxfId="10314" priority="392">
      <formula>AB14="Spouse Only"</formula>
    </cfRule>
    <cfRule type="expression" dxfId="10313" priority="395">
      <formula>AB14="Select Dependent Coverage (Dependents not eligible)"</formula>
    </cfRule>
  </conditionalFormatting>
  <conditionalFormatting sqref="AB167">
    <cfRule type="expression" dxfId="10312" priority="391">
      <formula>AB14="Spouse Only"</formula>
    </cfRule>
    <cfRule type="expression" dxfId="10311" priority="394">
      <formula>AB14="Select Dependent Coverage (Dependents not eligible)"</formula>
    </cfRule>
  </conditionalFormatting>
  <conditionalFormatting sqref="AB168">
    <cfRule type="expression" dxfId="10310" priority="390">
      <formula>AB14="Spouse Only"</formula>
    </cfRule>
    <cfRule type="expression" dxfId="10309" priority="393">
      <formula>AB14="Select Dependent Coverage (Dependents not eligible)"</formula>
    </cfRule>
  </conditionalFormatting>
  <conditionalFormatting sqref="AB165:AB171">
    <cfRule type="expression" dxfId="10308" priority="397">
      <formula>AB14="Select Dependent Coverage (Dependents not eligible)"</formula>
    </cfRule>
    <cfRule type="expression" dxfId="10307" priority="398">
      <formula>AB14="Spouse Only"</formula>
    </cfRule>
  </conditionalFormatting>
  <conditionalFormatting sqref="AB169">
    <cfRule type="expression" dxfId="10306" priority="399">
      <formula>AB14="Spouse Only"</formula>
    </cfRule>
    <cfRule type="expression" dxfId="10305" priority="400">
      <formula>AB14="Select Dependent Coverage (Dependents not eligible)"</formula>
    </cfRule>
  </conditionalFormatting>
  <conditionalFormatting sqref="AB170">
    <cfRule type="expression" dxfId="10304" priority="401">
      <formula>AB14="Spouse Only"</formula>
    </cfRule>
    <cfRule type="expression" dxfId="10303" priority="402">
      <formula>AB14="Select Dependent Coverage (Dependents not eligible)"</formula>
    </cfRule>
  </conditionalFormatting>
  <conditionalFormatting sqref="AB171">
    <cfRule type="expression" dxfId="10302" priority="403">
      <formula>AB14="Spouse Only"</formula>
    </cfRule>
    <cfRule type="expression" dxfId="10301" priority="404">
      <formula>AB14="Select Dependent Coverage (Dependents not eligible)"</formula>
    </cfRule>
  </conditionalFormatting>
  <conditionalFormatting sqref="AB172">
    <cfRule type="expression" dxfId="10300" priority="405">
      <formula>AB14="Spouse Only"</formula>
    </cfRule>
    <cfRule type="expression" dxfId="10299" priority="406">
      <formula>AB14="Select Dependent Coverage (Dependents not eligible)"</formula>
    </cfRule>
  </conditionalFormatting>
  <conditionalFormatting sqref="AB173">
    <cfRule type="expression" dxfId="10298" priority="407">
      <formula>AB14="Spouse Only"</formula>
    </cfRule>
    <cfRule type="expression" dxfId="10297" priority="408">
      <formula>AB14="Select Dependent Coverage (Dependents not eligible)"</formula>
    </cfRule>
  </conditionalFormatting>
  <conditionalFormatting sqref="AB172:AB173">
    <cfRule type="expression" dxfId="10296" priority="409">
      <formula>AB25="Select Dependent Coverage (Dependents not eligible)"</formula>
    </cfRule>
    <cfRule type="expression" dxfId="10295" priority="410">
      <formula>AB25="Spouse Only"</formula>
    </cfRule>
  </conditionalFormatting>
  <conditionalFormatting sqref="AB173">
    <cfRule type="expression" dxfId="10294" priority="389">
      <formula>AB$12="No"</formula>
    </cfRule>
  </conditionalFormatting>
  <conditionalFormatting sqref="AB174">
    <cfRule type="expression" dxfId="10293" priority="385">
      <formula>AB15="Spouse Only"</formula>
    </cfRule>
    <cfRule type="expression" dxfId="10292" priority="386">
      <formula>AB15="Select Dependent Coverage (Dependents not eligible)"</formula>
    </cfRule>
  </conditionalFormatting>
  <conditionalFormatting sqref="AB174">
    <cfRule type="expression" dxfId="10291" priority="387">
      <formula>AB27="Select Dependent Coverage (Dependents not eligible)"</formula>
    </cfRule>
    <cfRule type="expression" dxfId="10290" priority="388">
      <formula>AB27="Spouse Only"</formula>
    </cfRule>
  </conditionalFormatting>
  <conditionalFormatting sqref="AD166:AD173">
    <cfRule type="expression" dxfId="10289" priority="370">
      <formula>AD$165="Yes"</formula>
    </cfRule>
  </conditionalFormatting>
  <conditionalFormatting sqref="AD166">
    <cfRule type="expression" dxfId="10288" priority="366">
      <formula>AD14="Spouse Only"</formula>
    </cfRule>
    <cfRule type="expression" dxfId="10287" priority="369">
      <formula>AD14="Select Dependent Coverage (Dependents not eligible)"</formula>
    </cfRule>
  </conditionalFormatting>
  <conditionalFormatting sqref="AD167">
    <cfRule type="expression" dxfId="10286" priority="365">
      <formula>AD14="Spouse Only"</formula>
    </cfRule>
    <cfRule type="expression" dxfId="10285" priority="368">
      <formula>AD14="Select Dependent Coverage (Dependents not eligible)"</formula>
    </cfRule>
  </conditionalFormatting>
  <conditionalFormatting sqref="AD168">
    <cfRule type="expression" dxfId="10284" priority="364">
      <formula>AD14="Spouse Only"</formula>
    </cfRule>
    <cfRule type="expression" dxfId="10283" priority="367">
      <formula>AD14="Select Dependent Coverage (Dependents not eligible)"</formula>
    </cfRule>
  </conditionalFormatting>
  <conditionalFormatting sqref="AD165:AD171">
    <cfRule type="expression" dxfId="10282" priority="371">
      <formula>AD14="Select Dependent Coverage (Dependents not eligible)"</formula>
    </cfRule>
    <cfRule type="expression" dxfId="10281" priority="372">
      <formula>AD14="Spouse Only"</formula>
    </cfRule>
  </conditionalFormatting>
  <conditionalFormatting sqref="AD169">
    <cfRule type="expression" dxfId="10280" priority="373">
      <formula>AD14="Spouse Only"</formula>
    </cfRule>
    <cfRule type="expression" dxfId="10279" priority="374">
      <formula>AD14="Select Dependent Coverage (Dependents not eligible)"</formula>
    </cfRule>
  </conditionalFormatting>
  <conditionalFormatting sqref="AD170">
    <cfRule type="expression" dxfId="10278" priority="375">
      <formula>AD14="Spouse Only"</formula>
    </cfRule>
    <cfRule type="expression" dxfId="10277" priority="376">
      <formula>AD14="Select Dependent Coverage (Dependents not eligible)"</formula>
    </cfRule>
  </conditionalFormatting>
  <conditionalFormatting sqref="AD171">
    <cfRule type="expression" dxfId="10276" priority="377">
      <formula>AD14="Spouse Only"</formula>
    </cfRule>
    <cfRule type="expression" dxfId="10275" priority="378">
      <formula>AD14="Select Dependent Coverage (Dependents not eligible)"</formula>
    </cfRule>
  </conditionalFormatting>
  <conditionalFormatting sqref="AD172">
    <cfRule type="expression" dxfId="10274" priority="379">
      <formula>AD14="Spouse Only"</formula>
    </cfRule>
    <cfRule type="expression" dxfId="10273" priority="380">
      <formula>AD14="Select Dependent Coverage (Dependents not eligible)"</formula>
    </cfRule>
  </conditionalFormatting>
  <conditionalFormatting sqref="AD173">
    <cfRule type="expression" dxfId="10272" priority="381">
      <formula>AD14="Spouse Only"</formula>
    </cfRule>
    <cfRule type="expression" dxfId="10271" priority="382">
      <formula>AD14="Select Dependent Coverage (Dependents not eligible)"</formula>
    </cfRule>
  </conditionalFormatting>
  <conditionalFormatting sqref="AD172:AD173">
    <cfRule type="expression" dxfId="10270" priority="383">
      <formula>AD25="Select Dependent Coverage (Dependents not eligible)"</formula>
    </cfRule>
    <cfRule type="expression" dxfId="10269" priority="384">
      <formula>AD25="Spouse Only"</formula>
    </cfRule>
  </conditionalFormatting>
  <conditionalFormatting sqref="AD173">
    <cfRule type="expression" dxfId="10268" priority="363">
      <formula>AD$12="No"</formula>
    </cfRule>
  </conditionalFormatting>
  <conditionalFormatting sqref="AD174">
    <cfRule type="expression" dxfId="10267" priority="359">
      <formula>AD15="Spouse Only"</formula>
    </cfRule>
    <cfRule type="expression" dxfId="10266" priority="360">
      <formula>AD15="Select Dependent Coverage (Dependents not eligible)"</formula>
    </cfRule>
  </conditionalFormatting>
  <conditionalFormatting sqref="AD174">
    <cfRule type="expression" dxfId="10265" priority="361">
      <formula>AD27="Select Dependent Coverage (Dependents not eligible)"</formula>
    </cfRule>
    <cfRule type="expression" dxfId="10264" priority="362">
      <formula>AD27="Spouse Only"</formula>
    </cfRule>
  </conditionalFormatting>
  <conditionalFormatting sqref="AF166:AF173">
    <cfRule type="expression" dxfId="10263" priority="344">
      <formula>AF$165="Yes"</formula>
    </cfRule>
  </conditionalFormatting>
  <conditionalFormatting sqref="AF166">
    <cfRule type="expression" dxfId="10262" priority="340">
      <formula>AF14="Spouse Only"</formula>
    </cfRule>
    <cfRule type="expression" dxfId="10261" priority="343">
      <formula>AF14="Select Dependent Coverage (Dependents not eligible)"</formula>
    </cfRule>
  </conditionalFormatting>
  <conditionalFormatting sqref="AF167">
    <cfRule type="expression" dxfId="10260" priority="339">
      <formula>AF14="Spouse Only"</formula>
    </cfRule>
    <cfRule type="expression" dxfId="10259" priority="342">
      <formula>AF14="Select Dependent Coverage (Dependents not eligible)"</formula>
    </cfRule>
  </conditionalFormatting>
  <conditionalFormatting sqref="AF168">
    <cfRule type="expression" dxfId="10258" priority="338">
      <formula>AF14="Spouse Only"</formula>
    </cfRule>
    <cfRule type="expression" dxfId="10257" priority="341">
      <formula>AF14="Select Dependent Coverage (Dependents not eligible)"</formula>
    </cfRule>
  </conditionalFormatting>
  <conditionalFormatting sqref="AF165:AF171">
    <cfRule type="expression" dxfId="10256" priority="345">
      <formula>AF14="Select Dependent Coverage (Dependents not eligible)"</formula>
    </cfRule>
    <cfRule type="expression" dxfId="10255" priority="346">
      <formula>AF14="Spouse Only"</formula>
    </cfRule>
  </conditionalFormatting>
  <conditionalFormatting sqref="AF169">
    <cfRule type="expression" dxfId="10254" priority="347">
      <formula>AF14="Spouse Only"</formula>
    </cfRule>
    <cfRule type="expression" dxfId="10253" priority="348">
      <formula>AF14="Select Dependent Coverage (Dependents not eligible)"</formula>
    </cfRule>
  </conditionalFormatting>
  <conditionalFormatting sqref="AF170">
    <cfRule type="expression" dxfId="10252" priority="349">
      <formula>AF14="Spouse Only"</formula>
    </cfRule>
    <cfRule type="expression" dxfId="10251" priority="350">
      <formula>AF14="Select Dependent Coverage (Dependents not eligible)"</formula>
    </cfRule>
  </conditionalFormatting>
  <conditionalFormatting sqref="AF171">
    <cfRule type="expression" dxfId="10250" priority="351">
      <formula>AF14="Spouse Only"</formula>
    </cfRule>
    <cfRule type="expression" dxfId="10249" priority="352">
      <formula>AF14="Select Dependent Coverage (Dependents not eligible)"</formula>
    </cfRule>
  </conditionalFormatting>
  <conditionalFormatting sqref="AF172">
    <cfRule type="expression" dxfId="10248" priority="353">
      <formula>AF14="Spouse Only"</formula>
    </cfRule>
    <cfRule type="expression" dxfId="10247" priority="354">
      <formula>AF14="Select Dependent Coverage (Dependents not eligible)"</formula>
    </cfRule>
  </conditionalFormatting>
  <conditionalFormatting sqref="AF173">
    <cfRule type="expression" dxfId="10246" priority="355">
      <formula>AF14="Spouse Only"</formula>
    </cfRule>
    <cfRule type="expression" dxfId="10245" priority="356">
      <formula>AF14="Select Dependent Coverage (Dependents not eligible)"</formula>
    </cfRule>
  </conditionalFormatting>
  <conditionalFormatting sqref="AF172:AF173">
    <cfRule type="expression" dxfId="10244" priority="357">
      <formula>AF25="Select Dependent Coverage (Dependents not eligible)"</formula>
    </cfRule>
    <cfRule type="expression" dxfId="10243" priority="358">
      <formula>AF25="Spouse Only"</formula>
    </cfRule>
  </conditionalFormatting>
  <conditionalFormatting sqref="AF173">
    <cfRule type="expression" dxfId="10242" priority="337">
      <formula>AF$12="No"</formula>
    </cfRule>
  </conditionalFormatting>
  <conditionalFormatting sqref="AF174">
    <cfRule type="expression" dxfId="10241" priority="333">
      <formula>AF15="Spouse Only"</formula>
    </cfRule>
    <cfRule type="expression" dxfId="10240" priority="334">
      <formula>AF15="Select Dependent Coverage (Dependents not eligible)"</formula>
    </cfRule>
  </conditionalFormatting>
  <conditionalFormatting sqref="AF174">
    <cfRule type="expression" dxfId="10239" priority="335">
      <formula>AF27="Select Dependent Coverage (Dependents not eligible)"</formula>
    </cfRule>
    <cfRule type="expression" dxfId="10238" priority="336">
      <formula>AF27="Spouse Only"</formula>
    </cfRule>
  </conditionalFormatting>
  <conditionalFormatting sqref="AH166:AH173">
    <cfRule type="expression" dxfId="10237" priority="318">
      <formula>AH$165="Yes"</formula>
    </cfRule>
  </conditionalFormatting>
  <conditionalFormatting sqref="AH166">
    <cfRule type="expression" dxfId="10236" priority="314">
      <formula>AH14="Spouse Only"</formula>
    </cfRule>
    <cfRule type="expression" dxfId="10235" priority="317">
      <formula>AH14="Select Dependent Coverage (Dependents not eligible)"</formula>
    </cfRule>
  </conditionalFormatting>
  <conditionalFormatting sqref="AH167">
    <cfRule type="expression" dxfId="10234" priority="313">
      <formula>AH14="Spouse Only"</formula>
    </cfRule>
    <cfRule type="expression" dxfId="10233" priority="316">
      <formula>AH14="Select Dependent Coverage (Dependents not eligible)"</formula>
    </cfRule>
  </conditionalFormatting>
  <conditionalFormatting sqref="AH168">
    <cfRule type="expression" dxfId="10232" priority="312">
      <formula>AH14="Spouse Only"</formula>
    </cfRule>
    <cfRule type="expression" dxfId="10231" priority="315">
      <formula>AH14="Select Dependent Coverage (Dependents not eligible)"</formula>
    </cfRule>
  </conditionalFormatting>
  <conditionalFormatting sqref="AH165:AH171">
    <cfRule type="expression" dxfId="10230" priority="319">
      <formula>AH14="Select Dependent Coverage (Dependents not eligible)"</formula>
    </cfRule>
    <cfRule type="expression" dxfId="10229" priority="320">
      <formula>AH14="Spouse Only"</formula>
    </cfRule>
  </conditionalFormatting>
  <conditionalFormatting sqref="AH169">
    <cfRule type="expression" dxfId="10228" priority="321">
      <formula>AH14="Spouse Only"</formula>
    </cfRule>
    <cfRule type="expression" dxfId="10227" priority="322">
      <formula>AH14="Select Dependent Coverage (Dependents not eligible)"</formula>
    </cfRule>
  </conditionalFormatting>
  <conditionalFormatting sqref="AH170">
    <cfRule type="expression" dxfId="10226" priority="323">
      <formula>AH14="Spouse Only"</formula>
    </cfRule>
    <cfRule type="expression" dxfId="10225" priority="324">
      <formula>AH14="Select Dependent Coverage (Dependents not eligible)"</formula>
    </cfRule>
  </conditionalFormatting>
  <conditionalFormatting sqref="AH171">
    <cfRule type="expression" dxfId="10224" priority="325">
      <formula>AH14="Spouse Only"</formula>
    </cfRule>
    <cfRule type="expression" dxfId="10223" priority="326">
      <formula>AH14="Select Dependent Coverage (Dependents not eligible)"</formula>
    </cfRule>
  </conditionalFormatting>
  <conditionalFormatting sqref="AH172">
    <cfRule type="expression" dxfId="10222" priority="327">
      <formula>AH14="Spouse Only"</formula>
    </cfRule>
    <cfRule type="expression" dxfId="10221" priority="328">
      <formula>AH14="Select Dependent Coverage (Dependents not eligible)"</formula>
    </cfRule>
  </conditionalFormatting>
  <conditionalFormatting sqref="AH173">
    <cfRule type="expression" dxfId="10220" priority="329">
      <formula>AH14="Spouse Only"</formula>
    </cfRule>
    <cfRule type="expression" dxfId="10219" priority="330">
      <formula>AH14="Select Dependent Coverage (Dependents not eligible)"</formula>
    </cfRule>
  </conditionalFormatting>
  <conditionalFormatting sqref="AH172:AH173">
    <cfRule type="expression" dxfId="10218" priority="331">
      <formula>AH25="Select Dependent Coverage (Dependents not eligible)"</formula>
    </cfRule>
    <cfRule type="expression" dxfId="10217" priority="332">
      <formula>AH25="Spouse Only"</formula>
    </cfRule>
  </conditionalFormatting>
  <conditionalFormatting sqref="AH173">
    <cfRule type="expression" dxfId="10216" priority="311">
      <formula>AH$12="No"</formula>
    </cfRule>
  </conditionalFormatting>
  <conditionalFormatting sqref="AH174">
    <cfRule type="expression" dxfId="10215" priority="307">
      <formula>AH15="Spouse Only"</formula>
    </cfRule>
    <cfRule type="expression" dxfId="10214" priority="308">
      <formula>AH15="Select Dependent Coverage (Dependents not eligible)"</formula>
    </cfRule>
  </conditionalFormatting>
  <conditionalFormatting sqref="AH174">
    <cfRule type="expression" dxfId="10213" priority="309">
      <formula>AH27="Select Dependent Coverage (Dependents not eligible)"</formula>
    </cfRule>
    <cfRule type="expression" dxfId="10212" priority="310">
      <formula>AH27="Spouse Only"</formula>
    </cfRule>
  </conditionalFormatting>
  <conditionalFormatting sqref="AJ166:AJ173">
    <cfRule type="expression" dxfId="10211" priority="292">
      <formula>AJ$165="Yes"</formula>
    </cfRule>
  </conditionalFormatting>
  <conditionalFormatting sqref="AJ166">
    <cfRule type="expression" dxfId="10210" priority="288">
      <formula>AJ14="Spouse Only"</formula>
    </cfRule>
    <cfRule type="expression" dxfId="10209" priority="291">
      <formula>AJ14="Select Dependent Coverage (Dependents not eligible)"</formula>
    </cfRule>
  </conditionalFormatting>
  <conditionalFormatting sqref="AJ167">
    <cfRule type="expression" dxfId="10208" priority="287">
      <formula>AJ14="Spouse Only"</formula>
    </cfRule>
    <cfRule type="expression" dxfId="10207" priority="290">
      <formula>AJ14="Select Dependent Coverage (Dependents not eligible)"</formula>
    </cfRule>
  </conditionalFormatting>
  <conditionalFormatting sqref="AJ168">
    <cfRule type="expression" dxfId="10206" priority="286">
      <formula>AJ14="Spouse Only"</formula>
    </cfRule>
    <cfRule type="expression" dxfId="10205" priority="289">
      <formula>AJ14="Select Dependent Coverage (Dependents not eligible)"</formula>
    </cfRule>
  </conditionalFormatting>
  <conditionalFormatting sqref="AJ165:AJ171">
    <cfRule type="expression" dxfId="10204" priority="293">
      <formula>AJ14="Select Dependent Coverage (Dependents not eligible)"</formula>
    </cfRule>
    <cfRule type="expression" dxfId="10203" priority="294">
      <formula>AJ14="Spouse Only"</formula>
    </cfRule>
  </conditionalFormatting>
  <conditionalFormatting sqref="AJ169">
    <cfRule type="expression" dxfId="10202" priority="295">
      <formula>AJ14="Spouse Only"</formula>
    </cfRule>
    <cfRule type="expression" dxfId="10201" priority="296">
      <formula>AJ14="Select Dependent Coverage (Dependents not eligible)"</formula>
    </cfRule>
  </conditionalFormatting>
  <conditionalFormatting sqref="AJ170">
    <cfRule type="expression" dxfId="10200" priority="297">
      <formula>AJ14="Spouse Only"</formula>
    </cfRule>
    <cfRule type="expression" dxfId="10199" priority="298">
      <formula>AJ14="Select Dependent Coverage (Dependents not eligible)"</formula>
    </cfRule>
  </conditionalFormatting>
  <conditionalFormatting sqref="AJ171">
    <cfRule type="expression" dxfId="10198" priority="299">
      <formula>AJ14="Spouse Only"</formula>
    </cfRule>
    <cfRule type="expression" dxfId="10197" priority="300">
      <formula>AJ14="Select Dependent Coverage (Dependents not eligible)"</formula>
    </cfRule>
  </conditionalFormatting>
  <conditionalFormatting sqref="AJ172">
    <cfRule type="expression" dxfId="10196" priority="301">
      <formula>AJ14="Spouse Only"</formula>
    </cfRule>
    <cfRule type="expression" dxfId="10195" priority="302">
      <formula>AJ14="Select Dependent Coverage (Dependents not eligible)"</formula>
    </cfRule>
  </conditionalFormatting>
  <conditionalFormatting sqref="AJ173">
    <cfRule type="expression" dxfId="10194" priority="303">
      <formula>AJ14="Spouse Only"</formula>
    </cfRule>
    <cfRule type="expression" dxfId="10193" priority="304">
      <formula>AJ14="Select Dependent Coverage (Dependents not eligible)"</formula>
    </cfRule>
  </conditionalFormatting>
  <conditionalFormatting sqref="AJ172:AJ173">
    <cfRule type="expression" dxfId="10192" priority="305">
      <formula>AJ25="Select Dependent Coverage (Dependents not eligible)"</formula>
    </cfRule>
    <cfRule type="expression" dxfId="10191" priority="306">
      <formula>AJ25="Spouse Only"</formula>
    </cfRule>
  </conditionalFormatting>
  <conditionalFormatting sqref="AJ173">
    <cfRule type="expression" dxfId="10190" priority="285">
      <formula>AJ$12="No"</formula>
    </cfRule>
  </conditionalFormatting>
  <conditionalFormatting sqref="AJ174">
    <cfRule type="expression" dxfId="10189" priority="281">
      <formula>AJ15="Spouse Only"</formula>
    </cfRule>
    <cfRule type="expression" dxfId="10188" priority="282">
      <formula>AJ15="Select Dependent Coverage (Dependents not eligible)"</formula>
    </cfRule>
  </conditionalFormatting>
  <conditionalFormatting sqref="AJ174">
    <cfRule type="expression" dxfId="10187" priority="283">
      <formula>AJ27="Select Dependent Coverage (Dependents not eligible)"</formula>
    </cfRule>
    <cfRule type="expression" dxfId="10186" priority="284">
      <formula>AJ27="Spouse Only"</formula>
    </cfRule>
  </conditionalFormatting>
  <conditionalFormatting sqref="AL166:AL173">
    <cfRule type="expression" dxfId="10185" priority="266">
      <formula>AL$165="Yes"</formula>
    </cfRule>
  </conditionalFormatting>
  <conditionalFormatting sqref="AL166">
    <cfRule type="expression" dxfId="10184" priority="262">
      <formula>AL14="Spouse Only"</formula>
    </cfRule>
    <cfRule type="expression" dxfId="10183" priority="265">
      <formula>AL14="Select Dependent Coverage (Dependents not eligible)"</formula>
    </cfRule>
  </conditionalFormatting>
  <conditionalFormatting sqref="AL167">
    <cfRule type="expression" dxfId="10182" priority="261">
      <formula>AL14="Spouse Only"</formula>
    </cfRule>
    <cfRule type="expression" dxfId="10181" priority="264">
      <formula>AL14="Select Dependent Coverage (Dependents not eligible)"</formula>
    </cfRule>
  </conditionalFormatting>
  <conditionalFormatting sqref="AL168">
    <cfRule type="expression" dxfId="10180" priority="260">
      <formula>AL14="Spouse Only"</formula>
    </cfRule>
    <cfRule type="expression" dxfId="10179" priority="263">
      <formula>AL14="Select Dependent Coverage (Dependents not eligible)"</formula>
    </cfRule>
  </conditionalFormatting>
  <conditionalFormatting sqref="AL165:AL171">
    <cfRule type="expression" dxfId="10178" priority="267">
      <formula>AL14="Select Dependent Coverage (Dependents not eligible)"</formula>
    </cfRule>
    <cfRule type="expression" dxfId="10177" priority="268">
      <formula>AL14="Spouse Only"</formula>
    </cfRule>
  </conditionalFormatting>
  <conditionalFormatting sqref="AL169">
    <cfRule type="expression" dxfId="10176" priority="269">
      <formula>AL14="Spouse Only"</formula>
    </cfRule>
    <cfRule type="expression" dxfId="10175" priority="270">
      <formula>AL14="Select Dependent Coverage (Dependents not eligible)"</formula>
    </cfRule>
  </conditionalFormatting>
  <conditionalFormatting sqref="AL170">
    <cfRule type="expression" dxfId="10174" priority="271">
      <formula>AL14="Spouse Only"</formula>
    </cfRule>
    <cfRule type="expression" dxfId="10173" priority="272">
      <formula>AL14="Select Dependent Coverage (Dependents not eligible)"</formula>
    </cfRule>
  </conditionalFormatting>
  <conditionalFormatting sqref="AL171">
    <cfRule type="expression" dxfId="10172" priority="273">
      <formula>AL14="Spouse Only"</formula>
    </cfRule>
    <cfRule type="expression" dxfId="10171" priority="274">
      <formula>AL14="Select Dependent Coverage (Dependents not eligible)"</formula>
    </cfRule>
  </conditionalFormatting>
  <conditionalFormatting sqref="AL172">
    <cfRule type="expression" dxfId="10170" priority="275">
      <formula>AL14="Spouse Only"</formula>
    </cfRule>
    <cfRule type="expression" dxfId="10169" priority="276">
      <formula>AL14="Select Dependent Coverage (Dependents not eligible)"</formula>
    </cfRule>
  </conditionalFormatting>
  <conditionalFormatting sqref="AL173">
    <cfRule type="expression" dxfId="10168" priority="277">
      <formula>AL14="Spouse Only"</formula>
    </cfRule>
    <cfRule type="expression" dxfId="10167" priority="278">
      <formula>AL14="Select Dependent Coverage (Dependents not eligible)"</formula>
    </cfRule>
  </conditionalFormatting>
  <conditionalFormatting sqref="AL172:AL173">
    <cfRule type="expression" dxfId="10166" priority="279">
      <formula>AL25="Select Dependent Coverage (Dependents not eligible)"</formula>
    </cfRule>
    <cfRule type="expression" dxfId="10165" priority="280">
      <formula>AL25="Spouse Only"</formula>
    </cfRule>
  </conditionalFormatting>
  <conditionalFormatting sqref="AL173">
    <cfRule type="expression" dxfId="10164" priority="259">
      <formula>AL$12="No"</formula>
    </cfRule>
  </conditionalFormatting>
  <conditionalFormatting sqref="AL174">
    <cfRule type="expression" dxfId="10163" priority="255">
      <formula>AL15="Spouse Only"</formula>
    </cfRule>
    <cfRule type="expression" dxfId="10162" priority="256">
      <formula>AL15="Select Dependent Coverage (Dependents not eligible)"</formula>
    </cfRule>
  </conditionalFormatting>
  <conditionalFormatting sqref="AL174">
    <cfRule type="expression" dxfId="10161" priority="257">
      <formula>AL27="Select Dependent Coverage (Dependents not eligible)"</formula>
    </cfRule>
    <cfRule type="expression" dxfId="10160" priority="258">
      <formula>AL27="Spouse Only"</formula>
    </cfRule>
  </conditionalFormatting>
  <conditionalFormatting sqref="AN166:AN173">
    <cfRule type="expression" dxfId="10159" priority="240">
      <formula>AN$165="Yes"</formula>
    </cfRule>
  </conditionalFormatting>
  <conditionalFormatting sqref="AN166">
    <cfRule type="expression" dxfId="10158" priority="236">
      <formula>AN14="Spouse Only"</formula>
    </cfRule>
    <cfRule type="expression" dxfId="10157" priority="239">
      <formula>AN14="Select Dependent Coverage (Dependents not eligible)"</formula>
    </cfRule>
  </conditionalFormatting>
  <conditionalFormatting sqref="AN167">
    <cfRule type="expression" dxfId="10156" priority="235">
      <formula>AN14="Spouse Only"</formula>
    </cfRule>
    <cfRule type="expression" dxfId="10155" priority="238">
      <formula>AN14="Select Dependent Coverage (Dependents not eligible)"</formula>
    </cfRule>
  </conditionalFormatting>
  <conditionalFormatting sqref="AN168">
    <cfRule type="expression" dxfId="10154" priority="234">
      <formula>AN14="Spouse Only"</formula>
    </cfRule>
    <cfRule type="expression" dxfId="10153" priority="237">
      <formula>AN14="Select Dependent Coverage (Dependents not eligible)"</formula>
    </cfRule>
  </conditionalFormatting>
  <conditionalFormatting sqref="AN165:AN171">
    <cfRule type="expression" dxfId="10152" priority="241">
      <formula>AN14="Select Dependent Coverage (Dependents not eligible)"</formula>
    </cfRule>
    <cfRule type="expression" dxfId="10151" priority="242">
      <formula>AN14="Spouse Only"</formula>
    </cfRule>
  </conditionalFormatting>
  <conditionalFormatting sqref="AN169">
    <cfRule type="expression" dxfId="10150" priority="243">
      <formula>AN14="Spouse Only"</formula>
    </cfRule>
    <cfRule type="expression" dxfId="10149" priority="244">
      <formula>AN14="Select Dependent Coverage (Dependents not eligible)"</formula>
    </cfRule>
  </conditionalFormatting>
  <conditionalFormatting sqref="AN170">
    <cfRule type="expression" dxfId="10148" priority="245">
      <formula>AN14="Spouse Only"</formula>
    </cfRule>
    <cfRule type="expression" dxfId="10147" priority="246">
      <formula>AN14="Select Dependent Coverage (Dependents not eligible)"</formula>
    </cfRule>
  </conditionalFormatting>
  <conditionalFormatting sqref="AN171">
    <cfRule type="expression" dxfId="10146" priority="247">
      <formula>AN14="Spouse Only"</formula>
    </cfRule>
    <cfRule type="expression" dxfId="10145" priority="248">
      <formula>AN14="Select Dependent Coverage (Dependents not eligible)"</formula>
    </cfRule>
  </conditionalFormatting>
  <conditionalFormatting sqref="AN172">
    <cfRule type="expression" dxfId="10144" priority="249">
      <formula>AN14="Spouse Only"</formula>
    </cfRule>
    <cfRule type="expression" dxfId="10143" priority="250">
      <formula>AN14="Select Dependent Coverage (Dependents not eligible)"</formula>
    </cfRule>
  </conditionalFormatting>
  <conditionalFormatting sqref="AN173">
    <cfRule type="expression" dxfId="10142" priority="251">
      <formula>AN14="Spouse Only"</formula>
    </cfRule>
    <cfRule type="expression" dxfId="10141" priority="252">
      <formula>AN14="Select Dependent Coverage (Dependents not eligible)"</formula>
    </cfRule>
  </conditionalFormatting>
  <conditionalFormatting sqref="AN172:AN173">
    <cfRule type="expression" dxfId="10140" priority="253">
      <formula>AN25="Select Dependent Coverage (Dependents not eligible)"</formula>
    </cfRule>
    <cfRule type="expression" dxfId="10139" priority="254">
      <formula>AN25="Spouse Only"</formula>
    </cfRule>
  </conditionalFormatting>
  <conditionalFormatting sqref="AN173">
    <cfRule type="expression" dxfId="10138" priority="233">
      <formula>AN$12="No"</formula>
    </cfRule>
  </conditionalFormatting>
  <conditionalFormatting sqref="AN174">
    <cfRule type="expression" dxfId="10137" priority="229">
      <formula>AN15="Spouse Only"</formula>
    </cfRule>
    <cfRule type="expression" dxfId="10136" priority="230">
      <formula>AN15="Select Dependent Coverage (Dependents not eligible)"</formula>
    </cfRule>
  </conditionalFormatting>
  <conditionalFormatting sqref="AN174">
    <cfRule type="expression" dxfId="10135" priority="231">
      <formula>AN27="Select Dependent Coverage (Dependents not eligible)"</formula>
    </cfRule>
    <cfRule type="expression" dxfId="10134" priority="232">
      <formula>AN27="Spouse Only"</formula>
    </cfRule>
  </conditionalFormatting>
  <conditionalFormatting sqref="AP166:AP173">
    <cfRule type="expression" dxfId="10133" priority="214">
      <formula>AP$165="Yes"</formula>
    </cfRule>
  </conditionalFormatting>
  <conditionalFormatting sqref="AP166">
    <cfRule type="expression" dxfId="10132" priority="210">
      <formula>AP14="Spouse Only"</formula>
    </cfRule>
    <cfRule type="expression" dxfId="10131" priority="213">
      <formula>AP14="Select Dependent Coverage (Dependents not eligible)"</formula>
    </cfRule>
  </conditionalFormatting>
  <conditionalFormatting sqref="AP167">
    <cfRule type="expression" dxfId="10130" priority="209">
      <formula>AP14="Spouse Only"</formula>
    </cfRule>
    <cfRule type="expression" dxfId="10129" priority="212">
      <formula>AP14="Select Dependent Coverage (Dependents not eligible)"</formula>
    </cfRule>
  </conditionalFormatting>
  <conditionalFormatting sqref="AP168">
    <cfRule type="expression" dxfId="10128" priority="208">
      <formula>AP14="Spouse Only"</formula>
    </cfRule>
    <cfRule type="expression" dxfId="10127" priority="211">
      <formula>AP14="Select Dependent Coverage (Dependents not eligible)"</formula>
    </cfRule>
  </conditionalFormatting>
  <conditionalFormatting sqref="AP165:AP171">
    <cfRule type="expression" dxfId="10126" priority="215">
      <formula>AP14="Select Dependent Coverage (Dependents not eligible)"</formula>
    </cfRule>
    <cfRule type="expression" dxfId="10125" priority="216">
      <formula>AP14="Spouse Only"</formula>
    </cfRule>
  </conditionalFormatting>
  <conditionalFormatting sqref="AP169">
    <cfRule type="expression" dxfId="10124" priority="217">
      <formula>AP14="Spouse Only"</formula>
    </cfRule>
    <cfRule type="expression" dxfId="10123" priority="218">
      <formula>AP14="Select Dependent Coverage (Dependents not eligible)"</formula>
    </cfRule>
  </conditionalFormatting>
  <conditionalFormatting sqref="AP170">
    <cfRule type="expression" dxfId="10122" priority="219">
      <formula>AP14="Spouse Only"</formula>
    </cfRule>
    <cfRule type="expression" dxfId="10121" priority="220">
      <formula>AP14="Select Dependent Coverage (Dependents not eligible)"</formula>
    </cfRule>
  </conditionalFormatting>
  <conditionalFormatting sqref="AP171">
    <cfRule type="expression" dxfId="10120" priority="221">
      <formula>AP14="Spouse Only"</formula>
    </cfRule>
    <cfRule type="expression" dxfId="10119" priority="222">
      <formula>AP14="Select Dependent Coverage (Dependents not eligible)"</formula>
    </cfRule>
  </conditionalFormatting>
  <conditionalFormatting sqref="AP172">
    <cfRule type="expression" dxfId="10118" priority="223">
      <formula>AP14="Spouse Only"</formula>
    </cfRule>
    <cfRule type="expression" dxfId="10117" priority="224">
      <formula>AP14="Select Dependent Coverage (Dependents not eligible)"</formula>
    </cfRule>
  </conditionalFormatting>
  <conditionalFormatting sqref="AP173">
    <cfRule type="expression" dxfId="10116" priority="225">
      <formula>AP14="Spouse Only"</formula>
    </cfRule>
    <cfRule type="expression" dxfId="10115" priority="226">
      <formula>AP14="Select Dependent Coverage (Dependents not eligible)"</formula>
    </cfRule>
  </conditionalFormatting>
  <conditionalFormatting sqref="AP172:AP173">
    <cfRule type="expression" dxfId="10114" priority="227">
      <formula>AP25="Select Dependent Coverage (Dependents not eligible)"</formula>
    </cfRule>
    <cfRule type="expression" dxfId="10113" priority="228">
      <formula>AP25="Spouse Only"</formula>
    </cfRule>
  </conditionalFormatting>
  <conditionalFormatting sqref="AP173">
    <cfRule type="expression" dxfId="10112" priority="207">
      <formula>AP$12="No"</formula>
    </cfRule>
  </conditionalFormatting>
  <conditionalFormatting sqref="AP174">
    <cfRule type="expression" dxfId="10111" priority="203">
      <formula>AP15="Spouse Only"</formula>
    </cfRule>
    <cfRule type="expression" dxfId="10110" priority="204">
      <formula>AP15="Select Dependent Coverage (Dependents not eligible)"</formula>
    </cfRule>
  </conditionalFormatting>
  <conditionalFormatting sqref="AP174">
    <cfRule type="expression" dxfId="10109" priority="205">
      <formula>AP27="Select Dependent Coverage (Dependents not eligible)"</formula>
    </cfRule>
    <cfRule type="expression" dxfId="10108" priority="206">
      <formula>AP27="Spouse Only"</formula>
    </cfRule>
  </conditionalFormatting>
  <conditionalFormatting sqref="AR166:AR173">
    <cfRule type="expression" dxfId="10107" priority="188">
      <formula>AR$165="Yes"</formula>
    </cfRule>
  </conditionalFormatting>
  <conditionalFormatting sqref="AR166">
    <cfRule type="expression" dxfId="10106" priority="184">
      <formula>AR14="Spouse Only"</formula>
    </cfRule>
    <cfRule type="expression" dxfId="10105" priority="187">
      <formula>AR14="Select Dependent Coverage (Dependents not eligible)"</formula>
    </cfRule>
  </conditionalFormatting>
  <conditionalFormatting sqref="AR167">
    <cfRule type="expression" dxfId="10104" priority="183">
      <formula>AR14="Spouse Only"</formula>
    </cfRule>
    <cfRule type="expression" dxfId="10103" priority="186">
      <formula>AR14="Select Dependent Coverage (Dependents not eligible)"</formula>
    </cfRule>
  </conditionalFormatting>
  <conditionalFormatting sqref="AR168">
    <cfRule type="expression" dxfId="10102" priority="182">
      <formula>AR14="Spouse Only"</formula>
    </cfRule>
    <cfRule type="expression" dxfId="10101" priority="185">
      <formula>AR14="Select Dependent Coverage (Dependents not eligible)"</formula>
    </cfRule>
  </conditionalFormatting>
  <conditionalFormatting sqref="AR165:AR171">
    <cfRule type="expression" dxfId="10100" priority="189">
      <formula>AR14="Select Dependent Coverage (Dependents not eligible)"</formula>
    </cfRule>
    <cfRule type="expression" dxfId="10099" priority="190">
      <formula>AR14="Spouse Only"</formula>
    </cfRule>
  </conditionalFormatting>
  <conditionalFormatting sqref="AR169">
    <cfRule type="expression" dxfId="10098" priority="191">
      <formula>AR14="Spouse Only"</formula>
    </cfRule>
    <cfRule type="expression" dxfId="10097" priority="192">
      <formula>AR14="Select Dependent Coverage (Dependents not eligible)"</formula>
    </cfRule>
  </conditionalFormatting>
  <conditionalFormatting sqref="AR170">
    <cfRule type="expression" dxfId="10096" priority="193">
      <formula>AR14="Spouse Only"</formula>
    </cfRule>
    <cfRule type="expression" dxfId="10095" priority="194">
      <formula>AR14="Select Dependent Coverage (Dependents not eligible)"</formula>
    </cfRule>
  </conditionalFormatting>
  <conditionalFormatting sqref="AR171">
    <cfRule type="expression" dxfId="10094" priority="195">
      <formula>AR14="Spouse Only"</formula>
    </cfRule>
    <cfRule type="expression" dxfId="10093" priority="196">
      <formula>AR14="Select Dependent Coverage (Dependents not eligible)"</formula>
    </cfRule>
  </conditionalFormatting>
  <conditionalFormatting sqref="AR172">
    <cfRule type="expression" dxfId="10092" priority="197">
      <formula>AR14="Spouse Only"</formula>
    </cfRule>
    <cfRule type="expression" dxfId="10091" priority="198">
      <formula>AR14="Select Dependent Coverage (Dependents not eligible)"</formula>
    </cfRule>
  </conditionalFormatting>
  <conditionalFormatting sqref="AR173">
    <cfRule type="expression" dxfId="10090" priority="199">
      <formula>AR14="Spouse Only"</formula>
    </cfRule>
    <cfRule type="expression" dxfId="10089" priority="200">
      <formula>AR14="Select Dependent Coverage (Dependents not eligible)"</formula>
    </cfRule>
  </conditionalFormatting>
  <conditionalFormatting sqref="AR172:AR173">
    <cfRule type="expression" dxfId="10088" priority="201">
      <formula>AR25="Select Dependent Coverage (Dependents not eligible)"</formula>
    </cfRule>
    <cfRule type="expression" dxfId="10087" priority="202">
      <formula>AR25="Spouse Only"</formula>
    </cfRule>
  </conditionalFormatting>
  <conditionalFormatting sqref="AR173">
    <cfRule type="expression" dxfId="10086" priority="181">
      <formula>AR$12="No"</formula>
    </cfRule>
  </conditionalFormatting>
  <conditionalFormatting sqref="AR174">
    <cfRule type="expression" dxfId="10085" priority="177">
      <formula>AR15="Spouse Only"</formula>
    </cfRule>
    <cfRule type="expression" dxfId="10084" priority="178">
      <formula>AR15="Select Dependent Coverage (Dependents not eligible)"</formula>
    </cfRule>
  </conditionalFormatting>
  <conditionalFormatting sqref="AR174">
    <cfRule type="expression" dxfId="10083" priority="179">
      <formula>AR27="Select Dependent Coverage (Dependents not eligible)"</formula>
    </cfRule>
    <cfRule type="expression" dxfId="10082" priority="180">
      <formula>AR27="Spouse Only"</formula>
    </cfRule>
  </conditionalFormatting>
  <conditionalFormatting sqref="AB109:AB110 AF109:AF110 AH109:AH110 AJ109:AJ110">
    <cfRule type="expression" dxfId="10081" priority="176">
      <formula>AB$108="No"</formula>
    </cfRule>
  </conditionalFormatting>
  <conditionalFormatting sqref="AD108:AK108">
    <cfRule type="expression" dxfId="10080" priority="175">
      <formula>AD$3="No"</formula>
    </cfRule>
  </conditionalFormatting>
  <conditionalFormatting sqref="AD109">
    <cfRule type="expression" dxfId="10079" priority="174">
      <formula>AD$108="No"</formula>
    </cfRule>
  </conditionalFormatting>
  <conditionalFormatting sqref="AD110">
    <cfRule type="expression" dxfId="10078" priority="173">
      <formula>AD$108="No"</formula>
    </cfRule>
  </conditionalFormatting>
  <conditionalFormatting sqref="AL104:AL106">
    <cfRule type="expression" dxfId="10077" priority="172">
      <formula>AL$96="Yes"</formula>
    </cfRule>
  </conditionalFormatting>
  <conditionalFormatting sqref="AN104:AN106">
    <cfRule type="expression" dxfId="10076" priority="171">
      <formula>AN$96="Yes"</formula>
    </cfRule>
  </conditionalFormatting>
  <conditionalFormatting sqref="AP104:AP106">
    <cfRule type="expression" dxfId="10075" priority="170">
      <formula>AP$96="Yes"</formula>
    </cfRule>
  </conditionalFormatting>
  <conditionalFormatting sqref="AR104:AR106">
    <cfRule type="expression" dxfId="10074" priority="169">
      <formula>AR$96="Yes"</formula>
    </cfRule>
  </conditionalFormatting>
  <conditionalFormatting sqref="AL97:AL100">
    <cfRule type="expression" dxfId="10073" priority="168">
      <formula>AL$96="Yes"</formula>
    </cfRule>
  </conditionalFormatting>
  <conditionalFormatting sqref="AN97:AN100">
    <cfRule type="expression" dxfId="10072" priority="167">
      <formula>AN$96="Yes"</formula>
    </cfRule>
  </conditionalFormatting>
  <conditionalFormatting sqref="AP97:AP100">
    <cfRule type="expression" dxfId="10071" priority="166">
      <formula>AP$96="Yes"</formula>
    </cfRule>
  </conditionalFormatting>
  <conditionalFormatting sqref="AR97:AR100">
    <cfRule type="expression" dxfId="10070" priority="165">
      <formula>AR$96="Yes"</formula>
    </cfRule>
  </conditionalFormatting>
  <conditionalFormatting sqref="AT8:AY9">
    <cfRule type="expression" dxfId="10069" priority="164">
      <formula>AT$3="No"</formula>
    </cfRule>
  </conditionalFormatting>
  <conditionalFormatting sqref="AT4:AY6">
    <cfRule type="expression" dxfId="10068" priority="163">
      <formula>AT$3="No"</formula>
    </cfRule>
  </conditionalFormatting>
  <conditionalFormatting sqref="AT3:AY3">
    <cfRule type="expression" dxfId="10067" priority="162">
      <formula>$F$3="No"</formula>
    </cfRule>
  </conditionalFormatting>
  <conditionalFormatting sqref="AT11:AY11">
    <cfRule type="expression" dxfId="10066" priority="161">
      <formula>AT$3="No"</formula>
    </cfRule>
  </conditionalFormatting>
  <conditionalFormatting sqref="AT68:AY69">
    <cfRule type="expression" dxfId="10065" priority="160">
      <formula>AT$3="No"</formula>
    </cfRule>
  </conditionalFormatting>
  <conditionalFormatting sqref="AT91:AW91">
    <cfRule type="expression" dxfId="10064" priority="159">
      <formula>AT$3="No"</formula>
    </cfRule>
  </conditionalFormatting>
  <conditionalFormatting sqref="AX91:AY91">
    <cfRule type="expression" dxfId="10063" priority="158">
      <formula>AX$3="No"</formula>
    </cfRule>
  </conditionalFormatting>
  <conditionalFormatting sqref="AT92:AY92">
    <cfRule type="expression" dxfId="10062" priority="157">
      <formula>AT$3="No"</formula>
    </cfRule>
  </conditionalFormatting>
  <conditionalFormatting sqref="AT97:AT100">
    <cfRule type="expression" dxfId="10061" priority="156">
      <formula>AT$96="Yes"</formula>
    </cfRule>
  </conditionalFormatting>
  <conditionalFormatting sqref="AV97:AV100">
    <cfRule type="expression" dxfId="10060" priority="155">
      <formula>AV$96="Yes"</formula>
    </cfRule>
  </conditionalFormatting>
  <conditionalFormatting sqref="AX97:AX100">
    <cfRule type="expression" dxfId="10059" priority="154">
      <formula>AX$96="Yes"</formula>
    </cfRule>
  </conditionalFormatting>
  <conditionalFormatting sqref="AT104:AT106">
    <cfRule type="expression" dxfId="10058" priority="153">
      <formula>AT$96="Yes"</formula>
    </cfRule>
  </conditionalFormatting>
  <conditionalFormatting sqref="AV104:AV106">
    <cfRule type="expression" dxfId="10057" priority="152">
      <formula>AV$96="Yes"</formula>
    </cfRule>
  </conditionalFormatting>
  <conditionalFormatting sqref="AX104:AX106">
    <cfRule type="expression" dxfId="10056" priority="151">
      <formula>AX$96="Yes"</formula>
    </cfRule>
  </conditionalFormatting>
  <conditionalFormatting sqref="AT107:AW107">
    <cfRule type="expression" dxfId="10055" priority="150">
      <formula>AT$3="No"</formula>
    </cfRule>
  </conditionalFormatting>
  <conditionalFormatting sqref="AT166:AT173">
    <cfRule type="expression" dxfId="10054" priority="135">
      <formula>AT$165="Yes"</formula>
    </cfRule>
  </conditionalFormatting>
  <conditionalFormatting sqref="AT166">
    <cfRule type="expression" dxfId="10053" priority="131">
      <formula>AT14="Spouse Only"</formula>
    </cfRule>
    <cfRule type="expression" dxfId="10052" priority="134">
      <formula>AT14="Select Dependent Coverage (Dependents not eligible)"</formula>
    </cfRule>
  </conditionalFormatting>
  <conditionalFormatting sqref="AT167">
    <cfRule type="expression" dxfId="10051" priority="130">
      <formula>AT14="Spouse Only"</formula>
    </cfRule>
    <cfRule type="expression" dxfId="10050" priority="133">
      <formula>AT14="Select Dependent Coverage (Dependents not eligible)"</formula>
    </cfRule>
  </conditionalFormatting>
  <conditionalFormatting sqref="AT168">
    <cfRule type="expression" dxfId="10049" priority="129">
      <formula>AT14="Spouse Only"</formula>
    </cfRule>
    <cfRule type="expression" dxfId="10048" priority="132">
      <formula>AT14="Select Dependent Coverage (Dependents not eligible)"</formula>
    </cfRule>
  </conditionalFormatting>
  <conditionalFormatting sqref="AT165:AT171">
    <cfRule type="expression" dxfId="10047" priority="136">
      <formula>AT14="Select Dependent Coverage (Dependents not eligible)"</formula>
    </cfRule>
    <cfRule type="expression" dxfId="10046" priority="137">
      <formula>AT14="Spouse Only"</formula>
    </cfRule>
  </conditionalFormatting>
  <conditionalFormatting sqref="AT169">
    <cfRule type="expression" dxfId="10045" priority="138">
      <formula>AT14="Spouse Only"</formula>
    </cfRule>
    <cfRule type="expression" dxfId="10044" priority="139">
      <formula>AT14="Select Dependent Coverage (Dependents not eligible)"</formula>
    </cfRule>
  </conditionalFormatting>
  <conditionalFormatting sqref="AT170">
    <cfRule type="expression" dxfId="10043" priority="140">
      <formula>AT14="Spouse Only"</formula>
    </cfRule>
    <cfRule type="expression" dxfId="10042" priority="141">
      <formula>AT14="Select Dependent Coverage (Dependents not eligible)"</formula>
    </cfRule>
  </conditionalFormatting>
  <conditionalFormatting sqref="AT171">
    <cfRule type="expression" dxfId="10041" priority="142">
      <formula>AT14="Spouse Only"</formula>
    </cfRule>
    <cfRule type="expression" dxfId="10040" priority="143">
      <formula>AT14="Select Dependent Coverage (Dependents not eligible)"</formula>
    </cfRule>
  </conditionalFormatting>
  <conditionalFormatting sqref="AT172">
    <cfRule type="expression" dxfId="10039" priority="144">
      <formula>AT14="Spouse Only"</formula>
    </cfRule>
    <cfRule type="expression" dxfId="10038" priority="145">
      <formula>AT14="Select Dependent Coverage (Dependents not eligible)"</formula>
    </cfRule>
  </conditionalFormatting>
  <conditionalFormatting sqref="AT173">
    <cfRule type="expression" dxfId="10037" priority="146">
      <formula>AT14="Spouse Only"</formula>
    </cfRule>
    <cfRule type="expression" dxfId="10036" priority="147">
      <formula>AT14="Select Dependent Coverage (Dependents not eligible)"</formula>
    </cfRule>
  </conditionalFormatting>
  <conditionalFormatting sqref="AT172:AT173">
    <cfRule type="expression" dxfId="10035" priority="148">
      <formula>AT25="Select Dependent Coverage (Dependents not eligible)"</formula>
    </cfRule>
    <cfRule type="expression" dxfId="10034" priority="149">
      <formula>AT25="Spouse Only"</formula>
    </cfRule>
  </conditionalFormatting>
  <conditionalFormatting sqref="AT173">
    <cfRule type="expression" dxfId="10033" priority="128">
      <formula>AT$12="No"</formula>
    </cfRule>
  </conditionalFormatting>
  <conditionalFormatting sqref="AT174">
    <cfRule type="expression" dxfId="10032" priority="124">
      <formula>AT15="Spouse Only"</formula>
    </cfRule>
    <cfRule type="expression" dxfId="10031" priority="125">
      <formula>AT15="Select Dependent Coverage (Dependents not eligible)"</formula>
    </cfRule>
  </conditionalFormatting>
  <conditionalFormatting sqref="AT174">
    <cfRule type="expression" dxfId="10030" priority="126">
      <formula>AT27="Select Dependent Coverage (Dependents not eligible)"</formula>
    </cfRule>
    <cfRule type="expression" dxfId="10029" priority="127">
      <formula>AT27="Spouse Only"</formula>
    </cfRule>
  </conditionalFormatting>
  <conditionalFormatting sqref="AV166:AV173">
    <cfRule type="expression" dxfId="10028" priority="109">
      <formula>AV$165="Yes"</formula>
    </cfRule>
  </conditionalFormatting>
  <conditionalFormatting sqref="AV166">
    <cfRule type="expression" dxfId="10027" priority="105">
      <formula>AV14="Spouse Only"</formula>
    </cfRule>
    <cfRule type="expression" dxfId="10026" priority="108">
      <formula>AV14="Select Dependent Coverage (Dependents not eligible)"</formula>
    </cfRule>
  </conditionalFormatting>
  <conditionalFormatting sqref="AV167">
    <cfRule type="expression" dxfId="10025" priority="104">
      <formula>AV14="Spouse Only"</formula>
    </cfRule>
    <cfRule type="expression" dxfId="10024" priority="107">
      <formula>AV14="Select Dependent Coverage (Dependents not eligible)"</formula>
    </cfRule>
  </conditionalFormatting>
  <conditionalFormatting sqref="AV168">
    <cfRule type="expression" dxfId="10023" priority="103">
      <formula>AV14="Spouse Only"</formula>
    </cfRule>
    <cfRule type="expression" dxfId="10022" priority="106">
      <formula>AV14="Select Dependent Coverage (Dependents not eligible)"</formula>
    </cfRule>
  </conditionalFormatting>
  <conditionalFormatting sqref="AV165:AV171">
    <cfRule type="expression" dxfId="10021" priority="110">
      <formula>AV14="Select Dependent Coverage (Dependents not eligible)"</formula>
    </cfRule>
    <cfRule type="expression" dxfId="10020" priority="111">
      <formula>AV14="Spouse Only"</formula>
    </cfRule>
  </conditionalFormatting>
  <conditionalFormatting sqref="AV169">
    <cfRule type="expression" dxfId="10019" priority="112">
      <formula>AV14="Spouse Only"</formula>
    </cfRule>
    <cfRule type="expression" dxfId="10018" priority="113">
      <formula>AV14="Select Dependent Coverage (Dependents not eligible)"</formula>
    </cfRule>
  </conditionalFormatting>
  <conditionalFormatting sqref="AV170">
    <cfRule type="expression" dxfId="10017" priority="114">
      <formula>AV14="Spouse Only"</formula>
    </cfRule>
    <cfRule type="expression" dxfId="10016" priority="115">
      <formula>AV14="Select Dependent Coverage (Dependents not eligible)"</formula>
    </cfRule>
  </conditionalFormatting>
  <conditionalFormatting sqref="AV171">
    <cfRule type="expression" dxfId="10015" priority="116">
      <formula>AV14="Spouse Only"</formula>
    </cfRule>
    <cfRule type="expression" dxfId="10014" priority="117">
      <formula>AV14="Select Dependent Coverage (Dependents not eligible)"</formula>
    </cfRule>
  </conditionalFormatting>
  <conditionalFormatting sqref="AV172">
    <cfRule type="expression" dxfId="10013" priority="118">
      <formula>AV14="Spouse Only"</formula>
    </cfRule>
    <cfRule type="expression" dxfId="10012" priority="119">
      <formula>AV14="Select Dependent Coverage (Dependents not eligible)"</formula>
    </cfRule>
  </conditionalFormatting>
  <conditionalFormatting sqref="AV173">
    <cfRule type="expression" dxfId="10011" priority="120">
      <formula>AV14="Spouse Only"</formula>
    </cfRule>
    <cfRule type="expression" dxfId="10010" priority="121">
      <formula>AV14="Select Dependent Coverage (Dependents not eligible)"</formula>
    </cfRule>
  </conditionalFormatting>
  <conditionalFormatting sqref="AV172:AV173">
    <cfRule type="expression" dxfId="10009" priority="122">
      <formula>AV25="Select Dependent Coverage (Dependents not eligible)"</formula>
    </cfRule>
    <cfRule type="expression" dxfId="10008" priority="123">
      <formula>AV25="Spouse Only"</formula>
    </cfRule>
  </conditionalFormatting>
  <conditionalFormatting sqref="AV173">
    <cfRule type="expression" dxfId="10007" priority="102">
      <formula>AV$12="No"</formula>
    </cfRule>
  </conditionalFormatting>
  <conditionalFormatting sqref="AV174">
    <cfRule type="expression" dxfId="10006" priority="98">
      <formula>AV15="Spouse Only"</formula>
    </cfRule>
    <cfRule type="expression" dxfId="10005" priority="99">
      <formula>AV15="Select Dependent Coverage (Dependents not eligible)"</formula>
    </cfRule>
  </conditionalFormatting>
  <conditionalFormatting sqref="AV174">
    <cfRule type="expression" dxfId="10004" priority="100">
      <formula>AV27="Select Dependent Coverage (Dependents not eligible)"</formula>
    </cfRule>
    <cfRule type="expression" dxfId="10003" priority="101">
      <formula>AV27="Spouse Only"</formula>
    </cfRule>
  </conditionalFormatting>
  <conditionalFormatting sqref="AX166:AX173">
    <cfRule type="expression" dxfId="10002" priority="83">
      <formula>AX$165="Yes"</formula>
    </cfRule>
  </conditionalFormatting>
  <conditionalFormatting sqref="AX166">
    <cfRule type="expression" dxfId="10001" priority="79">
      <formula>AX14="Spouse Only"</formula>
    </cfRule>
    <cfRule type="expression" dxfId="10000" priority="82">
      <formula>AX14="Select Dependent Coverage (Dependents not eligible)"</formula>
    </cfRule>
  </conditionalFormatting>
  <conditionalFormatting sqref="AX167">
    <cfRule type="expression" dxfId="9999" priority="78">
      <formula>AX14="Spouse Only"</formula>
    </cfRule>
    <cfRule type="expression" dxfId="9998" priority="81">
      <formula>AX14="Select Dependent Coverage (Dependents not eligible)"</formula>
    </cfRule>
  </conditionalFormatting>
  <conditionalFormatting sqref="AX168">
    <cfRule type="expression" dxfId="9997" priority="77">
      <formula>AX14="Spouse Only"</formula>
    </cfRule>
    <cfRule type="expression" dxfId="9996" priority="80">
      <formula>AX14="Select Dependent Coverage (Dependents not eligible)"</formula>
    </cfRule>
  </conditionalFormatting>
  <conditionalFormatting sqref="AX165:AX171">
    <cfRule type="expression" dxfId="9995" priority="84">
      <formula>AX14="Select Dependent Coverage (Dependents not eligible)"</formula>
    </cfRule>
    <cfRule type="expression" dxfId="9994" priority="85">
      <formula>AX14="Spouse Only"</formula>
    </cfRule>
  </conditionalFormatting>
  <conditionalFormatting sqref="AX169">
    <cfRule type="expression" dxfId="9993" priority="86">
      <formula>AX14="Spouse Only"</formula>
    </cfRule>
    <cfRule type="expression" dxfId="9992" priority="87">
      <formula>AX14="Select Dependent Coverage (Dependents not eligible)"</formula>
    </cfRule>
  </conditionalFormatting>
  <conditionalFormatting sqref="AX170">
    <cfRule type="expression" dxfId="9991" priority="88">
      <formula>AX14="Spouse Only"</formula>
    </cfRule>
    <cfRule type="expression" dxfId="9990" priority="89">
      <formula>AX14="Select Dependent Coverage (Dependents not eligible)"</formula>
    </cfRule>
  </conditionalFormatting>
  <conditionalFormatting sqref="AX171">
    <cfRule type="expression" dxfId="9989" priority="90">
      <formula>AX14="Spouse Only"</formula>
    </cfRule>
    <cfRule type="expression" dxfId="9988" priority="91">
      <formula>AX14="Select Dependent Coverage (Dependents not eligible)"</formula>
    </cfRule>
  </conditionalFormatting>
  <conditionalFormatting sqref="AX172">
    <cfRule type="expression" dxfId="9987" priority="92">
      <formula>AX14="Spouse Only"</formula>
    </cfRule>
    <cfRule type="expression" dxfId="9986" priority="93">
      <formula>AX14="Select Dependent Coverage (Dependents not eligible)"</formula>
    </cfRule>
  </conditionalFormatting>
  <conditionalFormatting sqref="AX173">
    <cfRule type="expression" dxfId="9985" priority="94">
      <formula>AX14="Spouse Only"</formula>
    </cfRule>
    <cfRule type="expression" dxfId="9984" priority="95">
      <formula>AX14="Select Dependent Coverage (Dependents not eligible)"</formula>
    </cfRule>
  </conditionalFormatting>
  <conditionalFormatting sqref="AX172:AX173">
    <cfRule type="expression" dxfId="9983" priority="96">
      <formula>AX25="Select Dependent Coverage (Dependents not eligible)"</formula>
    </cfRule>
    <cfRule type="expression" dxfId="9982" priority="97">
      <formula>AX25="Spouse Only"</formula>
    </cfRule>
  </conditionalFormatting>
  <conditionalFormatting sqref="AX173">
    <cfRule type="expression" dxfId="9981" priority="76">
      <formula>AX$12="No"</formula>
    </cfRule>
  </conditionalFormatting>
  <conditionalFormatting sqref="AX174">
    <cfRule type="expression" dxfId="9980" priority="72">
      <formula>AX15="Spouse Only"</formula>
    </cfRule>
    <cfRule type="expression" dxfId="9979" priority="73">
      <formula>AX15="Select Dependent Coverage (Dependents not eligible)"</formula>
    </cfRule>
  </conditionalFormatting>
  <conditionalFormatting sqref="AX174">
    <cfRule type="expression" dxfId="9978" priority="74">
      <formula>AX27="Select Dependent Coverage (Dependents not eligible)"</formula>
    </cfRule>
    <cfRule type="expression" dxfId="9977" priority="75">
      <formula>AX27="Spouse Only"</formula>
    </cfRule>
  </conditionalFormatting>
  <conditionalFormatting sqref="AZ166:AZ173">
    <cfRule type="expression" dxfId="9976" priority="57">
      <formula>AZ$165="Yes"</formula>
    </cfRule>
  </conditionalFormatting>
  <conditionalFormatting sqref="AZ166">
    <cfRule type="expression" dxfId="9975" priority="53">
      <formula>AZ14="Spouse Only"</formula>
    </cfRule>
    <cfRule type="expression" dxfId="9974" priority="56">
      <formula>AZ14="Select Dependent Coverage (Dependents not eligible)"</formula>
    </cfRule>
  </conditionalFormatting>
  <conditionalFormatting sqref="AZ167">
    <cfRule type="expression" dxfId="9973" priority="52">
      <formula>AZ14="Spouse Only"</formula>
    </cfRule>
    <cfRule type="expression" dxfId="9972" priority="55">
      <formula>AZ14="Select Dependent Coverage (Dependents not eligible)"</formula>
    </cfRule>
  </conditionalFormatting>
  <conditionalFormatting sqref="AZ168">
    <cfRule type="expression" dxfId="9971" priority="51">
      <formula>AZ14="Spouse Only"</formula>
    </cfRule>
    <cfRule type="expression" dxfId="9970" priority="54">
      <formula>AZ14="Select Dependent Coverage (Dependents not eligible)"</formula>
    </cfRule>
  </conditionalFormatting>
  <conditionalFormatting sqref="AZ165:AZ171">
    <cfRule type="expression" dxfId="9969" priority="58">
      <formula>AZ14="Select Dependent Coverage (Dependents not eligible)"</formula>
    </cfRule>
    <cfRule type="expression" dxfId="9968" priority="59">
      <formula>AZ14="Spouse Only"</formula>
    </cfRule>
  </conditionalFormatting>
  <conditionalFormatting sqref="AZ169">
    <cfRule type="expression" dxfId="9967" priority="60">
      <formula>AZ14="Spouse Only"</formula>
    </cfRule>
    <cfRule type="expression" dxfId="9966" priority="61">
      <formula>AZ14="Select Dependent Coverage (Dependents not eligible)"</formula>
    </cfRule>
  </conditionalFormatting>
  <conditionalFormatting sqref="AZ170">
    <cfRule type="expression" dxfId="9965" priority="62">
      <formula>AZ14="Spouse Only"</formula>
    </cfRule>
    <cfRule type="expression" dxfId="9964" priority="63">
      <formula>AZ14="Select Dependent Coverage (Dependents not eligible)"</formula>
    </cfRule>
  </conditionalFormatting>
  <conditionalFormatting sqref="AZ171">
    <cfRule type="expression" dxfId="9963" priority="64">
      <formula>AZ14="Spouse Only"</formula>
    </cfRule>
    <cfRule type="expression" dxfId="9962" priority="65">
      <formula>AZ14="Select Dependent Coverage (Dependents not eligible)"</formula>
    </cfRule>
  </conditionalFormatting>
  <conditionalFormatting sqref="AZ172">
    <cfRule type="expression" dxfId="9961" priority="66">
      <formula>AZ14="Spouse Only"</formula>
    </cfRule>
    <cfRule type="expression" dxfId="9960" priority="67">
      <formula>AZ14="Select Dependent Coverage (Dependents not eligible)"</formula>
    </cfRule>
  </conditionalFormatting>
  <conditionalFormatting sqref="AZ173">
    <cfRule type="expression" dxfId="9959" priority="68">
      <formula>AZ14="Spouse Only"</formula>
    </cfRule>
    <cfRule type="expression" dxfId="9958" priority="69">
      <formula>AZ14="Select Dependent Coverage (Dependents not eligible)"</formula>
    </cfRule>
  </conditionalFormatting>
  <conditionalFormatting sqref="AZ172:AZ173">
    <cfRule type="expression" dxfId="9957" priority="70">
      <formula>AZ25="Select Dependent Coverage (Dependents not eligible)"</formula>
    </cfRule>
    <cfRule type="expression" dxfId="9956" priority="71">
      <formula>AZ25="Spouse Only"</formula>
    </cfRule>
  </conditionalFormatting>
  <conditionalFormatting sqref="AZ173">
    <cfRule type="expression" dxfId="9955" priority="50">
      <formula>AZ$12="No"</formula>
    </cfRule>
  </conditionalFormatting>
  <conditionalFormatting sqref="AZ174">
    <cfRule type="expression" dxfId="9954" priority="46">
      <formula>AZ15="Spouse Only"</formula>
    </cfRule>
    <cfRule type="expression" dxfId="9953" priority="47">
      <formula>AZ15="Select Dependent Coverage (Dependents not eligible)"</formula>
    </cfRule>
  </conditionalFormatting>
  <conditionalFormatting sqref="AZ174">
    <cfRule type="expression" dxfId="9952" priority="48">
      <formula>AZ27="Select Dependent Coverage (Dependents not eligible)"</formula>
    </cfRule>
    <cfRule type="expression" dxfId="9951" priority="49">
      <formula>AZ27="Spouse Only"</formula>
    </cfRule>
  </conditionalFormatting>
  <conditionalFormatting sqref="AZ92:BA93">
    <cfRule type="expression" dxfId="9950" priority="45">
      <formula>AZ$3="No"</formula>
    </cfRule>
  </conditionalFormatting>
  <conditionalFormatting sqref="AZ91:BA91">
    <cfRule type="expression" dxfId="9949" priority="44">
      <formula>AZ$3="No"</formula>
    </cfRule>
  </conditionalFormatting>
  <conditionalFormatting sqref="AZ97:AZ100">
    <cfRule type="expression" dxfId="9948" priority="43">
      <formula>AZ$96="Yes"</formula>
    </cfRule>
  </conditionalFormatting>
  <conditionalFormatting sqref="AZ104:AZ106">
    <cfRule type="expression" dxfId="9947" priority="42">
      <formula>AZ$96="Yes"</formula>
    </cfRule>
  </conditionalFormatting>
  <conditionalFormatting sqref="BB8:BC9">
    <cfRule type="expression" dxfId="9946" priority="41">
      <formula>BB$3="No"</formula>
    </cfRule>
  </conditionalFormatting>
  <conditionalFormatting sqref="BB5:BC6">
    <cfRule type="expression" dxfId="9945" priority="40">
      <formula>BB$3="No"</formula>
    </cfRule>
  </conditionalFormatting>
  <conditionalFormatting sqref="BB91:BC91">
    <cfRule type="expression" dxfId="9944" priority="39">
      <formula>BB$3="No"</formula>
    </cfRule>
  </conditionalFormatting>
  <conditionalFormatting sqref="BB92:BC93">
    <cfRule type="expression" dxfId="9943" priority="38">
      <formula>BB$3="No"</formula>
    </cfRule>
  </conditionalFormatting>
  <conditionalFormatting sqref="BB97:BB100">
    <cfRule type="expression" dxfId="9942" priority="37">
      <formula>BB$96="Yes"</formula>
    </cfRule>
  </conditionalFormatting>
  <conditionalFormatting sqref="BB104:BB106">
    <cfRule type="expression" dxfId="9941" priority="36">
      <formula>BB$96="Yes"</formula>
    </cfRule>
  </conditionalFormatting>
  <conditionalFormatting sqref="BB166:BB173">
    <cfRule type="expression" dxfId="9940" priority="21">
      <formula>BB$165="Yes"</formula>
    </cfRule>
  </conditionalFormatting>
  <conditionalFormatting sqref="BB166">
    <cfRule type="expression" dxfId="9939" priority="17">
      <formula>BB14="Spouse Only"</formula>
    </cfRule>
    <cfRule type="expression" dxfId="9938" priority="20">
      <formula>BB14="Select Dependent Coverage (Dependents not eligible)"</formula>
    </cfRule>
  </conditionalFormatting>
  <conditionalFormatting sqref="BB167">
    <cfRule type="expression" dxfId="9937" priority="16">
      <formula>BB14="Spouse Only"</formula>
    </cfRule>
    <cfRule type="expression" dxfId="9936" priority="19">
      <formula>BB14="Select Dependent Coverage (Dependents not eligible)"</formula>
    </cfRule>
  </conditionalFormatting>
  <conditionalFormatting sqref="BB168">
    <cfRule type="expression" dxfId="9935" priority="15">
      <formula>BB14="Spouse Only"</formula>
    </cfRule>
    <cfRule type="expression" dxfId="9934" priority="18">
      <formula>BB14="Select Dependent Coverage (Dependents not eligible)"</formula>
    </cfRule>
  </conditionalFormatting>
  <conditionalFormatting sqref="BB165:BB171">
    <cfRule type="expression" dxfId="9933" priority="22">
      <formula>BB14="Select Dependent Coverage (Dependents not eligible)"</formula>
    </cfRule>
    <cfRule type="expression" dxfId="9932" priority="23">
      <formula>BB14="Spouse Only"</formula>
    </cfRule>
  </conditionalFormatting>
  <conditionalFormatting sqref="BB169">
    <cfRule type="expression" dxfId="9931" priority="24">
      <formula>BB14="Spouse Only"</formula>
    </cfRule>
    <cfRule type="expression" dxfId="9930" priority="25">
      <formula>BB14="Select Dependent Coverage (Dependents not eligible)"</formula>
    </cfRule>
  </conditionalFormatting>
  <conditionalFormatting sqref="BB170">
    <cfRule type="expression" dxfId="9929" priority="26">
      <formula>BB14="Spouse Only"</formula>
    </cfRule>
    <cfRule type="expression" dxfId="9928" priority="27">
      <formula>BB14="Select Dependent Coverage (Dependents not eligible)"</formula>
    </cfRule>
  </conditionalFormatting>
  <conditionalFormatting sqref="BB171">
    <cfRule type="expression" dxfId="9927" priority="28">
      <formula>BB14="Spouse Only"</formula>
    </cfRule>
    <cfRule type="expression" dxfId="9926" priority="29">
      <formula>BB14="Select Dependent Coverage (Dependents not eligible)"</formula>
    </cfRule>
  </conditionalFormatting>
  <conditionalFormatting sqref="BB172">
    <cfRule type="expression" dxfId="9925" priority="30">
      <formula>BB14="Spouse Only"</formula>
    </cfRule>
    <cfRule type="expression" dxfId="9924" priority="31">
      <formula>BB14="Select Dependent Coverage (Dependents not eligible)"</formula>
    </cfRule>
  </conditionalFormatting>
  <conditionalFormatting sqref="BB173">
    <cfRule type="expression" dxfId="9923" priority="32">
      <formula>BB14="Spouse Only"</formula>
    </cfRule>
    <cfRule type="expression" dxfId="9922" priority="33">
      <formula>BB14="Select Dependent Coverage (Dependents not eligible)"</formula>
    </cfRule>
  </conditionalFormatting>
  <conditionalFormatting sqref="BB172:BB173">
    <cfRule type="expression" dxfId="9921" priority="34">
      <formula>BB25="Select Dependent Coverage (Dependents not eligible)"</formula>
    </cfRule>
    <cfRule type="expression" dxfId="9920" priority="35">
      <formula>BB25="Spouse Only"</formula>
    </cfRule>
  </conditionalFormatting>
  <conditionalFormatting sqref="BB173">
    <cfRule type="expression" dxfId="9919" priority="14">
      <formula>BB$12="No"</formula>
    </cfRule>
  </conditionalFormatting>
  <conditionalFormatting sqref="BB174">
    <cfRule type="expression" dxfId="9918" priority="10">
      <formula>BB15="Spouse Only"</formula>
    </cfRule>
    <cfRule type="expression" dxfId="9917" priority="11">
      <formula>BB15="Select Dependent Coverage (Dependents not eligible)"</formula>
    </cfRule>
  </conditionalFormatting>
  <conditionalFormatting sqref="BB174">
    <cfRule type="expression" dxfId="9916" priority="12">
      <formula>BB27="Select Dependent Coverage (Dependents not eligible)"</formula>
    </cfRule>
    <cfRule type="expression" dxfId="9915" priority="13">
      <formula>BB27="Spouse Only"</formula>
    </cfRule>
  </conditionalFormatting>
  <conditionalFormatting sqref="BD167:BD174">
    <cfRule type="expression" dxfId="9914" priority="8">
      <formula>BD16="Select Dependent Coverage (Dependents not eligible)"</formula>
    </cfRule>
    <cfRule type="expression" dxfId="9913" priority="9">
      <formula>BD16="Spouse Only"</formula>
    </cfRule>
  </conditionalFormatting>
  <conditionalFormatting sqref="AD182 AF182 AH182 AJ182 AL182 AN182 AP182 AR182 AT182 AV182 AX182">
    <cfRule type="expression" dxfId="9912" priority="7">
      <formula>AD$181="No"</formula>
    </cfRule>
  </conditionalFormatting>
  <conditionalFormatting sqref="AD181:AY181">
    <cfRule type="expression" dxfId="9911" priority="6">
      <formula>AD$3="No"</formula>
    </cfRule>
  </conditionalFormatting>
  <conditionalFormatting sqref="BB182">
    <cfRule type="expression" dxfId="9910" priority="5">
      <formula>BB$181="No"</formula>
    </cfRule>
  </conditionalFormatting>
  <conditionalFormatting sqref="BB181:BC181">
    <cfRule type="expression" dxfId="9909" priority="4">
      <formula>BB$3="No"</formula>
    </cfRule>
  </conditionalFormatting>
  <conditionalFormatting sqref="AX93:AY93">
    <cfRule type="expression" dxfId="9908" priority="3">
      <formula>AX$3="No"</formula>
    </cfRule>
  </conditionalFormatting>
  <conditionalFormatting sqref="AV93:AW93">
    <cfRule type="expression" dxfId="9907" priority="2">
      <formula>AV$3="No"</formula>
    </cfRule>
  </conditionalFormatting>
  <conditionalFormatting sqref="AT93:AU93">
    <cfRule type="expression" dxfId="9906" priority="1">
      <formula>AT$3="No"</formula>
    </cfRule>
  </conditionalFormatting>
  <dataValidations count="31">
    <dataValidation type="list" allowBlank="1" showInputMessage="1" showErrorMessage="1" sqref="B108 B81 B181 B51:B53 CF69 B64 B69 B72 B77:B78 CF183 D108 L183 N183 CB77:CB78 D181 CB3 H183 J183 CF108 R77:R78 T77:T78 B3 D3 CB177:CB178 P183 R183 CB64 D69 CB108 D81 CB15:CB18 CB13 D8:D11 D13 V77:V78 X77:X78 CB181 Z77:Z78 AB77:AB78 AD77:AD78 AF77:AF78 AH77:AH78 AJ77:AJ78 BZ77:BZ78 F64 H64 J64 CB81 L64 N64 D177:D178 D51:D53 CB69 D72 P64 R64 T64 V64 X64 Z64 AB64 AD64 AF64 F177:F178 AH64 B15:B18 B13 D15:D18 B183 CB51:CB53 CD51:CD53 CD15:CD18 T183 CB72 D77:D78 V183 X183 Z183 AB183 AD183 AF183 AH183 AJ183 BZ183 B8:B11 AJ64 BZ64 CB8:CB11 CF51:CF53 D64 CB183 CD183 F108 H108 J108 L108 N108 P108 R108 T108 V108 X108 Z108 AB108 AD108 AF108 AH108 AJ108 BZ108 F181 H181 J181 L181 N181 P181 R181 T181 V181 X181 Z181 AB181 BD59 BF59 BH59 BJ59 BZ181 F69 H69 J69 L69 N69 P69 R69 T69 V69 X69 Z69 AB69 AD69 AF69 AH69 AJ69 BZ69 F81 H81 J81 L81 N81 P81 R81 T81 V81 X81 Z81 AB81 AD81 AF81 AH81 AJ81 BZ81 F8:F11 H8:H11 J8:J11 L8:L11 N8:N11 P8:P11 R8:R11 T8:T11 V8:V11 X8:X11 Z8:Z11 AB8:AB11 AD8:AD11 AF8:AF11 AH8:AH11 AJ8:AJ11 BZ8:BZ11 F13 H13 J13 L13 N13 P13 R13 T13 V13 X13 Z13 AB13 AD13 AF13 AH13 AJ13 BZ13 F51:F53 H51:H53 J51:J53 L51:L53 N51:N53 P51:P53 R51:R53 T51:T53 V51:V53 X51:X53 Z51:Z53 AB51:AB53 AD51:AD53 AF51:AF53 AH51:AH53 AJ51:AJ53 BZ51:BZ53 F72 H72 J72 L72 N72 P72 R72 T72 V72 X72 Z72 AB72 AD72 AF72 AH72 AJ72 BZ72 H177:H178 J177:J178 L177:L178 N177:N178 P177:P178 R177:R178 T177:T178 V177:V178 X177:X178 Z177:Z178 AB177:AB178 AD177:AD178 AF177:AF178 AH177:AH178 AJ177:AJ178 BZ177:BZ178 CD177:CD178 F15:F18 H15:H18 J15:J18 L15:L18 N15:N18 P15:P18 R15:R18 T15:T18 V15:V18 X15:X18 Z15:Z18 AB15:AB18 AD15:AD18 AF15:AF18 AH15:AH18 AJ15:AJ18 BZ15:BZ18 CD72 CF72 CD8:CD11 CF8:CF11 F77:F78 H77:H78 J77:J78 L77:L78 N77:N78 P77:P78 CD77:CD78 CF77:CF78 D183 F183 CD64 CF64 CD108 CF15:CF18 CD13 CF13 CD181 CF181 CD81 CF81 CF177:CF178 B177:B178 CD69 B59 CB59 F59 H59 J59 L59 N59 P59 R59 T59 V59 X59 Z59 AB59 AD59 AF59 AH59 AJ59 BZ59 D59 CD59 CF59 AL77:AL78 AN77:AN78 AP77:AP78 AR77:AR78 AT77:AT78 AV77:AV78 AX77:AX78 AZ77:AZ78 BB77:BB78 BD77:BD78 BF77:BF78 BH77:BH78 BJ77:BJ78 BL77:BL78 BN77:BN78 BP77:BP78 BR77:BR78 BT77:BT78 BV77:BV78 BX77:BX78 AL183 AN183 AP183 AR183 AT183 AV183 AX183 AZ183 BB183 BD183 BF183 BH183 BJ183 BL183 BN183 BP183 BR183 BT183 BV183 BX183 AL64 AN64 AP64 AR64 AT64 AV64 AX64 AZ64 BB64 BD64 BF64 BH64 BJ64 BL64 BN64 BP64 BR64 BT64 BV64 BX64 AL108 AN108 AP108 AR108 AT108 AV108 AX108 AZ108 BB108 BD108 BF108 BH108 BJ108 BL108 BN108 BP108 BR108 BT108 BV108 BX108 BL59 BN59 BP59 BR59 BT59 BV59 BX59 AZ181 AX181 BD181 BF181 BH181 BJ181 BL181 BN181 BP181 BR181 BT181 BV181 BX181 AL69 AN69 AP69 AR69 AT69 AV69 AX69 AZ69 BB69 BD69 BF69 BH69 BJ69 BL69 BN69 BP69 BR69 BT69 BV69 BX69 AL81 AN81 AP81 AR81 AT81 AV81 AX81 AZ81 BB81 BD81 BF81 BH81 BJ81 BL81 BN81 BP81 BR81 BT81 BV81 BX81 AL8:AL11 AN8:AN11 AP8:AP11 AR8:AR11 AT8:AT11 AV8:AV11 AX8:AX11 AZ8:AZ11 BB8:BB11 BD8:BD11 BF8:BF11 BH8:BH11 BJ8:BJ11 BL8:BL11 BN8:BN11 BP8:BP11 BR8:BR11 BT8:BT11 BV8:BV11 BX8:BX11 AL13 AN13 AP13 AR13 AT13 AV13 AX13 AZ13 BB13 BD13 BF13 BH13 BJ13 BL13 BN13 BP13 BR13 BT13 BV13 BX13 AL51:AL53 AN51:AN53 AP51:AP53 AR51:AR53 AT51:AT53 AV51:AV53 AX51:AX53 AZ51:AZ53 BB51:BB53 BD51:BD53 BF51:BF53 BH51:BH53 BJ51:BJ53 BL51:BL53 BN51:BN53 BP51:BP53 BR51:BR53 BT51:BT53 BV51:BV53 BX51:BX53 AL72 AN72 AP72 AR72 AT72 AV72 AX72 AZ72 BB72 BD72 BF72 BH72 BJ72 BL72 BN72 BP72 BR72 BT72 BV72 BX72 AL177:AL178 AN177:AN178 AP177:AP178 AR177:AR178 AT177:AT178 AV177:AV178 AX177:AX178 AZ177:AZ178 BB177:BB178 BD177:BD178 BF177:BF178 BH177:BH178 BJ177:BJ178 BL177:BL178 BN177:BN178 BP177:BP178 BR177:BR178 BT177:BT178 BV177:BV178 BX177:BX178 AL15:AL18 AN15:AN18 AP15:AP18 AR15:AR18 AT15:AT18 AV15:AV18 AX15:AX18 AZ15:AZ18 BB15:BB18 BD15:BD18 BF15:BF18 BH15:BH18 BJ15:BJ18 BL15:BL18 BN15:BN18 BP15:BP18 BR15:BR18 BT15:BT18 BV15:BV18 BX15:BX18 AL59 AN59 AP59 AR59 AT59 AV59 AX59 AZ59 BB59 AD181 AF181 AH181 AJ181 AL181 AN181 AP181 AR181 AT181 AV181 BB181">
      <formula1>"No,Yes"</formula1>
    </dataValidation>
    <dataValidation type="list" allowBlank="1" showInputMessage="1" showErrorMessage="1" sqref="B12 D12 CB12 AJ12 BZ12 F12 H12 J12 L12 N12 P12 R12 T12 V12 X12 Z12 AB12 AD12 AF12 AH12 CD12 CF12 AL12 AN12 AP12 AR12 AT12 AV12 AX12 AZ12 BB12 BD12 BF12 BH12 BJ12 BL12 BN12 BP12 BR12 BT12 BV12 BX12">
      <formula1>"Both,No,Opposite Sex Only,Same Sex Only"</formula1>
    </dataValidation>
    <dataValidation type="list" allowBlank="1" showInputMessage="1" showErrorMessage="1" sqref="CB38 CF38 CD38 AH38 AF38 AD38 AB38 Z38 X38 V38 T38 R38 P38 N38 L38 J38 H38 F38 BZ38 AJ38 B38:D38 AL38 AN38 AP38 AR38 AT38 AV38 AX38 AZ38 BB38 BD38 BF38 BH38 BJ38 BL38 BN38 BP38 BR38 BT38 BV38 BX38">
      <formula1>$A$226:$A$236</formula1>
    </dataValidation>
    <dataValidation type="list" allowBlank="1" showInputMessage="1" showErrorMessage="1" sqref="CB44 CF44 CD44 AH44 AF44 AD44 AB44 Z44 X44 V44 T44 R44 P44 N44 L44 J44 H44 F44 BZ44 AJ44 B44:D44 AL44 AN44 AP44 AR44 AT44 AV44 AX44 AZ44 BB44 BD44 BF44 BH44 BJ44 BL44 BN44 BP44 BR44 BT44 BV44 BX44">
      <formula1>$A$252:$A$261</formula1>
    </dataValidation>
    <dataValidation type="list" allowBlank="1" showInputMessage="1" showErrorMessage="1" sqref="B82 D82 AJ82 BZ82 CB82 F82 H82 J82 L82 N82 P82 R82 T82 V82 X82 Z82 AB82 AD82 AF82 AH82 CD82 CF82 AL82 AN82 AP82 AR82 AT82 AV82 AX82 AZ82 BB82 BD82 BF82 BH82 BJ82 BL82 BN82 BP82 BR82 BT82 BV82 BX82">
      <formula1>"Individual,Group"</formula1>
    </dataValidation>
    <dataValidation type="list" allowBlank="1" showInputMessage="1" showErrorMessage="1" sqref="CF61 CB61 AJ61 BZ61 F61 H61 J61 L61 N61 P61 R61 T61 V61 X61 Z61 AB61 AD61 AF61 AH61 CD61 B61:D61 AL61 AN61 AP61 AR61 AT61 AV61 AX61 AZ61 BB61 BD61 BF61 BH61 BJ61 BL61 BN61 BP61 BR61 BT61 BV61 BX61">
      <formula1>$A$277:$A$283</formula1>
    </dataValidation>
    <dataValidation type="list" allowBlank="1" showInputMessage="1" showErrorMessage="1" sqref="B89 D89 AJ89 BZ89 CB89 F89 H89 J89 L89 N89 P89 R89 T89 V89 X89 Z89 AB89 AD89 AF89 AH89 CD89 CF89 AL89 AN89 AP89 AR89 AT89 AV89 AX89 AZ89 BB89 BD89 BF89 BH89 BJ89 BL89 BN89 BP89 BR89 BT89 BV89 BX89">
      <formula1>"No,Exact Match,Exact or Less"</formula1>
    </dataValidation>
    <dataValidation type="list" allowBlank="1" showInputMessage="1" showErrorMessage="1" sqref="B110:CG110">
      <formula1>"Select Zip Code Rule,Employee zip code CANNOT be in list of provided Zip Table,Employee Zip Code MUST be in list of provided Zip Table"</formula1>
    </dataValidation>
    <dataValidation type="list" allowBlank="1" showInputMessage="1" showErrorMessage="1" sqref="B125 D96:D106 F96:F106 AB165:AB174 CD20:CD24 CF20:CF24 AD165:AD174 AF165:AF174 B20:B24 CB20:CB24 AH165:AH174 AJ165:AJ174 H96:H106 BZ20:BZ24 B127:B133 J96:J106 L96:L106 N96:N106 P96:P106 R96:R106 T96:T106 V96:V106 X96:X106 Z96:Z106 AB96:AB106 CD165:CD174 AD96:AD106 AF96:AF106 AH96:AH106 AJ96:AJ106 BZ96:BZ106 B123 CB96:CB106 B112:B119 B121 CD96:CD106 D20:D24 F20:F24 H20:H24 J20:J24 L20:L24 N20:N24 P20:P24 R20:R24 T20:T24 V20:V24 X20:X24 Z20:Z24 AB20:AB24 AD20:AD24 AF20:AF24 AH20:AH24 AJ20:AJ24 BZ165:BZ174 CB165:CB174 CF165:CF174 CF96:CF106 CD3:CG3 CF121 B165:B174 D165:D174 F165:F174 H165:H174 J165:J174 L165:L174 N165:N174 P165:P174 R165:R174 T165:T174 V165:V174 X165:X174 Z165:Z174 B96:B106 D125 F125 H125 J125 L125 N125 P125 R125 T125 V125 X125 Z125 AB125 AD125 AF125 AH125 AJ125 BZ125 CB125 CD125 CF125 D127:D133 F127:F133 H127:H133 J127:J133 L127:L133 N127:N133 P127:P133 R127:R133 T127:T133 V127:V133 X127:X133 Z127:Z133 AB127:AB133 AD127:AD133 AF127:AF133 AH127:AH133 AJ127:AJ133 BZ127:BZ133 CB127:CB133 CD127:CD133 CF127:CF133 D123 F123 H123 J123 L123 N123 P123 R123 T123 V123 X123 Z123 AB123 AD123 AF123 AH123 AJ123 BZ123 CB123 CD123 CF123 D112:D119 F112:F119 H112:H119 J112:J119 L112:L119 N112:N119 P112:P119 R112:R119 T112:T119 V112:V119 X112:X119 Z112:Z119 AB112:AB119 AD112:AD119 AF112:AF119 AH112:AH119 AJ112:AJ119 BZ112:BZ119 CB112:CB119 CD112:CD119 CF112:CF119 D121 F121 H121 J121 L121 N121 P121 R121 T121 V121 X121 Z121 AB121 AD121 AF121 AH121 AJ121 BZ121 CB121 CD121 F3:CA3 AL20:AL24 AN20:AN24 AP20:AP24 AR20:AR24 AT20:AT24 AV20:AV24 AX20:AX24 AZ20:AZ24 BB20:BB24 BD20:BD24 BF20:BF24 BH20:BH24 BJ20:BJ24 BL20:BL24 BN20:BN24 BP20:BP24 BR20:BR24 BT20:BT24 BV20:BV24 BX20:BX24 AL96:AL106 AN96:AN106 AP96:AP106 AR96:AR106 AT96:AT106 AV96:AV106 AX96:AX106 AZ96:AZ106 BB96:BB106 BD165:BD174 BF96:BF106 BH96:BH106 BJ96:BJ106 BL96:BL106 BN96:BN106 BP96:BP106 BR96:BR106 BT96:BT106 BV96:BV106 BX96:BX106 AL165:AL174 AN165:AN174 AP165:AP174 AR165:AR174 AT165:AT174 AV165:AV174 AX165:AX174 AZ165:AZ174 BB165:BB174 BX121 BF165:BF174 BH165:BH174 BJ165:BJ174 BL165:BL174 BN165:BN174 BP165:BP174 BR165:BR174 BT165:BT174 BV165:BV174 BX165:BX174 AL125 AN125 AP125 AR125 AT125 AV125 AX125 AZ125 BB125 BD125 BF125 BH125 BJ125 BL125 BN125 BP125 BR125 BT125 BV125 BX125 AL127:AL133 AN127:AN133 AP127:AP133 AR127:AR133 AT127:AT133 AV127:AV133 AX127:AX133 AZ127:AZ133 BB127:BB133 BD127:BD133 BF127:BF133 BH127:BH133 BJ127:BJ133 BL127:BL133 BN127:BN133 BP127:BP133 BR127:BR133 BT127:BT133 BV127:BV133 BX127:BX133 AL123 AN123 AP123 AR123 AT123 AV123 AX123 AZ123 BB123 BD123 BF123 BH123 BJ123 BL123 BN123 BP123 BR123 BT123 BV123 BX123 AL112:AL119 AN112:AN119 AP112:AP119 AR112:AR119 AT112:AT119 AV112:AV119 AX112:AX119 AZ112:AZ119 BB112:BB119 BD96:BD106 BF112:BF119 BH112:BH119 BJ112:BJ119 BL112:BL119 BN112:BN119 BP112:BP119 BR112:BR119 BT112:BT119 BV112:BV119 BX112:BX119 AL121 AN121 AP121 AR121 AT121 AV121 AX121 AZ121 BB121 BD121 BF121 BH121 BJ121 BL121 BN121 BP121 BR121 BT121 BV121 BD112:BD119">
      <formula1>"Yes,No"</formula1>
    </dataValidation>
    <dataValidation type="list" allowBlank="1" showInputMessage="1" showErrorMessage="1" sqref="B88:CG88">
      <formula1>$A$309:$A$315</formula1>
    </dataValidation>
    <dataValidation type="list" allowBlank="1" showInputMessage="1" showErrorMessage="1" sqref="B86:CG86">
      <formula1>$A$300:$A$306</formula1>
    </dataValidation>
    <dataValidation type="list" allowBlank="1" showInputMessage="1" showErrorMessage="1" sqref="CF136 CD136 AH136 AF136 AD136 AB136 Z136 X136 V136 T136 R136 P136 N136 L136 J136 H136 F136 CB136 BZ136 AJ136 B136:D136 AL136 AN136 AP136 AR136 AT136 AV136 AX136 AZ136 BB136 BD136 BF136 BH136 BJ136 BL136 BN136 BP136 BR136 BT136 BV136 BX136">
      <formula1>$A$318:$A$324</formula1>
    </dataValidation>
    <dataValidation type="list" allowBlank="1" showInputMessage="1" showErrorMessage="1" sqref="CB137 CF137 CD137 AH137 AF137 AD137 AB137 Z137 X137 V137 T137 R137 P137 N137 L137 J137 H137 F137 D137 BZ137 AJ137 B137 AL137 AN137 AP137 AR137 AT137 AV137 AX137 AZ137 BB137 BD137 BF137 BH137 BJ137 BL137 BN137 BP137 BR137 BT137 BV137 BX137">
      <formula1>$A$327:$A$338</formula1>
    </dataValidation>
    <dataValidation type="list" allowBlank="1" showInputMessage="1" showErrorMessage="1" sqref="AJ142 CF142 CD142 AH142 AF142 AD142 AB142 Z142 X142 V142 T142 R142 P142 N142 L142 J142 H142 F142 CB142 BZ142 B142 D142 AL142 AN142 AP142 AR142 AT142 AV142 AX142 AZ142 BB142 BD142 BF142 BH142 BJ142 BL142 BN142 BP142 BR142 BT142 BV142 BX142">
      <formula1>$A$341:$A$351</formula1>
    </dataValidation>
    <dataValidation type="list" allowBlank="1" showInputMessage="1" showErrorMessage="1" sqref="AJ143 CF143 CD143 AH143 AF143 AD143 AB143 Z143 X143 V143 T143 R143 P143 N143 L143 J143 H143 F143 BZ143 CB143 B143 D143 AL143 AN143 AP143 AR143 AT143 AV143 AX143 AZ143 BB143 BD143 BF143 BH143 BJ143 BL143 BN143 BP143 BR143 BT143 BV143 BX143">
      <formula1>$A$354:$A$368</formula1>
    </dataValidation>
    <dataValidation type="list" allowBlank="1" showInputMessage="1" showErrorMessage="1" sqref="AJ148 CF148 CD148 AH148 AF148 AD148 AB148 Z148 X148 V148 T148 R148 P148 N148 L148 J148 H148 F148 D148 B148 BZ148 CB148 AL148 AN148 AP148 AR148 AT148 AV148 AX148 AZ148 BB148 BD148 BF148 BH148 BJ148 BL148 BN148 BP148 BR148 BT148 BV148 BX148">
      <formula1>$A$371:$A$380</formula1>
    </dataValidation>
    <dataValidation type="list" allowBlank="1" showInputMessage="1" showErrorMessage="1" sqref="AJ149 CF149 CD149 AH149 AF149 AD149 AB149 Z149 X149 V149 T149 R149 P149 N149 L149 J149 H149 F149 CB149 BZ149 B149:D149 AL149 AN149 AP149 AR149 AT149 AV149 AX149 AZ149 BB149 BD149 BF149 BH149 BJ149 BL149 BN149 BP149 BR149 BT149 BV149 BX149">
      <formula1>$A$383:$A$394</formula1>
    </dataValidation>
    <dataValidation type="list" allowBlank="1" showInputMessage="1" showErrorMessage="1" sqref="B14:CG14">
      <formula1>"Select Dependent Coverage (Dependents not eligible),All Dependents,Child Only,Spouse Only"</formula1>
    </dataValidation>
    <dataValidation type="list" allowBlank="1" showInputMessage="1" showErrorMessage="1" sqref="D145 F145 H145 B145 J145 L145 N145 CF151 P145 B151 R145 T145 V145 X145 Z145 AB145 AD145 AF145 AH145 AJ145 BZ145 CB145 CD145 CF145 D151 F151 H151 J151 L151 N151 P151 R151 T151 V151 X151 Z151 AB151 AD151 AF151 AH151 AJ151 BZ151 CB151 CD151 B48:CG48 B139:CG139 B42:CG42 AL145 AN145 AP145 AR145 AT145 AV145 AX145 AZ145 BB145 BD145 BF145 BH145 BJ145 BL145 BN145 BP145 BR145 BT145 BV145 BX145 AL151 AN151 AP151 AR151 AT151 AV151 AX151 AZ151 BB151 BD151 BF151 BH151 BJ151 BL151 BN151 BP151 BR151 BT151 BV151 BX151">
      <formula1>"January,February,March,April,May,June,July,August,September,October,November,December"</formula1>
    </dataValidation>
    <dataValidation type="list" allowBlank="1" showInputMessage="1" showErrorMessage="1" sqref="D147 F147 H147 B147 J147 L147 N147 CF153 P147 B153 R147 T147 V147 X147 Z147 AB147 AD147 AF147 AH147 AJ147 BZ147 CB147 CD147 CF147 D153 F153 H153 J153 L153 N153 P153 R153 T153 V153 X153 Z153 AB153 AD153 AF153 AH153 AJ153 BZ153 CB153 CD153 B49:CG49 B141:CG141 B43:CG43 AL147 AN147 AP147 AR147 AT147 AV147 AX147 AZ147 BB147 BD147 BF147 BH147 BJ147 BL147 BN147 BP147 BR147 BT147 BV147 BX147 AL153 AN153 AP153 AR153 AT153 AV153 AX153 AZ153 BB153 BD153 BF153 BH153 BJ153 BL153 BN153 BP153 BR153 BT153 BV153 BX153">
      <formula1>"Current Year,Next Year"</formula1>
    </dataValidation>
    <dataValidation type="list" allowBlank="1" showInputMessage="1" showErrorMessage="1" sqref="C54 E54 G54 I54 K54 M54 O54 Q54 S54 U54 W54 Y54 AA54 AC54 AE54 AG54 AI54 CG54 CA54 CC54 CE54 AK54 AM54 AO54 AQ54 AS54 AU54 AW54 AY54 BA54 BC54 BE54 BG54 BI54 BK54 BM54 BO54 BQ54 BS54 BU54 BW54 BY54">
      <formula1>"Select Period,Days,Months,Years"</formula1>
    </dataValidation>
    <dataValidation type="list" allowBlank="1" showInputMessage="1" showErrorMessage="1" sqref="B7:CG7">
      <formula1>$A$397:$A$399</formula1>
    </dataValidation>
    <dataValidation type="list" allowBlank="1" showInputMessage="1" showErrorMessage="1" sqref="B26:CG26">
      <formula1>"Bill for Entire Month,Premiums are Prorated,Premiums Waived After the Cut-off Day"</formula1>
    </dataValidation>
    <dataValidation type="list" allowBlank="1" showInputMessage="1" showErrorMessage="1" sqref="B28:CG28">
      <formula1>"Bill for Entire Month,Premiums are Prorated,Premiums Waived Prior the Cut-Off Day"</formula1>
    </dataValidation>
    <dataValidation type="list" allowBlank="1" showInputMessage="1" showErrorMessage="1" sqref="B175:CG175">
      <formula1>"Do not require student status,Full-time of Part-time student or IRS dependent,Full-time student or IRS dependent,IRS Dependent,Part-time student or IRS dependent"</formula1>
    </dataValidation>
    <dataValidation type="list" allowBlank="1" showInputMessage="1" showErrorMessage="1" sqref="B180:CG180">
      <formula1>"Pre-tax,Post-tax"</formula1>
    </dataValidation>
    <dataValidation type="list" allowBlank="1" showInputMessage="1" showErrorMessage="1" sqref="B34:CG34 B31:CG31">
      <formula1>$A$198:$A$209</formula1>
    </dataValidation>
    <dataValidation type="list" allowBlank="1" showInputMessage="1" showErrorMessage="1" sqref="B35:CG35 B32:CG32">
      <formula1>$A$212:$A$223</formula1>
    </dataValidation>
    <dataValidation type="list" allowBlank="1" showInputMessage="1" showErrorMessage="1" sqref="B39:CG39">
      <formula1>$A$239:$A$249</formula1>
    </dataValidation>
    <dataValidation type="list" allowBlank="1" showInputMessage="1" showErrorMessage="1" sqref="B45:CG45">
      <formula1>$A$264:$A$274</formula1>
    </dataValidation>
    <dataValidation type="list" allowBlank="1" showInputMessage="1" showErrorMessage="1" sqref="B62:CG62">
      <formula1>$A$286:$A$297</formula1>
    </dataValidation>
  </dataValidations>
  <printOptions horizontalCentered="1"/>
  <pageMargins left="0.2" right="0.2" top="0.25" bottom="0.25" header="0.3" footer="0.3"/>
  <pageSetup paperSize="5" scale="75" orientation="landscape" horizontalDpi="1200" verticalDpi="1200" r:id="rId1"/>
  <ignoredErrors>
    <ignoredError sqref="B112:C112 B114:C115 C113 B118:C119 C117"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'Ben Type Builder'!$A$75:$A$134</xm:f>
          </x14:formula1>
          <xm:sqref>B5:CG5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X670"/>
  <sheetViews>
    <sheetView showGridLines="0" zoomScale="75" zoomScaleNormal="75" workbookViewId="0">
      <pane xSplit="1" ySplit="4" topLeftCell="B191" activePane="bottomRight" state="frozen"/>
      <selection pane="topRight" activeCell="B1" sqref="B1"/>
      <selection pane="bottomLeft" activeCell="A5" sqref="A5"/>
      <selection pane="bottomRight" activeCell="DF4" sqref="DF4:DN4"/>
    </sheetView>
  </sheetViews>
  <sheetFormatPr defaultColWidth="9.140625" defaultRowHeight="14.25" x14ac:dyDescent="0.2"/>
  <cols>
    <col min="1" max="1" width="60.85546875" style="412" customWidth="1"/>
    <col min="2" max="3" width="5.5703125" style="412" customWidth="1"/>
    <col min="4" max="10" width="14.5703125" style="412" customWidth="1"/>
    <col min="11" max="12" width="5.5703125" style="412" customWidth="1"/>
    <col min="13" max="19" width="14.5703125" style="412" customWidth="1"/>
    <col min="20" max="21" width="5.5703125" style="412" customWidth="1"/>
    <col min="22" max="28" width="14.5703125" style="412" customWidth="1"/>
    <col min="29" max="30" width="5.5703125" style="412" customWidth="1"/>
    <col min="31" max="37" width="14.5703125" style="412" customWidth="1"/>
    <col min="38" max="39" width="5.5703125" style="412" customWidth="1"/>
    <col min="40" max="46" width="14.5703125" style="412" customWidth="1"/>
    <col min="47" max="48" width="5.5703125" style="412" customWidth="1"/>
    <col min="49" max="55" width="14.5703125" style="412" customWidth="1"/>
    <col min="56" max="57" width="5.5703125" style="412" customWidth="1"/>
    <col min="58" max="64" width="14.5703125" style="412" customWidth="1"/>
    <col min="65" max="66" width="5.5703125" style="412" customWidth="1"/>
    <col min="67" max="73" width="14.5703125" style="412" customWidth="1"/>
    <col min="74" max="75" width="5.5703125" style="412" customWidth="1"/>
    <col min="76" max="82" width="14.5703125" style="412" customWidth="1"/>
    <col min="83" max="84" width="5.5703125" style="412" customWidth="1"/>
    <col min="85" max="91" width="14.5703125" style="412" customWidth="1"/>
    <col min="92" max="93" width="5.5703125" style="412" customWidth="1"/>
    <col min="94" max="100" width="14.5703125" style="412" customWidth="1"/>
    <col min="101" max="102" width="5.5703125" style="412" customWidth="1"/>
    <col min="103" max="109" width="14.5703125" style="412" customWidth="1"/>
    <col min="110" max="111" width="5.5703125" style="412" customWidth="1"/>
    <col min="112" max="118" width="14.5703125" style="412" customWidth="1"/>
    <col min="119" max="120" width="5.5703125" style="412" customWidth="1"/>
    <col min="121" max="127" width="14.5703125" style="412" customWidth="1"/>
    <col min="128" max="129" width="5.5703125" style="412" customWidth="1"/>
    <col min="130" max="136" width="14.5703125" style="412" customWidth="1"/>
    <col min="137" max="138" width="5.5703125" style="412" customWidth="1"/>
    <col min="139" max="145" width="14.5703125" style="412" customWidth="1"/>
    <col min="146" max="147" width="5.5703125" style="412" customWidth="1"/>
    <col min="148" max="154" width="14.5703125" style="412" customWidth="1"/>
    <col min="155" max="16384" width="9.140625" style="322"/>
  </cols>
  <sheetData>
    <row r="1" spans="1:154" s="378" customFormat="1" ht="20.25" x14ac:dyDescent="0.3">
      <c r="A1" s="375" t="s">
        <v>968</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377"/>
      <c r="DK1" s="377"/>
      <c r="DL1" s="377"/>
      <c r="DM1" s="377"/>
      <c r="DN1" s="377"/>
      <c r="DO1" s="377"/>
      <c r="DP1" s="377"/>
      <c r="DQ1" s="377"/>
      <c r="DR1" s="377"/>
      <c r="DS1" s="377"/>
      <c r="DT1" s="377"/>
      <c r="DU1" s="377"/>
      <c r="DV1" s="377"/>
      <c r="DW1" s="377"/>
      <c r="DX1" s="377"/>
      <c r="DY1" s="377"/>
      <c r="DZ1" s="377"/>
      <c r="EA1" s="377"/>
      <c r="EB1" s="377"/>
      <c r="EC1" s="377"/>
      <c r="ED1" s="377"/>
      <c r="EE1" s="377"/>
      <c r="EF1" s="377"/>
      <c r="EG1" s="377"/>
      <c r="EH1" s="377"/>
      <c r="EI1" s="377"/>
      <c r="EJ1" s="377"/>
      <c r="EK1" s="377"/>
      <c r="EL1" s="377"/>
      <c r="EM1" s="377"/>
      <c r="EN1" s="377"/>
      <c r="EO1" s="377"/>
      <c r="EP1" s="377"/>
      <c r="EQ1" s="377"/>
      <c r="ER1" s="377"/>
      <c r="ES1" s="377"/>
      <c r="ET1" s="377"/>
      <c r="EU1" s="377"/>
      <c r="EV1" s="377"/>
      <c r="EW1" s="377"/>
      <c r="EX1" s="377"/>
    </row>
    <row r="2" spans="1:154" ht="14.25" customHeight="1" x14ac:dyDescent="0.2">
      <c r="A2" s="137" t="s">
        <v>61</v>
      </c>
      <c r="B2" s="764" t="s">
        <v>81</v>
      </c>
      <c r="C2" s="887"/>
      <c r="D2" s="379"/>
      <c r="E2" s="379"/>
      <c r="F2" s="379"/>
      <c r="G2" s="379"/>
      <c r="H2" s="379"/>
      <c r="I2" s="379"/>
      <c r="J2" s="372"/>
      <c r="K2" s="764" t="s">
        <v>82</v>
      </c>
      <c r="L2" s="887"/>
      <c r="M2" s="379"/>
      <c r="N2" s="379"/>
      <c r="O2" s="379"/>
      <c r="P2" s="379"/>
      <c r="Q2" s="379"/>
      <c r="R2" s="379"/>
      <c r="S2" s="415"/>
      <c r="T2" s="764" t="s">
        <v>83</v>
      </c>
      <c r="U2" s="887"/>
      <c r="V2" s="415"/>
      <c r="W2" s="415"/>
      <c r="X2" s="415"/>
      <c r="Y2" s="415"/>
      <c r="Z2" s="415"/>
      <c r="AA2" s="415"/>
      <c r="AB2" s="414"/>
      <c r="AC2" s="764" t="s">
        <v>84</v>
      </c>
      <c r="AD2" s="887"/>
      <c r="AE2" s="447"/>
      <c r="AF2" s="447"/>
      <c r="AG2" s="447"/>
      <c r="AH2" s="447"/>
      <c r="AI2" s="447"/>
      <c r="AJ2" s="447"/>
      <c r="AK2" s="441"/>
      <c r="AL2" s="764" t="s">
        <v>85</v>
      </c>
      <c r="AM2" s="887"/>
      <c r="AN2" s="455"/>
      <c r="AO2" s="455"/>
      <c r="AP2" s="455"/>
      <c r="AQ2" s="455"/>
      <c r="AR2" s="455"/>
      <c r="AS2" s="455"/>
      <c r="AT2" s="450"/>
      <c r="AU2" s="764" t="s">
        <v>86</v>
      </c>
      <c r="AV2" s="887"/>
      <c r="AW2" s="455"/>
      <c r="AX2" s="455"/>
      <c r="AY2" s="455"/>
      <c r="AZ2" s="455"/>
      <c r="BA2" s="455"/>
      <c r="BB2" s="455"/>
      <c r="BC2" s="450"/>
      <c r="BD2" s="764" t="s">
        <v>87</v>
      </c>
      <c r="BE2" s="887"/>
      <c r="BF2" s="455"/>
      <c r="BG2" s="455"/>
      <c r="BH2" s="455"/>
      <c r="BI2" s="455"/>
      <c r="BJ2" s="455"/>
      <c r="BK2" s="455"/>
      <c r="BL2" s="450"/>
      <c r="BM2" s="764" t="s">
        <v>127</v>
      </c>
      <c r="BN2" s="887"/>
      <c r="BO2" s="455"/>
      <c r="BP2" s="455"/>
      <c r="BQ2" s="455"/>
      <c r="BR2" s="455"/>
      <c r="BS2" s="455"/>
      <c r="BT2" s="455"/>
      <c r="BU2" s="450"/>
      <c r="BV2" s="764" t="s">
        <v>128</v>
      </c>
      <c r="BW2" s="887"/>
      <c r="BX2" s="455"/>
      <c r="BY2" s="455"/>
      <c r="BZ2" s="455"/>
      <c r="CA2" s="455"/>
      <c r="CB2" s="455"/>
      <c r="CC2" s="455"/>
      <c r="CD2" s="450"/>
      <c r="CE2" s="764" t="s">
        <v>129</v>
      </c>
      <c r="CF2" s="887"/>
      <c r="CG2" s="455"/>
      <c r="CH2" s="455"/>
      <c r="CI2" s="455"/>
      <c r="CJ2" s="455"/>
      <c r="CK2" s="455"/>
      <c r="CL2" s="455"/>
      <c r="CM2" s="450"/>
      <c r="CN2" s="764" t="s">
        <v>130</v>
      </c>
      <c r="CO2" s="887"/>
      <c r="CP2" s="455"/>
      <c r="CQ2" s="455"/>
      <c r="CR2" s="455"/>
      <c r="CS2" s="455"/>
      <c r="CT2" s="455"/>
      <c r="CU2" s="455"/>
      <c r="CV2" s="450"/>
      <c r="CW2" s="764" t="s">
        <v>131</v>
      </c>
      <c r="CX2" s="887"/>
      <c r="CY2" s="455"/>
      <c r="CZ2" s="455"/>
      <c r="DA2" s="455"/>
      <c r="DB2" s="455"/>
      <c r="DC2" s="455"/>
      <c r="DD2" s="455"/>
      <c r="DE2" s="450"/>
      <c r="DF2" s="764" t="s">
        <v>132</v>
      </c>
      <c r="DG2" s="887"/>
      <c r="DH2" s="455"/>
      <c r="DI2" s="455"/>
      <c r="DJ2" s="455"/>
      <c r="DK2" s="455"/>
      <c r="DL2" s="455"/>
      <c r="DM2" s="455"/>
      <c r="DN2" s="450"/>
      <c r="DO2" s="764" t="s">
        <v>133</v>
      </c>
      <c r="DP2" s="887"/>
      <c r="DQ2" s="455"/>
      <c r="DR2" s="455"/>
      <c r="DS2" s="455"/>
      <c r="DT2" s="455"/>
      <c r="DU2" s="455"/>
      <c r="DV2" s="455"/>
      <c r="DW2" s="450"/>
      <c r="DX2" s="764" t="s">
        <v>134</v>
      </c>
      <c r="DY2" s="887"/>
      <c r="DZ2" s="455"/>
      <c r="EA2" s="455"/>
      <c r="EB2" s="455"/>
      <c r="EC2" s="455"/>
      <c r="ED2" s="455"/>
      <c r="EE2" s="455"/>
      <c r="EF2" s="450"/>
      <c r="EG2" s="764" t="s">
        <v>135</v>
      </c>
      <c r="EH2" s="887"/>
      <c r="EI2" s="469"/>
      <c r="EJ2" s="469"/>
      <c r="EK2" s="469"/>
      <c r="EL2" s="469"/>
      <c r="EM2" s="469"/>
      <c r="EN2" s="469"/>
      <c r="EO2" s="461"/>
      <c r="EP2" s="764" t="s">
        <v>136</v>
      </c>
      <c r="EQ2" s="887"/>
      <c r="ER2" s="469"/>
      <c r="ES2" s="469"/>
      <c r="ET2" s="469"/>
      <c r="EU2" s="469"/>
      <c r="EV2" s="469"/>
      <c r="EW2" s="469"/>
      <c r="EX2" s="461"/>
    </row>
    <row r="3" spans="1:154" x14ac:dyDescent="0.2">
      <c r="A3" s="380" t="s">
        <v>741</v>
      </c>
      <c r="B3" s="790" t="s">
        <v>0</v>
      </c>
      <c r="C3" s="888"/>
      <c r="D3" s="888"/>
      <c r="E3" s="888"/>
      <c r="F3" s="888"/>
      <c r="G3" s="888"/>
      <c r="H3" s="888"/>
      <c r="I3" s="888"/>
      <c r="J3" s="791"/>
      <c r="K3" s="790" t="s">
        <v>51</v>
      </c>
      <c r="L3" s="888"/>
      <c r="M3" s="888"/>
      <c r="N3" s="888"/>
      <c r="O3" s="888"/>
      <c r="P3" s="888"/>
      <c r="Q3" s="888"/>
      <c r="R3" s="888"/>
      <c r="S3" s="791"/>
      <c r="T3" s="790" t="s">
        <v>51</v>
      </c>
      <c r="U3" s="888"/>
      <c r="V3" s="888"/>
      <c r="W3" s="888"/>
      <c r="X3" s="888"/>
      <c r="Y3" s="888"/>
      <c r="Z3" s="888"/>
      <c r="AA3" s="888"/>
      <c r="AB3" s="791"/>
      <c r="AC3" s="790" t="s">
        <v>51</v>
      </c>
      <c r="AD3" s="888"/>
      <c r="AE3" s="888"/>
      <c r="AF3" s="888"/>
      <c r="AG3" s="888"/>
      <c r="AH3" s="888"/>
      <c r="AI3" s="888"/>
      <c r="AJ3" s="888"/>
      <c r="AK3" s="791"/>
      <c r="AL3" s="790" t="s">
        <v>51</v>
      </c>
      <c r="AM3" s="888"/>
      <c r="AN3" s="888"/>
      <c r="AO3" s="888"/>
      <c r="AP3" s="888"/>
      <c r="AQ3" s="888"/>
      <c r="AR3" s="888"/>
      <c r="AS3" s="888"/>
      <c r="AT3" s="791"/>
      <c r="AU3" s="790" t="s">
        <v>51</v>
      </c>
      <c r="AV3" s="888"/>
      <c r="AW3" s="888"/>
      <c r="AX3" s="888"/>
      <c r="AY3" s="888"/>
      <c r="AZ3" s="888"/>
      <c r="BA3" s="888"/>
      <c r="BB3" s="888"/>
      <c r="BC3" s="791"/>
      <c r="BD3" s="790" t="s">
        <v>51</v>
      </c>
      <c r="BE3" s="888"/>
      <c r="BF3" s="888"/>
      <c r="BG3" s="888"/>
      <c r="BH3" s="888"/>
      <c r="BI3" s="888"/>
      <c r="BJ3" s="888"/>
      <c r="BK3" s="888"/>
      <c r="BL3" s="791"/>
      <c r="BM3" s="790" t="s">
        <v>51</v>
      </c>
      <c r="BN3" s="888"/>
      <c r="BO3" s="888"/>
      <c r="BP3" s="888"/>
      <c r="BQ3" s="888"/>
      <c r="BR3" s="888"/>
      <c r="BS3" s="888"/>
      <c r="BT3" s="888"/>
      <c r="BU3" s="791"/>
      <c r="BV3" s="790" t="s">
        <v>51</v>
      </c>
      <c r="BW3" s="888"/>
      <c r="BX3" s="888"/>
      <c r="BY3" s="888"/>
      <c r="BZ3" s="888"/>
      <c r="CA3" s="888"/>
      <c r="CB3" s="888"/>
      <c r="CC3" s="888"/>
      <c r="CD3" s="791"/>
      <c r="CE3" s="790" t="s">
        <v>51</v>
      </c>
      <c r="CF3" s="888"/>
      <c r="CG3" s="888"/>
      <c r="CH3" s="888"/>
      <c r="CI3" s="888"/>
      <c r="CJ3" s="888"/>
      <c r="CK3" s="888"/>
      <c r="CL3" s="888"/>
      <c r="CM3" s="791"/>
      <c r="CN3" s="790" t="s">
        <v>51</v>
      </c>
      <c r="CO3" s="888"/>
      <c r="CP3" s="888"/>
      <c r="CQ3" s="888"/>
      <c r="CR3" s="888"/>
      <c r="CS3" s="888"/>
      <c r="CT3" s="888"/>
      <c r="CU3" s="888"/>
      <c r="CV3" s="791"/>
      <c r="CW3" s="790" t="s">
        <v>51</v>
      </c>
      <c r="CX3" s="888"/>
      <c r="CY3" s="888"/>
      <c r="CZ3" s="888"/>
      <c r="DA3" s="888"/>
      <c r="DB3" s="888"/>
      <c r="DC3" s="888"/>
      <c r="DD3" s="888"/>
      <c r="DE3" s="791"/>
      <c r="DF3" s="790" t="s">
        <v>51</v>
      </c>
      <c r="DG3" s="888"/>
      <c r="DH3" s="888"/>
      <c r="DI3" s="888"/>
      <c r="DJ3" s="888"/>
      <c r="DK3" s="888"/>
      <c r="DL3" s="888"/>
      <c r="DM3" s="888"/>
      <c r="DN3" s="791"/>
      <c r="DO3" s="790" t="s">
        <v>51</v>
      </c>
      <c r="DP3" s="888"/>
      <c r="DQ3" s="888"/>
      <c r="DR3" s="888"/>
      <c r="DS3" s="888"/>
      <c r="DT3" s="888"/>
      <c r="DU3" s="888"/>
      <c r="DV3" s="888"/>
      <c r="DW3" s="791"/>
      <c r="DX3" s="790" t="str">
        <f>IF(DO3="No","No","")</f>
        <v/>
      </c>
      <c r="DY3" s="888"/>
      <c r="DZ3" s="888"/>
      <c r="EA3" s="888"/>
      <c r="EB3" s="888"/>
      <c r="EC3" s="888"/>
      <c r="ED3" s="888"/>
      <c r="EE3" s="888"/>
      <c r="EF3" s="791"/>
      <c r="EG3" s="790" t="str">
        <f>IF(DX3="No","No","")</f>
        <v/>
      </c>
      <c r="EH3" s="888"/>
      <c r="EI3" s="888"/>
      <c r="EJ3" s="888"/>
      <c r="EK3" s="888"/>
      <c r="EL3" s="888"/>
      <c r="EM3" s="888"/>
      <c r="EN3" s="888"/>
      <c r="EO3" s="791"/>
      <c r="EP3" s="790" t="str">
        <f>IF(DO3="No","No","")</f>
        <v/>
      </c>
      <c r="EQ3" s="888"/>
      <c r="ER3" s="888"/>
      <c r="ES3" s="888"/>
      <c r="ET3" s="888"/>
      <c r="EU3" s="888"/>
      <c r="EV3" s="888"/>
      <c r="EW3" s="888"/>
      <c r="EX3" s="791"/>
    </row>
    <row r="4" spans="1:154" ht="14.25" customHeight="1" x14ac:dyDescent="0.2">
      <c r="A4" s="116" t="s">
        <v>62</v>
      </c>
      <c r="B4" s="762" t="s">
        <v>5</v>
      </c>
      <c r="C4" s="819"/>
      <c r="D4" s="819"/>
      <c r="E4" s="819"/>
      <c r="F4" s="819"/>
      <c r="G4" s="819"/>
      <c r="H4" s="819"/>
      <c r="I4" s="819"/>
      <c r="J4" s="763"/>
      <c r="K4" s="762" t="s">
        <v>6</v>
      </c>
      <c r="L4" s="819"/>
      <c r="M4" s="819"/>
      <c r="N4" s="819"/>
      <c r="O4" s="819"/>
      <c r="P4" s="819"/>
      <c r="Q4" s="819"/>
      <c r="R4" s="819"/>
      <c r="S4" s="763"/>
      <c r="T4" s="762" t="s">
        <v>15</v>
      </c>
      <c r="U4" s="819"/>
      <c r="V4" s="819"/>
      <c r="W4" s="819"/>
      <c r="X4" s="819"/>
      <c r="Y4" s="819"/>
      <c r="Z4" s="819"/>
      <c r="AA4" s="819"/>
      <c r="AB4" s="763"/>
      <c r="AC4" s="762" t="s">
        <v>17</v>
      </c>
      <c r="AD4" s="819"/>
      <c r="AE4" s="819"/>
      <c r="AF4" s="819"/>
      <c r="AG4" s="819"/>
      <c r="AH4" s="819"/>
      <c r="AI4" s="819"/>
      <c r="AJ4" s="819"/>
      <c r="AK4" s="763"/>
      <c r="AL4" s="762" t="s">
        <v>14</v>
      </c>
      <c r="AM4" s="819"/>
      <c r="AN4" s="819"/>
      <c r="AO4" s="819"/>
      <c r="AP4" s="819"/>
      <c r="AQ4" s="819"/>
      <c r="AR4" s="819"/>
      <c r="AS4" s="819"/>
      <c r="AT4" s="763"/>
      <c r="AU4" s="762" t="s">
        <v>22</v>
      </c>
      <c r="AV4" s="819"/>
      <c r="AW4" s="819"/>
      <c r="AX4" s="819"/>
      <c r="AY4" s="819"/>
      <c r="AZ4" s="819"/>
      <c r="BA4" s="819"/>
      <c r="BB4" s="819"/>
      <c r="BC4" s="763"/>
      <c r="BD4" s="762" t="s">
        <v>1427</v>
      </c>
      <c r="BE4" s="819"/>
      <c r="BF4" s="819"/>
      <c r="BG4" s="819"/>
      <c r="BH4" s="819"/>
      <c r="BI4" s="819"/>
      <c r="BJ4" s="819"/>
      <c r="BK4" s="819"/>
      <c r="BL4" s="763"/>
      <c r="BM4" s="762" t="s">
        <v>1469</v>
      </c>
      <c r="BN4" s="819"/>
      <c r="BO4" s="819"/>
      <c r="BP4" s="819"/>
      <c r="BQ4" s="819"/>
      <c r="BR4" s="819"/>
      <c r="BS4" s="819"/>
      <c r="BT4" s="819"/>
      <c r="BU4" s="763"/>
      <c r="BV4" s="762" t="s">
        <v>1476</v>
      </c>
      <c r="BW4" s="819"/>
      <c r="BX4" s="819"/>
      <c r="BY4" s="819"/>
      <c r="BZ4" s="819"/>
      <c r="CA4" s="819"/>
      <c r="CB4" s="819"/>
      <c r="CC4" s="819"/>
      <c r="CD4" s="763"/>
      <c r="CE4" s="762" t="s">
        <v>1477</v>
      </c>
      <c r="CF4" s="819"/>
      <c r="CG4" s="819"/>
      <c r="CH4" s="819"/>
      <c r="CI4" s="819"/>
      <c r="CJ4" s="819"/>
      <c r="CK4" s="819"/>
      <c r="CL4" s="819"/>
      <c r="CM4" s="763"/>
      <c r="CN4" s="762" t="s">
        <v>7</v>
      </c>
      <c r="CO4" s="819"/>
      <c r="CP4" s="819"/>
      <c r="CQ4" s="819"/>
      <c r="CR4" s="819"/>
      <c r="CS4" s="819"/>
      <c r="CT4" s="819"/>
      <c r="CU4" s="819"/>
      <c r="CV4" s="763"/>
      <c r="CW4" s="762" t="s">
        <v>8</v>
      </c>
      <c r="CX4" s="819"/>
      <c r="CY4" s="819"/>
      <c r="CZ4" s="819"/>
      <c r="DA4" s="819"/>
      <c r="DB4" s="819"/>
      <c r="DC4" s="819"/>
      <c r="DD4" s="819"/>
      <c r="DE4" s="763"/>
      <c r="DF4" s="762" t="s">
        <v>1484</v>
      </c>
      <c r="DG4" s="819"/>
      <c r="DH4" s="819"/>
      <c r="DI4" s="819"/>
      <c r="DJ4" s="819"/>
      <c r="DK4" s="819"/>
      <c r="DL4" s="819"/>
      <c r="DM4" s="819"/>
      <c r="DN4" s="763"/>
      <c r="DO4" s="762" t="s">
        <v>1492</v>
      </c>
      <c r="DP4" s="819"/>
      <c r="DQ4" s="819"/>
      <c r="DR4" s="819"/>
      <c r="DS4" s="819"/>
      <c r="DT4" s="819"/>
      <c r="DU4" s="819"/>
      <c r="DV4" s="819"/>
      <c r="DW4" s="763"/>
      <c r="DX4" s="762"/>
      <c r="DY4" s="819"/>
      <c r="DZ4" s="819"/>
      <c r="EA4" s="819"/>
      <c r="EB4" s="819"/>
      <c r="EC4" s="819"/>
      <c r="ED4" s="819"/>
      <c r="EE4" s="819"/>
      <c r="EF4" s="763"/>
      <c r="EG4" s="762"/>
      <c r="EH4" s="819"/>
      <c r="EI4" s="819"/>
      <c r="EJ4" s="819"/>
      <c r="EK4" s="819"/>
      <c r="EL4" s="819"/>
      <c r="EM4" s="819"/>
      <c r="EN4" s="819"/>
      <c r="EO4" s="763"/>
      <c r="EP4" s="762"/>
      <c r="EQ4" s="819"/>
      <c r="ER4" s="819"/>
      <c r="ES4" s="819"/>
      <c r="ET4" s="819"/>
      <c r="EU4" s="819"/>
      <c r="EV4" s="819"/>
      <c r="EW4" s="819"/>
      <c r="EX4" s="763"/>
    </row>
    <row r="5" spans="1:154" ht="24.75" customHeight="1" x14ac:dyDescent="0.2">
      <c r="A5" s="116" t="s">
        <v>640</v>
      </c>
      <c r="B5" s="816" t="s">
        <v>5</v>
      </c>
      <c r="C5" s="817"/>
      <c r="D5" s="817"/>
      <c r="E5" s="817"/>
      <c r="F5" s="817"/>
      <c r="G5" s="817"/>
      <c r="H5" s="817"/>
      <c r="I5" s="817"/>
      <c r="J5" s="818"/>
      <c r="K5" s="816" t="s">
        <v>6</v>
      </c>
      <c r="L5" s="817"/>
      <c r="M5" s="817"/>
      <c r="N5" s="817"/>
      <c r="O5" s="817"/>
      <c r="P5" s="817"/>
      <c r="Q5" s="817"/>
      <c r="R5" s="817"/>
      <c r="S5" s="818"/>
      <c r="T5" s="762" t="s">
        <v>15</v>
      </c>
      <c r="U5" s="819"/>
      <c r="V5" s="819"/>
      <c r="W5" s="819"/>
      <c r="X5" s="819"/>
      <c r="Y5" s="819"/>
      <c r="Z5" s="819"/>
      <c r="AA5" s="819"/>
      <c r="AB5" s="763"/>
      <c r="AC5" s="762" t="s">
        <v>17</v>
      </c>
      <c r="AD5" s="819"/>
      <c r="AE5" s="819"/>
      <c r="AF5" s="819"/>
      <c r="AG5" s="819"/>
      <c r="AH5" s="819"/>
      <c r="AI5" s="819"/>
      <c r="AJ5" s="819"/>
      <c r="AK5" s="763"/>
      <c r="AL5" s="762" t="s">
        <v>14</v>
      </c>
      <c r="AM5" s="819"/>
      <c r="AN5" s="819"/>
      <c r="AO5" s="819"/>
      <c r="AP5" s="819"/>
      <c r="AQ5" s="819"/>
      <c r="AR5" s="819"/>
      <c r="AS5" s="819"/>
      <c r="AT5" s="763"/>
      <c r="AU5" s="762" t="s">
        <v>22</v>
      </c>
      <c r="AV5" s="819"/>
      <c r="AW5" s="819"/>
      <c r="AX5" s="819"/>
      <c r="AY5" s="819"/>
      <c r="AZ5" s="819"/>
      <c r="BA5" s="819"/>
      <c r="BB5" s="819"/>
      <c r="BC5" s="763"/>
      <c r="BD5" s="762" t="s">
        <v>16</v>
      </c>
      <c r="BE5" s="819"/>
      <c r="BF5" s="819"/>
      <c r="BG5" s="819"/>
      <c r="BH5" s="819"/>
      <c r="BI5" s="819"/>
      <c r="BJ5" s="819"/>
      <c r="BK5" s="819"/>
      <c r="BL5" s="763"/>
      <c r="BM5" s="762" t="s">
        <v>16</v>
      </c>
      <c r="BN5" s="819"/>
      <c r="BO5" s="819"/>
      <c r="BP5" s="819"/>
      <c r="BQ5" s="819"/>
      <c r="BR5" s="819"/>
      <c r="BS5" s="819"/>
      <c r="BT5" s="819"/>
      <c r="BU5" s="763"/>
      <c r="BV5" s="762" t="s">
        <v>13</v>
      </c>
      <c r="BW5" s="819"/>
      <c r="BX5" s="819"/>
      <c r="BY5" s="819"/>
      <c r="BZ5" s="819"/>
      <c r="CA5" s="819"/>
      <c r="CB5" s="819"/>
      <c r="CC5" s="819"/>
      <c r="CD5" s="763"/>
      <c r="CE5" s="762" t="s">
        <v>13</v>
      </c>
      <c r="CF5" s="819"/>
      <c r="CG5" s="819"/>
      <c r="CH5" s="819"/>
      <c r="CI5" s="819"/>
      <c r="CJ5" s="819"/>
      <c r="CK5" s="819"/>
      <c r="CL5" s="819"/>
      <c r="CM5" s="763"/>
      <c r="CN5" s="762" t="s">
        <v>7</v>
      </c>
      <c r="CO5" s="819"/>
      <c r="CP5" s="819"/>
      <c r="CQ5" s="819"/>
      <c r="CR5" s="819"/>
      <c r="CS5" s="819"/>
      <c r="CT5" s="819"/>
      <c r="CU5" s="819"/>
      <c r="CV5" s="763"/>
      <c r="CW5" s="762" t="s">
        <v>8</v>
      </c>
      <c r="CX5" s="819"/>
      <c r="CY5" s="819"/>
      <c r="CZ5" s="819"/>
      <c r="DA5" s="819"/>
      <c r="DB5" s="819"/>
      <c r="DC5" s="819"/>
      <c r="DD5" s="819"/>
      <c r="DE5" s="763"/>
      <c r="DF5" s="762" t="s">
        <v>8</v>
      </c>
      <c r="DG5" s="819"/>
      <c r="DH5" s="819"/>
      <c r="DI5" s="819"/>
      <c r="DJ5" s="819"/>
      <c r="DK5" s="819"/>
      <c r="DL5" s="819"/>
      <c r="DM5" s="819"/>
      <c r="DN5" s="763"/>
      <c r="DO5" s="762" t="s">
        <v>1214</v>
      </c>
      <c r="DP5" s="819"/>
      <c r="DQ5" s="819"/>
      <c r="DR5" s="819"/>
      <c r="DS5" s="819"/>
      <c r="DT5" s="819"/>
      <c r="DU5" s="819"/>
      <c r="DV5" s="819"/>
      <c r="DW5" s="763"/>
      <c r="DX5" s="762"/>
      <c r="DY5" s="819"/>
      <c r="DZ5" s="819"/>
      <c r="EA5" s="819"/>
      <c r="EB5" s="819"/>
      <c r="EC5" s="819"/>
      <c r="ED5" s="819"/>
      <c r="EE5" s="819"/>
      <c r="EF5" s="763"/>
      <c r="EG5" s="762"/>
      <c r="EH5" s="819"/>
      <c r="EI5" s="819"/>
      <c r="EJ5" s="819"/>
      <c r="EK5" s="819"/>
      <c r="EL5" s="819"/>
      <c r="EM5" s="819"/>
      <c r="EN5" s="819"/>
      <c r="EO5" s="763"/>
      <c r="EP5" s="762"/>
      <c r="EQ5" s="819"/>
      <c r="ER5" s="819"/>
      <c r="ES5" s="819"/>
      <c r="ET5" s="819"/>
      <c r="EU5" s="819"/>
      <c r="EV5" s="819"/>
      <c r="EW5" s="819"/>
      <c r="EX5" s="763"/>
    </row>
    <row r="6" spans="1:154" x14ac:dyDescent="0.2">
      <c r="A6" s="116" t="s">
        <v>63</v>
      </c>
      <c r="B6" s="794"/>
      <c r="C6" s="826"/>
      <c r="D6" s="826"/>
      <c r="E6" s="826"/>
      <c r="F6" s="826"/>
      <c r="G6" s="826"/>
      <c r="H6" s="826"/>
      <c r="I6" s="826"/>
      <c r="J6" s="795"/>
      <c r="K6" s="794" t="s">
        <v>1367</v>
      </c>
      <c r="L6" s="826"/>
      <c r="M6" s="826"/>
      <c r="N6" s="826"/>
      <c r="O6" s="826"/>
      <c r="P6" s="826"/>
      <c r="Q6" s="826"/>
      <c r="R6" s="826"/>
      <c r="S6" s="795"/>
      <c r="T6" s="794" t="s">
        <v>1367</v>
      </c>
      <c r="U6" s="826"/>
      <c r="V6" s="826"/>
      <c r="W6" s="826"/>
      <c r="X6" s="826"/>
      <c r="Y6" s="826"/>
      <c r="Z6" s="826"/>
      <c r="AA6" s="826"/>
      <c r="AB6" s="795"/>
      <c r="AC6" s="794" t="s">
        <v>1367</v>
      </c>
      <c r="AD6" s="826"/>
      <c r="AE6" s="826"/>
      <c r="AF6" s="826"/>
      <c r="AG6" s="826"/>
      <c r="AH6" s="826"/>
      <c r="AI6" s="826"/>
      <c r="AJ6" s="826"/>
      <c r="AK6" s="795"/>
      <c r="AL6" s="794" t="s">
        <v>1367</v>
      </c>
      <c r="AM6" s="826"/>
      <c r="AN6" s="826"/>
      <c r="AO6" s="826"/>
      <c r="AP6" s="826"/>
      <c r="AQ6" s="826"/>
      <c r="AR6" s="826"/>
      <c r="AS6" s="826"/>
      <c r="AT6" s="795"/>
      <c r="AU6" s="794" t="s">
        <v>1367</v>
      </c>
      <c r="AV6" s="826"/>
      <c r="AW6" s="826"/>
      <c r="AX6" s="826"/>
      <c r="AY6" s="826"/>
      <c r="AZ6" s="826"/>
      <c r="BA6" s="826"/>
      <c r="BB6" s="826"/>
      <c r="BC6" s="795"/>
      <c r="BD6" s="794" t="s">
        <v>1367</v>
      </c>
      <c r="BE6" s="826"/>
      <c r="BF6" s="826"/>
      <c r="BG6" s="826"/>
      <c r="BH6" s="826"/>
      <c r="BI6" s="826"/>
      <c r="BJ6" s="826"/>
      <c r="BK6" s="826"/>
      <c r="BL6" s="795"/>
      <c r="BM6" s="794" t="s">
        <v>1367</v>
      </c>
      <c r="BN6" s="826"/>
      <c r="BO6" s="826"/>
      <c r="BP6" s="826"/>
      <c r="BQ6" s="826"/>
      <c r="BR6" s="826"/>
      <c r="BS6" s="826"/>
      <c r="BT6" s="826"/>
      <c r="BU6" s="795"/>
      <c r="BV6" s="794" t="s">
        <v>1367</v>
      </c>
      <c r="BW6" s="826"/>
      <c r="BX6" s="826"/>
      <c r="BY6" s="826"/>
      <c r="BZ6" s="826"/>
      <c r="CA6" s="826"/>
      <c r="CB6" s="826"/>
      <c r="CC6" s="826"/>
      <c r="CD6" s="795"/>
      <c r="CE6" s="794" t="s">
        <v>1367</v>
      </c>
      <c r="CF6" s="826"/>
      <c r="CG6" s="826"/>
      <c r="CH6" s="826"/>
      <c r="CI6" s="826"/>
      <c r="CJ6" s="826"/>
      <c r="CK6" s="826"/>
      <c r="CL6" s="826"/>
      <c r="CM6" s="795"/>
      <c r="CN6" s="794" t="s">
        <v>1367</v>
      </c>
      <c r="CO6" s="826"/>
      <c r="CP6" s="826"/>
      <c r="CQ6" s="826"/>
      <c r="CR6" s="826"/>
      <c r="CS6" s="826"/>
      <c r="CT6" s="826"/>
      <c r="CU6" s="826"/>
      <c r="CV6" s="795"/>
      <c r="CW6" s="794" t="s">
        <v>1367</v>
      </c>
      <c r="CX6" s="826"/>
      <c r="CY6" s="826"/>
      <c r="CZ6" s="826"/>
      <c r="DA6" s="826"/>
      <c r="DB6" s="826"/>
      <c r="DC6" s="826"/>
      <c r="DD6" s="826"/>
      <c r="DE6" s="795"/>
      <c r="DF6" s="794" t="s">
        <v>1367</v>
      </c>
      <c r="DG6" s="826"/>
      <c r="DH6" s="826"/>
      <c r="DI6" s="826"/>
      <c r="DJ6" s="826"/>
      <c r="DK6" s="826"/>
      <c r="DL6" s="826"/>
      <c r="DM6" s="826"/>
      <c r="DN6" s="795"/>
      <c r="DO6" s="794" t="s">
        <v>1367</v>
      </c>
      <c r="DP6" s="826"/>
      <c r="DQ6" s="826"/>
      <c r="DR6" s="826"/>
      <c r="DS6" s="826"/>
      <c r="DT6" s="826"/>
      <c r="DU6" s="826"/>
      <c r="DV6" s="826"/>
      <c r="DW6" s="795"/>
      <c r="DX6" s="794"/>
      <c r="DY6" s="826"/>
      <c r="DZ6" s="826"/>
      <c r="EA6" s="826"/>
      <c r="EB6" s="826"/>
      <c r="EC6" s="826"/>
      <c r="ED6" s="826"/>
      <c r="EE6" s="826"/>
      <c r="EF6" s="795"/>
      <c r="EG6" s="794"/>
      <c r="EH6" s="826"/>
      <c r="EI6" s="826"/>
      <c r="EJ6" s="826"/>
      <c r="EK6" s="826"/>
      <c r="EL6" s="826"/>
      <c r="EM6" s="826"/>
      <c r="EN6" s="826"/>
      <c r="EO6" s="795"/>
      <c r="EP6" s="794"/>
      <c r="EQ6" s="826"/>
      <c r="ER6" s="826"/>
      <c r="ES6" s="826"/>
      <c r="ET6" s="826"/>
      <c r="EU6" s="826"/>
      <c r="EV6" s="826"/>
      <c r="EW6" s="826"/>
      <c r="EX6" s="795"/>
    </row>
    <row r="7" spans="1:154" ht="24.75" customHeight="1" x14ac:dyDescent="0.2">
      <c r="A7" s="116" t="s">
        <v>335</v>
      </c>
      <c r="B7" s="816" t="s">
        <v>744</v>
      </c>
      <c r="C7" s="817"/>
      <c r="D7" s="817"/>
      <c r="E7" s="817"/>
      <c r="F7" s="817"/>
      <c r="G7" s="817"/>
      <c r="H7" s="817"/>
      <c r="I7" s="817"/>
      <c r="J7" s="818"/>
      <c r="K7" s="816" t="s">
        <v>744</v>
      </c>
      <c r="L7" s="817"/>
      <c r="M7" s="817"/>
      <c r="N7" s="817"/>
      <c r="O7" s="817"/>
      <c r="P7" s="817"/>
      <c r="Q7" s="817"/>
      <c r="R7" s="817"/>
      <c r="S7" s="818"/>
      <c r="T7" s="762" t="s">
        <v>742</v>
      </c>
      <c r="U7" s="819"/>
      <c r="V7" s="819"/>
      <c r="W7" s="819"/>
      <c r="X7" s="819"/>
      <c r="Y7" s="819"/>
      <c r="Z7" s="819"/>
      <c r="AA7" s="819"/>
      <c r="AB7" s="763"/>
      <c r="AC7" s="762" t="s">
        <v>742</v>
      </c>
      <c r="AD7" s="819"/>
      <c r="AE7" s="819"/>
      <c r="AF7" s="819"/>
      <c r="AG7" s="819"/>
      <c r="AH7" s="819"/>
      <c r="AI7" s="819"/>
      <c r="AJ7" s="819"/>
      <c r="AK7" s="763"/>
      <c r="AL7" s="762" t="s">
        <v>742</v>
      </c>
      <c r="AM7" s="819"/>
      <c r="AN7" s="819"/>
      <c r="AO7" s="819"/>
      <c r="AP7" s="819"/>
      <c r="AQ7" s="819"/>
      <c r="AR7" s="819"/>
      <c r="AS7" s="819"/>
      <c r="AT7" s="763"/>
      <c r="AU7" s="762" t="s">
        <v>742</v>
      </c>
      <c r="AV7" s="819"/>
      <c r="AW7" s="819"/>
      <c r="AX7" s="819"/>
      <c r="AY7" s="819"/>
      <c r="AZ7" s="819"/>
      <c r="BA7" s="819"/>
      <c r="BB7" s="819"/>
      <c r="BC7" s="763"/>
      <c r="BD7" s="762" t="s">
        <v>742</v>
      </c>
      <c r="BE7" s="819"/>
      <c r="BF7" s="819"/>
      <c r="BG7" s="819"/>
      <c r="BH7" s="819"/>
      <c r="BI7" s="819"/>
      <c r="BJ7" s="819"/>
      <c r="BK7" s="819"/>
      <c r="BL7" s="763"/>
      <c r="BM7" s="762" t="s">
        <v>742</v>
      </c>
      <c r="BN7" s="819"/>
      <c r="BO7" s="819"/>
      <c r="BP7" s="819"/>
      <c r="BQ7" s="819"/>
      <c r="BR7" s="819"/>
      <c r="BS7" s="819"/>
      <c r="BT7" s="819"/>
      <c r="BU7" s="763"/>
      <c r="BV7" s="762" t="s">
        <v>742</v>
      </c>
      <c r="BW7" s="819"/>
      <c r="BX7" s="819"/>
      <c r="BY7" s="819"/>
      <c r="BZ7" s="819"/>
      <c r="CA7" s="819"/>
      <c r="CB7" s="819"/>
      <c r="CC7" s="819"/>
      <c r="CD7" s="763"/>
      <c r="CE7" s="762" t="s">
        <v>742</v>
      </c>
      <c r="CF7" s="819"/>
      <c r="CG7" s="819"/>
      <c r="CH7" s="819"/>
      <c r="CI7" s="819"/>
      <c r="CJ7" s="819"/>
      <c r="CK7" s="819"/>
      <c r="CL7" s="819"/>
      <c r="CM7" s="763"/>
      <c r="CN7" s="762" t="s">
        <v>744</v>
      </c>
      <c r="CO7" s="819"/>
      <c r="CP7" s="819"/>
      <c r="CQ7" s="819"/>
      <c r="CR7" s="819"/>
      <c r="CS7" s="819"/>
      <c r="CT7" s="819"/>
      <c r="CU7" s="819"/>
      <c r="CV7" s="763"/>
      <c r="CW7" s="762" t="s">
        <v>744</v>
      </c>
      <c r="CX7" s="819"/>
      <c r="CY7" s="819"/>
      <c r="CZ7" s="819"/>
      <c r="DA7" s="819"/>
      <c r="DB7" s="819"/>
      <c r="DC7" s="819"/>
      <c r="DD7" s="819"/>
      <c r="DE7" s="763"/>
      <c r="DF7" s="762" t="s">
        <v>742</v>
      </c>
      <c r="DG7" s="819"/>
      <c r="DH7" s="819"/>
      <c r="DI7" s="819"/>
      <c r="DJ7" s="819"/>
      <c r="DK7" s="819"/>
      <c r="DL7" s="819"/>
      <c r="DM7" s="819"/>
      <c r="DN7" s="763"/>
      <c r="DO7" s="762" t="s">
        <v>744</v>
      </c>
      <c r="DP7" s="819"/>
      <c r="DQ7" s="819"/>
      <c r="DR7" s="819"/>
      <c r="DS7" s="819"/>
      <c r="DT7" s="819"/>
      <c r="DU7" s="819"/>
      <c r="DV7" s="819"/>
      <c r="DW7" s="763"/>
      <c r="DX7" s="762"/>
      <c r="DY7" s="819"/>
      <c r="DZ7" s="819"/>
      <c r="EA7" s="819"/>
      <c r="EB7" s="819"/>
      <c r="EC7" s="819"/>
      <c r="ED7" s="819"/>
      <c r="EE7" s="819"/>
      <c r="EF7" s="763"/>
      <c r="EG7" s="762"/>
      <c r="EH7" s="819"/>
      <c r="EI7" s="819"/>
      <c r="EJ7" s="819"/>
      <c r="EK7" s="819"/>
      <c r="EL7" s="819"/>
      <c r="EM7" s="819"/>
      <c r="EN7" s="819"/>
      <c r="EO7" s="763"/>
      <c r="EP7" s="762"/>
      <c r="EQ7" s="819"/>
      <c r="ER7" s="819"/>
      <c r="ES7" s="819"/>
      <c r="ET7" s="819"/>
      <c r="EU7" s="819"/>
      <c r="EV7" s="819"/>
      <c r="EW7" s="819"/>
      <c r="EX7" s="763"/>
    </row>
    <row r="8" spans="1:154" s="323" customFormat="1" ht="25.5" x14ac:dyDescent="0.2">
      <c r="A8" s="149" t="s">
        <v>647</v>
      </c>
      <c r="B8" s="816" t="s">
        <v>24</v>
      </c>
      <c r="C8" s="817"/>
      <c r="D8" s="817"/>
      <c r="E8" s="817"/>
      <c r="F8" s="817"/>
      <c r="G8" s="817"/>
      <c r="H8" s="817"/>
      <c r="I8" s="817"/>
      <c r="J8" s="818"/>
      <c r="K8" s="816" t="s">
        <v>24</v>
      </c>
      <c r="L8" s="817"/>
      <c r="M8" s="817"/>
      <c r="N8" s="817"/>
      <c r="O8" s="817"/>
      <c r="P8" s="817"/>
      <c r="Q8" s="817"/>
      <c r="R8" s="817"/>
      <c r="S8" s="818"/>
      <c r="T8" s="762" t="s">
        <v>24</v>
      </c>
      <c r="U8" s="819"/>
      <c r="V8" s="819"/>
      <c r="W8" s="819"/>
      <c r="X8" s="819"/>
      <c r="Y8" s="819"/>
      <c r="Z8" s="819"/>
      <c r="AA8" s="819"/>
      <c r="AB8" s="763"/>
      <c r="AC8" s="762" t="s">
        <v>1282</v>
      </c>
      <c r="AD8" s="819"/>
      <c r="AE8" s="819"/>
      <c r="AF8" s="819"/>
      <c r="AG8" s="819"/>
      <c r="AH8" s="819"/>
      <c r="AI8" s="819"/>
      <c r="AJ8" s="819"/>
      <c r="AK8" s="763"/>
      <c r="AL8" s="762" t="s">
        <v>1285</v>
      </c>
      <c r="AM8" s="819"/>
      <c r="AN8" s="819"/>
      <c r="AO8" s="819"/>
      <c r="AP8" s="819"/>
      <c r="AQ8" s="819"/>
      <c r="AR8" s="819"/>
      <c r="AS8" s="819"/>
      <c r="AT8" s="763"/>
      <c r="AU8" s="762" t="s">
        <v>24</v>
      </c>
      <c r="AV8" s="819"/>
      <c r="AW8" s="819"/>
      <c r="AX8" s="819"/>
      <c r="AY8" s="819"/>
      <c r="AZ8" s="819"/>
      <c r="BA8" s="819"/>
      <c r="BB8" s="819"/>
      <c r="BC8" s="763"/>
      <c r="BD8" s="762" t="s">
        <v>1282</v>
      </c>
      <c r="BE8" s="819"/>
      <c r="BF8" s="819"/>
      <c r="BG8" s="819"/>
      <c r="BH8" s="819"/>
      <c r="BI8" s="819"/>
      <c r="BJ8" s="819"/>
      <c r="BK8" s="819"/>
      <c r="BL8" s="763"/>
      <c r="BM8" s="762" t="s">
        <v>1282</v>
      </c>
      <c r="BN8" s="819"/>
      <c r="BO8" s="819"/>
      <c r="BP8" s="819"/>
      <c r="BQ8" s="819"/>
      <c r="BR8" s="819"/>
      <c r="BS8" s="819"/>
      <c r="BT8" s="819"/>
      <c r="BU8" s="763"/>
      <c r="BV8" s="762" t="s">
        <v>1285</v>
      </c>
      <c r="BW8" s="819"/>
      <c r="BX8" s="819"/>
      <c r="BY8" s="819"/>
      <c r="BZ8" s="819"/>
      <c r="CA8" s="819"/>
      <c r="CB8" s="819"/>
      <c r="CC8" s="819"/>
      <c r="CD8" s="763"/>
      <c r="CE8" s="762" t="s">
        <v>1285</v>
      </c>
      <c r="CF8" s="819"/>
      <c r="CG8" s="819"/>
      <c r="CH8" s="819"/>
      <c r="CI8" s="819"/>
      <c r="CJ8" s="819"/>
      <c r="CK8" s="819"/>
      <c r="CL8" s="819"/>
      <c r="CM8" s="763"/>
      <c r="CN8" s="762" t="s">
        <v>24</v>
      </c>
      <c r="CO8" s="819"/>
      <c r="CP8" s="819"/>
      <c r="CQ8" s="819"/>
      <c r="CR8" s="819"/>
      <c r="CS8" s="819"/>
      <c r="CT8" s="819"/>
      <c r="CU8" s="819"/>
      <c r="CV8" s="763"/>
      <c r="CW8" s="762" t="s">
        <v>24</v>
      </c>
      <c r="CX8" s="819"/>
      <c r="CY8" s="819"/>
      <c r="CZ8" s="819"/>
      <c r="DA8" s="819"/>
      <c r="DB8" s="819"/>
      <c r="DC8" s="819"/>
      <c r="DD8" s="819"/>
      <c r="DE8" s="763"/>
      <c r="DF8" s="762" t="s">
        <v>24</v>
      </c>
      <c r="DG8" s="819"/>
      <c r="DH8" s="819"/>
      <c r="DI8" s="819"/>
      <c r="DJ8" s="819"/>
      <c r="DK8" s="819"/>
      <c r="DL8" s="819"/>
      <c r="DM8" s="819"/>
      <c r="DN8" s="763"/>
      <c r="DO8" s="762" t="s">
        <v>24</v>
      </c>
      <c r="DP8" s="819"/>
      <c r="DQ8" s="819"/>
      <c r="DR8" s="819"/>
      <c r="DS8" s="819"/>
      <c r="DT8" s="819"/>
      <c r="DU8" s="819"/>
      <c r="DV8" s="819"/>
      <c r="DW8" s="763"/>
      <c r="DX8" s="762"/>
      <c r="DY8" s="819"/>
      <c r="DZ8" s="819"/>
      <c r="EA8" s="819"/>
      <c r="EB8" s="819"/>
      <c r="EC8" s="819"/>
      <c r="ED8" s="819"/>
      <c r="EE8" s="819"/>
      <c r="EF8" s="763"/>
      <c r="EG8" s="762"/>
      <c r="EH8" s="819"/>
      <c r="EI8" s="819"/>
      <c r="EJ8" s="819"/>
      <c r="EK8" s="819"/>
      <c r="EL8" s="819"/>
      <c r="EM8" s="819"/>
      <c r="EN8" s="819"/>
      <c r="EO8" s="763"/>
      <c r="EP8" s="762"/>
      <c r="EQ8" s="819"/>
      <c r="ER8" s="819"/>
      <c r="ES8" s="819"/>
      <c r="ET8" s="819"/>
      <c r="EU8" s="819"/>
      <c r="EV8" s="819"/>
      <c r="EW8" s="819"/>
      <c r="EX8" s="763"/>
    </row>
    <row r="9" spans="1:154" ht="24.75" x14ac:dyDescent="0.2">
      <c r="A9" s="117" t="s">
        <v>334</v>
      </c>
      <c r="B9" s="782" t="s">
        <v>0</v>
      </c>
      <c r="C9" s="839"/>
      <c r="D9" s="839"/>
      <c r="E9" s="839"/>
      <c r="F9" s="839"/>
      <c r="G9" s="839"/>
      <c r="H9" s="839"/>
      <c r="I9" s="839"/>
      <c r="J9" s="783"/>
      <c r="K9" s="782" t="s">
        <v>0</v>
      </c>
      <c r="L9" s="839"/>
      <c r="M9" s="839"/>
      <c r="N9" s="839"/>
      <c r="O9" s="839"/>
      <c r="P9" s="839"/>
      <c r="Q9" s="839"/>
      <c r="R9" s="839"/>
      <c r="S9" s="783"/>
      <c r="T9" s="782" t="s">
        <v>0</v>
      </c>
      <c r="U9" s="839"/>
      <c r="V9" s="839"/>
      <c r="W9" s="839"/>
      <c r="X9" s="839"/>
      <c r="Y9" s="839"/>
      <c r="Z9" s="839"/>
      <c r="AA9" s="839"/>
      <c r="AB9" s="783"/>
      <c r="AC9" s="782" t="s">
        <v>0</v>
      </c>
      <c r="AD9" s="839"/>
      <c r="AE9" s="839"/>
      <c r="AF9" s="839"/>
      <c r="AG9" s="839"/>
      <c r="AH9" s="839"/>
      <c r="AI9" s="839"/>
      <c r="AJ9" s="839"/>
      <c r="AK9" s="783"/>
      <c r="AL9" s="782" t="s">
        <v>0</v>
      </c>
      <c r="AM9" s="839"/>
      <c r="AN9" s="839"/>
      <c r="AO9" s="839"/>
      <c r="AP9" s="839"/>
      <c r="AQ9" s="839"/>
      <c r="AR9" s="839"/>
      <c r="AS9" s="839"/>
      <c r="AT9" s="783"/>
      <c r="AU9" s="782" t="s">
        <v>0</v>
      </c>
      <c r="AV9" s="839"/>
      <c r="AW9" s="839"/>
      <c r="AX9" s="839"/>
      <c r="AY9" s="839"/>
      <c r="AZ9" s="839"/>
      <c r="BA9" s="839"/>
      <c r="BB9" s="839"/>
      <c r="BC9" s="783"/>
      <c r="BD9" s="782" t="s">
        <v>0</v>
      </c>
      <c r="BE9" s="839"/>
      <c r="BF9" s="839"/>
      <c r="BG9" s="839"/>
      <c r="BH9" s="839"/>
      <c r="BI9" s="839"/>
      <c r="BJ9" s="839"/>
      <c r="BK9" s="839"/>
      <c r="BL9" s="783"/>
      <c r="BM9" s="782" t="s">
        <v>0</v>
      </c>
      <c r="BN9" s="839"/>
      <c r="BO9" s="839"/>
      <c r="BP9" s="839"/>
      <c r="BQ9" s="839"/>
      <c r="BR9" s="839"/>
      <c r="BS9" s="839"/>
      <c r="BT9" s="839"/>
      <c r="BU9" s="783"/>
      <c r="BV9" s="782" t="s">
        <v>0</v>
      </c>
      <c r="BW9" s="839"/>
      <c r="BX9" s="839"/>
      <c r="BY9" s="839"/>
      <c r="BZ9" s="839"/>
      <c r="CA9" s="839"/>
      <c r="CB9" s="839"/>
      <c r="CC9" s="839"/>
      <c r="CD9" s="783"/>
      <c r="CE9" s="782" t="s">
        <v>0</v>
      </c>
      <c r="CF9" s="839"/>
      <c r="CG9" s="839"/>
      <c r="CH9" s="839"/>
      <c r="CI9" s="839"/>
      <c r="CJ9" s="839"/>
      <c r="CK9" s="839"/>
      <c r="CL9" s="839"/>
      <c r="CM9" s="783"/>
      <c r="CN9" s="782" t="s">
        <v>0</v>
      </c>
      <c r="CO9" s="839"/>
      <c r="CP9" s="839"/>
      <c r="CQ9" s="839"/>
      <c r="CR9" s="839"/>
      <c r="CS9" s="839"/>
      <c r="CT9" s="839"/>
      <c r="CU9" s="839"/>
      <c r="CV9" s="783"/>
      <c r="CW9" s="782" t="s">
        <v>0</v>
      </c>
      <c r="CX9" s="839"/>
      <c r="CY9" s="839"/>
      <c r="CZ9" s="839"/>
      <c r="DA9" s="839"/>
      <c r="DB9" s="839"/>
      <c r="DC9" s="839"/>
      <c r="DD9" s="839"/>
      <c r="DE9" s="783"/>
      <c r="DF9" s="782" t="s">
        <v>0</v>
      </c>
      <c r="DG9" s="839"/>
      <c r="DH9" s="839"/>
      <c r="DI9" s="839"/>
      <c r="DJ9" s="839"/>
      <c r="DK9" s="839"/>
      <c r="DL9" s="839"/>
      <c r="DM9" s="839"/>
      <c r="DN9" s="783"/>
      <c r="DO9" s="782" t="s">
        <v>0</v>
      </c>
      <c r="DP9" s="839"/>
      <c r="DQ9" s="839"/>
      <c r="DR9" s="839"/>
      <c r="DS9" s="839"/>
      <c r="DT9" s="839"/>
      <c r="DU9" s="839"/>
      <c r="DV9" s="839"/>
      <c r="DW9" s="783"/>
      <c r="DX9" s="782" t="s">
        <v>0</v>
      </c>
      <c r="DY9" s="839"/>
      <c r="DZ9" s="839"/>
      <c r="EA9" s="839"/>
      <c r="EB9" s="839"/>
      <c r="EC9" s="839"/>
      <c r="ED9" s="839"/>
      <c r="EE9" s="839"/>
      <c r="EF9" s="783"/>
      <c r="EG9" s="782" t="s">
        <v>0</v>
      </c>
      <c r="EH9" s="839"/>
      <c r="EI9" s="839"/>
      <c r="EJ9" s="839"/>
      <c r="EK9" s="839"/>
      <c r="EL9" s="839"/>
      <c r="EM9" s="839"/>
      <c r="EN9" s="839"/>
      <c r="EO9" s="783"/>
      <c r="EP9" s="782" t="s">
        <v>0</v>
      </c>
      <c r="EQ9" s="839"/>
      <c r="ER9" s="839"/>
      <c r="ES9" s="839"/>
      <c r="ET9" s="839"/>
      <c r="EU9" s="839"/>
      <c r="EV9" s="839"/>
      <c r="EW9" s="839"/>
      <c r="EX9" s="783"/>
    </row>
    <row r="10" spans="1:154" ht="24.75" x14ac:dyDescent="0.2">
      <c r="A10" s="34" t="s">
        <v>1311</v>
      </c>
      <c r="B10" s="762" t="s">
        <v>0</v>
      </c>
      <c r="C10" s="819"/>
      <c r="D10" s="819"/>
      <c r="E10" s="819"/>
      <c r="F10" s="819"/>
      <c r="G10" s="819"/>
      <c r="H10" s="819"/>
      <c r="I10" s="819"/>
      <c r="J10" s="763"/>
      <c r="K10" s="762" t="s">
        <v>0</v>
      </c>
      <c r="L10" s="819"/>
      <c r="M10" s="819"/>
      <c r="N10" s="819"/>
      <c r="O10" s="819"/>
      <c r="P10" s="819"/>
      <c r="Q10" s="819"/>
      <c r="R10" s="819"/>
      <c r="S10" s="763"/>
      <c r="T10" s="762" t="s">
        <v>0</v>
      </c>
      <c r="U10" s="819"/>
      <c r="V10" s="819"/>
      <c r="W10" s="819"/>
      <c r="X10" s="819"/>
      <c r="Y10" s="819"/>
      <c r="Z10" s="819"/>
      <c r="AA10" s="819"/>
      <c r="AB10" s="763"/>
      <c r="AC10" s="762" t="s">
        <v>0</v>
      </c>
      <c r="AD10" s="819"/>
      <c r="AE10" s="819"/>
      <c r="AF10" s="819"/>
      <c r="AG10" s="819"/>
      <c r="AH10" s="819"/>
      <c r="AI10" s="819"/>
      <c r="AJ10" s="819"/>
      <c r="AK10" s="763"/>
      <c r="AL10" s="762" t="s">
        <v>0</v>
      </c>
      <c r="AM10" s="819"/>
      <c r="AN10" s="819"/>
      <c r="AO10" s="819"/>
      <c r="AP10" s="819"/>
      <c r="AQ10" s="819"/>
      <c r="AR10" s="819"/>
      <c r="AS10" s="819"/>
      <c r="AT10" s="763"/>
      <c r="AU10" s="762" t="s">
        <v>0</v>
      </c>
      <c r="AV10" s="819"/>
      <c r="AW10" s="819"/>
      <c r="AX10" s="819"/>
      <c r="AY10" s="819"/>
      <c r="AZ10" s="819"/>
      <c r="BA10" s="819"/>
      <c r="BB10" s="819"/>
      <c r="BC10" s="763"/>
      <c r="BD10" s="762" t="s">
        <v>0</v>
      </c>
      <c r="BE10" s="819"/>
      <c r="BF10" s="819"/>
      <c r="BG10" s="819"/>
      <c r="BH10" s="819"/>
      <c r="BI10" s="819"/>
      <c r="BJ10" s="819"/>
      <c r="BK10" s="819"/>
      <c r="BL10" s="763"/>
      <c r="BM10" s="762" t="s">
        <v>0</v>
      </c>
      <c r="BN10" s="819"/>
      <c r="BO10" s="819"/>
      <c r="BP10" s="819"/>
      <c r="BQ10" s="819"/>
      <c r="BR10" s="819"/>
      <c r="BS10" s="819"/>
      <c r="BT10" s="819"/>
      <c r="BU10" s="763"/>
      <c r="BV10" s="762" t="s">
        <v>0</v>
      </c>
      <c r="BW10" s="819"/>
      <c r="BX10" s="819"/>
      <c r="BY10" s="819"/>
      <c r="BZ10" s="819"/>
      <c r="CA10" s="819"/>
      <c r="CB10" s="819"/>
      <c r="CC10" s="819"/>
      <c r="CD10" s="763"/>
      <c r="CE10" s="762" t="s">
        <v>0</v>
      </c>
      <c r="CF10" s="819"/>
      <c r="CG10" s="819"/>
      <c r="CH10" s="819"/>
      <c r="CI10" s="819"/>
      <c r="CJ10" s="819"/>
      <c r="CK10" s="819"/>
      <c r="CL10" s="819"/>
      <c r="CM10" s="763"/>
      <c r="CN10" s="762" t="s">
        <v>0</v>
      </c>
      <c r="CO10" s="819"/>
      <c r="CP10" s="819"/>
      <c r="CQ10" s="819"/>
      <c r="CR10" s="819"/>
      <c r="CS10" s="819"/>
      <c r="CT10" s="819"/>
      <c r="CU10" s="819"/>
      <c r="CV10" s="763"/>
      <c r="CW10" s="762" t="s">
        <v>0</v>
      </c>
      <c r="CX10" s="819"/>
      <c r="CY10" s="819"/>
      <c r="CZ10" s="819"/>
      <c r="DA10" s="819"/>
      <c r="DB10" s="819"/>
      <c r="DC10" s="819"/>
      <c r="DD10" s="819"/>
      <c r="DE10" s="763"/>
      <c r="DF10" s="762" t="s">
        <v>0</v>
      </c>
      <c r="DG10" s="819"/>
      <c r="DH10" s="819"/>
      <c r="DI10" s="819"/>
      <c r="DJ10" s="819"/>
      <c r="DK10" s="819"/>
      <c r="DL10" s="819"/>
      <c r="DM10" s="819"/>
      <c r="DN10" s="763"/>
      <c r="DO10" s="762" t="s">
        <v>0</v>
      </c>
      <c r="DP10" s="819"/>
      <c r="DQ10" s="819"/>
      <c r="DR10" s="819"/>
      <c r="DS10" s="819"/>
      <c r="DT10" s="819"/>
      <c r="DU10" s="819"/>
      <c r="DV10" s="819"/>
      <c r="DW10" s="763"/>
      <c r="DX10" s="762" t="s">
        <v>0</v>
      </c>
      <c r="DY10" s="819"/>
      <c r="DZ10" s="819"/>
      <c r="EA10" s="819"/>
      <c r="EB10" s="819"/>
      <c r="EC10" s="819"/>
      <c r="ED10" s="819"/>
      <c r="EE10" s="819"/>
      <c r="EF10" s="763"/>
      <c r="EG10" s="762" t="s">
        <v>0</v>
      </c>
      <c r="EH10" s="819"/>
      <c r="EI10" s="819"/>
      <c r="EJ10" s="819"/>
      <c r="EK10" s="819"/>
      <c r="EL10" s="819"/>
      <c r="EM10" s="819"/>
      <c r="EN10" s="819"/>
      <c r="EO10" s="763"/>
      <c r="EP10" s="762" t="s">
        <v>0</v>
      </c>
      <c r="EQ10" s="819"/>
      <c r="ER10" s="819"/>
      <c r="ES10" s="819"/>
      <c r="ET10" s="819"/>
      <c r="EU10" s="819"/>
      <c r="EV10" s="819"/>
      <c r="EW10" s="819"/>
      <c r="EX10" s="763"/>
    </row>
    <row r="11" spans="1:154" ht="24.75" x14ac:dyDescent="0.2">
      <c r="A11" s="117" t="s">
        <v>792</v>
      </c>
      <c r="B11" s="782" t="s">
        <v>0</v>
      </c>
      <c r="C11" s="839"/>
      <c r="D11" s="839"/>
      <c r="E11" s="839"/>
      <c r="F11" s="839"/>
      <c r="G11" s="839"/>
      <c r="H11" s="839"/>
      <c r="I11" s="839"/>
      <c r="J11" s="783"/>
      <c r="K11" s="782" t="s">
        <v>0</v>
      </c>
      <c r="L11" s="839"/>
      <c r="M11" s="839"/>
      <c r="N11" s="839"/>
      <c r="O11" s="839"/>
      <c r="P11" s="839"/>
      <c r="Q11" s="839"/>
      <c r="R11" s="839"/>
      <c r="S11" s="783"/>
      <c r="T11" s="782" t="s">
        <v>0</v>
      </c>
      <c r="U11" s="839"/>
      <c r="V11" s="839"/>
      <c r="W11" s="839"/>
      <c r="X11" s="839"/>
      <c r="Y11" s="839"/>
      <c r="Z11" s="839"/>
      <c r="AA11" s="839"/>
      <c r="AB11" s="783"/>
      <c r="AC11" s="782" t="s">
        <v>0</v>
      </c>
      <c r="AD11" s="839"/>
      <c r="AE11" s="839"/>
      <c r="AF11" s="839"/>
      <c r="AG11" s="839"/>
      <c r="AH11" s="839"/>
      <c r="AI11" s="839"/>
      <c r="AJ11" s="839"/>
      <c r="AK11" s="783"/>
      <c r="AL11" s="782" t="s">
        <v>0</v>
      </c>
      <c r="AM11" s="839"/>
      <c r="AN11" s="839"/>
      <c r="AO11" s="839"/>
      <c r="AP11" s="839"/>
      <c r="AQ11" s="839"/>
      <c r="AR11" s="839"/>
      <c r="AS11" s="839"/>
      <c r="AT11" s="783"/>
      <c r="AU11" s="782" t="s">
        <v>0</v>
      </c>
      <c r="AV11" s="839"/>
      <c r="AW11" s="839"/>
      <c r="AX11" s="839"/>
      <c r="AY11" s="839"/>
      <c r="AZ11" s="839"/>
      <c r="BA11" s="839"/>
      <c r="BB11" s="839"/>
      <c r="BC11" s="783"/>
      <c r="BD11" s="782" t="s">
        <v>0</v>
      </c>
      <c r="BE11" s="839"/>
      <c r="BF11" s="839"/>
      <c r="BG11" s="839"/>
      <c r="BH11" s="839"/>
      <c r="BI11" s="839"/>
      <c r="BJ11" s="839"/>
      <c r="BK11" s="839"/>
      <c r="BL11" s="783"/>
      <c r="BM11" s="782" t="s">
        <v>0</v>
      </c>
      <c r="BN11" s="839"/>
      <c r="BO11" s="839"/>
      <c r="BP11" s="839"/>
      <c r="BQ11" s="839"/>
      <c r="BR11" s="839"/>
      <c r="BS11" s="839"/>
      <c r="BT11" s="839"/>
      <c r="BU11" s="783"/>
      <c r="BV11" s="782" t="s">
        <v>0</v>
      </c>
      <c r="BW11" s="839"/>
      <c r="BX11" s="839"/>
      <c r="BY11" s="839"/>
      <c r="BZ11" s="839"/>
      <c r="CA11" s="839"/>
      <c r="CB11" s="839"/>
      <c r="CC11" s="839"/>
      <c r="CD11" s="783"/>
      <c r="CE11" s="782" t="s">
        <v>0</v>
      </c>
      <c r="CF11" s="839"/>
      <c r="CG11" s="839"/>
      <c r="CH11" s="839"/>
      <c r="CI11" s="839"/>
      <c r="CJ11" s="839"/>
      <c r="CK11" s="839"/>
      <c r="CL11" s="839"/>
      <c r="CM11" s="783"/>
      <c r="CN11" s="782" t="s">
        <v>0</v>
      </c>
      <c r="CO11" s="839"/>
      <c r="CP11" s="839"/>
      <c r="CQ11" s="839"/>
      <c r="CR11" s="839"/>
      <c r="CS11" s="839"/>
      <c r="CT11" s="839"/>
      <c r="CU11" s="839"/>
      <c r="CV11" s="783"/>
      <c r="CW11" s="782" t="s">
        <v>0</v>
      </c>
      <c r="CX11" s="839"/>
      <c r="CY11" s="839"/>
      <c r="CZ11" s="839"/>
      <c r="DA11" s="839"/>
      <c r="DB11" s="839"/>
      <c r="DC11" s="839"/>
      <c r="DD11" s="839"/>
      <c r="DE11" s="783"/>
      <c r="DF11" s="782" t="s">
        <v>0</v>
      </c>
      <c r="DG11" s="839"/>
      <c r="DH11" s="839"/>
      <c r="DI11" s="839"/>
      <c r="DJ11" s="839"/>
      <c r="DK11" s="839"/>
      <c r="DL11" s="839"/>
      <c r="DM11" s="839"/>
      <c r="DN11" s="783"/>
      <c r="DO11" s="782" t="s">
        <v>0</v>
      </c>
      <c r="DP11" s="839"/>
      <c r="DQ11" s="839"/>
      <c r="DR11" s="839"/>
      <c r="DS11" s="839"/>
      <c r="DT11" s="839"/>
      <c r="DU11" s="839"/>
      <c r="DV11" s="839"/>
      <c r="DW11" s="783"/>
      <c r="DX11" s="782" t="s">
        <v>0</v>
      </c>
      <c r="DY11" s="839"/>
      <c r="DZ11" s="839"/>
      <c r="EA11" s="839"/>
      <c r="EB11" s="839"/>
      <c r="EC11" s="839"/>
      <c r="ED11" s="839"/>
      <c r="EE11" s="839"/>
      <c r="EF11" s="783"/>
      <c r="EG11" s="782" t="s">
        <v>0</v>
      </c>
      <c r="EH11" s="839"/>
      <c r="EI11" s="839"/>
      <c r="EJ11" s="839"/>
      <c r="EK11" s="839"/>
      <c r="EL11" s="839"/>
      <c r="EM11" s="839"/>
      <c r="EN11" s="839"/>
      <c r="EO11" s="783"/>
      <c r="EP11" s="782" t="s">
        <v>0</v>
      </c>
      <c r="EQ11" s="839"/>
      <c r="ER11" s="839"/>
      <c r="ES11" s="839"/>
      <c r="ET11" s="839"/>
      <c r="EU11" s="839"/>
      <c r="EV11" s="839"/>
      <c r="EW11" s="839"/>
      <c r="EX11" s="783"/>
    </row>
    <row r="12" spans="1:154" x14ac:dyDescent="0.2">
      <c r="A12" s="116" t="s">
        <v>64</v>
      </c>
      <c r="B12" s="782" t="s">
        <v>0</v>
      </c>
      <c r="C12" s="839"/>
      <c r="D12" s="839"/>
      <c r="E12" s="839"/>
      <c r="F12" s="839"/>
      <c r="G12" s="839"/>
      <c r="H12" s="839"/>
      <c r="I12" s="839"/>
      <c r="J12" s="783"/>
      <c r="K12" s="782" t="s">
        <v>0</v>
      </c>
      <c r="L12" s="839"/>
      <c r="M12" s="839"/>
      <c r="N12" s="839"/>
      <c r="O12" s="839"/>
      <c r="P12" s="839"/>
      <c r="Q12" s="839"/>
      <c r="R12" s="839"/>
      <c r="S12" s="783"/>
      <c r="T12" s="762" t="s">
        <v>0</v>
      </c>
      <c r="U12" s="819"/>
      <c r="V12" s="819"/>
      <c r="W12" s="819"/>
      <c r="X12" s="819"/>
      <c r="Y12" s="819"/>
      <c r="Z12" s="819"/>
      <c r="AA12" s="819"/>
      <c r="AB12" s="763"/>
      <c r="AC12" s="762" t="s">
        <v>0</v>
      </c>
      <c r="AD12" s="819"/>
      <c r="AE12" s="819"/>
      <c r="AF12" s="819"/>
      <c r="AG12" s="819"/>
      <c r="AH12" s="819"/>
      <c r="AI12" s="819"/>
      <c r="AJ12" s="819"/>
      <c r="AK12" s="763"/>
      <c r="AL12" s="762" t="s">
        <v>0</v>
      </c>
      <c r="AM12" s="819"/>
      <c r="AN12" s="819"/>
      <c r="AO12" s="819"/>
      <c r="AP12" s="819"/>
      <c r="AQ12" s="819"/>
      <c r="AR12" s="819"/>
      <c r="AS12" s="819"/>
      <c r="AT12" s="763"/>
      <c r="AU12" s="762" t="s">
        <v>0</v>
      </c>
      <c r="AV12" s="819"/>
      <c r="AW12" s="819"/>
      <c r="AX12" s="819"/>
      <c r="AY12" s="819"/>
      <c r="AZ12" s="819"/>
      <c r="BA12" s="819"/>
      <c r="BB12" s="819"/>
      <c r="BC12" s="763"/>
      <c r="BD12" s="762" t="s">
        <v>0</v>
      </c>
      <c r="BE12" s="819"/>
      <c r="BF12" s="819"/>
      <c r="BG12" s="819"/>
      <c r="BH12" s="819"/>
      <c r="BI12" s="819"/>
      <c r="BJ12" s="819"/>
      <c r="BK12" s="819"/>
      <c r="BL12" s="763"/>
      <c r="BM12" s="762"/>
      <c r="BN12" s="819"/>
      <c r="BO12" s="819"/>
      <c r="BP12" s="819"/>
      <c r="BQ12" s="819"/>
      <c r="BR12" s="819"/>
      <c r="BS12" s="819"/>
      <c r="BT12" s="819"/>
      <c r="BU12" s="763"/>
      <c r="BV12" s="762"/>
      <c r="BW12" s="819"/>
      <c r="BX12" s="819"/>
      <c r="BY12" s="819"/>
      <c r="BZ12" s="819"/>
      <c r="CA12" s="819"/>
      <c r="CB12" s="819"/>
      <c r="CC12" s="819"/>
      <c r="CD12" s="763"/>
      <c r="CE12" s="762"/>
      <c r="CF12" s="819"/>
      <c r="CG12" s="819"/>
      <c r="CH12" s="819"/>
      <c r="CI12" s="819"/>
      <c r="CJ12" s="819"/>
      <c r="CK12" s="819"/>
      <c r="CL12" s="819"/>
      <c r="CM12" s="763"/>
      <c r="CN12" s="762" t="s">
        <v>0</v>
      </c>
      <c r="CO12" s="819"/>
      <c r="CP12" s="819"/>
      <c r="CQ12" s="819"/>
      <c r="CR12" s="819"/>
      <c r="CS12" s="819"/>
      <c r="CT12" s="819"/>
      <c r="CU12" s="819"/>
      <c r="CV12" s="763"/>
      <c r="CW12" s="762" t="s">
        <v>0</v>
      </c>
      <c r="CX12" s="819"/>
      <c r="CY12" s="819"/>
      <c r="CZ12" s="819"/>
      <c r="DA12" s="819"/>
      <c r="DB12" s="819"/>
      <c r="DC12" s="819"/>
      <c r="DD12" s="819"/>
      <c r="DE12" s="763"/>
      <c r="DF12" s="762" t="s">
        <v>0</v>
      </c>
      <c r="DG12" s="819"/>
      <c r="DH12" s="819"/>
      <c r="DI12" s="819"/>
      <c r="DJ12" s="819"/>
      <c r="DK12" s="819"/>
      <c r="DL12" s="819"/>
      <c r="DM12" s="819"/>
      <c r="DN12" s="763"/>
      <c r="DO12" s="762" t="s">
        <v>0</v>
      </c>
      <c r="DP12" s="819"/>
      <c r="DQ12" s="819"/>
      <c r="DR12" s="819"/>
      <c r="DS12" s="819"/>
      <c r="DT12" s="819"/>
      <c r="DU12" s="819"/>
      <c r="DV12" s="819"/>
      <c r="DW12" s="763"/>
      <c r="DX12" s="762"/>
      <c r="DY12" s="819"/>
      <c r="DZ12" s="819"/>
      <c r="EA12" s="819"/>
      <c r="EB12" s="819"/>
      <c r="EC12" s="819"/>
      <c r="ED12" s="819"/>
      <c r="EE12" s="819"/>
      <c r="EF12" s="763"/>
      <c r="EG12" s="762"/>
      <c r="EH12" s="819"/>
      <c r="EI12" s="819"/>
      <c r="EJ12" s="819"/>
      <c r="EK12" s="819"/>
      <c r="EL12" s="819"/>
      <c r="EM12" s="819"/>
      <c r="EN12" s="819"/>
      <c r="EO12" s="763"/>
      <c r="EP12" s="762"/>
      <c r="EQ12" s="819"/>
      <c r="ER12" s="819"/>
      <c r="ES12" s="819"/>
      <c r="ET12" s="819"/>
      <c r="EU12" s="819"/>
      <c r="EV12" s="819"/>
      <c r="EW12" s="819"/>
      <c r="EX12" s="763"/>
    </row>
    <row r="13" spans="1:154" ht="48.75" customHeight="1" x14ac:dyDescent="0.2">
      <c r="A13" s="164" t="s">
        <v>774</v>
      </c>
      <c r="B13" s="786" t="s">
        <v>297</v>
      </c>
      <c r="C13" s="885"/>
      <c r="D13" s="885"/>
      <c r="E13" s="885"/>
      <c r="F13" s="885"/>
      <c r="G13" s="885"/>
      <c r="H13" s="885"/>
      <c r="I13" s="885"/>
      <c r="J13" s="787"/>
      <c r="K13" s="786" t="s">
        <v>297</v>
      </c>
      <c r="L13" s="885"/>
      <c r="M13" s="885"/>
      <c r="N13" s="885"/>
      <c r="O13" s="885"/>
      <c r="P13" s="885"/>
      <c r="Q13" s="885"/>
      <c r="R13" s="885"/>
      <c r="S13" s="787"/>
      <c r="T13" s="762" t="str">
        <f>IF(T8="EE","Select Domestic Partner Coverage","")</f>
        <v>Select Domestic Partner Coverage</v>
      </c>
      <c r="U13" s="819"/>
      <c r="V13" s="819"/>
      <c r="W13" s="819"/>
      <c r="X13" s="819"/>
      <c r="Y13" s="819"/>
      <c r="Z13" s="819"/>
      <c r="AA13" s="819"/>
      <c r="AB13" s="763"/>
      <c r="AC13" s="762" t="s">
        <v>1376</v>
      </c>
      <c r="AD13" s="819"/>
      <c r="AE13" s="819"/>
      <c r="AF13" s="819"/>
      <c r="AG13" s="819"/>
      <c r="AH13" s="819"/>
      <c r="AI13" s="819"/>
      <c r="AJ13" s="819"/>
      <c r="AK13" s="763"/>
      <c r="AL13" s="762" t="str">
        <f>IF(AL8="EE","Select Domestic Partner Coverage","")</f>
        <v/>
      </c>
      <c r="AM13" s="819"/>
      <c r="AN13" s="819"/>
      <c r="AO13" s="819"/>
      <c r="AP13" s="819"/>
      <c r="AQ13" s="819"/>
      <c r="AR13" s="819"/>
      <c r="AS13" s="819"/>
      <c r="AT13" s="763"/>
      <c r="AU13" s="762" t="str">
        <f>IF(AU8="EE","Select Domestic Partner Coverage","")</f>
        <v>Select Domestic Partner Coverage</v>
      </c>
      <c r="AV13" s="819"/>
      <c r="AW13" s="819"/>
      <c r="AX13" s="819"/>
      <c r="AY13" s="819"/>
      <c r="AZ13" s="819"/>
      <c r="BA13" s="819"/>
      <c r="BB13" s="819"/>
      <c r="BC13" s="763"/>
      <c r="BD13" s="762" t="s">
        <v>1376</v>
      </c>
      <c r="BE13" s="819"/>
      <c r="BF13" s="819"/>
      <c r="BG13" s="819"/>
      <c r="BH13" s="819"/>
      <c r="BI13" s="819"/>
      <c r="BJ13" s="819"/>
      <c r="BK13" s="819"/>
      <c r="BL13" s="763"/>
      <c r="BM13" s="762" t="s">
        <v>0</v>
      </c>
      <c r="BN13" s="819"/>
      <c r="BO13" s="819"/>
      <c r="BP13" s="819"/>
      <c r="BQ13" s="819"/>
      <c r="BR13" s="819"/>
      <c r="BS13" s="819"/>
      <c r="BT13" s="819"/>
      <c r="BU13" s="763"/>
      <c r="BV13" s="762" t="str">
        <f>IF(BV8="EE","Select Domestic Partner Coverage","")</f>
        <v/>
      </c>
      <c r="BW13" s="819"/>
      <c r="BX13" s="819"/>
      <c r="BY13" s="819"/>
      <c r="BZ13" s="819"/>
      <c r="CA13" s="819"/>
      <c r="CB13" s="819"/>
      <c r="CC13" s="819"/>
      <c r="CD13" s="763"/>
      <c r="CE13" s="762" t="str">
        <f>IF(CE8="EE","Select Domestic Partner Coverage","")</f>
        <v/>
      </c>
      <c r="CF13" s="819"/>
      <c r="CG13" s="819"/>
      <c r="CH13" s="819"/>
      <c r="CI13" s="819"/>
      <c r="CJ13" s="819"/>
      <c r="CK13" s="819"/>
      <c r="CL13" s="819"/>
      <c r="CM13" s="763"/>
      <c r="CN13" s="762" t="str">
        <f>IF(CN8="EE","Select Domestic Partner Coverage","")</f>
        <v>Select Domestic Partner Coverage</v>
      </c>
      <c r="CO13" s="819"/>
      <c r="CP13" s="819"/>
      <c r="CQ13" s="819"/>
      <c r="CR13" s="819"/>
      <c r="CS13" s="819"/>
      <c r="CT13" s="819"/>
      <c r="CU13" s="819"/>
      <c r="CV13" s="763"/>
      <c r="CW13" s="762" t="str">
        <f>IF(CW8="EE","Select Domestic Partner Coverage","")</f>
        <v>Select Domestic Partner Coverage</v>
      </c>
      <c r="CX13" s="819"/>
      <c r="CY13" s="819"/>
      <c r="CZ13" s="819"/>
      <c r="DA13" s="819"/>
      <c r="DB13" s="819"/>
      <c r="DC13" s="819"/>
      <c r="DD13" s="819"/>
      <c r="DE13" s="763"/>
      <c r="DF13" s="762" t="str">
        <f>IF(DF8="EE","Select Domestic Partner Coverage","")</f>
        <v>Select Domestic Partner Coverage</v>
      </c>
      <c r="DG13" s="819"/>
      <c r="DH13" s="819"/>
      <c r="DI13" s="819"/>
      <c r="DJ13" s="819"/>
      <c r="DK13" s="819"/>
      <c r="DL13" s="819"/>
      <c r="DM13" s="819"/>
      <c r="DN13" s="763"/>
      <c r="DO13" s="762" t="str">
        <f>IF(DO8="EE","Select Domestic Partner Coverage","")</f>
        <v>Select Domestic Partner Coverage</v>
      </c>
      <c r="DP13" s="819"/>
      <c r="DQ13" s="819"/>
      <c r="DR13" s="819"/>
      <c r="DS13" s="819"/>
      <c r="DT13" s="819"/>
      <c r="DU13" s="819"/>
      <c r="DV13" s="819"/>
      <c r="DW13" s="763"/>
      <c r="DX13" s="762" t="str">
        <f>IF(DX8="EE","Select Domestic Partner Coverage","")</f>
        <v/>
      </c>
      <c r="DY13" s="819"/>
      <c r="DZ13" s="819"/>
      <c r="EA13" s="819"/>
      <c r="EB13" s="819"/>
      <c r="EC13" s="819"/>
      <c r="ED13" s="819"/>
      <c r="EE13" s="819"/>
      <c r="EF13" s="763"/>
      <c r="EG13" s="762" t="str">
        <f>IF(EG8="EE","Select Domestic Partner Coverage","")</f>
        <v/>
      </c>
      <c r="EH13" s="819"/>
      <c r="EI13" s="819"/>
      <c r="EJ13" s="819"/>
      <c r="EK13" s="819"/>
      <c r="EL13" s="819"/>
      <c r="EM13" s="819"/>
      <c r="EN13" s="819"/>
      <c r="EO13" s="763"/>
      <c r="EP13" s="762" t="str">
        <f>IF(EP8="EE","Select Domestic Partner Coverage","")</f>
        <v/>
      </c>
      <c r="EQ13" s="819"/>
      <c r="ER13" s="819"/>
      <c r="ES13" s="819"/>
      <c r="ET13" s="819"/>
      <c r="EU13" s="819"/>
      <c r="EV13" s="819"/>
      <c r="EW13" s="819"/>
      <c r="EX13" s="763"/>
    </row>
    <row r="14" spans="1:154" s="323" customFormat="1" x14ac:dyDescent="0.2">
      <c r="A14" s="164" t="s">
        <v>793</v>
      </c>
      <c r="B14" s="762"/>
      <c r="C14" s="819"/>
      <c r="D14" s="819"/>
      <c r="E14" s="819"/>
      <c r="F14" s="819"/>
      <c r="G14" s="819"/>
      <c r="H14" s="819"/>
      <c r="I14" s="819"/>
      <c r="J14" s="763"/>
      <c r="K14" s="762" t="s">
        <v>747</v>
      </c>
      <c r="L14" s="819"/>
      <c r="M14" s="819"/>
      <c r="N14" s="819"/>
      <c r="O14" s="819"/>
      <c r="P14" s="819"/>
      <c r="Q14" s="819"/>
      <c r="R14" s="819"/>
      <c r="S14" s="763"/>
      <c r="T14" s="762" t="s">
        <v>747</v>
      </c>
      <c r="U14" s="819"/>
      <c r="V14" s="819"/>
      <c r="W14" s="819"/>
      <c r="X14" s="819"/>
      <c r="Y14" s="819"/>
      <c r="Z14" s="819"/>
      <c r="AA14" s="819"/>
      <c r="AB14" s="763"/>
      <c r="AC14" s="762" t="s">
        <v>0</v>
      </c>
      <c r="AD14" s="819"/>
      <c r="AE14" s="819"/>
      <c r="AF14" s="819"/>
      <c r="AG14" s="819"/>
      <c r="AH14" s="819"/>
      <c r="AI14" s="819"/>
      <c r="AJ14" s="819"/>
      <c r="AK14" s="763"/>
      <c r="AL14" s="762" t="s">
        <v>0</v>
      </c>
      <c r="AM14" s="819"/>
      <c r="AN14" s="819"/>
      <c r="AO14" s="819"/>
      <c r="AP14" s="819"/>
      <c r="AQ14" s="819"/>
      <c r="AR14" s="819"/>
      <c r="AS14" s="819"/>
      <c r="AT14" s="763"/>
      <c r="AU14" s="762" t="s">
        <v>747</v>
      </c>
      <c r="AV14" s="819"/>
      <c r="AW14" s="819"/>
      <c r="AX14" s="819"/>
      <c r="AY14" s="819"/>
      <c r="AZ14" s="819"/>
      <c r="BA14" s="819"/>
      <c r="BB14" s="819"/>
      <c r="BC14" s="763"/>
      <c r="BD14" s="762" t="s">
        <v>0</v>
      </c>
      <c r="BE14" s="819"/>
      <c r="BF14" s="819"/>
      <c r="BG14" s="819"/>
      <c r="BH14" s="819"/>
      <c r="BI14" s="819"/>
      <c r="BJ14" s="819"/>
      <c r="BK14" s="819"/>
      <c r="BL14" s="763"/>
      <c r="BM14" s="762" t="s">
        <v>0</v>
      </c>
      <c r="BN14" s="819"/>
      <c r="BO14" s="819"/>
      <c r="BP14" s="819"/>
      <c r="BQ14" s="819"/>
      <c r="BR14" s="819"/>
      <c r="BS14" s="819"/>
      <c r="BT14" s="819"/>
      <c r="BU14" s="763"/>
      <c r="BV14" s="762" t="s">
        <v>1549</v>
      </c>
      <c r="BW14" s="819"/>
      <c r="BX14" s="819"/>
      <c r="BY14" s="819"/>
      <c r="BZ14" s="819"/>
      <c r="CA14" s="819"/>
      <c r="CB14" s="819"/>
      <c r="CC14" s="819"/>
      <c r="CD14" s="763"/>
      <c r="CE14" s="762" t="s">
        <v>0</v>
      </c>
      <c r="CF14" s="819"/>
      <c r="CG14" s="819"/>
      <c r="CH14" s="819"/>
      <c r="CI14" s="819"/>
      <c r="CJ14" s="819"/>
      <c r="CK14" s="819"/>
      <c r="CL14" s="819"/>
      <c r="CM14" s="763"/>
      <c r="CN14" s="762" t="s">
        <v>0</v>
      </c>
      <c r="CO14" s="819"/>
      <c r="CP14" s="819"/>
      <c r="CQ14" s="819"/>
      <c r="CR14" s="819"/>
      <c r="CS14" s="819"/>
      <c r="CT14" s="819"/>
      <c r="CU14" s="819"/>
      <c r="CV14" s="763"/>
      <c r="CW14" s="762" t="s">
        <v>0</v>
      </c>
      <c r="CX14" s="819"/>
      <c r="CY14" s="819"/>
      <c r="CZ14" s="819"/>
      <c r="DA14" s="819"/>
      <c r="DB14" s="819"/>
      <c r="DC14" s="819"/>
      <c r="DD14" s="819"/>
      <c r="DE14" s="763"/>
      <c r="DF14" s="762" t="s">
        <v>0</v>
      </c>
      <c r="DG14" s="819"/>
      <c r="DH14" s="819"/>
      <c r="DI14" s="819"/>
      <c r="DJ14" s="819"/>
      <c r="DK14" s="819"/>
      <c r="DL14" s="819"/>
      <c r="DM14" s="819"/>
      <c r="DN14" s="763"/>
      <c r="DO14" s="762" t="s">
        <v>747</v>
      </c>
      <c r="DP14" s="819"/>
      <c r="DQ14" s="819"/>
      <c r="DR14" s="819"/>
      <c r="DS14" s="819"/>
      <c r="DT14" s="819"/>
      <c r="DU14" s="819"/>
      <c r="DV14" s="819"/>
      <c r="DW14" s="763"/>
      <c r="DX14" s="762"/>
      <c r="DY14" s="819"/>
      <c r="DZ14" s="819"/>
      <c r="EA14" s="819"/>
      <c r="EB14" s="819"/>
      <c r="EC14" s="819"/>
      <c r="ED14" s="819"/>
      <c r="EE14" s="819"/>
      <c r="EF14" s="763"/>
      <c r="EG14" s="762"/>
      <c r="EH14" s="819"/>
      <c r="EI14" s="819"/>
      <c r="EJ14" s="819"/>
      <c r="EK14" s="819"/>
      <c r="EL14" s="819"/>
      <c r="EM14" s="819"/>
      <c r="EN14" s="819"/>
      <c r="EO14" s="763"/>
      <c r="EP14" s="762"/>
      <c r="EQ14" s="819"/>
      <c r="ER14" s="819"/>
      <c r="ES14" s="819"/>
      <c r="ET14" s="819"/>
      <c r="EU14" s="819"/>
      <c r="EV14" s="819"/>
      <c r="EW14" s="819"/>
      <c r="EX14" s="763"/>
    </row>
    <row r="15" spans="1:154" s="323" customFormat="1" ht="36.75" customHeight="1" x14ac:dyDescent="0.2">
      <c r="A15" s="164" t="s">
        <v>370</v>
      </c>
      <c r="B15" s="762" t="str">
        <f>IF(B14="No","Select Beneficiary","")</f>
        <v/>
      </c>
      <c r="C15" s="819"/>
      <c r="D15" s="819"/>
      <c r="E15" s="819"/>
      <c r="F15" s="819"/>
      <c r="G15" s="819"/>
      <c r="H15" s="819"/>
      <c r="I15" s="819"/>
      <c r="J15" s="763"/>
      <c r="K15" s="762" t="s">
        <v>214</v>
      </c>
      <c r="L15" s="819"/>
      <c r="M15" s="819"/>
      <c r="N15" s="819"/>
      <c r="O15" s="819"/>
      <c r="P15" s="819"/>
      <c r="Q15" s="819"/>
      <c r="R15" s="819"/>
      <c r="S15" s="763"/>
      <c r="T15" s="762" t="s">
        <v>214</v>
      </c>
      <c r="U15" s="819"/>
      <c r="V15" s="819"/>
      <c r="W15" s="819"/>
      <c r="X15" s="819"/>
      <c r="Y15" s="819"/>
      <c r="Z15" s="819"/>
      <c r="AA15" s="819"/>
      <c r="AB15" s="763"/>
      <c r="AC15" s="762" t="s">
        <v>214</v>
      </c>
      <c r="AD15" s="819"/>
      <c r="AE15" s="819"/>
      <c r="AF15" s="819"/>
      <c r="AG15" s="819"/>
      <c r="AH15" s="819"/>
      <c r="AI15" s="819"/>
      <c r="AJ15" s="819"/>
      <c r="AK15" s="763"/>
      <c r="AL15" s="762" t="s">
        <v>214</v>
      </c>
      <c r="AM15" s="819"/>
      <c r="AN15" s="819"/>
      <c r="AO15" s="819"/>
      <c r="AP15" s="819"/>
      <c r="AQ15" s="819"/>
      <c r="AR15" s="819"/>
      <c r="AS15" s="819"/>
      <c r="AT15" s="763"/>
      <c r="AU15" s="762" t="s">
        <v>59</v>
      </c>
      <c r="AV15" s="819"/>
      <c r="AW15" s="819"/>
      <c r="AX15" s="819"/>
      <c r="AY15" s="819"/>
      <c r="AZ15" s="819"/>
      <c r="BA15" s="819"/>
      <c r="BB15" s="819"/>
      <c r="BC15" s="763"/>
      <c r="BD15" s="762" t="s">
        <v>214</v>
      </c>
      <c r="BE15" s="819"/>
      <c r="BF15" s="819"/>
      <c r="BG15" s="819"/>
      <c r="BH15" s="819"/>
      <c r="BI15" s="819"/>
      <c r="BJ15" s="819"/>
      <c r="BK15" s="819"/>
      <c r="BL15" s="763"/>
      <c r="BM15" s="762" t="s">
        <v>214</v>
      </c>
      <c r="BN15" s="819"/>
      <c r="BO15" s="819"/>
      <c r="BP15" s="819"/>
      <c r="BQ15" s="819"/>
      <c r="BR15" s="819"/>
      <c r="BS15" s="819"/>
      <c r="BT15" s="819"/>
      <c r="BU15" s="763"/>
      <c r="BV15" s="762" t="s">
        <v>214</v>
      </c>
      <c r="BW15" s="819"/>
      <c r="BX15" s="819"/>
      <c r="BY15" s="819"/>
      <c r="BZ15" s="819"/>
      <c r="CA15" s="819"/>
      <c r="CB15" s="819"/>
      <c r="CC15" s="819"/>
      <c r="CD15" s="763"/>
      <c r="CE15" s="762" t="s">
        <v>214</v>
      </c>
      <c r="CF15" s="819"/>
      <c r="CG15" s="819"/>
      <c r="CH15" s="819"/>
      <c r="CI15" s="819"/>
      <c r="CJ15" s="819"/>
      <c r="CK15" s="819"/>
      <c r="CL15" s="819"/>
      <c r="CM15" s="763"/>
      <c r="CN15" s="762" t="str">
        <f>IF(CN14="No","Select Beneficiary","")</f>
        <v>Select Beneficiary</v>
      </c>
      <c r="CO15" s="819"/>
      <c r="CP15" s="819"/>
      <c r="CQ15" s="819"/>
      <c r="CR15" s="819"/>
      <c r="CS15" s="819"/>
      <c r="CT15" s="819"/>
      <c r="CU15" s="819"/>
      <c r="CV15" s="763"/>
      <c r="CW15" s="762" t="str">
        <f>IF(CW14="No","Select Beneficiary","")</f>
        <v>Select Beneficiary</v>
      </c>
      <c r="CX15" s="819"/>
      <c r="CY15" s="819"/>
      <c r="CZ15" s="819"/>
      <c r="DA15" s="819"/>
      <c r="DB15" s="819"/>
      <c r="DC15" s="819"/>
      <c r="DD15" s="819"/>
      <c r="DE15" s="763"/>
      <c r="DF15" s="762" t="str">
        <f>IF(DF14="No","Select Beneficiary","")</f>
        <v>Select Beneficiary</v>
      </c>
      <c r="DG15" s="819"/>
      <c r="DH15" s="819"/>
      <c r="DI15" s="819"/>
      <c r="DJ15" s="819"/>
      <c r="DK15" s="819"/>
      <c r="DL15" s="819"/>
      <c r="DM15" s="819"/>
      <c r="DN15" s="763"/>
      <c r="DO15" s="762" t="s">
        <v>214</v>
      </c>
      <c r="DP15" s="819"/>
      <c r="DQ15" s="819"/>
      <c r="DR15" s="819"/>
      <c r="DS15" s="819"/>
      <c r="DT15" s="819"/>
      <c r="DU15" s="819"/>
      <c r="DV15" s="819"/>
      <c r="DW15" s="763"/>
      <c r="DX15" s="762" t="str">
        <f>IF(DX14="No","Select Beneficiary","")</f>
        <v/>
      </c>
      <c r="DY15" s="819"/>
      <c r="DZ15" s="819"/>
      <c r="EA15" s="819"/>
      <c r="EB15" s="819"/>
      <c r="EC15" s="819"/>
      <c r="ED15" s="819"/>
      <c r="EE15" s="819"/>
      <c r="EF15" s="763"/>
      <c r="EG15" s="762" t="str">
        <f>IF(EG14="No","Select Beneficiary","")</f>
        <v/>
      </c>
      <c r="EH15" s="819"/>
      <c r="EI15" s="819"/>
      <c r="EJ15" s="819"/>
      <c r="EK15" s="819"/>
      <c r="EL15" s="819"/>
      <c r="EM15" s="819"/>
      <c r="EN15" s="819"/>
      <c r="EO15" s="763"/>
      <c r="EP15" s="762" t="str">
        <f>IF(EP14="No","Select Beneficiary","")</f>
        <v/>
      </c>
      <c r="EQ15" s="819"/>
      <c r="ER15" s="819"/>
      <c r="ES15" s="819"/>
      <c r="ET15" s="819"/>
      <c r="EU15" s="819"/>
      <c r="EV15" s="819"/>
      <c r="EW15" s="819"/>
      <c r="EX15" s="763"/>
    </row>
    <row r="16" spans="1:154" ht="24.75" x14ac:dyDescent="0.2">
      <c r="A16" s="164" t="s">
        <v>338</v>
      </c>
      <c r="B16" s="762" t="s">
        <v>0</v>
      </c>
      <c r="C16" s="819"/>
      <c r="D16" s="819"/>
      <c r="E16" s="819"/>
      <c r="F16" s="819"/>
      <c r="G16" s="819"/>
      <c r="H16" s="819"/>
      <c r="I16" s="819"/>
      <c r="J16" s="763"/>
      <c r="K16" s="762" t="s">
        <v>0</v>
      </c>
      <c r="L16" s="819"/>
      <c r="M16" s="819"/>
      <c r="N16" s="819"/>
      <c r="O16" s="819"/>
      <c r="P16" s="819"/>
      <c r="Q16" s="819"/>
      <c r="R16" s="819"/>
      <c r="S16" s="763"/>
      <c r="T16" s="762" t="s">
        <v>0</v>
      </c>
      <c r="U16" s="819"/>
      <c r="V16" s="819"/>
      <c r="W16" s="819"/>
      <c r="X16" s="819"/>
      <c r="Y16" s="819"/>
      <c r="Z16" s="819"/>
      <c r="AA16" s="819"/>
      <c r="AB16" s="763"/>
      <c r="AC16" s="762" t="s">
        <v>0</v>
      </c>
      <c r="AD16" s="819"/>
      <c r="AE16" s="819"/>
      <c r="AF16" s="819"/>
      <c r="AG16" s="819"/>
      <c r="AH16" s="819"/>
      <c r="AI16" s="819"/>
      <c r="AJ16" s="819"/>
      <c r="AK16" s="763"/>
      <c r="AL16" s="762" t="s">
        <v>0</v>
      </c>
      <c r="AM16" s="819"/>
      <c r="AN16" s="819"/>
      <c r="AO16" s="819"/>
      <c r="AP16" s="819"/>
      <c r="AQ16" s="819"/>
      <c r="AR16" s="819"/>
      <c r="AS16" s="819"/>
      <c r="AT16" s="763"/>
      <c r="AU16" s="762" t="s">
        <v>0</v>
      </c>
      <c r="AV16" s="819"/>
      <c r="AW16" s="819"/>
      <c r="AX16" s="819"/>
      <c r="AY16" s="819"/>
      <c r="AZ16" s="819"/>
      <c r="BA16" s="819"/>
      <c r="BB16" s="819"/>
      <c r="BC16" s="763"/>
      <c r="BD16" s="762" t="s">
        <v>0</v>
      </c>
      <c r="BE16" s="819"/>
      <c r="BF16" s="819"/>
      <c r="BG16" s="819"/>
      <c r="BH16" s="819"/>
      <c r="BI16" s="819"/>
      <c r="BJ16" s="819"/>
      <c r="BK16" s="819"/>
      <c r="BL16" s="763"/>
      <c r="BM16" s="762" t="s">
        <v>0</v>
      </c>
      <c r="BN16" s="819"/>
      <c r="BO16" s="819"/>
      <c r="BP16" s="819"/>
      <c r="BQ16" s="819"/>
      <c r="BR16" s="819"/>
      <c r="BS16" s="819"/>
      <c r="BT16" s="819"/>
      <c r="BU16" s="763"/>
      <c r="BV16" s="762" t="s">
        <v>0</v>
      </c>
      <c r="BW16" s="819"/>
      <c r="BX16" s="819"/>
      <c r="BY16" s="819"/>
      <c r="BZ16" s="819"/>
      <c r="CA16" s="819"/>
      <c r="CB16" s="819"/>
      <c r="CC16" s="819"/>
      <c r="CD16" s="763"/>
      <c r="CE16" s="762" t="s">
        <v>0</v>
      </c>
      <c r="CF16" s="819"/>
      <c r="CG16" s="819"/>
      <c r="CH16" s="819"/>
      <c r="CI16" s="819"/>
      <c r="CJ16" s="819"/>
      <c r="CK16" s="819"/>
      <c r="CL16" s="819"/>
      <c r="CM16" s="763"/>
      <c r="CN16" s="762" t="s">
        <v>0</v>
      </c>
      <c r="CO16" s="819"/>
      <c r="CP16" s="819"/>
      <c r="CQ16" s="819"/>
      <c r="CR16" s="819"/>
      <c r="CS16" s="819"/>
      <c r="CT16" s="819"/>
      <c r="CU16" s="819"/>
      <c r="CV16" s="763"/>
      <c r="CW16" s="762" t="s">
        <v>0</v>
      </c>
      <c r="CX16" s="819"/>
      <c r="CY16" s="819"/>
      <c r="CZ16" s="819"/>
      <c r="DA16" s="819"/>
      <c r="DB16" s="819"/>
      <c r="DC16" s="819"/>
      <c r="DD16" s="819"/>
      <c r="DE16" s="763"/>
      <c r="DF16" s="762" t="s">
        <v>0</v>
      </c>
      <c r="DG16" s="819"/>
      <c r="DH16" s="819"/>
      <c r="DI16" s="819"/>
      <c r="DJ16" s="819"/>
      <c r="DK16" s="819"/>
      <c r="DL16" s="819"/>
      <c r="DM16" s="819"/>
      <c r="DN16" s="763"/>
      <c r="DO16" s="762" t="s">
        <v>0</v>
      </c>
      <c r="DP16" s="819"/>
      <c r="DQ16" s="819"/>
      <c r="DR16" s="819"/>
      <c r="DS16" s="819"/>
      <c r="DT16" s="819"/>
      <c r="DU16" s="819"/>
      <c r="DV16" s="819"/>
      <c r="DW16" s="763"/>
      <c r="DX16" s="762" t="s">
        <v>0</v>
      </c>
      <c r="DY16" s="819"/>
      <c r="DZ16" s="819"/>
      <c r="EA16" s="819"/>
      <c r="EB16" s="819"/>
      <c r="EC16" s="819"/>
      <c r="ED16" s="819"/>
      <c r="EE16" s="819"/>
      <c r="EF16" s="763"/>
      <c r="EG16" s="762" t="s">
        <v>0</v>
      </c>
      <c r="EH16" s="819"/>
      <c r="EI16" s="819"/>
      <c r="EJ16" s="819"/>
      <c r="EK16" s="819"/>
      <c r="EL16" s="819"/>
      <c r="EM16" s="819"/>
      <c r="EN16" s="819"/>
      <c r="EO16" s="763"/>
      <c r="EP16" s="762" t="s">
        <v>0</v>
      </c>
      <c r="EQ16" s="819"/>
      <c r="ER16" s="819"/>
      <c r="ES16" s="819"/>
      <c r="ET16" s="819"/>
      <c r="EU16" s="819"/>
      <c r="EV16" s="819"/>
      <c r="EW16" s="819"/>
      <c r="EX16" s="763"/>
    </row>
    <row r="17" spans="1:154" ht="24.75" x14ac:dyDescent="0.2">
      <c r="A17" s="119" t="s">
        <v>749</v>
      </c>
      <c r="B17" s="786" t="s">
        <v>215</v>
      </c>
      <c r="C17" s="885"/>
      <c r="D17" s="885"/>
      <c r="E17" s="885"/>
      <c r="F17" s="885"/>
      <c r="G17" s="885"/>
      <c r="H17" s="885"/>
      <c r="I17" s="885"/>
      <c r="J17" s="787"/>
      <c r="K17" s="786" t="s">
        <v>215</v>
      </c>
      <c r="L17" s="885"/>
      <c r="M17" s="885"/>
      <c r="N17" s="885"/>
      <c r="O17" s="885"/>
      <c r="P17" s="885"/>
      <c r="Q17" s="885"/>
      <c r="R17" s="885"/>
      <c r="S17" s="787"/>
      <c r="T17" s="786" t="s">
        <v>215</v>
      </c>
      <c r="U17" s="885"/>
      <c r="V17" s="885"/>
      <c r="W17" s="885"/>
      <c r="X17" s="885"/>
      <c r="Y17" s="885"/>
      <c r="Z17" s="885"/>
      <c r="AA17" s="885"/>
      <c r="AB17" s="787"/>
      <c r="AC17" s="786" t="s">
        <v>215</v>
      </c>
      <c r="AD17" s="885"/>
      <c r="AE17" s="885"/>
      <c r="AF17" s="885"/>
      <c r="AG17" s="885"/>
      <c r="AH17" s="885"/>
      <c r="AI17" s="885"/>
      <c r="AJ17" s="885"/>
      <c r="AK17" s="787"/>
      <c r="AL17" s="786" t="s">
        <v>215</v>
      </c>
      <c r="AM17" s="885"/>
      <c r="AN17" s="885"/>
      <c r="AO17" s="885"/>
      <c r="AP17" s="885"/>
      <c r="AQ17" s="885"/>
      <c r="AR17" s="885"/>
      <c r="AS17" s="885"/>
      <c r="AT17" s="787"/>
      <c r="AU17" s="786" t="s">
        <v>215</v>
      </c>
      <c r="AV17" s="885"/>
      <c r="AW17" s="885"/>
      <c r="AX17" s="885"/>
      <c r="AY17" s="885"/>
      <c r="AZ17" s="885"/>
      <c r="BA17" s="885"/>
      <c r="BB17" s="885"/>
      <c r="BC17" s="787"/>
      <c r="BD17" s="786" t="s">
        <v>215</v>
      </c>
      <c r="BE17" s="885"/>
      <c r="BF17" s="885"/>
      <c r="BG17" s="885"/>
      <c r="BH17" s="885"/>
      <c r="BI17" s="885"/>
      <c r="BJ17" s="885"/>
      <c r="BK17" s="885"/>
      <c r="BL17" s="787"/>
      <c r="BM17" s="786" t="s">
        <v>215</v>
      </c>
      <c r="BN17" s="885"/>
      <c r="BO17" s="885"/>
      <c r="BP17" s="885"/>
      <c r="BQ17" s="885"/>
      <c r="BR17" s="885"/>
      <c r="BS17" s="885"/>
      <c r="BT17" s="885"/>
      <c r="BU17" s="787"/>
      <c r="BV17" s="786" t="s">
        <v>215</v>
      </c>
      <c r="BW17" s="885"/>
      <c r="BX17" s="885"/>
      <c r="BY17" s="885"/>
      <c r="BZ17" s="885"/>
      <c r="CA17" s="885"/>
      <c r="CB17" s="885"/>
      <c r="CC17" s="885"/>
      <c r="CD17" s="787"/>
      <c r="CE17" s="786" t="s">
        <v>215</v>
      </c>
      <c r="CF17" s="885"/>
      <c r="CG17" s="885"/>
      <c r="CH17" s="885"/>
      <c r="CI17" s="885"/>
      <c r="CJ17" s="885"/>
      <c r="CK17" s="885"/>
      <c r="CL17" s="885"/>
      <c r="CM17" s="787"/>
      <c r="CN17" s="786" t="s">
        <v>215</v>
      </c>
      <c r="CO17" s="885"/>
      <c r="CP17" s="885"/>
      <c r="CQ17" s="885"/>
      <c r="CR17" s="885"/>
      <c r="CS17" s="885"/>
      <c r="CT17" s="885"/>
      <c r="CU17" s="885"/>
      <c r="CV17" s="787"/>
      <c r="CW17" s="786" t="s">
        <v>215</v>
      </c>
      <c r="CX17" s="885"/>
      <c r="CY17" s="885"/>
      <c r="CZ17" s="885"/>
      <c r="DA17" s="885"/>
      <c r="DB17" s="885"/>
      <c r="DC17" s="885"/>
      <c r="DD17" s="885"/>
      <c r="DE17" s="787"/>
      <c r="DF17" s="786" t="s">
        <v>215</v>
      </c>
      <c r="DG17" s="885"/>
      <c r="DH17" s="885"/>
      <c r="DI17" s="885"/>
      <c r="DJ17" s="885"/>
      <c r="DK17" s="885"/>
      <c r="DL17" s="885"/>
      <c r="DM17" s="885"/>
      <c r="DN17" s="787"/>
      <c r="DO17" s="786" t="s">
        <v>215</v>
      </c>
      <c r="DP17" s="885"/>
      <c r="DQ17" s="885"/>
      <c r="DR17" s="885"/>
      <c r="DS17" s="885"/>
      <c r="DT17" s="885"/>
      <c r="DU17" s="885"/>
      <c r="DV17" s="885"/>
      <c r="DW17" s="787"/>
      <c r="DX17" s="786" t="s">
        <v>215</v>
      </c>
      <c r="DY17" s="885"/>
      <c r="DZ17" s="885"/>
      <c r="EA17" s="885"/>
      <c r="EB17" s="885"/>
      <c r="EC17" s="885"/>
      <c r="ED17" s="885"/>
      <c r="EE17" s="885"/>
      <c r="EF17" s="787"/>
      <c r="EG17" s="786" t="s">
        <v>215</v>
      </c>
      <c r="EH17" s="885"/>
      <c r="EI17" s="885"/>
      <c r="EJ17" s="885"/>
      <c r="EK17" s="885"/>
      <c r="EL17" s="885"/>
      <c r="EM17" s="885"/>
      <c r="EN17" s="885"/>
      <c r="EO17" s="787"/>
      <c r="EP17" s="786" t="s">
        <v>215</v>
      </c>
      <c r="EQ17" s="885"/>
      <c r="ER17" s="885"/>
      <c r="ES17" s="885"/>
      <c r="ET17" s="885"/>
      <c r="EU17" s="885"/>
      <c r="EV17" s="885"/>
      <c r="EW17" s="885"/>
      <c r="EX17" s="787"/>
    </row>
    <row r="18" spans="1:154" ht="24.75" x14ac:dyDescent="0.2">
      <c r="A18" s="381" t="s">
        <v>867</v>
      </c>
      <c r="B18" s="786"/>
      <c r="C18" s="885"/>
      <c r="D18" s="885"/>
      <c r="E18" s="885"/>
      <c r="F18" s="885"/>
      <c r="G18" s="885"/>
      <c r="H18" s="885"/>
      <c r="I18" s="885"/>
      <c r="J18" s="787"/>
      <c r="K18" s="786"/>
      <c r="L18" s="885"/>
      <c r="M18" s="885"/>
      <c r="N18" s="885"/>
      <c r="O18" s="885"/>
      <c r="P18" s="885"/>
      <c r="Q18" s="885"/>
      <c r="R18" s="885"/>
      <c r="S18" s="787"/>
      <c r="T18" s="786"/>
      <c r="U18" s="885"/>
      <c r="V18" s="885"/>
      <c r="W18" s="885"/>
      <c r="X18" s="885"/>
      <c r="Y18" s="885"/>
      <c r="Z18" s="885"/>
      <c r="AA18" s="885"/>
      <c r="AB18" s="787"/>
      <c r="AC18" s="786"/>
      <c r="AD18" s="885"/>
      <c r="AE18" s="885"/>
      <c r="AF18" s="885"/>
      <c r="AG18" s="885"/>
      <c r="AH18" s="885"/>
      <c r="AI18" s="885"/>
      <c r="AJ18" s="885"/>
      <c r="AK18" s="787"/>
      <c r="AL18" s="786"/>
      <c r="AM18" s="885"/>
      <c r="AN18" s="885"/>
      <c r="AO18" s="885"/>
      <c r="AP18" s="885"/>
      <c r="AQ18" s="885"/>
      <c r="AR18" s="885"/>
      <c r="AS18" s="885"/>
      <c r="AT18" s="787"/>
      <c r="AU18" s="786"/>
      <c r="AV18" s="885"/>
      <c r="AW18" s="885"/>
      <c r="AX18" s="885"/>
      <c r="AY18" s="885"/>
      <c r="AZ18" s="885"/>
      <c r="BA18" s="885"/>
      <c r="BB18" s="885"/>
      <c r="BC18" s="787"/>
      <c r="BD18" s="786"/>
      <c r="BE18" s="885"/>
      <c r="BF18" s="885"/>
      <c r="BG18" s="885"/>
      <c r="BH18" s="885"/>
      <c r="BI18" s="885"/>
      <c r="BJ18" s="885"/>
      <c r="BK18" s="885"/>
      <c r="BL18" s="787"/>
      <c r="BM18" s="786"/>
      <c r="BN18" s="885"/>
      <c r="BO18" s="885"/>
      <c r="BP18" s="885"/>
      <c r="BQ18" s="885"/>
      <c r="BR18" s="885"/>
      <c r="BS18" s="885"/>
      <c r="BT18" s="885"/>
      <c r="BU18" s="787"/>
      <c r="BV18" s="786"/>
      <c r="BW18" s="885"/>
      <c r="BX18" s="885"/>
      <c r="BY18" s="885"/>
      <c r="BZ18" s="885"/>
      <c r="CA18" s="885"/>
      <c r="CB18" s="885"/>
      <c r="CC18" s="885"/>
      <c r="CD18" s="787"/>
      <c r="CE18" s="786"/>
      <c r="CF18" s="885"/>
      <c r="CG18" s="885"/>
      <c r="CH18" s="885"/>
      <c r="CI18" s="885"/>
      <c r="CJ18" s="885"/>
      <c r="CK18" s="885"/>
      <c r="CL18" s="885"/>
      <c r="CM18" s="787"/>
      <c r="CN18" s="786"/>
      <c r="CO18" s="885"/>
      <c r="CP18" s="885"/>
      <c r="CQ18" s="885"/>
      <c r="CR18" s="885"/>
      <c r="CS18" s="885"/>
      <c r="CT18" s="885"/>
      <c r="CU18" s="885"/>
      <c r="CV18" s="787"/>
      <c r="CW18" s="786"/>
      <c r="CX18" s="885"/>
      <c r="CY18" s="885"/>
      <c r="CZ18" s="885"/>
      <c r="DA18" s="885"/>
      <c r="DB18" s="885"/>
      <c r="DC18" s="885"/>
      <c r="DD18" s="885"/>
      <c r="DE18" s="787"/>
      <c r="DF18" s="786"/>
      <c r="DG18" s="885"/>
      <c r="DH18" s="885"/>
      <c r="DI18" s="885"/>
      <c r="DJ18" s="885"/>
      <c r="DK18" s="885"/>
      <c r="DL18" s="885"/>
      <c r="DM18" s="885"/>
      <c r="DN18" s="787"/>
      <c r="DO18" s="786"/>
      <c r="DP18" s="885"/>
      <c r="DQ18" s="885"/>
      <c r="DR18" s="885"/>
      <c r="DS18" s="885"/>
      <c r="DT18" s="885"/>
      <c r="DU18" s="885"/>
      <c r="DV18" s="885"/>
      <c r="DW18" s="787"/>
      <c r="DX18" s="786"/>
      <c r="DY18" s="885"/>
      <c r="DZ18" s="885"/>
      <c r="EA18" s="885"/>
      <c r="EB18" s="885"/>
      <c r="EC18" s="885"/>
      <c r="ED18" s="885"/>
      <c r="EE18" s="885"/>
      <c r="EF18" s="787"/>
      <c r="EG18" s="786"/>
      <c r="EH18" s="885"/>
      <c r="EI18" s="885"/>
      <c r="EJ18" s="885"/>
      <c r="EK18" s="885"/>
      <c r="EL18" s="885"/>
      <c r="EM18" s="885"/>
      <c r="EN18" s="885"/>
      <c r="EO18" s="787"/>
      <c r="EP18" s="786"/>
      <c r="EQ18" s="885"/>
      <c r="ER18" s="885"/>
      <c r="ES18" s="885"/>
      <c r="ET18" s="885"/>
      <c r="EU18" s="885"/>
      <c r="EV18" s="885"/>
      <c r="EW18" s="885"/>
      <c r="EX18" s="787"/>
    </row>
    <row r="19" spans="1:154" ht="24.75" x14ac:dyDescent="0.2">
      <c r="A19" s="118" t="s">
        <v>403</v>
      </c>
      <c r="B19" s="760" t="s">
        <v>0</v>
      </c>
      <c r="C19" s="820"/>
      <c r="D19" s="820"/>
      <c r="E19" s="820"/>
      <c r="F19" s="820"/>
      <c r="G19" s="820"/>
      <c r="H19" s="820"/>
      <c r="I19" s="820"/>
      <c r="J19" s="761"/>
      <c r="K19" s="760" t="s">
        <v>0</v>
      </c>
      <c r="L19" s="820"/>
      <c r="M19" s="820"/>
      <c r="N19" s="820"/>
      <c r="O19" s="820"/>
      <c r="P19" s="820"/>
      <c r="Q19" s="820"/>
      <c r="R19" s="820"/>
      <c r="S19" s="761"/>
      <c r="T19" s="760" t="s">
        <v>0</v>
      </c>
      <c r="U19" s="820"/>
      <c r="V19" s="820"/>
      <c r="W19" s="820"/>
      <c r="X19" s="820"/>
      <c r="Y19" s="820"/>
      <c r="Z19" s="820"/>
      <c r="AA19" s="820"/>
      <c r="AB19" s="761"/>
      <c r="AC19" s="760" t="s">
        <v>0</v>
      </c>
      <c r="AD19" s="820"/>
      <c r="AE19" s="820"/>
      <c r="AF19" s="820"/>
      <c r="AG19" s="820"/>
      <c r="AH19" s="820"/>
      <c r="AI19" s="820"/>
      <c r="AJ19" s="820"/>
      <c r="AK19" s="761"/>
      <c r="AL19" s="760" t="s">
        <v>0</v>
      </c>
      <c r="AM19" s="820"/>
      <c r="AN19" s="820"/>
      <c r="AO19" s="820"/>
      <c r="AP19" s="820"/>
      <c r="AQ19" s="820"/>
      <c r="AR19" s="820"/>
      <c r="AS19" s="820"/>
      <c r="AT19" s="761"/>
      <c r="AU19" s="760" t="s">
        <v>0</v>
      </c>
      <c r="AV19" s="820"/>
      <c r="AW19" s="820"/>
      <c r="AX19" s="820"/>
      <c r="AY19" s="820"/>
      <c r="AZ19" s="820"/>
      <c r="BA19" s="820"/>
      <c r="BB19" s="820"/>
      <c r="BC19" s="761"/>
      <c r="BD19" s="760" t="s">
        <v>0</v>
      </c>
      <c r="BE19" s="820"/>
      <c r="BF19" s="820"/>
      <c r="BG19" s="820"/>
      <c r="BH19" s="820"/>
      <c r="BI19" s="820"/>
      <c r="BJ19" s="820"/>
      <c r="BK19" s="820"/>
      <c r="BL19" s="761"/>
      <c r="BM19" s="760" t="s">
        <v>0</v>
      </c>
      <c r="BN19" s="820"/>
      <c r="BO19" s="820"/>
      <c r="BP19" s="820"/>
      <c r="BQ19" s="820"/>
      <c r="BR19" s="820"/>
      <c r="BS19" s="820"/>
      <c r="BT19" s="820"/>
      <c r="BU19" s="761"/>
      <c r="BV19" s="760" t="s">
        <v>0</v>
      </c>
      <c r="BW19" s="820"/>
      <c r="BX19" s="820"/>
      <c r="BY19" s="820"/>
      <c r="BZ19" s="820"/>
      <c r="CA19" s="820"/>
      <c r="CB19" s="820"/>
      <c r="CC19" s="820"/>
      <c r="CD19" s="761"/>
      <c r="CE19" s="760" t="s">
        <v>0</v>
      </c>
      <c r="CF19" s="820"/>
      <c r="CG19" s="820"/>
      <c r="CH19" s="820"/>
      <c r="CI19" s="820"/>
      <c r="CJ19" s="820"/>
      <c r="CK19" s="820"/>
      <c r="CL19" s="820"/>
      <c r="CM19" s="761"/>
      <c r="CN19" s="760" t="s">
        <v>0</v>
      </c>
      <c r="CO19" s="820"/>
      <c r="CP19" s="820"/>
      <c r="CQ19" s="820"/>
      <c r="CR19" s="820"/>
      <c r="CS19" s="820"/>
      <c r="CT19" s="820"/>
      <c r="CU19" s="820"/>
      <c r="CV19" s="761"/>
      <c r="CW19" s="760" t="s">
        <v>0</v>
      </c>
      <c r="CX19" s="820"/>
      <c r="CY19" s="820"/>
      <c r="CZ19" s="820"/>
      <c r="DA19" s="820"/>
      <c r="DB19" s="820"/>
      <c r="DC19" s="820"/>
      <c r="DD19" s="820"/>
      <c r="DE19" s="761"/>
      <c r="DF19" s="760" t="s">
        <v>0</v>
      </c>
      <c r="DG19" s="820"/>
      <c r="DH19" s="820"/>
      <c r="DI19" s="820"/>
      <c r="DJ19" s="820"/>
      <c r="DK19" s="820"/>
      <c r="DL19" s="820"/>
      <c r="DM19" s="820"/>
      <c r="DN19" s="761"/>
      <c r="DO19" s="760" t="s">
        <v>0</v>
      </c>
      <c r="DP19" s="820"/>
      <c r="DQ19" s="820"/>
      <c r="DR19" s="820"/>
      <c r="DS19" s="820"/>
      <c r="DT19" s="820"/>
      <c r="DU19" s="820"/>
      <c r="DV19" s="820"/>
      <c r="DW19" s="761"/>
      <c r="DX19" s="760" t="s">
        <v>0</v>
      </c>
      <c r="DY19" s="820"/>
      <c r="DZ19" s="820"/>
      <c r="EA19" s="820"/>
      <c r="EB19" s="820"/>
      <c r="EC19" s="820"/>
      <c r="ED19" s="820"/>
      <c r="EE19" s="820"/>
      <c r="EF19" s="761"/>
      <c r="EG19" s="760" t="s">
        <v>0</v>
      </c>
      <c r="EH19" s="820"/>
      <c r="EI19" s="820"/>
      <c r="EJ19" s="820"/>
      <c r="EK19" s="820"/>
      <c r="EL19" s="820"/>
      <c r="EM19" s="820"/>
      <c r="EN19" s="820"/>
      <c r="EO19" s="761"/>
      <c r="EP19" s="760" t="s">
        <v>0</v>
      </c>
      <c r="EQ19" s="820"/>
      <c r="ER19" s="820"/>
      <c r="ES19" s="820"/>
      <c r="ET19" s="820"/>
      <c r="EU19" s="820"/>
      <c r="EV19" s="820"/>
      <c r="EW19" s="820"/>
      <c r="EX19" s="761"/>
    </row>
    <row r="20" spans="1:154" ht="24.75" x14ac:dyDescent="0.2">
      <c r="A20" s="132" t="s">
        <v>641</v>
      </c>
      <c r="B20" s="786" t="s">
        <v>0</v>
      </c>
      <c r="C20" s="885"/>
      <c r="D20" s="885"/>
      <c r="E20" s="885"/>
      <c r="F20" s="885"/>
      <c r="G20" s="885"/>
      <c r="H20" s="885"/>
      <c r="I20" s="885"/>
      <c r="J20" s="787"/>
      <c r="K20" s="786" t="s">
        <v>0</v>
      </c>
      <c r="L20" s="885"/>
      <c r="M20" s="885"/>
      <c r="N20" s="885"/>
      <c r="O20" s="885"/>
      <c r="P20" s="885"/>
      <c r="Q20" s="885"/>
      <c r="R20" s="885"/>
      <c r="S20" s="787"/>
      <c r="T20" s="786" t="s">
        <v>0</v>
      </c>
      <c r="U20" s="885"/>
      <c r="V20" s="885"/>
      <c r="W20" s="885"/>
      <c r="X20" s="885"/>
      <c r="Y20" s="885"/>
      <c r="Z20" s="885"/>
      <c r="AA20" s="885"/>
      <c r="AB20" s="787"/>
      <c r="AC20" s="786" t="s">
        <v>0</v>
      </c>
      <c r="AD20" s="885"/>
      <c r="AE20" s="885"/>
      <c r="AF20" s="885"/>
      <c r="AG20" s="885"/>
      <c r="AH20" s="885"/>
      <c r="AI20" s="885"/>
      <c r="AJ20" s="885"/>
      <c r="AK20" s="787"/>
      <c r="AL20" s="786" t="s">
        <v>0</v>
      </c>
      <c r="AM20" s="885"/>
      <c r="AN20" s="885"/>
      <c r="AO20" s="885"/>
      <c r="AP20" s="885"/>
      <c r="AQ20" s="885"/>
      <c r="AR20" s="885"/>
      <c r="AS20" s="885"/>
      <c r="AT20" s="787"/>
      <c r="AU20" s="786" t="s">
        <v>0</v>
      </c>
      <c r="AV20" s="885"/>
      <c r="AW20" s="885"/>
      <c r="AX20" s="885"/>
      <c r="AY20" s="885"/>
      <c r="AZ20" s="885"/>
      <c r="BA20" s="885"/>
      <c r="BB20" s="885"/>
      <c r="BC20" s="787"/>
      <c r="BD20" s="786" t="s">
        <v>0</v>
      </c>
      <c r="BE20" s="885"/>
      <c r="BF20" s="885"/>
      <c r="BG20" s="885"/>
      <c r="BH20" s="885"/>
      <c r="BI20" s="885"/>
      <c r="BJ20" s="885"/>
      <c r="BK20" s="885"/>
      <c r="BL20" s="787"/>
      <c r="BM20" s="786" t="s">
        <v>0</v>
      </c>
      <c r="BN20" s="885"/>
      <c r="BO20" s="885"/>
      <c r="BP20" s="885"/>
      <c r="BQ20" s="885"/>
      <c r="BR20" s="885"/>
      <c r="BS20" s="885"/>
      <c r="BT20" s="885"/>
      <c r="BU20" s="787"/>
      <c r="BV20" s="786" t="s">
        <v>0</v>
      </c>
      <c r="BW20" s="885"/>
      <c r="BX20" s="885"/>
      <c r="BY20" s="885"/>
      <c r="BZ20" s="885"/>
      <c r="CA20" s="885"/>
      <c r="CB20" s="885"/>
      <c r="CC20" s="885"/>
      <c r="CD20" s="787"/>
      <c r="CE20" s="786" t="s">
        <v>0</v>
      </c>
      <c r="CF20" s="885"/>
      <c r="CG20" s="885"/>
      <c r="CH20" s="885"/>
      <c r="CI20" s="885"/>
      <c r="CJ20" s="885"/>
      <c r="CK20" s="885"/>
      <c r="CL20" s="885"/>
      <c r="CM20" s="787"/>
      <c r="CN20" s="786" t="s">
        <v>0</v>
      </c>
      <c r="CO20" s="885"/>
      <c r="CP20" s="885"/>
      <c r="CQ20" s="885"/>
      <c r="CR20" s="885"/>
      <c r="CS20" s="885"/>
      <c r="CT20" s="885"/>
      <c r="CU20" s="885"/>
      <c r="CV20" s="787"/>
      <c r="CW20" s="786" t="s">
        <v>0</v>
      </c>
      <c r="CX20" s="885"/>
      <c r="CY20" s="885"/>
      <c r="CZ20" s="885"/>
      <c r="DA20" s="885"/>
      <c r="DB20" s="885"/>
      <c r="DC20" s="885"/>
      <c r="DD20" s="885"/>
      <c r="DE20" s="787"/>
      <c r="DF20" s="786" t="s">
        <v>0</v>
      </c>
      <c r="DG20" s="885"/>
      <c r="DH20" s="885"/>
      <c r="DI20" s="885"/>
      <c r="DJ20" s="885"/>
      <c r="DK20" s="885"/>
      <c r="DL20" s="885"/>
      <c r="DM20" s="885"/>
      <c r="DN20" s="787"/>
      <c r="DO20" s="786" t="s">
        <v>0</v>
      </c>
      <c r="DP20" s="885"/>
      <c r="DQ20" s="885"/>
      <c r="DR20" s="885"/>
      <c r="DS20" s="885"/>
      <c r="DT20" s="885"/>
      <c r="DU20" s="885"/>
      <c r="DV20" s="885"/>
      <c r="DW20" s="787"/>
      <c r="DX20" s="786" t="s">
        <v>0</v>
      </c>
      <c r="DY20" s="885"/>
      <c r="DZ20" s="885"/>
      <c r="EA20" s="885"/>
      <c r="EB20" s="885"/>
      <c r="EC20" s="885"/>
      <c r="ED20" s="885"/>
      <c r="EE20" s="885"/>
      <c r="EF20" s="787"/>
      <c r="EG20" s="786" t="s">
        <v>0</v>
      </c>
      <c r="EH20" s="885"/>
      <c r="EI20" s="885"/>
      <c r="EJ20" s="885"/>
      <c r="EK20" s="885"/>
      <c r="EL20" s="885"/>
      <c r="EM20" s="885"/>
      <c r="EN20" s="885"/>
      <c r="EO20" s="787"/>
      <c r="EP20" s="786" t="s">
        <v>0</v>
      </c>
      <c r="EQ20" s="885"/>
      <c r="ER20" s="885"/>
      <c r="ES20" s="885"/>
      <c r="ET20" s="885"/>
      <c r="EU20" s="885"/>
      <c r="EV20" s="885"/>
      <c r="EW20" s="885"/>
      <c r="EX20" s="787"/>
    </row>
    <row r="21" spans="1:154" ht="36.75" x14ac:dyDescent="0.2">
      <c r="A21" s="132" t="s">
        <v>751</v>
      </c>
      <c r="B21" s="786"/>
      <c r="C21" s="885"/>
      <c r="D21" s="885"/>
      <c r="E21" s="885"/>
      <c r="F21" s="885"/>
      <c r="G21" s="885"/>
      <c r="H21" s="885"/>
      <c r="I21" s="885"/>
      <c r="J21" s="787"/>
      <c r="K21" s="786"/>
      <c r="L21" s="885"/>
      <c r="M21" s="885"/>
      <c r="N21" s="885"/>
      <c r="O21" s="885"/>
      <c r="P21" s="885"/>
      <c r="Q21" s="885"/>
      <c r="R21" s="885"/>
      <c r="S21" s="787"/>
      <c r="T21" s="786"/>
      <c r="U21" s="885"/>
      <c r="V21" s="885"/>
      <c r="W21" s="885"/>
      <c r="X21" s="885"/>
      <c r="Y21" s="885"/>
      <c r="Z21" s="885"/>
      <c r="AA21" s="885"/>
      <c r="AB21" s="787"/>
      <c r="AC21" s="786"/>
      <c r="AD21" s="885"/>
      <c r="AE21" s="885"/>
      <c r="AF21" s="885"/>
      <c r="AG21" s="885"/>
      <c r="AH21" s="885"/>
      <c r="AI21" s="885"/>
      <c r="AJ21" s="885"/>
      <c r="AK21" s="787"/>
      <c r="AL21" s="786"/>
      <c r="AM21" s="885"/>
      <c r="AN21" s="885"/>
      <c r="AO21" s="885"/>
      <c r="AP21" s="885"/>
      <c r="AQ21" s="885"/>
      <c r="AR21" s="885"/>
      <c r="AS21" s="885"/>
      <c r="AT21" s="787"/>
      <c r="AU21" s="786"/>
      <c r="AV21" s="885"/>
      <c r="AW21" s="885"/>
      <c r="AX21" s="885"/>
      <c r="AY21" s="885"/>
      <c r="AZ21" s="885"/>
      <c r="BA21" s="885"/>
      <c r="BB21" s="885"/>
      <c r="BC21" s="787"/>
      <c r="BD21" s="786"/>
      <c r="BE21" s="885"/>
      <c r="BF21" s="885"/>
      <c r="BG21" s="885"/>
      <c r="BH21" s="885"/>
      <c r="BI21" s="885"/>
      <c r="BJ21" s="885"/>
      <c r="BK21" s="885"/>
      <c r="BL21" s="787"/>
      <c r="BM21" s="786"/>
      <c r="BN21" s="885"/>
      <c r="BO21" s="885"/>
      <c r="BP21" s="885"/>
      <c r="BQ21" s="885"/>
      <c r="BR21" s="885"/>
      <c r="BS21" s="885"/>
      <c r="BT21" s="885"/>
      <c r="BU21" s="787"/>
      <c r="BV21" s="786"/>
      <c r="BW21" s="885"/>
      <c r="BX21" s="885"/>
      <c r="BY21" s="885"/>
      <c r="BZ21" s="885"/>
      <c r="CA21" s="885"/>
      <c r="CB21" s="885"/>
      <c r="CC21" s="885"/>
      <c r="CD21" s="787"/>
      <c r="CE21" s="786"/>
      <c r="CF21" s="885"/>
      <c r="CG21" s="885"/>
      <c r="CH21" s="885"/>
      <c r="CI21" s="885"/>
      <c r="CJ21" s="885"/>
      <c r="CK21" s="885"/>
      <c r="CL21" s="885"/>
      <c r="CM21" s="787"/>
      <c r="CN21" s="786"/>
      <c r="CO21" s="885"/>
      <c r="CP21" s="885"/>
      <c r="CQ21" s="885"/>
      <c r="CR21" s="885"/>
      <c r="CS21" s="885"/>
      <c r="CT21" s="885"/>
      <c r="CU21" s="885"/>
      <c r="CV21" s="787"/>
      <c r="CW21" s="786"/>
      <c r="CX21" s="885"/>
      <c r="CY21" s="885"/>
      <c r="CZ21" s="885"/>
      <c r="DA21" s="885"/>
      <c r="DB21" s="885"/>
      <c r="DC21" s="885"/>
      <c r="DD21" s="885"/>
      <c r="DE21" s="787"/>
      <c r="DF21" s="786"/>
      <c r="DG21" s="885"/>
      <c r="DH21" s="885"/>
      <c r="DI21" s="885"/>
      <c r="DJ21" s="885"/>
      <c r="DK21" s="885"/>
      <c r="DL21" s="885"/>
      <c r="DM21" s="885"/>
      <c r="DN21" s="787"/>
      <c r="DO21" s="786"/>
      <c r="DP21" s="885"/>
      <c r="DQ21" s="885"/>
      <c r="DR21" s="885"/>
      <c r="DS21" s="885"/>
      <c r="DT21" s="885"/>
      <c r="DU21" s="885"/>
      <c r="DV21" s="885"/>
      <c r="DW21" s="787"/>
      <c r="DX21" s="786"/>
      <c r="DY21" s="885"/>
      <c r="DZ21" s="885"/>
      <c r="EA21" s="885"/>
      <c r="EB21" s="885"/>
      <c r="EC21" s="885"/>
      <c r="ED21" s="885"/>
      <c r="EE21" s="885"/>
      <c r="EF21" s="787"/>
      <c r="EG21" s="786"/>
      <c r="EH21" s="885"/>
      <c r="EI21" s="885"/>
      <c r="EJ21" s="885"/>
      <c r="EK21" s="885"/>
      <c r="EL21" s="885"/>
      <c r="EM21" s="885"/>
      <c r="EN21" s="885"/>
      <c r="EO21" s="787"/>
      <c r="EP21" s="786"/>
      <c r="EQ21" s="885"/>
      <c r="ER21" s="885"/>
      <c r="ES21" s="885"/>
      <c r="ET21" s="885"/>
      <c r="EU21" s="885"/>
      <c r="EV21" s="885"/>
      <c r="EW21" s="885"/>
      <c r="EX21" s="787"/>
    </row>
    <row r="22" spans="1:154" x14ac:dyDescent="0.2">
      <c r="A22" s="910" t="s">
        <v>978</v>
      </c>
      <c r="B22" s="889" t="s">
        <v>0</v>
      </c>
      <c r="C22" s="890"/>
      <c r="D22" s="786" t="s">
        <v>52</v>
      </c>
      <c r="E22" s="885"/>
      <c r="F22" s="885"/>
      <c r="G22" s="885"/>
      <c r="H22" s="885"/>
      <c r="I22" s="885"/>
      <c r="J22" s="787"/>
      <c r="K22" s="889" t="s">
        <v>0</v>
      </c>
      <c r="L22" s="890"/>
      <c r="M22" s="786" t="s">
        <v>52</v>
      </c>
      <c r="N22" s="885"/>
      <c r="O22" s="885"/>
      <c r="P22" s="885"/>
      <c r="Q22" s="885"/>
      <c r="R22" s="885"/>
      <c r="S22" s="787"/>
      <c r="T22" s="889" t="s">
        <v>0</v>
      </c>
      <c r="U22" s="890"/>
      <c r="V22" s="786" t="s">
        <v>52</v>
      </c>
      <c r="W22" s="885"/>
      <c r="X22" s="885"/>
      <c r="Y22" s="885"/>
      <c r="Z22" s="885"/>
      <c r="AA22" s="885"/>
      <c r="AB22" s="787"/>
      <c r="AC22" s="889" t="s">
        <v>0</v>
      </c>
      <c r="AD22" s="890"/>
      <c r="AE22" s="786" t="s">
        <v>52</v>
      </c>
      <c r="AF22" s="885"/>
      <c r="AG22" s="885"/>
      <c r="AH22" s="885"/>
      <c r="AI22" s="885"/>
      <c r="AJ22" s="885"/>
      <c r="AK22" s="787"/>
      <c r="AL22" s="889" t="s">
        <v>0</v>
      </c>
      <c r="AM22" s="890"/>
      <c r="AN22" s="786" t="s">
        <v>52</v>
      </c>
      <c r="AO22" s="885"/>
      <c r="AP22" s="885"/>
      <c r="AQ22" s="885"/>
      <c r="AR22" s="885"/>
      <c r="AS22" s="885"/>
      <c r="AT22" s="787"/>
      <c r="AU22" s="889" t="s">
        <v>0</v>
      </c>
      <c r="AV22" s="890"/>
      <c r="AW22" s="786" t="s">
        <v>52</v>
      </c>
      <c r="AX22" s="885"/>
      <c r="AY22" s="885"/>
      <c r="AZ22" s="885"/>
      <c r="BA22" s="885"/>
      <c r="BB22" s="885"/>
      <c r="BC22" s="787"/>
      <c r="BD22" s="889" t="s">
        <v>0</v>
      </c>
      <c r="BE22" s="890"/>
      <c r="BF22" s="786" t="s">
        <v>52</v>
      </c>
      <c r="BG22" s="885"/>
      <c r="BH22" s="885"/>
      <c r="BI22" s="885"/>
      <c r="BJ22" s="885"/>
      <c r="BK22" s="885"/>
      <c r="BL22" s="787"/>
      <c r="BM22" s="889" t="s">
        <v>0</v>
      </c>
      <c r="BN22" s="890"/>
      <c r="BO22" s="786" t="s">
        <v>52</v>
      </c>
      <c r="BP22" s="885"/>
      <c r="BQ22" s="885"/>
      <c r="BR22" s="885"/>
      <c r="BS22" s="885"/>
      <c r="BT22" s="885"/>
      <c r="BU22" s="787"/>
      <c r="BV22" s="889" t="s">
        <v>0</v>
      </c>
      <c r="BW22" s="890"/>
      <c r="BX22" s="786" t="s">
        <v>52</v>
      </c>
      <c r="BY22" s="885"/>
      <c r="BZ22" s="885"/>
      <c r="CA22" s="885"/>
      <c r="CB22" s="885"/>
      <c r="CC22" s="885"/>
      <c r="CD22" s="787"/>
      <c r="CE22" s="889" t="s">
        <v>0</v>
      </c>
      <c r="CF22" s="890"/>
      <c r="CG22" s="786" t="s">
        <v>52</v>
      </c>
      <c r="CH22" s="885"/>
      <c r="CI22" s="885"/>
      <c r="CJ22" s="885"/>
      <c r="CK22" s="885"/>
      <c r="CL22" s="885"/>
      <c r="CM22" s="787"/>
      <c r="CN22" s="889" t="s">
        <v>0</v>
      </c>
      <c r="CO22" s="890"/>
      <c r="CP22" s="786" t="s">
        <v>52</v>
      </c>
      <c r="CQ22" s="885"/>
      <c r="CR22" s="885"/>
      <c r="CS22" s="885"/>
      <c r="CT22" s="885"/>
      <c r="CU22" s="885"/>
      <c r="CV22" s="787"/>
      <c r="CW22" s="889" t="s">
        <v>0</v>
      </c>
      <c r="CX22" s="890"/>
      <c r="CY22" s="786" t="s">
        <v>52</v>
      </c>
      <c r="CZ22" s="885"/>
      <c r="DA22" s="885"/>
      <c r="DB22" s="885"/>
      <c r="DC22" s="885"/>
      <c r="DD22" s="885"/>
      <c r="DE22" s="787"/>
      <c r="DF22" s="889" t="s">
        <v>0</v>
      </c>
      <c r="DG22" s="890"/>
      <c r="DH22" s="786" t="s">
        <v>52</v>
      </c>
      <c r="DI22" s="885"/>
      <c r="DJ22" s="885"/>
      <c r="DK22" s="885"/>
      <c r="DL22" s="885"/>
      <c r="DM22" s="885"/>
      <c r="DN22" s="787"/>
      <c r="DO22" s="889" t="s">
        <v>0</v>
      </c>
      <c r="DP22" s="890"/>
      <c r="DQ22" s="786" t="s">
        <v>52</v>
      </c>
      <c r="DR22" s="885"/>
      <c r="DS22" s="885"/>
      <c r="DT22" s="885"/>
      <c r="DU22" s="885"/>
      <c r="DV22" s="885"/>
      <c r="DW22" s="787"/>
      <c r="DX22" s="889" t="s">
        <v>0</v>
      </c>
      <c r="DY22" s="890"/>
      <c r="DZ22" s="786" t="s">
        <v>52</v>
      </c>
      <c r="EA22" s="885"/>
      <c r="EB22" s="885"/>
      <c r="EC22" s="885"/>
      <c r="ED22" s="885"/>
      <c r="EE22" s="885"/>
      <c r="EF22" s="787"/>
      <c r="EG22" s="889" t="s">
        <v>0</v>
      </c>
      <c r="EH22" s="890"/>
      <c r="EI22" s="786" t="s">
        <v>52</v>
      </c>
      <c r="EJ22" s="885"/>
      <c r="EK22" s="885"/>
      <c r="EL22" s="885"/>
      <c r="EM22" s="885"/>
      <c r="EN22" s="885"/>
      <c r="EO22" s="787"/>
      <c r="EP22" s="889" t="s">
        <v>0</v>
      </c>
      <c r="EQ22" s="890"/>
      <c r="ER22" s="786" t="s">
        <v>52</v>
      </c>
      <c r="ES22" s="885"/>
      <c r="ET22" s="885"/>
      <c r="EU22" s="885"/>
      <c r="EV22" s="885"/>
      <c r="EW22" s="885"/>
      <c r="EX22" s="787"/>
    </row>
    <row r="23" spans="1:154" s="323" customFormat="1" x14ac:dyDescent="0.2">
      <c r="A23" s="911"/>
      <c r="B23" s="889" t="s">
        <v>0</v>
      </c>
      <c r="C23" s="890"/>
      <c r="D23" s="786" t="s">
        <v>60</v>
      </c>
      <c r="E23" s="885"/>
      <c r="F23" s="885"/>
      <c r="G23" s="885"/>
      <c r="H23" s="885"/>
      <c r="I23" s="885"/>
      <c r="J23" s="787"/>
      <c r="K23" s="889" t="s">
        <v>0</v>
      </c>
      <c r="L23" s="890"/>
      <c r="M23" s="786" t="s">
        <v>60</v>
      </c>
      <c r="N23" s="885"/>
      <c r="O23" s="885"/>
      <c r="P23" s="885"/>
      <c r="Q23" s="885"/>
      <c r="R23" s="885"/>
      <c r="S23" s="787"/>
      <c r="T23" s="889" t="s">
        <v>0</v>
      </c>
      <c r="U23" s="890"/>
      <c r="V23" s="786" t="s">
        <v>60</v>
      </c>
      <c r="W23" s="885"/>
      <c r="X23" s="885"/>
      <c r="Y23" s="885"/>
      <c r="Z23" s="885"/>
      <c r="AA23" s="885"/>
      <c r="AB23" s="787"/>
      <c r="AC23" s="889" t="s">
        <v>0</v>
      </c>
      <c r="AD23" s="890"/>
      <c r="AE23" s="786" t="s">
        <v>60</v>
      </c>
      <c r="AF23" s="885"/>
      <c r="AG23" s="885"/>
      <c r="AH23" s="885"/>
      <c r="AI23" s="885"/>
      <c r="AJ23" s="885"/>
      <c r="AK23" s="787"/>
      <c r="AL23" s="889" t="s">
        <v>0</v>
      </c>
      <c r="AM23" s="890"/>
      <c r="AN23" s="786" t="s">
        <v>60</v>
      </c>
      <c r="AO23" s="885"/>
      <c r="AP23" s="885"/>
      <c r="AQ23" s="885"/>
      <c r="AR23" s="885"/>
      <c r="AS23" s="885"/>
      <c r="AT23" s="787"/>
      <c r="AU23" s="889" t="s">
        <v>0</v>
      </c>
      <c r="AV23" s="890"/>
      <c r="AW23" s="786" t="s">
        <v>60</v>
      </c>
      <c r="AX23" s="885"/>
      <c r="AY23" s="885"/>
      <c r="AZ23" s="885"/>
      <c r="BA23" s="885"/>
      <c r="BB23" s="885"/>
      <c r="BC23" s="787"/>
      <c r="BD23" s="889" t="s">
        <v>0</v>
      </c>
      <c r="BE23" s="890"/>
      <c r="BF23" s="786" t="s">
        <v>60</v>
      </c>
      <c r="BG23" s="885"/>
      <c r="BH23" s="885"/>
      <c r="BI23" s="885"/>
      <c r="BJ23" s="885"/>
      <c r="BK23" s="885"/>
      <c r="BL23" s="787"/>
      <c r="BM23" s="889" t="s">
        <v>0</v>
      </c>
      <c r="BN23" s="890"/>
      <c r="BO23" s="786" t="s">
        <v>60</v>
      </c>
      <c r="BP23" s="885"/>
      <c r="BQ23" s="885"/>
      <c r="BR23" s="885"/>
      <c r="BS23" s="885"/>
      <c r="BT23" s="885"/>
      <c r="BU23" s="787"/>
      <c r="BV23" s="889" t="s">
        <v>0</v>
      </c>
      <c r="BW23" s="890"/>
      <c r="BX23" s="786" t="s">
        <v>60</v>
      </c>
      <c r="BY23" s="885"/>
      <c r="BZ23" s="885"/>
      <c r="CA23" s="885"/>
      <c r="CB23" s="885"/>
      <c r="CC23" s="885"/>
      <c r="CD23" s="787"/>
      <c r="CE23" s="889" t="s">
        <v>0</v>
      </c>
      <c r="CF23" s="890"/>
      <c r="CG23" s="786" t="s">
        <v>60</v>
      </c>
      <c r="CH23" s="885"/>
      <c r="CI23" s="885"/>
      <c r="CJ23" s="885"/>
      <c r="CK23" s="885"/>
      <c r="CL23" s="885"/>
      <c r="CM23" s="787"/>
      <c r="CN23" s="889" t="s">
        <v>0</v>
      </c>
      <c r="CO23" s="890"/>
      <c r="CP23" s="786" t="s">
        <v>60</v>
      </c>
      <c r="CQ23" s="885"/>
      <c r="CR23" s="885"/>
      <c r="CS23" s="885"/>
      <c r="CT23" s="885"/>
      <c r="CU23" s="885"/>
      <c r="CV23" s="787"/>
      <c r="CW23" s="889" t="s">
        <v>0</v>
      </c>
      <c r="CX23" s="890"/>
      <c r="CY23" s="786" t="s">
        <v>60</v>
      </c>
      <c r="CZ23" s="885"/>
      <c r="DA23" s="885"/>
      <c r="DB23" s="885"/>
      <c r="DC23" s="885"/>
      <c r="DD23" s="885"/>
      <c r="DE23" s="787"/>
      <c r="DF23" s="889" t="s">
        <v>0</v>
      </c>
      <c r="DG23" s="890"/>
      <c r="DH23" s="786" t="s">
        <v>60</v>
      </c>
      <c r="DI23" s="885"/>
      <c r="DJ23" s="885"/>
      <c r="DK23" s="885"/>
      <c r="DL23" s="885"/>
      <c r="DM23" s="885"/>
      <c r="DN23" s="787"/>
      <c r="DO23" s="889" t="s">
        <v>0</v>
      </c>
      <c r="DP23" s="890"/>
      <c r="DQ23" s="786" t="s">
        <v>60</v>
      </c>
      <c r="DR23" s="885"/>
      <c r="DS23" s="885"/>
      <c r="DT23" s="885"/>
      <c r="DU23" s="885"/>
      <c r="DV23" s="885"/>
      <c r="DW23" s="787"/>
      <c r="DX23" s="889" t="s">
        <v>0</v>
      </c>
      <c r="DY23" s="890"/>
      <c r="DZ23" s="786" t="s">
        <v>60</v>
      </c>
      <c r="EA23" s="885"/>
      <c r="EB23" s="885"/>
      <c r="EC23" s="885"/>
      <c r="ED23" s="885"/>
      <c r="EE23" s="885"/>
      <c r="EF23" s="787"/>
      <c r="EG23" s="889" t="s">
        <v>0</v>
      </c>
      <c r="EH23" s="890"/>
      <c r="EI23" s="786" t="s">
        <v>60</v>
      </c>
      <c r="EJ23" s="885"/>
      <c r="EK23" s="885"/>
      <c r="EL23" s="885"/>
      <c r="EM23" s="885"/>
      <c r="EN23" s="885"/>
      <c r="EO23" s="787"/>
      <c r="EP23" s="889" t="s">
        <v>0</v>
      </c>
      <c r="EQ23" s="890"/>
      <c r="ER23" s="786" t="s">
        <v>60</v>
      </c>
      <c r="ES23" s="885"/>
      <c r="ET23" s="885"/>
      <c r="EU23" s="885"/>
      <c r="EV23" s="885"/>
      <c r="EW23" s="885"/>
      <c r="EX23" s="787"/>
    </row>
    <row r="24" spans="1:154" s="323" customFormat="1" x14ac:dyDescent="0.2">
      <c r="A24" s="911"/>
      <c r="B24" s="889" t="s">
        <v>0</v>
      </c>
      <c r="C24" s="890"/>
      <c r="D24" s="786" t="s">
        <v>210</v>
      </c>
      <c r="E24" s="885"/>
      <c r="F24" s="885"/>
      <c r="G24" s="885"/>
      <c r="H24" s="885"/>
      <c r="I24" s="885"/>
      <c r="J24" s="787"/>
      <c r="K24" s="889" t="s">
        <v>0</v>
      </c>
      <c r="L24" s="890"/>
      <c r="M24" s="786" t="s">
        <v>210</v>
      </c>
      <c r="N24" s="885"/>
      <c r="O24" s="885"/>
      <c r="P24" s="885"/>
      <c r="Q24" s="885"/>
      <c r="R24" s="885"/>
      <c r="S24" s="787"/>
      <c r="T24" s="889" t="s">
        <v>0</v>
      </c>
      <c r="U24" s="890"/>
      <c r="V24" s="786" t="s">
        <v>210</v>
      </c>
      <c r="W24" s="885"/>
      <c r="X24" s="885"/>
      <c r="Y24" s="885"/>
      <c r="Z24" s="885"/>
      <c r="AA24" s="885"/>
      <c r="AB24" s="787"/>
      <c r="AC24" s="889" t="s">
        <v>0</v>
      </c>
      <c r="AD24" s="890"/>
      <c r="AE24" s="786" t="s">
        <v>210</v>
      </c>
      <c r="AF24" s="885"/>
      <c r="AG24" s="885"/>
      <c r="AH24" s="885"/>
      <c r="AI24" s="885"/>
      <c r="AJ24" s="885"/>
      <c r="AK24" s="787"/>
      <c r="AL24" s="889" t="s">
        <v>0</v>
      </c>
      <c r="AM24" s="890"/>
      <c r="AN24" s="786" t="s">
        <v>210</v>
      </c>
      <c r="AO24" s="885"/>
      <c r="AP24" s="885"/>
      <c r="AQ24" s="885"/>
      <c r="AR24" s="885"/>
      <c r="AS24" s="885"/>
      <c r="AT24" s="787"/>
      <c r="AU24" s="889" t="s">
        <v>0</v>
      </c>
      <c r="AV24" s="890"/>
      <c r="AW24" s="786" t="s">
        <v>210</v>
      </c>
      <c r="AX24" s="885"/>
      <c r="AY24" s="885"/>
      <c r="AZ24" s="885"/>
      <c r="BA24" s="885"/>
      <c r="BB24" s="885"/>
      <c r="BC24" s="787"/>
      <c r="BD24" s="889" t="s">
        <v>0</v>
      </c>
      <c r="BE24" s="890"/>
      <c r="BF24" s="786" t="s">
        <v>210</v>
      </c>
      <c r="BG24" s="885"/>
      <c r="BH24" s="885"/>
      <c r="BI24" s="885"/>
      <c r="BJ24" s="885"/>
      <c r="BK24" s="885"/>
      <c r="BL24" s="787"/>
      <c r="BM24" s="889" t="s">
        <v>0</v>
      </c>
      <c r="BN24" s="890"/>
      <c r="BO24" s="786" t="s">
        <v>210</v>
      </c>
      <c r="BP24" s="885"/>
      <c r="BQ24" s="885"/>
      <c r="BR24" s="885"/>
      <c r="BS24" s="885"/>
      <c r="BT24" s="885"/>
      <c r="BU24" s="787"/>
      <c r="BV24" s="889" t="s">
        <v>0</v>
      </c>
      <c r="BW24" s="890"/>
      <c r="BX24" s="786" t="s">
        <v>210</v>
      </c>
      <c r="BY24" s="885"/>
      <c r="BZ24" s="885"/>
      <c r="CA24" s="885"/>
      <c r="CB24" s="885"/>
      <c r="CC24" s="885"/>
      <c r="CD24" s="787"/>
      <c r="CE24" s="889" t="s">
        <v>0</v>
      </c>
      <c r="CF24" s="890"/>
      <c r="CG24" s="786" t="s">
        <v>210</v>
      </c>
      <c r="CH24" s="885"/>
      <c r="CI24" s="885"/>
      <c r="CJ24" s="885"/>
      <c r="CK24" s="885"/>
      <c r="CL24" s="885"/>
      <c r="CM24" s="787"/>
      <c r="CN24" s="889" t="s">
        <v>0</v>
      </c>
      <c r="CO24" s="890"/>
      <c r="CP24" s="786" t="s">
        <v>210</v>
      </c>
      <c r="CQ24" s="885"/>
      <c r="CR24" s="885"/>
      <c r="CS24" s="885"/>
      <c r="CT24" s="885"/>
      <c r="CU24" s="885"/>
      <c r="CV24" s="787"/>
      <c r="CW24" s="889" t="s">
        <v>0</v>
      </c>
      <c r="CX24" s="890"/>
      <c r="CY24" s="786" t="s">
        <v>210</v>
      </c>
      <c r="CZ24" s="885"/>
      <c r="DA24" s="885"/>
      <c r="DB24" s="885"/>
      <c r="DC24" s="885"/>
      <c r="DD24" s="885"/>
      <c r="DE24" s="787"/>
      <c r="DF24" s="889" t="s">
        <v>0</v>
      </c>
      <c r="DG24" s="890"/>
      <c r="DH24" s="786" t="s">
        <v>210</v>
      </c>
      <c r="DI24" s="885"/>
      <c r="DJ24" s="885"/>
      <c r="DK24" s="885"/>
      <c r="DL24" s="885"/>
      <c r="DM24" s="885"/>
      <c r="DN24" s="787"/>
      <c r="DO24" s="889" t="s">
        <v>0</v>
      </c>
      <c r="DP24" s="890"/>
      <c r="DQ24" s="786" t="s">
        <v>210</v>
      </c>
      <c r="DR24" s="885"/>
      <c r="DS24" s="885"/>
      <c r="DT24" s="885"/>
      <c r="DU24" s="885"/>
      <c r="DV24" s="885"/>
      <c r="DW24" s="787"/>
      <c r="DX24" s="889" t="s">
        <v>0</v>
      </c>
      <c r="DY24" s="890"/>
      <c r="DZ24" s="786" t="s">
        <v>210</v>
      </c>
      <c r="EA24" s="885"/>
      <c r="EB24" s="885"/>
      <c r="EC24" s="885"/>
      <c r="ED24" s="885"/>
      <c r="EE24" s="885"/>
      <c r="EF24" s="787"/>
      <c r="EG24" s="889" t="s">
        <v>0</v>
      </c>
      <c r="EH24" s="890"/>
      <c r="EI24" s="786" t="s">
        <v>210</v>
      </c>
      <c r="EJ24" s="885"/>
      <c r="EK24" s="885"/>
      <c r="EL24" s="885"/>
      <c r="EM24" s="885"/>
      <c r="EN24" s="885"/>
      <c r="EO24" s="787"/>
      <c r="EP24" s="889" t="s">
        <v>0</v>
      </c>
      <c r="EQ24" s="890"/>
      <c r="ER24" s="786" t="s">
        <v>210</v>
      </c>
      <c r="ES24" s="885"/>
      <c r="ET24" s="885"/>
      <c r="EU24" s="885"/>
      <c r="EV24" s="885"/>
      <c r="EW24" s="885"/>
      <c r="EX24" s="787"/>
    </row>
    <row r="25" spans="1:154" s="323" customFormat="1" x14ac:dyDescent="0.2">
      <c r="A25" s="911"/>
      <c r="B25" s="889" t="s">
        <v>0</v>
      </c>
      <c r="C25" s="890"/>
      <c r="D25" s="786" t="s">
        <v>59</v>
      </c>
      <c r="E25" s="885"/>
      <c r="F25" s="885"/>
      <c r="G25" s="885"/>
      <c r="H25" s="885"/>
      <c r="I25" s="885"/>
      <c r="J25" s="787"/>
      <c r="K25" s="889" t="s">
        <v>0</v>
      </c>
      <c r="L25" s="890"/>
      <c r="M25" s="786" t="s">
        <v>59</v>
      </c>
      <c r="N25" s="885"/>
      <c r="O25" s="885"/>
      <c r="P25" s="885"/>
      <c r="Q25" s="885"/>
      <c r="R25" s="885"/>
      <c r="S25" s="787"/>
      <c r="T25" s="889" t="s">
        <v>0</v>
      </c>
      <c r="U25" s="890"/>
      <c r="V25" s="786" t="s">
        <v>59</v>
      </c>
      <c r="W25" s="885"/>
      <c r="X25" s="885"/>
      <c r="Y25" s="885"/>
      <c r="Z25" s="885"/>
      <c r="AA25" s="885"/>
      <c r="AB25" s="787"/>
      <c r="AC25" s="889" t="s">
        <v>0</v>
      </c>
      <c r="AD25" s="890"/>
      <c r="AE25" s="786" t="s">
        <v>59</v>
      </c>
      <c r="AF25" s="885"/>
      <c r="AG25" s="885"/>
      <c r="AH25" s="885"/>
      <c r="AI25" s="885"/>
      <c r="AJ25" s="885"/>
      <c r="AK25" s="787"/>
      <c r="AL25" s="889" t="s">
        <v>0</v>
      </c>
      <c r="AM25" s="890"/>
      <c r="AN25" s="786" t="s">
        <v>59</v>
      </c>
      <c r="AO25" s="885"/>
      <c r="AP25" s="885"/>
      <c r="AQ25" s="885"/>
      <c r="AR25" s="885"/>
      <c r="AS25" s="885"/>
      <c r="AT25" s="787"/>
      <c r="AU25" s="889" t="s">
        <v>0</v>
      </c>
      <c r="AV25" s="890"/>
      <c r="AW25" s="786" t="s">
        <v>59</v>
      </c>
      <c r="AX25" s="885"/>
      <c r="AY25" s="885"/>
      <c r="AZ25" s="885"/>
      <c r="BA25" s="885"/>
      <c r="BB25" s="885"/>
      <c r="BC25" s="787"/>
      <c r="BD25" s="889" t="s">
        <v>0</v>
      </c>
      <c r="BE25" s="890"/>
      <c r="BF25" s="786" t="s">
        <v>59</v>
      </c>
      <c r="BG25" s="885"/>
      <c r="BH25" s="885"/>
      <c r="BI25" s="885"/>
      <c r="BJ25" s="885"/>
      <c r="BK25" s="885"/>
      <c r="BL25" s="787"/>
      <c r="BM25" s="889" t="s">
        <v>0</v>
      </c>
      <c r="BN25" s="890"/>
      <c r="BO25" s="786" t="s">
        <v>59</v>
      </c>
      <c r="BP25" s="885"/>
      <c r="BQ25" s="885"/>
      <c r="BR25" s="885"/>
      <c r="BS25" s="885"/>
      <c r="BT25" s="885"/>
      <c r="BU25" s="787"/>
      <c r="BV25" s="889" t="s">
        <v>0</v>
      </c>
      <c r="BW25" s="890"/>
      <c r="BX25" s="786" t="s">
        <v>59</v>
      </c>
      <c r="BY25" s="885"/>
      <c r="BZ25" s="885"/>
      <c r="CA25" s="885"/>
      <c r="CB25" s="885"/>
      <c r="CC25" s="885"/>
      <c r="CD25" s="787"/>
      <c r="CE25" s="889" t="s">
        <v>0</v>
      </c>
      <c r="CF25" s="890"/>
      <c r="CG25" s="786" t="s">
        <v>59</v>
      </c>
      <c r="CH25" s="885"/>
      <c r="CI25" s="885"/>
      <c r="CJ25" s="885"/>
      <c r="CK25" s="885"/>
      <c r="CL25" s="885"/>
      <c r="CM25" s="787"/>
      <c r="CN25" s="889" t="s">
        <v>0</v>
      </c>
      <c r="CO25" s="890"/>
      <c r="CP25" s="786" t="s">
        <v>59</v>
      </c>
      <c r="CQ25" s="885"/>
      <c r="CR25" s="885"/>
      <c r="CS25" s="885"/>
      <c r="CT25" s="885"/>
      <c r="CU25" s="885"/>
      <c r="CV25" s="787"/>
      <c r="CW25" s="889" t="s">
        <v>0</v>
      </c>
      <c r="CX25" s="890"/>
      <c r="CY25" s="786" t="s">
        <v>59</v>
      </c>
      <c r="CZ25" s="885"/>
      <c r="DA25" s="885"/>
      <c r="DB25" s="885"/>
      <c r="DC25" s="885"/>
      <c r="DD25" s="885"/>
      <c r="DE25" s="787"/>
      <c r="DF25" s="889" t="s">
        <v>0</v>
      </c>
      <c r="DG25" s="890"/>
      <c r="DH25" s="786" t="s">
        <v>59</v>
      </c>
      <c r="DI25" s="885"/>
      <c r="DJ25" s="885"/>
      <c r="DK25" s="885"/>
      <c r="DL25" s="885"/>
      <c r="DM25" s="885"/>
      <c r="DN25" s="787"/>
      <c r="DO25" s="889" t="s">
        <v>0</v>
      </c>
      <c r="DP25" s="890"/>
      <c r="DQ25" s="786" t="s">
        <v>59</v>
      </c>
      <c r="DR25" s="885"/>
      <c r="DS25" s="885"/>
      <c r="DT25" s="885"/>
      <c r="DU25" s="885"/>
      <c r="DV25" s="885"/>
      <c r="DW25" s="787"/>
      <c r="DX25" s="889" t="s">
        <v>0</v>
      </c>
      <c r="DY25" s="890"/>
      <c r="DZ25" s="786" t="s">
        <v>59</v>
      </c>
      <c r="EA25" s="885"/>
      <c r="EB25" s="885"/>
      <c r="EC25" s="885"/>
      <c r="ED25" s="885"/>
      <c r="EE25" s="885"/>
      <c r="EF25" s="787"/>
      <c r="EG25" s="889" t="s">
        <v>0</v>
      </c>
      <c r="EH25" s="890"/>
      <c r="EI25" s="786" t="s">
        <v>59</v>
      </c>
      <c r="EJ25" s="885"/>
      <c r="EK25" s="885"/>
      <c r="EL25" s="885"/>
      <c r="EM25" s="885"/>
      <c r="EN25" s="885"/>
      <c r="EO25" s="787"/>
      <c r="EP25" s="889" t="s">
        <v>0</v>
      </c>
      <c r="EQ25" s="890"/>
      <c r="ER25" s="786" t="s">
        <v>59</v>
      </c>
      <c r="ES25" s="885"/>
      <c r="ET25" s="885"/>
      <c r="EU25" s="885"/>
      <c r="EV25" s="885"/>
      <c r="EW25" s="885"/>
      <c r="EX25" s="787"/>
    </row>
    <row r="26" spans="1:154" s="323" customFormat="1" x14ac:dyDescent="0.2">
      <c r="A26" s="912"/>
      <c r="B26" s="889" t="s">
        <v>0</v>
      </c>
      <c r="C26" s="890"/>
      <c r="D26" s="786" t="s">
        <v>477</v>
      </c>
      <c r="E26" s="885"/>
      <c r="F26" s="885"/>
      <c r="G26" s="885"/>
      <c r="H26" s="885"/>
      <c r="I26" s="885"/>
      <c r="J26" s="787"/>
      <c r="K26" s="889" t="s">
        <v>0</v>
      </c>
      <c r="L26" s="890"/>
      <c r="M26" s="786" t="s">
        <v>477</v>
      </c>
      <c r="N26" s="885"/>
      <c r="O26" s="885"/>
      <c r="P26" s="885"/>
      <c r="Q26" s="885"/>
      <c r="R26" s="885"/>
      <c r="S26" s="787"/>
      <c r="T26" s="889" t="s">
        <v>0</v>
      </c>
      <c r="U26" s="890"/>
      <c r="V26" s="786" t="s">
        <v>477</v>
      </c>
      <c r="W26" s="885"/>
      <c r="X26" s="885"/>
      <c r="Y26" s="885"/>
      <c r="Z26" s="885"/>
      <c r="AA26" s="885"/>
      <c r="AB26" s="787"/>
      <c r="AC26" s="889" t="s">
        <v>0</v>
      </c>
      <c r="AD26" s="890"/>
      <c r="AE26" s="786" t="s">
        <v>477</v>
      </c>
      <c r="AF26" s="885"/>
      <c r="AG26" s="885"/>
      <c r="AH26" s="885"/>
      <c r="AI26" s="885"/>
      <c r="AJ26" s="885"/>
      <c r="AK26" s="787"/>
      <c r="AL26" s="889" t="s">
        <v>0</v>
      </c>
      <c r="AM26" s="890"/>
      <c r="AN26" s="786" t="s">
        <v>477</v>
      </c>
      <c r="AO26" s="885"/>
      <c r="AP26" s="885"/>
      <c r="AQ26" s="885"/>
      <c r="AR26" s="885"/>
      <c r="AS26" s="885"/>
      <c r="AT26" s="787"/>
      <c r="AU26" s="889" t="s">
        <v>0</v>
      </c>
      <c r="AV26" s="890"/>
      <c r="AW26" s="786" t="s">
        <v>477</v>
      </c>
      <c r="AX26" s="885"/>
      <c r="AY26" s="885"/>
      <c r="AZ26" s="885"/>
      <c r="BA26" s="885"/>
      <c r="BB26" s="885"/>
      <c r="BC26" s="787"/>
      <c r="BD26" s="889" t="s">
        <v>0</v>
      </c>
      <c r="BE26" s="890"/>
      <c r="BF26" s="786" t="s">
        <v>477</v>
      </c>
      <c r="BG26" s="885"/>
      <c r="BH26" s="885"/>
      <c r="BI26" s="885"/>
      <c r="BJ26" s="885"/>
      <c r="BK26" s="885"/>
      <c r="BL26" s="787"/>
      <c r="BM26" s="889" t="s">
        <v>0</v>
      </c>
      <c r="BN26" s="890"/>
      <c r="BO26" s="786" t="s">
        <v>477</v>
      </c>
      <c r="BP26" s="885"/>
      <c r="BQ26" s="885"/>
      <c r="BR26" s="885"/>
      <c r="BS26" s="885"/>
      <c r="BT26" s="885"/>
      <c r="BU26" s="787"/>
      <c r="BV26" s="889" t="s">
        <v>0</v>
      </c>
      <c r="BW26" s="890"/>
      <c r="BX26" s="786" t="s">
        <v>477</v>
      </c>
      <c r="BY26" s="885"/>
      <c r="BZ26" s="885"/>
      <c r="CA26" s="885"/>
      <c r="CB26" s="885"/>
      <c r="CC26" s="885"/>
      <c r="CD26" s="787"/>
      <c r="CE26" s="889" t="s">
        <v>0</v>
      </c>
      <c r="CF26" s="890"/>
      <c r="CG26" s="786" t="s">
        <v>477</v>
      </c>
      <c r="CH26" s="885"/>
      <c r="CI26" s="885"/>
      <c r="CJ26" s="885"/>
      <c r="CK26" s="885"/>
      <c r="CL26" s="885"/>
      <c r="CM26" s="787"/>
      <c r="CN26" s="889" t="s">
        <v>0</v>
      </c>
      <c r="CO26" s="890"/>
      <c r="CP26" s="786" t="s">
        <v>477</v>
      </c>
      <c r="CQ26" s="885"/>
      <c r="CR26" s="885"/>
      <c r="CS26" s="885"/>
      <c r="CT26" s="885"/>
      <c r="CU26" s="885"/>
      <c r="CV26" s="787"/>
      <c r="CW26" s="889" t="s">
        <v>0</v>
      </c>
      <c r="CX26" s="890"/>
      <c r="CY26" s="786" t="s">
        <v>477</v>
      </c>
      <c r="CZ26" s="885"/>
      <c r="DA26" s="885"/>
      <c r="DB26" s="885"/>
      <c r="DC26" s="885"/>
      <c r="DD26" s="885"/>
      <c r="DE26" s="787"/>
      <c r="DF26" s="889" t="s">
        <v>0</v>
      </c>
      <c r="DG26" s="890"/>
      <c r="DH26" s="786" t="s">
        <v>477</v>
      </c>
      <c r="DI26" s="885"/>
      <c r="DJ26" s="885"/>
      <c r="DK26" s="885"/>
      <c r="DL26" s="885"/>
      <c r="DM26" s="885"/>
      <c r="DN26" s="787"/>
      <c r="DO26" s="889" t="s">
        <v>0</v>
      </c>
      <c r="DP26" s="890"/>
      <c r="DQ26" s="786" t="s">
        <v>477</v>
      </c>
      <c r="DR26" s="885"/>
      <c r="DS26" s="885"/>
      <c r="DT26" s="885"/>
      <c r="DU26" s="885"/>
      <c r="DV26" s="885"/>
      <c r="DW26" s="787"/>
      <c r="DX26" s="889" t="s">
        <v>0</v>
      </c>
      <c r="DY26" s="890"/>
      <c r="DZ26" s="786" t="s">
        <v>477</v>
      </c>
      <c r="EA26" s="885"/>
      <c r="EB26" s="885"/>
      <c r="EC26" s="885"/>
      <c r="ED26" s="885"/>
      <c r="EE26" s="885"/>
      <c r="EF26" s="787"/>
      <c r="EG26" s="889" t="s">
        <v>0</v>
      </c>
      <c r="EH26" s="890"/>
      <c r="EI26" s="786" t="s">
        <v>477</v>
      </c>
      <c r="EJ26" s="885"/>
      <c r="EK26" s="885"/>
      <c r="EL26" s="885"/>
      <c r="EM26" s="885"/>
      <c r="EN26" s="885"/>
      <c r="EO26" s="787"/>
      <c r="EP26" s="889" t="s">
        <v>0</v>
      </c>
      <c r="EQ26" s="890"/>
      <c r="ER26" s="786" t="s">
        <v>477</v>
      </c>
      <c r="ES26" s="885"/>
      <c r="ET26" s="885"/>
      <c r="EU26" s="885"/>
      <c r="EV26" s="885"/>
      <c r="EW26" s="885"/>
      <c r="EX26" s="787"/>
    </row>
    <row r="27" spans="1:154" x14ac:dyDescent="0.2">
      <c r="A27" s="121" t="s">
        <v>65</v>
      </c>
      <c r="B27" s="165"/>
      <c r="C27" s="165"/>
      <c r="D27" s="165"/>
      <c r="E27" s="165"/>
      <c r="F27" s="165"/>
      <c r="G27" s="165"/>
      <c r="H27" s="165"/>
      <c r="I27" s="165"/>
      <c r="J27" s="165"/>
      <c r="K27" s="165"/>
      <c r="L27" s="165"/>
      <c r="M27" s="165"/>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c r="BL27" s="165"/>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165"/>
      <c r="DC27" s="165"/>
      <c r="DD27" s="165"/>
      <c r="DE27" s="165"/>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165"/>
      <c r="EP27" s="165"/>
      <c r="EQ27" s="165"/>
      <c r="ER27" s="165"/>
      <c r="ES27" s="165"/>
      <c r="ET27" s="165"/>
      <c r="EU27" s="165"/>
      <c r="EV27" s="165"/>
      <c r="EW27" s="165"/>
      <c r="EX27" s="165"/>
    </row>
    <row r="28" spans="1:154" s="584" customFormat="1" ht="24.75" customHeight="1" x14ac:dyDescent="0.2">
      <c r="A28" s="579" t="s">
        <v>1187</v>
      </c>
      <c r="B28" s="758"/>
      <c r="C28" s="867"/>
      <c r="D28" s="867"/>
      <c r="E28" s="867"/>
      <c r="F28" s="867"/>
      <c r="G28" s="867"/>
      <c r="H28" s="867"/>
      <c r="I28" s="867"/>
      <c r="J28" s="759"/>
      <c r="K28" s="758" t="s">
        <v>1413</v>
      </c>
      <c r="L28" s="867"/>
      <c r="M28" s="867"/>
      <c r="N28" s="867"/>
      <c r="O28" s="867"/>
      <c r="P28" s="867"/>
      <c r="Q28" s="867"/>
      <c r="R28" s="867"/>
      <c r="S28" s="759"/>
      <c r="T28" s="758" t="s">
        <v>1413</v>
      </c>
      <c r="U28" s="867"/>
      <c r="V28" s="867"/>
      <c r="W28" s="867"/>
      <c r="X28" s="867"/>
      <c r="Y28" s="867"/>
      <c r="Z28" s="867"/>
      <c r="AA28" s="867"/>
      <c r="AB28" s="759"/>
      <c r="AC28" s="758" t="s">
        <v>1413</v>
      </c>
      <c r="AD28" s="867"/>
      <c r="AE28" s="867"/>
      <c r="AF28" s="867"/>
      <c r="AG28" s="867"/>
      <c r="AH28" s="867"/>
      <c r="AI28" s="867"/>
      <c r="AJ28" s="867"/>
      <c r="AK28" s="759"/>
      <c r="AL28" s="758" t="s">
        <v>1413</v>
      </c>
      <c r="AM28" s="867"/>
      <c r="AN28" s="867"/>
      <c r="AO28" s="867"/>
      <c r="AP28" s="867"/>
      <c r="AQ28" s="867"/>
      <c r="AR28" s="867"/>
      <c r="AS28" s="867"/>
      <c r="AT28" s="759"/>
      <c r="AU28" s="758" t="s">
        <v>1413</v>
      </c>
      <c r="AV28" s="867"/>
      <c r="AW28" s="867"/>
      <c r="AX28" s="867"/>
      <c r="AY28" s="867"/>
      <c r="AZ28" s="867"/>
      <c r="BA28" s="867"/>
      <c r="BB28" s="867"/>
      <c r="BC28" s="759"/>
      <c r="BD28" s="758" t="s">
        <v>1413</v>
      </c>
      <c r="BE28" s="867"/>
      <c r="BF28" s="867"/>
      <c r="BG28" s="867"/>
      <c r="BH28" s="867"/>
      <c r="BI28" s="867"/>
      <c r="BJ28" s="867"/>
      <c r="BK28" s="867"/>
      <c r="BL28" s="759"/>
      <c r="BM28" s="758" t="s">
        <v>1413</v>
      </c>
      <c r="BN28" s="867"/>
      <c r="BO28" s="867"/>
      <c r="BP28" s="867"/>
      <c r="BQ28" s="867"/>
      <c r="BR28" s="867"/>
      <c r="BS28" s="867"/>
      <c r="BT28" s="867"/>
      <c r="BU28" s="759"/>
      <c r="BV28" s="758" t="s">
        <v>1413</v>
      </c>
      <c r="BW28" s="867"/>
      <c r="BX28" s="867"/>
      <c r="BY28" s="867"/>
      <c r="BZ28" s="867"/>
      <c r="CA28" s="867"/>
      <c r="CB28" s="867"/>
      <c r="CC28" s="867"/>
      <c r="CD28" s="759"/>
      <c r="CE28" s="758" t="s">
        <v>1413</v>
      </c>
      <c r="CF28" s="867"/>
      <c r="CG28" s="867"/>
      <c r="CH28" s="867"/>
      <c r="CI28" s="867"/>
      <c r="CJ28" s="867"/>
      <c r="CK28" s="867"/>
      <c r="CL28" s="867"/>
      <c r="CM28" s="759"/>
      <c r="CN28" s="758" t="s">
        <v>1413</v>
      </c>
      <c r="CO28" s="867"/>
      <c r="CP28" s="867"/>
      <c r="CQ28" s="867"/>
      <c r="CR28" s="867"/>
      <c r="CS28" s="867"/>
      <c r="CT28" s="867"/>
      <c r="CU28" s="867"/>
      <c r="CV28" s="759"/>
      <c r="CW28" s="758" t="s">
        <v>1413</v>
      </c>
      <c r="CX28" s="867"/>
      <c r="CY28" s="867"/>
      <c r="CZ28" s="867"/>
      <c r="DA28" s="867"/>
      <c r="DB28" s="867"/>
      <c r="DC28" s="867"/>
      <c r="DD28" s="867"/>
      <c r="DE28" s="759"/>
      <c r="DF28" s="758" t="s">
        <v>1413</v>
      </c>
      <c r="DG28" s="867"/>
      <c r="DH28" s="867"/>
      <c r="DI28" s="867"/>
      <c r="DJ28" s="867"/>
      <c r="DK28" s="867"/>
      <c r="DL28" s="867"/>
      <c r="DM28" s="867"/>
      <c r="DN28" s="759"/>
      <c r="DO28" s="758" t="s">
        <v>1413</v>
      </c>
      <c r="DP28" s="867"/>
      <c r="DQ28" s="867"/>
      <c r="DR28" s="867"/>
      <c r="DS28" s="867"/>
      <c r="DT28" s="867"/>
      <c r="DU28" s="867"/>
      <c r="DV28" s="867"/>
      <c r="DW28" s="759"/>
      <c r="DX28" s="758"/>
      <c r="DY28" s="867"/>
      <c r="DZ28" s="867"/>
      <c r="EA28" s="867"/>
      <c r="EB28" s="867"/>
      <c r="EC28" s="867"/>
      <c r="ED28" s="867"/>
      <c r="EE28" s="867"/>
      <c r="EF28" s="759"/>
      <c r="EG28" s="758"/>
      <c r="EH28" s="867"/>
      <c r="EI28" s="867"/>
      <c r="EJ28" s="867"/>
      <c r="EK28" s="867"/>
      <c r="EL28" s="867"/>
      <c r="EM28" s="867"/>
      <c r="EN28" s="867"/>
      <c r="EO28" s="759"/>
      <c r="EP28" s="758"/>
      <c r="EQ28" s="867"/>
      <c r="ER28" s="867"/>
      <c r="ES28" s="867"/>
      <c r="ET28" s="867"/>
      <c r="EU28" s="867"/>
      <c r="EV28" s="867"/>
      <c r="EW28" s="867"/>
      <c r="EX28" s="759"/>
    </row>
    <row r="29" spans="1:154" s="584" customFormat="1" x14ac:dyDescent="0.2">
      <c r="A29" s="581" t="s">
        <v>1188</v>
      </c>
      <c r="B29" s="758"/>
      <c r="C29" s="867"/>
      <c r="D29" s="867"/>
      <c r="E29" s="867"/>
      <c r="F29" s="867"/>
      <c r="G29" s="867"/>
      <c r="H29" s="867"/>
      <c r="I29" s="867"/>
      <c r="J29" s="759"/>
      <c r="K29" s="758">
        <v>15</v>
      </c>
      <c r="L29" s="867"/>
      <c r="M29" s="867"/>
      <c r="N29" s="867"/>
      <c r="O29" s="867"/>
      <c r="P29" s="867"/>
      <c r="Q29" s="867"/>
      <c r="R29" s="867"/>
      <c r="S29" s="759"/>
      <c r="T29" s="758">
        <v>15</v>
      </c>
      <c r="U29" s="867"/>
      <c r="V29" s="867"/>
      <c r="W29" s="867"/>
      <c r="X29" s="867"/>
      <c r="Y29" s="867"/>
      <c r="Z29" s="867"/>
      <c r="AA29" s="867"/>
      <c r="AB29" s="759"/>
      <c r="AC29" s="758">
        <v>15</v>
      </c>
      <c r="AD29" s="867"/>
      <c r="AE29" s="867"/>
      <c r="AF29" s="867"/>
      <c r="AG29" s="867"/>
      <c r="AH29" s="867"/>
      <c r="AI29" s="867"/>
      <c r="AJ29" s="867"/>
      <c r="AK29" s="759"/>
      <c r="AL29" s="758">
        <v>15</v>
      </c>
      <c r="AM29" s="867"/>
      <c r="AN29" s="867"/>
      <c r="AO29" s="867"/>
      <c r="AP29" s="867"/>
      <c r="AQ29" s="867"/>
      <c r="AR29" s="867"/>
      <c r="AS29" s="867"/>
      <c r="AT29" s="759"/>
      <c r="AU29" s="758">
        <v>15</v>
      </c>
      <c r="AV29" s="867"/>
      <c r="AW29" s="867"/>
      <c r="AX29" s="867"/>
      <c r="AY29" s="867"/>
      <c r="AZ29" s="867"/>
      <c r="BA29" s="867"/>
      <c r="BB29" s="867"/>
      <c r="BC29" s="759"/>
      <c r="BD29" s="758">
        <v>15</v>
      </c>
      <c r="BE29" s="867"/>
      <c r="BF29" s="867"/>
      <c r="BG29" s="867"/>
      <c r="BH29" s="867"/>
      <c r="BI29" s="867"/>
      <c r="BJ29" s="867"/>
      <c r="BK29" s="867"/>
      <c r="BL29" s="759"/>
      <c r="BM29" s="758">
        <v>15</v>
      </c>
      <c r="BN29" s="867"/>
      <c r="BO29" s="867"/>
      <c r="BP29" s="867"/>
      <c r="BQ29" s="867"/>
      <c r="BR29" s="867"/>
      <c r="BS29" s="867"/>
      <c r="BT29" s="867"/>
      <c r="BU29" s="759"/>
      <c r="BV29" s="758">
        <v>15</v>
      </c>
      <c r="BW29" s="867"/>
      <c r="BX29" s="867"/>
      <c r="BY29" s="867"/>
      <c r="BZ29" s="867"/>
      <c r="CA29" s="867"/>
      <c r="CB29" s="867"/>
      <c r="CC29" s="867"/>
      <c r="CD29" s="759"/>
      <c r="CE29" s="758">
        <v>15</v>
      </c>
      <c r="CF29" s="867"/>
      <c r="CG29" s="867"/>
      <c r="CH29" s="867"/>
      <c r="CI29" s="867"/>
      <c r="CJ29" s="867"/>
      <c r="CK29" s="867"/>
      <c r="CL29" s="867"/>
      <c r="CM29" s="759"/>
      <c r="CN29" s="758">
        <v>15</v>
      </c>
      <c r="CO29" s="867"/>
      <c r="CP29" s="867"/>
      <c r="CQ29" s="867"/>
      <c r="CR29" s="867"/>
      <c r="CS29" s="867"/>
      <c r="CT29" s="867"/>
      <c r="CU29" s="867"/>
      <c r="CV29" s="759"/>
      <c r="CW29" s="758">
        <v>15</v>
      </c>
      <c r="CX29" s="867"/>
      <c r="CY29" s="867"/>
      <c r="CZ29" s="867"/>
      <c r="DA29" s="867"/>
      <c r="DB29" s="867"/>
      <c r="DC29" s="867"/>
      <c r="DD29" s="867"/>
      <c r="DE29" s="759"/>
      <c r="DF29" s="758">
        <v>15</v>
      </c>
      <c r="DG29" s="867"/>
      <c r="DH29" s="867"/>
      <c r="DI29" s="867"/>
      <c r="DJ29" s="867"/>
      <c r="DK29" s="867"/>
      <c r="DL29" s="867"/>
      <c r="DM29" s="867"/>
      <c r="DN29" s="759"/>
      <c r="DO29" s="758">
        <v>15</v>
      </c>
      <c r="DP29" s="867"/>
      <c r="DQ29" s="867"/>
      <c r="DR29" s="867"/>
      <c r="DS29" s="867"/>
      <c r="DT29" s="867"/>
      <c r="DU29" s="867"/>
      <c r="DV29" s="867"/>
      <c r="DW29" s="759"/>
      <c r="DX29" s="758"/>
      <c r="DY29" s="867"/>
      <c r="DZ29" s="867"/>
      <c r="EA29" s="867"/>
      <c r="EB29" s="867"/>
      <c r="EC29" s="867"/>
      <c r="ED29" s="867"/>
      <c r="EE29" s="867"/>
      <c r="EF29" s="759"/>
      <c r="EG29" s="758"/>
      <c r="EH29" s="867"/>
      <c r="EI29" s="867"/>
      <c r="EJ29" s="867"/>
      <c r="EK29" s="867"/>
      <c r="EL29" s="867"/>
      <c r="EM29" s="867"/>
      <c r="EN29" s="867"/>
      <c r="EO29" s="759"/>
      <c r="EP29" s="758"/>
      <c r="EQ29" s="867"/>
      <c r="ER29" s="867"/>
      <c r="ES29" s="867"/>
      <c r="ET29" s="867"/>
      <c r="EU29" s="867"/>
      <c r="EV29" s="867"/>
      <c r="EW29" s="867"/>
      <c r="EX29" s="759"/>
    </row>
    <row r="30" spans="1:154" s="584" customFormat="1" ht="24.75" customHeight="1" x14ac:dyDescent="0.2">
      <c r="A30" s="585" t="s">
        <v>1189</v>
      </c>
      <c r="B30" s="758"/>
      <c r="C30" s="867"/>
      <c r="D30" s="867"/>
      <c r="E30" s="867"/>
      <c r="F30" s="867"/>
      <c r="G30" s="867"/>
      <c r="H30" s="867"/>
      <c r="I30" s="867"/>
      <c r="J30" s="759"/>
      <c r="K30" s="758" t="s">
        <v>1414</v>
      </c>
      <c r="L30" s="867"/>
      <c r="M30" s="867"/>
      <c r="N30" s="867"/>
      <c r="O30" s="867"/>
      <c r="P30" s="867"/>
      <c r="Q30" s="867"/>
      <c r="R30" s="867"/>
      <c r="S30" s="759"/>
      <c r="T30" s="758" t="s">
        <v>1414</v>
      </c>
      <c r="U30" s="867"/>
      <c r="V30" s="867"/>
      <c r="W30" s="867"/>
      <c r="X30" s="867"/>
      <c r="Y30" s="867"/>
      <c r="Z30" s="867"/>
      <c r="AA30" s="867"/>
      <c r="AB30" s="759"/>
      <c r="AC30" s="758" t="s">
        <v>1414</v>
      </c>
      <c r="AD30" s="867"/>
      <c r="AE30" s="867"/>
      <c r="AF30" s="867"/>
      <c r="AG30" s="867"/>
      <c r="AH30" s="867"/>
      <c r="AI30" s="867"/>
      <c r="AJ30" s="867"/>
      <c r="AK30" s="759"/>
      <c r="AL30" s="758" t="s">
        <v>1414</v>
      </c>
      <c r="AM30" s="867"/>
      <c r="AN30" s="867"/>
      <c r="AO30" s="867"/>
      <c r="AP30" s="867"/>
      <c r="AQ30" s="867"/>
      <c r="AR30" s="867"/>
      <c r="AS30" s="867"/>
      <c r="AT30" s="759"/>
      <c r="AU30" s="758" t="s">
        <v>1414</v>
      </c>
      <c r="AV30" s="867"/>
      <c r="AW30" s="867"/>
      <c r="AX30" s="867"/>
      <c r="AY30" s="867"/>
      <c r="AZ30" s="867"/>
      <c r="BA30" s="867"/>
      <c r="BB30" s="867"/>
      <c r="BC30" s="759"/>
      <c r="BD30" s="758" t="s">
        <v>1414</v>
      </c>
      <c r="BE30" s="867"/>
      <c r="BF30" s="867"/>
      <c r="BG30" s="867"/>
      <c r="BH30" s="867"/>
      <c r="BI30" s="867"/>
      <c r="BJ30" s="867"/>
      <c r="BK30" s="867"/>
      <c r="BL30" s="759"/>
      <c r="BM30" s="758" t="s">
        <v>1414</v>
      </c>
      <c r="BN30" s="867"/>
      <c r="BO30" s="867"/>
      <c r="BP30" s="867"/>
      <c r="BQ30" s="867"/>
      <c r="BR30" s="867"/>
      <c r="BS30" s="867"/>
      <c r="BT30" s="867"/>
      <c r="BU30" s="759"/>
      <c r="BV30" s="758" t="s">
        <v>1414</v>
      </c>
      <c r="BW30" s="867"/>
      <c r="BX30" s="867"/>
      <c r="BY30" s="867"/>
      <c r="BZ30" s="867"/>
      <c r="CA30" s="867"/>
      <c r="CB30" s="867"/>
      <c r="CC30" s="867"/>
      <c r="CD30" s="759"/>
      <c r="CE30" s="758" t="s">
        <v>1414</v>
      </c>
      <c r="CF30" s="867"/>
      <c r="CG30" s="867"/>
      <c r="CH30" s="867"/>
      <c r="CI30" s="867"/>
      <c r="CJ30" s="867"/>
      <c r="CK30" s="867"/>
      <c r="CL30" s="867"/>
      <c r="CM30" s="759"/>
      <c r="CN30" s="758" t="s">
        <v>1414</v>
      </c>
      <c r="CO30" s="867"/>
      <c r="CP30" s="867"/>
      <c r="CQ30" s="867"/>
      <c r="CR30" s="867"/>
      <c r="CS30" s="867"/>
      <c r="CT30" s="867"/>
      <c r="CU30" s="867"/>
      <c r="CV30" s="759"/>
      <c r="CW30" s="758" t="s">
        <v>1414</v>
      </c>
      <c r="CX30" s="867"/>
      <c r="CY30" s="867"/>
      <c r="CZ30" s="867"/>
      <c r="DA30" s="867"/>
      <c r="DB30" s="867"/>
      <c r="DC30" s="867"/>
      <c r="DD30" s="867"/>
      <c r="DE30" s="759"/>
      <c r="DF30" s="758" t="s">
        <v>1414</v>
      </c>
      <c r="DG30" s="867"/>
      <c r="DH30" s="867"/>
      <c r="DI30" s="867"/>
      <c r="DJ30" s="867"/>
      <c r="DK30" s="867"/>
      <c r="DL30" s="867"/>
      <c r="DM30" s="867"/>
      <c r="DN30" s="759"/>
      <c r="DO30" s="758" t="s">
        <v>1414</v>
      </c>
      <c r="DP30" s="867"/>
      <c r="DQ30" s="867"/>
      <c r="DR30" s="867"/>
      <c r="DS30" s="867"/>
      <c r="DT30" s="867"/>
      <c r="DU30" s="867"/>
      <c r="DV30" s="867"/>
      <c r="DW30" s="759"/>
      <c r="DX30" s="758"/>
      <c r="DY30" s="867"/>
      <c r="DZ30" s="867"/>
      <c r="EA30" s="867"/>
      <c r="EB30" s="867"/>
      <c r="EC30" s="867"/>
      <c r="ED30" s="867"/>
      <c r="EE30" s="867"/>
      <c r="EF30" s="759"/>
      <c r="EG30" s="758"/>
      <c r="EH30" s="867"/>
      <c r="EI30" s="867"/>
      <c r="EJ30" s="867"/>
      <c r="EK30" s="867"/>
      <c r="EL30" s="867"/>
      <c r="EM30" s="867"/>
      <c r="EN30" s="867"/>
      <c r="EO30" s="759"/>
      <c r="EP30" s="758"/>
      <c r="EQ30" s="867"/>
      <c r="ER30" s="867"/>
      <c r="ES30" s="867"/>
      <c r="ET30" s="867"/>
      <c r="EU30" s="867"/>
      <c r="EV30" s="867"/>
      <c r="EW30" s="867"/>
      <c r="EX30" s="759"/>
    </row>
    <row r="31" spans="1:154" x14ac:dyDescent="0.2">
      <c r="A31" s="586" t="s">
        <v>1188</v>
      </c>
      <c r="B31" s="758"/>
      <c r="C31" s="867"/>
      <c r="D31" s="867"/>
      <c r="E31" s="867"/>
      <c r="F31" s="867"/>
      <c r="G31" s="867"/>
      <c r="H31" s="867"/>
      <c r="I31" s="867"/>
      <c r="J31" s="759"/>
      <c r="K31" s="758">
        <v>15</v>
      </c>
      <c r="L31" s="867"/>
      <c r="M31" s="867"/>
      <c r="N31" s="867"/>
      <c r="O31" s="867"/>
      <c r="P31" s="867"/>
      <c r="Q31" s="867"/>
      <c r="R31" s="867"/>
      <c r="S31" s="759"/>
      <c r="T31" s="758">
        <v>15</v>
      </c>
      <c r="U31" s="867"/>
      <c r="V31" s="867"/>
      <c r="W31" s="867"/>
      <c r="X31" s="867"/>
      <c r="Y31" s="867"/>
      <c r="Z31" s="867"/>
      <c r="AA31" s="867"/>
      <c r="AB31" s="759"/>
      <c r="AC31" s="758">
        <v>15</v>
      </c>
      <c r="AD31" s="867"/>
      <c r="AE31" s="867"/>
      <c r="AF31" s="867"/>
      <c r="AG31" s="867"/>
      <c r="AH31" s="867"/>
      <c r="AI31" s="867"/>
      <c r="AJ31" s="867"/>
      <c r="AK31" s="759"/>
      <c r="AL31" s="758">
        <v>15</v>
      </c>
      <c r="AM31" s="867"/>
      <c r="AN31" s="867"/>
      <c r="AO31" s="867"/>
      <c r="AP31" s="867"/>
      <c r="AQ31" s="867"/>
      <c r="AR31" s="867"/>
      <c r="AS31" s="867"/>
      <c r="AT31" s="759"/>
      <c r="AU31" s="758">
        <v>15</v>
      </c>
      <c r="AV31" s="867"/>
      <c r="AW31" s="867"/>
      <c r="AX31" s="867"/>
      <c r="AY31" s="867"/>
      <c r="AZ31" s="867"/>
      <c r="BA31" s="867"/>
      <c r="BB31" s="867"/>
      <c r="BC31" s="759"/>
      <c r="BD31" s="758">
        <v>15</v>
      </c>
      <c r="BE31" s="867"/>
      <c r="BF31" s="867"/>
      <c r="BG31" s="867"/>
      <c r="BH31" s="867"/>
      <c r="BI31" s="867"/>
      <c r="BJ31" s="867"/>
      <c r="BK31" s="867"/>
      <c r="BL31" s="759"/>
      <c r="BM31" s="758">
        <v>15</v>
      </c>
      <c r="BN31" s="867"/>
      <c r="BO31" s="867"/>
      <c r="BP31" s="867"/>
      <c r="BQ31" s="867"/>
      <c r="BR31" s="867"/>
      <c r="BS31" s="867"/>
      <c r="BT31" s="867"/>
      <c r="BU31" s="759"/>
      <c r="BV31" s="758">
        <v>15</v>
      </c>
      <c r="BW31" s="867"/>
      <c r="BX31" s="867"/>
      <c r="BY31" s="867"/>
      <c r="BZ31" s="867"/>
      <c r="CA31" s="867"/>
      <c r="CB31" s="867"/>
      <c r="CC31" s="867"/>
      <c r="CD31" s="759"/>
      <c r="CE31" s="758">
        <v>15</v>
      </c>
      <c r="CF31" s="867"/>
      <c r="CG31" s="867"/>
      <c r="CH31" s="867"/>
      <c r="CI31" s="867"/>
      <c r="CJ31" s="867"/>
      <c r="CK31" s="867"/>
      <c r="CL31" s="867"/>
      <c r="CM31" s="759"/>
      <c r="CN31" s="758">
        <v>15</v>
      </c>
      <c r="CO31" s="867"/>
      <c r="CP31" s="867"/>
      <c r="CQ31" s="867"/>
      <c r="CR31" s="867"/>
      <c r="CS31" s="867"/>
      <c r="CT31" s="867"/>
      <c r="CU31" s="867"/>
      <c r="CV31" s="759"/>
      <c r="CW31" s="758">
        <v>15</v>
      </c>
      <c r="CX31" s="867"/>
      <c r="CY31" s="867"/>
      <c r="CZ31" s="867"/>
      <c r="DA31" s="867"/>
      <c r="DB31" s="867"/>
      <c r="DC31" s="867"/>
      <c r="DD31" s="867"/>
      <c r="DE31" s="759"/>
      <c r="DF31" s="758">
        <v>15</v>
      </c>
      <c r="DG31" s="867"/>
      <c r="DH31" s="867"/>
      <c r="DI31" s="867"/>
      <c r="DJ31" s="867"/>
      <c r="DK31" s="867"/>
      <c r="DL31" s="867"/>
      <c r="DM31" s="867"/>
      <c r="DN31" s="759"/>
      <c r="DO31" s="758">
        <v>15</v>
      </c>
      <c r="DP31" s="867"/>
      <c r="DQ31" s="867"/>
      <c r="DR31" s="867"/>
      <c r="DS31" s="867"/>
      <c r="DT31" s="867"/>
      <c r="DU31" s="867"/>
      <c r="DV31" s="867"/>
      <c r="DW31" s="759"/>
      <c r="DX31" s="758"/>
      <c r="DY31" s="867"/>
      <c r="DZ31" s="867"/>
      <c r="EA31" s="867"/>
      <c r="EB31" s="867"/>
      <c r="EC31" s="867"/>
      <c r="ED31" s="867"/>
      <c r="EE31" s="867"/>
      <c r="EF31" s="759"/>
      <c r="EG31" s="758"/>
      <c r="EH31" s="867"/>
      <c r="EI31" s="867"/>
      <c r="EJ31" s="867"/>
      <c r="EK31" s="867"/>
      <c r="EL31" s="867"/>
      <c r="EM31" s="867"/>
      <c r="EN31" s="867"/>
      <c r="EO31" s="759"/>
      <c r="EP31" s="758"/>
      <c r="EQ31" s="867"/>
      <c r="ER31" s="867"/>
      <c r="ES31" s="867"/>
      <c r="ET31" s="867"/>
      <c r="EU31" s="867"/>
      <c r="EV31" s="867"/>
      <c r="EW31" s="867"/>
      <c r="EX31" s="759"/>
    </row>
    <row r="32" spans="1:154" x14ac:dyDescent="0.2">
      <c r="A32" s="121" t="s">
        <v>66</v>
      </c>
      <c r="B32" s="167"/>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A32" s="167"/>
      <c r="CB32" s="167"/>
      <c r="CC32" s="167"/>
      <c r="CD32" s="167"/>
      <c r="CE32" s="167"/>
      <c r="CF32" s="167"/>
      <c r="CG32" s="167"/>
      <c r="CH32" s="167"/>
      <c r="CI32" s="167"/>
      <c r="CJ32" s="167"/>
      <c r="CK32" s="167"/>
      <c r="CL32" s="167"/>
      <c r="CM32" s="167"/>
      <c r="CN32" s="167"/>
      <c r="CO32" s="167"/>
      <c r="CP32" s="167"/>
      <c r="CQ32" s="167"/>
      <c r="CR32" s="167"/>
      <c r="CS32" s="167"/>
      <c r="CT32" s="167"/>
      <c r="CU32" s="167"/>
      <c r="CV32" s="167"/>
      <c r="CW32" s="167"/>
      <c r="CX32" s="167"/>
      <c r="CY32" s="167"/>
      <c r="CZ32" s="167"/>
      <c r="DA32" s="167"/>
      <c r="DB32" s="167"/>
      <c r="DC32" s="167"/>
      <c r="DD32" s="167"/>
      <c r="DE32" s="167"/>
      <c r="DF32" s="167"/>
      <c r="DG32" s="167"/>
      <c r="DH32" s="167"/>
      <c r="DI32" s="167"/>
      <c r="DJ32" s="167"/>
      <c r="DK32" s="167"/>
      <c r="DL32" s="167"/>
      <c r="DM32" s="167"/>
      <c r="DN32" s="167"/>
      <c r="DO32" s="167"/>
      <c r="DP32" s="167"/>
      <c r="DQ32" s="167"/>
      <c r="DR32" s="167"/>
      <c r="DS32" s="167"/>
      <c r="DT32" s="167"/>
      <c r="DU32" s="167"/>
      <c r="DV32" s="167"/>
      <c r="DW32" s="167"/>
      <c r="DX32" s="167"/>
      <c r="DY32" s="167"/>
      <c r="DZ32" s="167"/>
      <c r="EA32" s="167"/>
      <c r="EB32" s="167"/>
      <c r="EC32" s="167"/>
      <c r="ED32" s="167"/>
      <c r="EE32" s="167"/>
      <c r="EF32" s="167"/>
      <c r="EG32" s="167"/>
      <c r="EH32" s="167"/>
      <c r="EI32" s="167"/>
      <c r="EJ32" s="167"/>
      <c r="EK32" s="167"/>
      <c r="EL32" s="167"/>
      <c r="EM32" s="167"/>
      <c r="EN32" s="167"/>
      <c r="EO32" s="167"/>
      <c r="EP32" s="167"/>
      <c r="EQ32" s="167"/>
      <c r="ER32" s="167"/>
      <c r="ES32" s="167"/>
      <c r="ET32" s="167"/>
      <c r="EU32" s="167"/>
      <c r="EV32" s="167"/>
      <c r="EW32" s="167"/>
      <c r="EX32" s="167"/>
    </row>
    <row r="33" spans="1:154" ht="36.75" customHeight="1" x14ac:dyDescent="0.2">
      <c r="A33" s="124" t="s">
        <v>342</v>
      </c>
      <c r="B33" s="762" t="s">
        <v>91</v>
      </c>
      <c r="C33" s="819"/>
      <c r="D33" s="819"/>
      <c r="E33" s="819"/>
      <c r="F33" s="819"/>
      <c r="G33" s="819"/>
      <c r="H33" s="819"/>
      <c r="I33" s="819"/>
      <c r="J33" s="763"/>
      <c r="K33" s="762" t="s">
        <v>216</v>
      </c>
      <c r="L33" s="819"/>
      <c r="M33" s="819"/>
      <c r="N33" s="819"/>
      <c r="O33" s="819"/>
      <c r="P33" s="819"/>
      <c r="Q33" s="819"/>
      <c r="R33" s="819"/>
      <c r="S33" s="763"/>
      <c r="T33" s="762" t="s">
        <v>216</v>
      </c>
      <c r="U33" s="819"/>
      <c r="V33" s="819"/>
      <c r="W33" s="819"/>
      <c r="X33" s="819"/>
      <c r="Y33" s="819"/>
      <c r="Z33" s="819"/>
      <c r="AA33" s="819"/>
      <c r="AB33" s="763"/>
      <c r="AC33" s="762" t="s">
        <v>216</v>
      </c>
      <c r="AD33" s="819"/>
      <c r="AE33" s="819"/>
      <c r="AF33" s="819"/>
      <c r="AG33" s="819"/>
      <c r="AH33" s="819"/>
      <c r="AI33" s="819"/>
      <c r="AJ33" s="819"/>
      <c r="AK33" s="763"/>
      <c r="AL33" s="762" t="s">
        <v>216</v>
      </c>
      <c r="AM33" s="819"/>
      <c r="AN33" s="819"/>
      <c r="AO33" s="819"/>
      <c r="AP33" s="819"/>
      <c r="AQ33" s="819"/>
      <c r="AR33" s="819"/>
      <c r="AS33" s="819"/>
      <c r="AT33" s="763"/>
      <c r="AU33" s="762" t="s">
        <v>216</v>
      </c>
      <c r="AV33" s="819"/>
      <c r="AW33" s="819"/>
      <c r="AX33" s="819"/>
      <c r="AY33" s="819"/>
      <c r="AZ33" s="819"/>
      <c r="BA33" s="819"/>
      <c r="BB33" s="819"/>
      <c r="BC33" s="763"/>
      <c r="BD33" s="762" t="s">
        <v>216</v>
      </c>
      <c r="BE33" s="819"/>
      <c r="BF33" s="819"/>
      <c r="BG33" s="819"/>
      <c r="BH33" s="819"/>
      <c r="BI33" s="819"/>
      <c r="BJ33" s="819"/>
      <c r="BK33" s="819"/>
      <c r="BL33" s="763"/>
      <c r="BM33" s="762" t="s">
        <v>216</v>
      </c>
      <c r="BN33" s="819"/>
      <c r="BO33" s="819"/>
      <c r="BP33" s="819"/>
      <c r="BQ33" s="819"/>
      <c r="BR33" s="819"/>
      <c r="BS33" s="819"/>
      <c r="BT33" s="819"/>
      <c r="BU33" s="763"/>
      <c r="BV33" s="762" t="s">
        <v>216</v>
      </c>
      <c r="BW33" s="819"/>
      <c r="BX33" s="819"/>
      <c r="BY33" s="819"/>
      <c r="BZ33" s="819"/>
      <c r="CA33" s="819"/>
      <c r="CB33" s="819"/>
      <c r="CC33" s="819"/>
      <c r="CD33" s="763"/>
      <c r="CE33" s="762" t="s">
        <v>216</v>
      </c>
      <c r="CF33" s="819"/>
      <c r="CG33" s="819"/>
      <c r="CH33" s="819"/>
      <c r="CI33" s="819"/>
      <c r="CJ33" s="819"/>
      <c r="CK33" s="819"/>
      <c r="CL33" s="819"/>
      <c r="CM33" s="763"/>
      <c r="CN33" s="762" t="s">
        <v>216</v>
      </c>
      <c r="CO33" s="819"/>
      <c r="CP33" s="819"/>
      <c r="CQ33" s="819"/>
      <c r="CR33" s="819"/>
      <c r="CS33" s="819"/>
      <c r="CT33" s="819"/>
      <c r="CU33" s="819"/>
      <c r="CV33" s="763"/>
      <c r="CW33" s="762" t="s">
        <v>216</v>
      </c>
      <c r="CX33" s="819"/>
      <c r="CY33" s="819"/>
      <c r="CZ33" s="819"/>
      <c r="DA33" s="819"/>
      <c r="DB33" s="819"/>
      <c r="DC33" s="819"/>
      <c r="DD33" s="819"/>
      <c r="DE33" s="763"/>
      <c r="DF33" s="762" t="s">
        <v>216</v>
      </c>
      <c r="DG33" s="819"/>
      <c r="DH33" s="819"/>
      <c r="DI33" s="819"/>
      <c r="DJ33" s="819"/>
      <c r="DK33" s="819"/>
      <c r="DL33" s="819"/>
      <c r="DM33" s="819"/>
      <c r="DN33" s="763"/>
      <c r="DO33" s="762" t="s">
        <v>216</v>
      </c>
      <c r="DP33" s="819"/>
      <c r="DQ33" s="819"/>
      <c r="DR33" s="819"/>
      <c r="DS33" s="819"/>
      <c r="DT33" s="819"/>
      <c r="DU33" s="819"/>
      <c r="DV33" s="819"/>
      <c r="DW33" s="763"/>
      <c r="DX33" s="762" t="s">
        <v>91</v>
      </c>
      <c r="DY33" s="819"/>
      <c r="DZ33" s="819"/>
      <c r="EA33" s="819"/>
      <c r="EB33" s="819"/>
      <c r="EC33" s="819"/>
      <c r="ED33" s="819"/>
      <c r="EE33" s="819"/>
      <c r="EF33" s="763"/>
      <c r="EG33" s="762" t="s">
        <v>91</v>
      </c>
      <c r="EH33" s="819"/>
      <c r="EI33" s="819"/>
      <c r="EJ33" s="819"/>
      <c r="EK33" s="819"/>
      <c r="EL33" s="819"/>
      <c r="EM33" s="819"/>
      <c r="EN33" s="819"/>
      <c r="EO33" s="763"/>
      <c r="EP33" s="762" t="s">
        <v>91</v>
      </c>
      <c r="EQ33" s="819"/>
      <c r="ER33" s="819"/>
      <c r="ES33" s="819"/>
      <c r="ET33" s="819"/>
      <c r="EU33" s="819"/>
      <c r="EV33" s="819"/>
      <c r="EW33" s="819"/>
      <c r="EX33" s="763"/>
    </row>
    <row r="34" spans="1:154" ht="36.75" customHeight="1" x14ac:dyDescent="0.2">
      <c r="A34" s="128" t="s">
        <v>979</v>
      </c>
      <c r="B34" s="768" t="s">
        <v>49</v>
      </c>
      <c r="C34" s="825"/>
      <c r="D34" s="825"/>
      <c r="E34" s="825"/>
      <c r="F34" s="825"/>
      <c r="G34" s="825"/>
      <c r="H34" s="825"/>
      <c r="I34" s="825"/>
      <c r="J34" s="769"/>
      <c r="K34" s="768" t="s">
        <v>49</v>
      </c>
      <c r="L34" s="825"/>
      <c r="M34" s="825"/>
      <c r="N34" s="825"/>
      <c r="O34" s="825"/>
      <c r="P34" s="825"/>
      <c r="Q34" s="825"/>
      <c r="R34" s="825"/>
      <c r="S34" s="769"/>
      <c r="T34" s="768" t="s">
        <v>49</v>
      </c>
      <c r="U34" s="825"/>
      <c r="V34" s="825"/>
      <c r="W34" s="825"/>
      <c r="X34" s="825"/>
      <c r="Y34" s="825"/>
      <c r="Z34" s="825"/>
      <c r="AA34" s="825"/>
      <c r="AB34" s="769"/>
      <c r="AC34" s="768" t="s">
        <v>49</v>
      </c>
      <c r="AD34" s="825"/>
      <c r="AE34" s="825"/>
      <c r="AF34" s="825"/>
      <c r="AG34" s="825"/>
      <c r="AH34" s="825"/>
      <c r="AI34" s="825"/>
      <c r="AJ34" s="825"/>
      <c r="AK34" s="769"/>
      <c r="AL34" s="768" t="s">
        <v>49</v>
      </c>
      <c r="AM34" s="825"/>
      <c r="AN34" s="825"/>
      <c r="AO34" s="825"/>
      <c r="AP34" s="825"/>
      <c r="AQ34" s="825"/>
      <c r="AR34" s="825"/>
      <c r="AS34" s="825"/>
      <c r="AT34" s="769"/>
      <c r="AU34" s="768" t="s">
        <v>49</v>
      </c>
      <c r="AV34" s="825"/>
      <c r="AW34" s="825"/>
      <c r="AX34" s="825"/>
      <c r="AY34" s="825"/>
      <c r="AZ34" s="825"/>
      <c r="BA34" s="825"/>
      <c r="BB34" s="825"/>
      <c r="BC34" s="769"/>
      <c r="BD34" s="768" t="s">
        <v>49</v>
      </c>
      <c r="BE34" s="825"/>
      <c r="BF34" s="825"/>
      <c r="BG34" s="825"/>
      <c r="BH34" s="825"/>
      <c r="BI34" s="825"/>
      <c r="BJ34" s="825"/>
      <c r="BK34" s="825"/>
      <c r="BL34" s="769"/>
      <c r="BM34" s="768" t="s">
        <v>49</v>
      </c>
      <c r="BN34" s="825"/>
      <c r="BO34" s="825"/>
      <c r="BP34" s="825"/>
      <c r="BQ34" s="825"/>
      <c r="BR34" s="825"/>
      <c r="BS34" s="825"/>
      <c r="BT34" s="825"/>
      <c r="BU34" s="769"/>
      <c r="BV34" s="768" t="s">
        <v>49</v>
      </c>
      <c r="BW34" s="825"/>
      <c r="BX34" s="825"/>
      <c r="BY34" s="825"/>
      <c r="BZ34" s="825"/>
      <c r="CA34" s="825"/>
      <c r="CB34" s="825"/>
      <c r="CC34" s="825"/>
      <c r="CD34" s="769"/>
      <c r="CE34" s="768" t="s">
        <v>49</v>
      </c>
      <c r="CF34" s="825"/>
      <c r="CG34" s="825"/>
      <c r="CH34" s="825"/>
      <c r="CI34" s="825"/>
      <c r="CJ34" s="825"/>
      <c r="CK34" s="825"/>
      <c r="CL34" s="825"/>
      <c r="CM34" s="769"/>
      <c r="CN34" s="768" t="s">
        <v>49</v>
      </c>
      <c r="CO34" s="825"/>
      <c r="CP34" s="825"/>
      <c r="CQ34" s="825"/>
      <c r="CR34" s="825"/>
      <c r="CS34" s="825"/>
      <c r="CT34" s="825"/>
      <c r="CU34" s="825"/>
      <c r="CV34" s="769"/>
      <c r="CW34" s="768" t="s">
        <v>49</v>
      </c>
      <c r="CX34" s="825"/>
      <c r="CY34" s="825"/>
      <c r="CZ34" s="825"/>
      <c r="DA34" s="825"/>
      <c r="DB34" s="825"/>
      <c r="DC34" s="825"/>
      <c r="DD34" s="825"/>
      <c r="DE34" s="769"/>
      <c r="DF34" s="768" t="s">
        <v>49</v>
      </c>
      <c r="DG34" s="825"/>
      <c r="DH34" s="825"/>
      <c r="DI34" s="825"/>
      <c r="DJ34" s="825"/>
      <c r="DK34" s="825"/>
      <c r="DL34" s="825"/>
      <c r="DM34" s="825"/>
      <c r="DN34" s="769"/>
      <c r="DO34" s="768" t="s">
        <v>49</v>
      </c>
      <c r="DP34" s="825"/>
      <c r="DQ34" s="825"/>
      <c r="DR34" s="825"/>
      <c r="DS34" s="825"/>
      <c r="DT34" s="825"/>
      <c r="DU34" s="825"/>
      <c r="DV34" s="825"/>
      <c r="DW34" s="769"/>
      <c r="DX34" s="768" t="s">
        <v>49</v>
      </c>
      <c r="DY34" s="825"/>
      <c r="DZ34" s="825"/>
      <c r="EA34" s="825"/>
      <c r="EB34" s="825"/>
      <c r="EC34" s="825"/>
      <c r="ED34" s="825"/>
      <c r="EE34" s="825"/>
      <c r="EF34" s="769"/>
      <c r="EG34" s="768" t="s">
        <v>49</v>
      </c>
      <c r="EH34" s="825"/>
      <c r="EI34" s="825"/>
      <c r="EJ34" s="825"/>
      <c r="EK34" s="825"/>
      <c r="EL34" s="825"/>
      <c r="EM34" s="825"/>
      <c r="EN34" s="825"/>
      <c r="EO34" s="769"/>
      <c r="EP34" s="768" t="s">
        <v>49</v>
      </c>
      <c r="EQ34" s="825"/>
      <c r="ER34" s="825"/>
      <c r="ES34" s="825"/>
      <c r="ET34" s="825"/>
      <c r="EU34" s="825"/>
      <c r="EV34" s="825"/>
      <c r="EW34" s="825"/>
      <c r="EX34" s="769"/>
    </row>
    <row r="35" spans="1:154" ht="48.75" x14ac:dyDescent="0.2">
      <c r="A35" s="129" t="s">
        <v>980</v>
      </c>
      <c r="B35" s="768" t="str">
        <f>IF(B34="Select Waiting Period Option","0",IF(B34="First of month following date of change","0",""))</f>
        <v>0</v>
      </c>
      <c r="C35" s="825"/>
      <c r="D35" s="825"/>
      <c r="E35" s="825"/>
      <c r="F35" s="825"/>
      <c r="G35" s="825"/>
      <c r="H35" s="825"/>
      <c r="I35" s="825"/>
      <c r="J35" s="769"/>
      <c r="K35" s="768" t="str">
        <f>IF(K34="Select Waiting Period Option","0",IF(K34="First of month following date of change","0",""))</f>
        <v>0</v>
      </c>
      <c r="L35" s="825"/>
      <c r="M35" s="825"/>
      <c r="N35" s="825"/>
      <c r="O35" s="825"/>
      <c r="P35" s="825"/>
      <c r="Q35" s="825"/>
      <c r="R35" s="825"/>
      <c r="S35" s="769"/>
      <c r="T35" s="768" t="str">
        <f>IF(T34="Select Waiting Period Option","0",IF(T34="First of month following date of change","0",""))</f>
        <v>0</v>
      </c>
      <c r="U35" s="825"/>
      <c r="V35" s="825"/>
      <c r="W35" s="825"/>
      <c r="X35" s="825"/>
      <c r="Y35" s="825"/>
      <c r="Z35" s="825"/>
      <c r="AA35" s="825"/>
      <c r="AB35" s="769"/>
      <c r="AC35" s="768" t="str">
        <f>IF(AC34="Select Waiting Period Option","0",IF(AC34="First of month following date of change","0",""))</f>
        <v>0</v>
      </c>
      <c r="AD35" s="825"/>
      <c r="AE35" s="825"/>
      <c r="AF35" s="825"/>
      <c r="AG35" s="825"/>
      <c r="AH35" s="825"/>
      <c r="AI35" s="825"/>
      <c r="AJ35" s="825"/>
      <c r="AK35" s="769"/>
      <c r="AL35" s="768" t="str">
        <f>IF(AL34="Select Waiting Period Option","0",IF(AL34="First of month following date of change","0",""))</f>
        <v>0</v>
      </c>
      <c r="AM35" s="825"/>
      <c r="AN35" s="825"/>
      <c r="AO35" s="825"/>
      <c r="AP35" s="825"/>
      <c r="AQ35" s="825"/>
      <c r="AR35" s="825"/>
      <c r="AS35" s="825"/>
      <c r="AT35" s="769"/>
      <c r="AU35" s="768" t="str">
        <f>IF(AU34="Select Waiting Period Option","0",IF(AU34="First of month following date of change","0",""))</f>
        <v>0</v>
      </c>
      <c r="AV35" s="825"/>
      <c r="AW35" s="825"/>
      <c r="AX35" s="825"/>
      <c r="AY35" s="825"/>
      <c r="AZ35" s="825"/>
      <c r="BA35" s="825"/>
      <c r="BB35" s="825"/>
      <c r="BC35" s="769"/>
      <c r="BD35" s="768" t="str">
        <f>IF(BD34="Select Waiting Period Option","0",IF(BD34="First of month following date of change","0",""))</f>
        <v>0</v>
      </c>
      <c r="BE35" s="825"/>
      <c r="BF35" s="825"/>
      <c r="BG35" s="825"/>
      <c r="BH35" s="825"/>
      <c r="BI35" s="825"/>
      <c r="BJ35" s="825"/>
      <c r="BK35" s="825"/>
      <c r="BL35" s="769"/>
      <c r="BM35" s="768" t="str">
        <f>IF(BM34="Select Waiting Period Option","0",IF(BM34="First of month following date of change","0",""))</f>
        <v>0</v>
      </c>
      <c r="BN35" s="825"/>
      <c r="BO35" s="825"/>
      <c r="BP35" s="825"/>
      <c r="BQ35" s="825"/>
      <c r="BR35" s="825"/>
      <c r="BS35" s="825"/>
      <c r="BT35" s="825"/>
      <c r="BU35" s="769"/>
      <c r="BV35" s="768" t="str">
        <f>IF(BV34="Select Waiting Period Option","0",IF(BV34="First of month following date of change","0",""))</f>
        <v>0</v>
      </c>
      <c r="BW35" s="825"/>
      <c r="BX35" s="825"/>
      <c r="BY35" s="825"/>
      <c r="BZ35" s="825"/>
      <c r="CA35" s="825"/>
      <c r="CB35" s="825"/>
      <c r="CC35" s="825"/>
      <c r="CD35" s="769"/>
      <c r="CE35" s="768" t="str">
        <f>IF(CE34="Select Waiting Period Option","0",IF(CE34="First of month following date of change","0",""))</f>
        <v>0</v>
      </c>
      <c r="CF35" s="825"/>
      <c r="CG35" s="825"/>
      <c r="CH35" s="825"/>
      <c r="CI35" s="825"/>
      <c r="CJ35" s="825"/>
      <c r="CK35" s="825"/>
      <c r="CL35" s="825"/>
      <c r="CM35" s="769"/>
      <c r="CN35" s="768" t="str">
        <f>IF(CN34="Select Waiting Period Option","0",IF(CN34="First of month following date of change","0",""))</f>
        <v>0</v>
      </c>
      <c r="CO35" s="825"/>
      <c r="CP35" s="825"/>
      <c r="CQ35" s="825"/>
      <c r="CR35" s="825"/>
      <c r="CS35" s="825"/>
      <c r="CT35" s="825"/>
      <c r="CU35" s="825"/>
      <c r="CV35" s="769"/>
      <c r="CW35" s="768" t="str">
        <f>IF(CW34="Select Waiting Period Option","0",IF(CW34="First of month following date of change","0",""))</f>
        <v>0</v>
      </c>
      <c r="CX35" s="825"/>
      <c r="CY35" s="825"/>
      <c r="CZ35" s="825"/>
      <c r="DA35" s="825"/>
      <c r="DB35" s="825"/>
      <c r="DC35" s="825"/>
      <c r="DD35" s="825"/>
      <c r="DE35" s="769"/>
      <c r="DF35" s="768" t="str">
        <f>IF(DF34="Select Waiting Period Option","0",IF(DF34="First of month following date of change","0",""))</f>
        <v>0</v>
      </c>
      <c r="DG35" s="825"/>
      <c r="DH35" s="825"/>
      <c r="DI35" s="825"/>
      <c r="DJ35" s="825"/>
      <c r="DK35" s="825"/>
      <c r="DL35" s="825"/>
      <c r="DM35" s="825"/>
      <c r="DN35" s="769"/>
      <c r="DO35" s="768" t="str">
        <f>IF(DO34="Select Waiting Period Option","0",IF(DO34="First of month following date of change","0",""))</f>
        <v>0</v>
      </c>
      <c r="DP35" s="825"/>
      <c r="DQ35" s="825"/>
      <c r="DR35" s="825"/>
      <c r="DS35" s="825"/>
      <c r="DT35" s="825"/>
      <c r="DU35" s="825"/>
      <c r="DV35" s="825"/>
      <c r="DW35" s="769"/>
      <c r="DX35" s="768" t="str">
        <f>IF(DX34="Select Waiting Period Option","0",IF(DX34="First of month following date of change","0",""))</f>
        <v>0</v>
      </c>
      <c r="DY35" s="825"/>
      <c r="DZ35" s="825"/>
      <c r="EA35" s="825"/>
      <c r="EB35" s="825"/>
      <c r="EC35" s="825"/>
      <c r="ED35" s="825"/>
      <c r="EE35" s="825"/>
      <c r="EF35" s="769"/>
      <c r="EG35" s="768" t="str">
        <f>IF(EG34="Select Waiting Period Option","0",IF(EG34="First of month following date of change","0",""))</f>
        <v>0</v>
      </c>
      <c r="EH35" s="825"/>
      <c r="EI35" s="825"/>
      <c r="EJ35" s="825"/>
      <c r="EK35" s="825"/>
      <c r="EL35" s="825"/>
      <c r="EM35" s="825"/>
      <c r="EN35" s="825"/>
      <c r="EO35" s="769"/>
      <c r="EP35" s="768" t="str">
        <f>IF(EP34="Select Waiting Period Option","0",IF(EP34="First of month following date of change","0",""))</f>
        <v>0</v>
      </c>
      <c r="EQ35" s="825"/>
      <c r="ER35" s="825"/>
      <c r="ES35" s="825"/>
      <c r="ET35" s="825"/>
      <c r="EU35" s="825"/>
      <c r="EV35" s="825"/>
      <c r="EW35" s="825"/>
      <c r="EX35" s="769"/>
    </row>
    <row r="36" spans="1:154" ht="36.75" customHeight="1" x14ac:dyDescent="0.2">
      <c r="A36" s="142" t="s">
        <v>628</v>
      </c>
      <c r="B36" s="772" t="s">
        <v>91</v>
      </c>
      <c r="C36" s="905"/>
      <c r="D36" s="905"/>
      <c r="E36" s="905"/>
      <c r="F36" s="905"/>
      <c r="G36" s="905"/>
      <c r="H36" s="905"/>
      <c r="I36" s="905"/>
      <c r="J36" s="773"/>
      <c r="K36" s="772" t="s">
        <v>91</v>
      </c>
      <c r="L36" s="905"/>
      <c r="M36" s="905"/>
      <c r="N36" s="905"/>
      <c r="O36" s="905"/>
      <c r="P36" s="905"/>
      <c r="Q36" s="905"/>
      <c r="R36" s="905"/>
      <c r="S36" s="773"/>
      <c r="T36" s="758" t="s">
        <v>91</v>
      </c>
      <c r="U36" s="867"/>
      <c r="V36" s="867"/>
      <c r="W36" s="867"/>
      <c r="X36" s="867"/>
      <c r="Y36" s="867"/>
      <c r="Z36" s="867"/>
      <c r="AA36" s="867"/>
      <c r="AB36" s="759"/>
      <c r="AC36" s="758" t="s">
        <v>91</v>
      </c>
      <c r="AD36" s="867"/>
      <c r="AE36" s="867"/>
      <c r="AF36" s="867"/>
      <c r="AG36" s="867"/>
      <c r="AH36" s="867"/>
      <c r="AI36" s="867"/>
      <c r="AJ36" s="867"/>
      <c r="AK36" s="759"/>
      <c r="AL36" s="758" t="s">
        <v>91</v>
      </c>
      <c r="AM36" s="867"/>
      <c r="AN36" s="867"/>
      <c r="AO36" s="867"/>
      <c r="AP36" s="867"/>
      <c r="AQ36" s="867"/>
      <c r="AR36" s="867"/>
      <c r="AS36" s="867"/>
      <c r="AT36" s="759"/>
      <c r="AU36" s="758" t="s">
        <v>91</v>
      </c>
      <c r="AV36" s="867"/>
      <c r="AW36" s="867"/>
      <c r="AX36" s="867"/>
      <c r="AY36" s="867"/>
      <c r="AZ36" s="867"/>
      <c r="BA36" s="867"/>
      <c r="BB36" s="867"/>
      <c r="BC36" s="759"/>
      <c r="BD36" s="758" t="s">
        <v>91</v>
      </c>
      <c r="BE36" s="867"/>
      <c r="BF36" s="867"/>
      <c r="BG36" s="867"/>
      <c r="BH36" s="867"/>
      <c r="BI36" s="867"/>
      <c r="BJ36" s="867"/>
      <c r="BK36" s="867"/>
      <c r="BL36" s="759"/>
      <c r="BM36" s="758" t="s">
        <v>91</v>
      </c>
      <c r="BN36" s="867"/>
      <c r="BO36" s="867"/>
      <c r="BP36" s="867"/>
      <c r="BQ36" s="867"/>
      <c r="BR36" s="867"/>
      <c r="BS36" s="867"/>
      <c r="BT36" s="867"/>
      <c r="BU36" s="759"/>
      <c r="BV36" s="758" t="s">
        <v>91</v>
      </c>
      <c r="BW36" s="867"/>
      <c r="BX36" s="867"/>
      <c r="BY36" s="867"/>
      <c r="BZ36" s="867"/>
      <c r="CA36" s="867"/>
      <c r="CB36" s="867"/>
      <c r="CC36" s="867"/>
      <c r="CD36" s="759"/>
      <c r="CE36" s="758" t="s">
        <v>91</v>
      </c>
      <c r="CF36" s="867"/>
      <c r="CG36" s="867"/>
      <c r="CH36" s="867"/>
      <c r="CI36" s="867"/>
      <c r="CJ36" s="867"/>
      <c r="CK36" s="867"/>
      <c r="CL36" s="867"/>
      <c r="CM36" s="759"/>
      <c r="CN36" s="758" t="s">
        <v>91</v>
      </c>
      <c r="CO36" s="867"/>
      <c r="CP36" s="867"/>
      <c r="CQ36" s="867"/>
      <c r="CR36" s="867"/>
      <c r="CS36" s="867"/>
      <c r="CT36" s="867"/>
      <c r="CU36" s="867"/>
      <c r="CV36" s="759"/>
      <c r="CW36" s="758" t="s">
        <v>91</v>
      </c>
      <c r="CX36" s="867"/>
      <c r="CY36" s="867"/>
      <c r="CZ36" s="867"/>
      <c r="DA36" s="867"/>
      <c r="DB36" s="867"/>
      <c r="DC36" s="867"/>
      <c r="DD36" s="867"/>
      <c r="DE36" s="759"/>
      <c r="DF36" s="758" t="s">
        <v>91</v>
      </c>
      <c r="DG36" s="867"/>
      <c r="DH36" s="867"/>
      <c r="DI36" s="867"/>
      <c r="DJ36" s="867"/>
      <c r="DK36" s="867"/>
      <c r="DL36" s="867"/>
      <c r="DM36" s="867"/>
      <c r="DN36" s="759"/>
      <c r="DO36" s="758" t="s">
        <v>91</v>
      </c>
      <c r="DP36" s="867"/>
      <c r="DQ36" s="867"/>
      <c r="DR36" s="867"/>
      <c r="DS36" s="867"/>
      <c r="DT36" s="867"/>
      <c r="DU36" s="867"/>
      <c r="DV36" s="867"/>
      <c r="DW36" s="759"/>
      <c r="DX36" s="758" t="s">
        <v>91</v>
      </c>
      <c r="DY36" s="867"/>
      <c r="DZ36" s="867"/>
      <c r="EA36" s="867"/>
      <c r="EB36" s="867"/>
      <c r="EC36" s="867"/>
      <c r="ED36" s="867"/>
      <c r="EE36" s="867"/>
      <c r="EF36" s="759"/>
      <c r="EG36" s="758" t="s">
        <v>91</v>
      </c>
      <c r="EH36" s="867"/>
      <c r="EI36" s="867"/>
      <c r="EJ36" s="867"/>
      <c r="EK36" s="867"/>
      <c r="EL36" s="867"/>
      <c r="EM36" s="867"/>
      <c r="EN36" s="867"/>
      <c r="EO36" s="759"/>
      <c r="EP36" s="758" t="s">
        <v>91</v>
      </c>
      <c r="EQ36" s="867"/>
      <c r="ER36" s="867"/>
      <c r="ES36" s="867"/>
      <c r="ET36" s="867"/>
      <c r="EU36" s="867"/>
      <c r="EV36" s="867"/>
      <c r="EW36" s="867"/>
      <c r="EX36" s="759"/>
    </row>
    <row r="37" spans="1:154" ht="48.75" customHeight="1" x14ac:dyDescent="0.2">
      <c r="A37" s="128" t="s">
        <v>1062</v>
      </c>
      <c r="B37" s="756" t="s">
        <v>49</v>
      </c>
      <c r="C37" s="874"/>
      <c r="D37" s="874"/>
      <c r="E37" s="874"/>
      <c r="F37" s="874"/>
      <c r="G37" s="874"/>
      <c r="H37" s="874"/>
      <c r="I37" s="874"/>
      <c r="J37" s="757"/>
      <c r="K37" s="756" t="s">
        <v>49</v>
      </c>
      <c r="L37" s="874"/>
      <c r="M37" s="874"/>
      <c r="N37" s="874"/>
      <c r="O37" s="874"/>
      <c r="P37" s="874"/>
      <c r="Q37" s="874"/>
      <c r="R37" s="874"/>
      <c r="S37" s="757"/>
      <c r="T37" s="774" t="s">
        <v>49</v>
      </c>
      <c r="U37" s="868"/>
      <c r="V37" s="868"/>
      <c r="W37" s="868"/>
      <c r="X37" s="868"/>
      <c r="Y37" s="868"/>
      <c r="Z37" s="868"/>
      <c r="AA37" s="868"/>
      <c r="AB37" s="775"/>
      <c r="AC37" s="774" t="s">
        <v>49</v>
      </c>
      <c r="AD37" s="868"/>
      <c r="AE37" s="868"/>
      <c r="AF37" s="868"/>
      <c r="AG37" s="868"/>
      <c r="AH37" s="868"/>
      <c r="AI37" s="868"/>
      <c r="AJ37" s="868"/>
      <c r="AK37" s="775"/>
      <c r="AL37" s="774" t="s">
        <v>49</v>
      </c>
      <c r="AM37" s="868"/>
      <c r="AN37" s="868"/>
      <c r="AO37" s="868"/>
      <c r="AP37" s="868"/>
      <c r="AQ37" s="868"/>
      <c r="AR37" s="868"/>
      <c r="AS37" s="868"/>
      <c r="AT37" s="775"/>
      <c r="AU37" s="774" t="s">
        <v>49</v>
      </c>
      <c r="AV37" s="868"/>
      <c r="AW37" s="868"/>
      <c r="AX37" s="868"/>
      <c r="AY37" s="868"/>
      <c r="AZ37" s="868"/>
      <c r="BA37" s="868"/>
      <c r="BB37" s="868"/>
      <c r="BC37" s="775"/>
      <c r="BD37" s="774" t="s">
        <v>49</v>
      </c>
      <c r="BE37" s="868"/>
      <c r="BF37" s="868"/>
      <c r="BG37" s="868"/>
      <c r="BH37" s="868"/>
      <c r="BI37" s="868"/>
      <c r="BJ37" s="868"/>
      <c r="BK37" s="868"/>
      <c r="BL37" s="775"/>
      <c r="BM37" s="774" t="s">
        <v>49</v>
      </c>
      <c r="BN37" s="868"/>
      <c r="BO37" s="868"/>
      <c r="BP37" s="868"/>
      <c r="BQ37" s="868"/>
      <c r="BR37" s="868"/>
      <c r="BS37" s="868"/>
      <c r="BT37" s="868"/>
      <c r="BU37" s="775"/>
      <c r="BV37" s="774" t="s">
        <v>49</v>
      </c>
      <c r="BW37" s="868"/>
      <c r="BX37" s="868"/>
      <c r="BY37" s="868"/>
      <c r="BZ37" s="868"/>
      <c r="CA37" s="868"/>
      <c r="CB37" s="868"/>
      <c r="CC37" s="868"/>
      <c r="CD37" s="775"/>
      <c r="CE37" s="774" t="s">
        <v>49</v>
      </c>
      <c r="CF37" s="868"/>
      <c r="CG37" s="868"/>
      <c r="CH37" s="868"/>
      <c r="CI37" s="868"/>
      <c r="CJ37" s="868"/>
      <c r="CK37" s="868"/>
      <c r="CL37" s="868"/>
      <c r="CM37" s="775"/>
      <c r="CN37" s="774" t="s">
        <v>49</v>
      </c>
      <c r="CO37" s="868"/>
      <c r="CP37" s="868"/>
      <c r="CQ37" s="868"/>
      <c r="CR37" s="868"/>
      <c r="CS37" s="868"/>
      <c r="CT37" s="868"/>
      <c r="CU37" s="868"/>
      <c r="CV37" s="775"/>
      <c r="CW37" s="774" t="s">
        <v>49</v>
      </c>
      <c r="CX37" s="868"/>
      <c r="CY37" s="868"/>
      <c r="CZ37" s="868"/>
      <c r="DA37" s="868"/>
      <c r="DB37" s="868"/>
      <c r="DC37" s="868"/>
      <c r="DD37" s="868"/>
      <c r="DE37" s="775"/>
      <c r="DF37" s="774" t="s">
        <v>49</v>
      </c>
      <c r="DG37" s="868"/>
      <c r="DH37" s="868"/>
      <c r="DI37" s="868"/>
      <c r="DJ37" s="868"/>
      <c r="DK37" s="868"/>
      <c r="DL37" s="868"/>
      <c r="DM37" s="868"/>
      <c r="DN37" s="775"/>
      <c r="DO37" s="774" t="s">
        <v>49</v>
      </c>
      <c r="DP37" s="868"/>
      <c r="DQ37" s="868"/>
      <c r="DR37" s="868"/>
      <c r="DS37" s="868"/>
      <c r="DT37" s="868"/>
      <c r="DU37" s="868"/>
      <c r="DV37" s="868"/>
      <c r="DW37" s="775"/>
      <c r="DX37" s="774" t="s">
        <v>49</v>
      </c>
      <c r="DY37" s="868"/>
      <c r="DZ37" s="868"/>
      <c r="EA37" s="868"/>
      <c r="EB37" s="868"/>
      <c r="EC37" s="868"/>
      <c r="ED37" s="868"/>
      <c r="EE37" s="868"/>
      <c r="EF37" s="775"/>
      <c r="EG37" s="774" t="s">
        <v>49</v>
      </c>
      <c r="EH37" s="868"/>
      <c r="EI37" s="868"/>
      <c r="EJ37" s="868"/>
      <c r="EK37" s="868"/>
      <c r="EL37" s="868"/>
      <c r="EM37" s="868"/>
      <c r="EN37" s="868"/>
      <c r="EO37" s="775"/>
      <c r="EP37" s="774" t="s">
        <v>49</v>
      </c>
      <c r="EQ37" s="868"/>
      <c r="ER37" s="868"/>
      <c r="ES37" s="868"/>
      <c r="ET37" s="868"/>
      <c r="EU37" s="868"/>
      <c r="EV37" s="868"/>
      <c r="EW37" s="868"/>
      <c r="EX37" s="775"/>
    </row>
    <row r="38" spans="1:154" ht="48.75" x14ac:dyDescent="0.2">
      <c r="A38" s="129" t="s">
        <v>980</v>
      </c>
      <c r="B38" s="760" t="str">
        <f>IF(B37="select waiting period option","0",IF(B37="first of month following date of change","0",""))</f>
        <v>0</v>
      </c>
      <c r="C38" s="820"/>
      <c r="D38" s="820"/>
      <c r="E38" s="820"/>
      <c r="F38" s="820"/>
      <c r="G38" s="820"/>
      <c r="H38" s="820"/>
      <c r="I38" s="820"/>
      <c r="J38" s="761"/>
      <c r="K38" s="760" t="str">
        <f>IF(K37="select waiting period option","0",IF(K37="first of month following date of change","0",""))</f>
        <v>0</v>
      </c>
      <c r="L38" s="820"/>
      <c r="M38" s="820"/>
      <c r="N38" s="820"/>
      <c r="O38" s="820"/>
      <c r="P38" s="820"/>
      <c r="Q38" s="820"/>
      <c r="R38" s="820"/>
      <c r="S38" s="761"/>
      <c r="T38" s="768" t="str">
        <f>IF(T37="select waiting period option","0",IF(T37="first of month following date of change","0",""))</f>
        <v>0</v>
      </c>
      <c r="U38" s="825"/>
      <c r="V38" s="825"/>
      <c r="W38" s="825"/>
      <c r="X38" s="825"/>
      <c r="Y38" s="825"/>
      <c r="Z38" s="825"/>
      <c r="AA38" s="825"/>
      <c r="AB38" s="769"/>
      <c r="AC38" s="768" t="str">
        <f>IF(AC37="select waiting period option","0",IF(AC37="first of month following date of change","0",""))</f>
        <v>0</v>
      </c>
      <c r="AD38" s="825"/>
      <c r="AE38" s="825"/>
      <c r="AF38" s="825"/>
      <c r="AG38" s="825"/>
      <c r="AH38" s="825"/>
      <c r="AI38" s="825"/>
      <c r="AJ38" s="825"/>
      <c r="AK38" s="769"/>
      <c r="AL38" s="768" t="str">
        <f>IF(AL37="select waiting period option","0",IF(AL37="first of month following date of change","0",""))</f>
        <v>0</v>
      </c>
      <c r="AM38" s="825"/>
      <c r="AN38" s="825"/>
      <c r="AO38" s="825"/>
      <c r="AP38" s="825"/>
      <c r="AQ38" s="825"/>
      <c r="AR38" s="825"/>
      <c r="AS38" s="825"/>
      <c r="AT38" s="769"/>
      <c r="AU38" s="768" t="str">
        <f>IF(AU37="select waiting period option","0",IF(AU37="first of month following date of change","0",""))</f>
        <v>0</v>
      </c>
      <c r="AV38" s="825"/>
      <c r="AW38" s="825"/>
      <c r="AX38" s="825"/>
      <c r="AY38" s="825"/>
      <c r="AZ38" s="825"/>
      <c r="BA38" s="825"/>
      <c r="BB38" s="825"/>
      <c r="BC38" s="769"/>
      <c r="BD38" s="768" t="str">
        <f>IF(BD37="select waiting period option","0",IF(BD37="first of month following date of change","0",""))</f>
        <v>0</v>
      </c>
      <c r="BE38" s="825"/>
      <c r="BF38" s="825"/>
      <c r="BG38" s="825"/>
      <c r="BH38" s="825"/>
      <c r="BI38" s="825"/>
      <c r="BJ38" s="825"/>
      <c r="BK38" s="825"/>
      <c r="BL38" s="769"/>
      <c r="BM38" s="768" t="str">
        <f>IF(BM37="select waiting period option","0",IF(BM37="first of month following date of change","0",""))</f>
        <v>0</v>
      </c>
      <c r="BN38" s="825"/>
      <c r="BO38" s="825"/>
      <c r="BP38" s="825"/>
      <c r="BQ38" s="825"/>
      <c r="BR38" s="825"/>
      <c r="BS38" s="825"/>
      <c r="BT38" s="825"/>
      <c r="BU38" s="769"/>
      <c r="BV38" s="768" t="str">
        <f>IF(BV37="select waiting period option","0",IF(BV37="first of month following date of change","0",""))</f>
        <v>0</v>
      </c>
      <c r="BW38" s="825"/>
      <c r="BX38" s="825"/>
      <c r="BY38" s="825"/>
      <c r="BZ38" s="825"/>
      <c r="CA38" s="825"/>
      <c r="CB38" s="825"/>
      <c r="CC38" s="825"/>
      <c r="CD38" s="769"/>
      <c r="CE38" s="768" t="str">
        <f>IF(CE37="select waiting period option","0",IF(CE37="first of month following date of change","0",""))</f>
        <v>0</v>
      </c>
      <c r="CF38" s="825"/>
      <c r="CG38" s="825"/>
      <c r="CH38" s="825"/>
      <c r="CI38" s="825"/>
      <c r="CJ38" s="825"/>
      <c r="CK38" s="825"/>
      <c r="CL38" s="825"/>
      <c r="CM38" s="769"/>
      <c r="CN38" s="768" t="str">
        <f>IF(CN37="select waiting period option","0",IF(CN37="first of month following date of change","0",""))</f>
        <v>0</v>
      </c>
      <c r="CO38" s="825"/>
      <c r="CP38" s="825"/>
      <c r="CQ38" s="825"/>
      <c r="CR38" s="825"/>
      <c r="CS38" s="825"/>
      <c r="CT38" s="825"/>
      <c r="CU38" s="825"/>
      <c r="CV38" s="769"/>
      <c r="CW38" s="768" t="str">
        <f>IF(CW37="select waiting period option","0",IF(CW37="first of month following date of change","0",""))</f>
        <v>0</v>
      </c>
      <c r="CX38" s="825"/>
      <c r="CY38" s="825"/>
      <c r="CZ38" s="825"/>
      <c r="DA38" s="825"/>
      <c r="DB38" s="825"/>
      <c r="DC38" s="825"/>
      <c r="DD38" s="825"/>
      <c r="DE38" s="769"/>
      <c r="DF38" s="768" t="str">
        <f>IF(DF37="select waiting period option","0",IF(DF37="first of month following date of change","0",""))</f>
        <v>0</v>
      </c>
      <c r="DG38" s="825"/>
      <c r="DH38" s="825"/>
      <c r="DI38" s="825"/>
      <c r="DJ38" s="825"/>
      <c r="DK38" s="825"/>
      <c r="DL38" s="825"/>
      <c r="DM38" s="825"/>
      <c r="DN38" s="769"/>
      <c r="DO38" s="768" t="str">
        <f>IF(DO37="select waiting period option","0",IF(DO37="first of month following date of change","0",""))</f>
        <v>0</v>
      </c>
      <c r="DP38" s="825"/>
      <c r="DQ38" s="825"/>
      <c r="DR38" s="825"/>
      <c r="DS38" s="825"/>
      <c r="DT38" s="825"/>
      <c r="DU38" s="825"/>
      <c r="DV38" s="825"/>
      <c r="DW38" s="769"/>
      <c r="DX38" s="768" t="str">
        <f>IF(DX37="select waiting period option","0",IF(DX37="first of month following date of change","0",""))</f>
        <v>0</v>
      </c>
      <c r="DY38" s="825"/>
      <c r="DZ38" s="825"/>
      <c r="EA38" s="825"/>
      <c r="EB38" s="825"/>
      <c r="EC38" s="825"/>
      <c r="ED38" s="825"/>
      <c r="EE38" s="825"/>
      <c r="EF38" s="769"/>
      <c r="EG38" s="768" t="str">
        <f>IF(EG37="select waiting period option","0",IF(EG37="first of month following date of change","0",""))</f>
        <v>0</v>
      </c>
      <c r="EH38" s="825"/>
      <c r="EI38" s="825"/>
      <c r="EJ38" s="825"/>
      <c r="EK38" s="825"/>
      <c r="EL38" s="825"/>
      <c r="EM38" s="825"/>
      <c r="EN38" s="825"/>
      <c r="EO38" s="769"/>
      <c r="EP38" s="768" t="str">
        <f>IF(EP37="select waiting period option","0",IF(EP37="first of month following date of change","0",""))</f>
        <v>0</v>
      </c>
      <c r="EQ38" s="825"/>
      <c r="ER38" s="825"/>
      <c r="ES38" s="825"/>
      <c r="ET38" s="825"/>
      <c r="EU38" s="825"/>
      <c r="EV38" s="825"/>
      <c r="EW38" s="825"/>
      <c r="EX38" s="769"/>
    </row>
    <row r="39" spans="1:154" x14ac:dyDescent="0.2">
      <c r="A39" s="121" t="s">
        <v>67</v>
      </c>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row>
    <row r="40" spans="1:154" s="323" customFormat="1" ht="48.75" x14ac:dyDescent="0.2">
      <c r="A40" s="382" t="s">
        <v>387</v>
      </c>
      <c r="B40" s="758"/>
      <c r="C40" s="867"/>
      <c r="D40" s="867"/>
      <c r="E40" s="867"/>
      <c r="F40" s="867"/>
      <c r="G40" s="867"/>
      <c r="H40" s="867"/>
      <c r="I40" s="867"/>
      <c r="J40" s="759"/>
      <c r="K40" s="758" t="s">
        <v>1310</v>
      </c>
      <c r="L40" s="867"/>
      <c r="M40" s="867"/>
      <c r="N40" s="867"/>
      <c r="O40" s="867"/>
      <c r="P40" s="867"/>
      <c r="Q40" s="867"/>
      <c r="R40" s="867"/>
      <c r="S40" s="759"/>
      <c r="T40" s="758" t="s">
        <v>1310</v>
      </c>
      <c r="U40" s="867"/>
      <c r="V40" s="867"/>
      <c r="W40" s="867"/>
      <c r="X40" s="867"/>
      <c r="Y40" s="867"/>
      <c r="Z40" s="867"/>
      <c r="AA40" s="867"/>
      <c r="AB40" s="759"/>
      <c r="AC40" s="758" t="s">
        <v>1310</v>
      </c>
      <c r="AD40" s="867"/>
      <c r="AE40" s="867"/>
      <c r="AF40" s="867"/>
      <c r="AG40" s="867"/>
      <c r="AH40" s="867"/>
      <c r="AI40" s="867"/>
      <c r="AJ40" s="867"/>
      <c r="AK40" s="759"/>
      <c r="AL40" s="758" t="s">
        <v>102</v>
      </c>
      <c r="AM40" s="867"/>
      <c r="AN40" s="867"/>
      <c r="AO40" s="867"/>
      <c r="AP40" s="867"/>
      <c r="AQ40" s="867"/>
      <c r="AR40" s="867"/>
      <c r="AS40" s="867"/>
      <c r="AT40" s="759"/>
      <c r="AU40" s="758" t="s">
        <v>1310</v>
      </c>
      <c r="AV40" s="867"/>
      <c r="AW40" s="867"/>
      <c r="AX40" s="867"/>
      <c r="AY40" s="867"/>
      <c r="AZ40" s="867"/>
      <c r="BA40" s="867"/>
      <c r="BB40" s="867"/>
      <c r="BC40" s="759"/>
      <c r="BD40" s="758" t="s">
        <v>1310</v>
      </c>
      <c r="BE40" s="867"/>
      <c r="BF40" s="867"/>
      <c r="BG40" s="867"/>
      <c r="BH40" s="867"/>
      <c r="BI40" s="867"/>
      <c r="BJ40" s="867"/>
      <c r="BK40" s="867"/>
      <c r="BL40" s="759"/>
      <c r="BM40" s="758" t="s">
        <v>1310</v>
      </c>
      <c r="BN40" s="867"/>
      <c r="BO40" s="867"/>
      <c r="BP40" s="867"/>
      <c r="BQ40" s="867"/>
      <c r="BR40" s="867"/>
      <c r="BS40" s="867"/>
      <c r="BT40" s="867"/>
      <c r="BU40" s="759"/>
      <c r="BV40" s="758" t="s">
        <v>1310</v>
      </c>
      <c r="BW40" s="867"/>
      <c r="BX40" s="867"/>
      <c r="BY40" s="867"/>
      <c r="BZ40" s="867"/>
      <c r="CA40" s="867"/>
      <c r="CB40" s="867"/>
      <c r="CC40" s="867"/>
      <c r="CD40" s="759"/>
      <c r="CE40" s="758" t="s">
        <v>1310</v>
      </c>
      <c r="CF40" s="867"/>
      <c r="CG40" s="867"/>
      <c r="CH40" s="867"/>
      <c r="CI40" s="867"/>
      <c r="CJ40" s="867"/>
      <c r="CK40" s="867"/>
      <c r="CL40" s="867"/>
      <c r="CM40" s="759"/>
      <c r="CN40" s="758" t="s">
        <v>102</v>
      </c>
      <c r="CO40" s="867"/>
      <c r="CP40" s="867"/>
      <c r="CQ40" s="867"/>
      <c r="CR40" s="867"/>
      <c r="CS40" s="867"/>
      <c r="CT40" s="867"/>
      <c r="CU40" s="867"/>
      <c r="CV40" s="759"/>
      <c r="CW40" s="758" t="s">
        <v>102</v>
      </c>
      <c r="CX40" s="867"/>
      <c r="CY40" s="867"/>
      <c r="CZ40" s="867"/>
      <c r="DA40" s="867"/>
      <c r="DB40" s="867"/>
      <c r="DC40" s="867"/>
      <c r="DD40" s="867"/>
      <c r="DE40" s="759"/>
      <c r="DF40" s="758" t="s">
        <v>102</v>
      </c>
      <c r="DG40" s="867"/>
      <c r="DH40" s="867"/>
      <c r="DI40" s="867"/>
      <c r="DJ40" s="867"/>
      <c r="DK40" s="867"/>
      <c r="DL40" s="867"/>
      <c r="DM40" s="867"/>
      <c r="DN40" s="759"/>
      <c r="DO40" s="758" t="s">
        <v>102</v>
      </c>
      <c r="DP40" s="867"/>
      <c r="DQ40" s="867"/>
      <c r="DR40" s="867"/>
      <c r="DS40" s="867"/>
      <c r="DT40" s="867"/>
      <c r="DU40" s="867"/>
      <c r="DV40" s="867"/>
      <c r="DW40" s="759"/>
      <c r="DX40" s="758"/>
      <c r="DY40" s="867"/>
      <c r="DZ40" s="867"/>
      <c r="EA40" s="867"/>
      <c r="EB40" s="867"/>
      <c r="EC40" s="867"/>
      <c r="ED40" s="867"/>
      <c r="EE40" s="867"/>
      <c r="EF40" s="759"/>
      <c r="EG40" s="758"/>
      <c r="EH40" s="867"/>
      <c r="EI40" s="867"/>
      <c r="EJ40" s="867"/>
      <c r="EK40" s="867"/>
      <c r="EL40" s="867"/>
      <c r="EM40" s="867"/>
      <c r="EN40" s="867"/>
      <c r="EO40" s="759"/>
      <c r="EP40" s="758"/>
      <c r="EQ40" s="867"/>
      <c r="ER40" s="867"/>
      <c r="ES40" s="867"/>
      <c r="ET40" s="867"/>
      <c r="EU40" s="867"/>
      <c r="EV40" s="867"/>
      <c r="EW40" s="867"/>
      <c r="EX40" s="759"/>
    </row>
    <row r="41" spans="1:154" s="323" customFormat="1" ht="48.75" customHeight="1" x14ac:dyDescent="0.2">
      <c r="A41" s="146" t="s">
        <v>981</v>
      </c>
      <c r="B41" s="768" t="s">
        <v>49</v>
      </c>
      <c r="C41" s="825"/>
      <c r="D41" s="825"/>
      <c r="E41" s="825"/>
      <c r="F41" s="825"/>
      <c r="G41" s="825"/>
      <c r="H41" s="825"/>
      <c r="I41" s="825"/>
      <c r="J41" s="769"/>
      <c r="K41" s="768" t="s">
        <v>49</v>
      </c>
      <c r="L41" s="825"/>
      <c r="M41" s="825"/>
      <c r="N41" s="825"/>
      <c r="O41" s="825"/>
      <c r="P41" s="825"/>
      <c r="Q41" s="825"/>
      <c r="R41" s="825"/>
      <c r="S41" s="769"/>
      <c r="T41" s="768" t="s">
        <v>49</v>
      </c>
      <c r="U41" s="825"/>
      <c r="V41" s="825"/>
      <c r="W41" s="825"/>
      <c r="X41" s="825"/>
      <c r="Y41" s="825"/>
      <c r="Z41" s="825"/>
      <c r="AA41" s="825"/>
      <c r="AB41" s="769"/>
      <c r="AC41" s="768" t="s">
        <v>49</v>
      </c>
      <c r="AD41" s="825"/>
      <c r="AE41" s="825"/>
      <c r="AF41" s="825"/>
      <c r="AG41" s="825"/>
      <c r="AH41" s="825"/>
      <c r="AI41" s="825"/>
      <c r="AJ41" s="825"/>
      <c r="AK41" s="769"/>
      <c r="AL41" s="768" t="s">
        <v>49</v>
      </c>
      <c r="AM41" s="825"/>
      <c r="AN41" s="825"/>
      <c r="AO41" s="825"/>
      <c r="AP41" s="825"/>
      <c r="AQ41" s="825"/>
      <c r="AR41" s="825"/>
      <c r="AS41" s="825"/>
      <c r="AT41" s="769"/>
      <c r="AU41" s="768" t="s">
        <v>49</v>
      </c>
      <c r="AV41" s="825"/>
      <c r="AW41" s="825"/>
      <c r="AX41" s="825"/>
      <c r="AY41" s="825"/>
      <c r="AZ41" s="825"/>
      <c r="BA41" s="825"/>
      <c r="BB41" s="825"/>
      <c r="BC41" s="769"/>
      <c r="BD41" s="768" t="s">
        <v>49</v>
      </c>
      <c r="BE41" s="825"/>
      <c r="BF41" s="825"/>
      <c r="BG41" s="825"/>
      <c r="BH41" s="825"/>
      <c r="BI41" s="825"/>
      <c r="BJ41" s="825"/>
      <c r="BK41" s="825"/>
      <c r="BL41" s="769"/>
      <c r="BM41" s="768" t="s">
        <v>49</v>
      </c>
      <c r="BN41" s="825"/>
      <c r="BO41" s="825"/>
      <c r="BP41" s="825"/>
      <c r="BQ41" s="825"/>
      <c r="BR41" s="825"/>
      <c r="BS41" s="825"/>
      <c r="BT41" s="825"/>
      <c r="BU41" s="769"/>
      <c r="BV41" s="768" t="s">
        <v>49</v>
      </c>
      <c r="BW41" s="825"/>
      <c r="BX41" s="825"/>
      <c r="BY41" s="825"/>
      <c r="BZ41" s="825"/>
      <c r="CA41" s="825"/>
      <c r="CB41" s="825"/>
      <c r="CC41" s="825"/>
      <c r="CD41" s="769"/>
      <c r="CE41" s="768" t="s">
        <v>49</v>
      </c>
      <c r="CF41" s="825"/>
      <c r="CG41" s="825"/>
      <c r="CH41" s="825"/>
      <c r="CI41" s="825"/>
      <c r="CJ41" s="825"/>
      <c r="CK41" s="825"/>
      <c r="CL41" s="825"/>
      <c r="CM41" s="769"/>
      <c r="CN41" s="768" t="s">
        <v>49</v>
      </c>
      <c r="CO41" s="825"/>
      <c r="CP41" s="825"/>
      <c r="CQ41" s="825"/>
      <c r="CR41" s="825"/>
      <c r="CS41" s="825"/>
      <c r="CT41" s="825"/>
      <c r="CU41" s="825"/>
      <c r="CV41" s="769"/>
      <c r="CW41" s="768" t="s">
        <v>49</v>
      </c>
      <c r="CX41" s="825"/>
      <c r="CY41" s="825"/>
      <c r="CZ41" s="825"/>
      <c r="DA41" s="825"/>
      <c r="DB41" s="825"/>
      <c r="DC41" s="825"/>
      <c r="DD41" s="825"/>
      <c r="DE41" s="769"/>
      <c r="DF41" s="768" t="s">
        <v>49</v>
      </c>
      <c r="DG41" s="825"/>
      <c r="DH41" s="825"/>
      <c r="DI41" s="825"/>
      <c r="DJ41" s="825"/>
      <c r="DK41" s="825"/>
      <c r="DL41" s="825"/>
      <c r="DM41" s="825"/>
      <c r="DN41" s="769"/>
      <c r="DO41" s="768" t="s">
        <v>49</v>
      </c>
      <c r="DP41" s="825"/>
      <c r="DQ41" s="825"/>
      <c r="DR41" s="825"/>
      <c r="DS41" s="825"/>
      <c r="DT41" s="825"/>
      <c r="DU41" s="825"/>
      <c r="DV41" s="825"/>
      <c r="DW41" s="769"/>
      <c r="DX41" s="768" t="s">
        <v>49</v>
      </c>
      <c r="DY41" s="825"/>
      <c r="DZ41" s="825"/>
      <c r="EA41" s="825"/>
      <c r="EB41" s="825"/>
      <c r="EC41" s="825"/>
      <c r="ED41" s="825"/>
      <c r="EE41" s="825"/>
      <c r="EF41" s="769"/>
      <c r="EG41" s="768" t="s">
        <v>49</v>
      </c>
      <c r="EH41" s="825"/>
      <c r="EI41" s="825"/>
      <c r="EJ41" s="825"/>
      <c r="EK41" s="825"/>
      <c r="EL41" s="825"/>
      <c r="EM41" s="825"/>
      <c r="EN41" s="825"/>
      <c r="EO41" s="769"/>
      <c r="EP41" s="768" t="s">
        <v>49</v>
      </c>
      <c r="EQ41" s="825"/>
      <c r="ER41" s="825"/>
      <c r="ES41" s="825"/>
      <c r="ET41" s="825"/>
      <c r="EU41" s="825"/>
      <c r="EV41" s="825"/>
      <c r="EW41" s="825"/>
      <c r="EX41" s="769"/>
    </row>
    <row r="42" spans="1:154" s="323" customFormat="1" ht="48.75" x14ac:dyDescent="0.2">
      <c r="A42" s="146" t="s">
        <v>982</v>
      </c>
      <c r="B42" s="768">
        <v>0</v>
      </c>
      <c r="C42" s="825"/>
      <c r="D42" s="825"/>
      <c r="E42" s="825"/>
      <c r="F42" s="825"/>
      <c r="G42" s="825"/>
      <c r="H42" s="825"/>
      <c r="I42" s="825"/>
      <c r="J42" s="769"/>
      <c r="K42" s="768">
        <v>0</v>
      </c>
      <c r="L42" s="825"/>
      <c r="M42" s="825"/>
      <c r="N42" s="825"/>
      <c r="O42" s="825"/>
      <c r="P42" s="825"/>
      <c r="Q42" s="825"/>
      <c r="R42" s="825"/>
      <c r="S42" s="769"/>
      <c r="T42" s="768">
        <v>0</v>
      </c>
      <c r="U42" s="825"/>
      <c r="V42" s="825"/>
      <c r="W42" s="825"/>
      <c r="X42" s="825"/>
      <c r="Y42" s="825"/>
      <c r="Z42" s="825"/>
      <c r="AA42" s="825"/>
      <c r="AB42" s="769"/>
      <c r="AC42" s="768">
        <v>0</v>
      </c>
      <c r="AD42" s="825"/>
      <c r="AE42" s="825"/>
      <c r="AF42" s="825"/>
      <c r="AG42" s="825"/>
      <c r="AH42" s="825"/>
      <c r="AI42" s="825"/>
      <c r="AJ42" s="825"/>
      <c r="AK42" s="769"/>
      <c r="AL42" s="768">
        <v>0</v>
      </c>
      <c r="AM42" s="825"/>
      <c r="AN42" s="825"/>
      <c r="AO42" s="825"/>
      <c r="AP42" s="825"/>
      <c r="AQ42" s="825"/>
      <c r="AR42" s="825"/>
      <c r="AS42" s="825"/>
      <c r="AT42" s="769"/>
      <c r="AU42" s="768">
        <v>0</v>
      </c>
      <c r="AV42" s="825"/>
      <c r="AW42" s="825"/>
      <c r="AX42" s="825"/>
      <c r="AY42" s="825"/>
      <c r="AZ42" s="825"/>
      <c r="BA42" s="825"/>
      <c r="BB42" s="825"/>
      <c r="BC42" s="769"/>
      <c r="BD42" s="768">
        <v>0</v>
      </c>
      <c r="BE42" s="825"/>
      <c r="BF42" s="825"/>
      <c r="BG42" s="825"/>
      <c r="BH42" s="825"/>
      <c r="BI42" s="825"/>
      <c r="BJ42" s="825"/>
      <c r="BK42" s="825"/>
      <c r="BL42" s="769"/>
      <c r="BM42" s="768">
        <v>0</v>
      </c>
      <c r="BN42" s="825"/>
      <c r="BO42" s="825"/>
      <c r="BP42" s="825"/>
      <c r="BQ42" s="825"/>
      <c r="BR42" s="825"/>
      <c r="BS42" s="825"/>
      <c r="BT42" s="825"/>
      <c r="BU42" s="769"/>
      <c r="BV42" s="768">
        <v>0</v>
      </c>
      <c r="BW42" s="825"/>
      <c r="BX42" s="825"/>
      <c r="BY42" s="825"/>
      <c r="BZ42" s="825"/>
      <c r="CA42" s="825"/>
      <c r="CB42" s="825"/>
      <c r="CC42" s="825"/>
      <c r="CD42" s="769"/>
      <c r="CE42" s="768">
        <v>0</v>
      </c>
      <c r="CF42" s="825"/>
      <c r="CG42" s="825"/>
      <c r="CH42" s="825"/>
      <c r="CI42" s="825"/>
      <c r="CJ42" s="825"/>
      <c r="CK42" s="825"/>
      <c r="CL42" s="825"/>
      <c r="CM42" s="769"/>
      <c r="CN42" s="768">
        <v>0</v>
      </c>
      <c r="CO42" s="825"/>
      <c r="CP42" s="825"/>
      <c r="CQ42" s="825"/>
      <c r="CR42" s="825"/>
      <c r="CS42" s="825"/>
      <c r="CT42" s="825"/>
      <c r="CU42" s="825"/>
      <c r="CV42" s="769"/>
      <c r="CW42" s="768">
        <v>0</v>
      </c>
      <c r="CX42" s="825"/>
      <c r="CY42" s="825"/>
      <c r="CZ42" s="825"/>
      <c r="DA42" s="825"/>
      <c r="DB42" s="825"/>
      <c r="DC42" s="825"/>
      <c r="DD42" s="825"/>
      <c r="DE42" s="769"/>
      <c r="DF42" s="768">
        <v>0</v>
      </c>
      <c r="DG42" s="825"/>
      <c r="DH42" s="825"/>
      <c r="DI42" s="825"/>
      <c r="DJ42" s="825"/>
      <c r="DK42" s="825"/>
      <c r="DL42" s="825"/>
      <c r="DM42" s="825"/>
      <c r="DN42" s="769"/>
      <c r="DO42" s="768">
        <v>0</v>
      </c>
      <c r="DP42" s="825"/>
      <c r="DQ42" s="825"/>
      <c r="DR42" s="825"/>
      <c r="DS42" s="825"/>
      <c r="DT42" s="825"/>
      <c r="DU42" s="825"/>
      <c r="DV42" s="825"/>
      <c r="DW42" s="769"/>
      <c r="DX42" s="768">
        <v>0</v>
      </c>
      <c r="DY42" s="825"/>
      <c r="DZ42" s="825"/>
      <c r="EA42" s="825"/>
      <c r="EB42" s="825"/>
      <c r="EC42" s="825"/>
      <c r="ED42" s="825"/>
      <c r="EE42" s="825"/>
      <c r="EF42" s="769"/>
      <c r="EG42" s="768">
        <v>0</v>
      </c>
      <c r="EH42" s="825"/>
      <c r="EI42" s="825"/>
      <c r="EJ42" s="825"/>
      <c r="EK42" s="825"/>
      <c r="EL42" s="825"/>
      <c r="EM42" s="825"/>
      <c r="EN42" s="825"/>
      <c r="EO42" s="769"/>
      <c r="EP42" s="768">
        <v>0</v>
      </c>
      <c r="EQ42" s="825"/>
      <c r="ER42" s="825"/>
      <c r="ES42" s="825"/>
      <c r="ET42" s="825"/>
      <c r="EU42" s="825"/>
      <c r="EV42" s="825"/>
      <c r="EW42" s="825"/>
      <c r="EX42" s="769"/>
    </row>
    <row r="43" spans="1:154" s="323" customFormat="1" ht="24.75" x14ac:dyDescent="0.2">
      <c r="A43" s="303" t="s">
        <v>716</v>
      </c>
      <c r="B43" s="760">
        <v>1</v>
      </c>
      <c r="C43" s="820"/>
      <c r="D43" s="820"/>
      <c r="E43" s="820"/>
      <c r="F43" s="820"/>
      <c r="G43" s="820"/>
      <c r="H43" s="820"/>
      <c r="I43" s="820"/>
      <c r="J43" s="761"/>
      <c r="K43" s="760">
        <v>1</v>
      </c>
      <c r="L43" s="820"/>
      <c r="M43" s="820"/>
      <c r="N43" s="820"/>
      <c r="O43" s="820"/>
      <c r="P43" s="820"/>
      <c r="Q43" s="820"/>
      <c r="R43" s="820"/>
      <c r="S43" s="761"/>
      <c r="T43" s="760">
        <v>1</v>
      </c>
      <c r="U43" s="820"/>
      <c r="V43" s="820"/>
      <c r="W43" s="820"/>
      <c r="X43" s="820"/>
      <c r="Y43" s="820"/>
      <c r="Z43" s="820"/>
      <c r="AA43" s="820"/>
      <c r="AB43" s="761"/>
      <c r="AC43" s="760">
        <v>1</v>
      </c>
      <c r="AD43" s="820"/>
      <c r="AE43" s="820"/>
      <c r="AF43" s="820"/>
      <c r="AG43" s="820"/>
      <c r="AH43" s="820"/>
      <c r="AI43" s="820"/>
      <c r="AJ43" s="820"/>
      <c r="AK43" s="761"/>
      <c r="AL43" s="760">
        <v>1</v>
      </c>
      <c r="AM43" s="820"/>
      <c r="AN43" s="820"/>
      <c r="AO43" s="820"/>
      <c r="AP43" s="820"/>
      <c r="AQ43" s="820"/>
      <c r="AR43" s="820"/>
      <c r="AS43" s="820"/>
      <c r="AT43" s="761"/>
      <c r="AU43" s="760">
        <v>1</v>
      </c>
      <c r="AV43" s="820"/>
      <c r="AW43" s="820"/>
      <c r="AX43" s="820"/>
      <c r="AY43" s="820"/>
      <c r="AZ43" s="820"/>
      <c r="BA43" s="820"/>
      <c r="BB43" s="820"/>
      <c r="BC43" s="761"/>
      <c r="BD43" s="760">
        <v>1</v>
      </c>
      <c r="BE43" s="820"/>
      <c r="BF43" s="820"/>
      <c r="BG43" s="820"/>
      <c r="BH43" s="820"/>
      <c r="BI43" s="820"/>
      <c r="BJ43" s="820"/>
      <c r="BK43" s="820"/>
      <c r="BL43" s="761"/>
      <c r="BM43" s="760">
        <v>1</v>
      </c>
      <c r="BN43" s="820"/>
      <c r="BO43" s="820"/>
      <c r="BP43" s="820"/>
      <c r="BQ43" s="820"/>
      <c r="BR43" s="820"/>
      <c r="BS43" s="820"/>
      <c r="BT43" s="820"/>
      <c r="BU43" s="761"/>
      <c r="BV43" s="760">
        <v>1</v>
      </c>
      <c r="BW43" s="820"/>
      <c r="BX43" s="820"/>
      <c r="BY43" s="820"/>
      <c r="BZ43" s="820"/>
      <c r="CA43" s="820"/>
      <c r="CB43" s="820"/>
      <c r="CC43" s="820"/>
      <c r="CD43" s="761"/>
      <c r="CE43" s="760">
        <v>1</v>
      </c>
      <c r="CF43" s="820"/>
      <c r="CG43" s="820"/>
      <c r="CH43" s="820"/>
      <c r="CI43" s="820"/>
      <c r="CJ43" s="820"/>
      <c r="CK43" s="820"/>
      <c r="CL43" s="820"/>
      <c r="CM43" s="761"/>
      <c r="CN43" s="760">
        <v>1</v>
      </c>
      <c r="CO43" s="820"/>
      <c r="CP43" s="820"/>
      <c r="CQ43" s="820"/>
      <c r="CR43" s="820"/>
      <c r="CS43" s="820"/>
      <c r="CT43" s="820"/>
      <c r="CU43" s="820"/>
      <c r="CV43" s="761"/>
      <c r="CW43" s="760">
        <v>1</v>
      </c>
      <c r="CX43" s="820"/>
      <c r="CY43" s="820"/>
      <c r="CZ43" s="820"/>
      <c r="DA43" s="820"/>
      <c r="DB43" s="820"/>
      <c r="DC43" s="820"/>
      <c r="DD43" s="820"/>
      <c r="DE43" s="761"/>
      <c r="DF43" s="760">
        <v>1</v>
      </c>
      <c r="DG43" s="820"/>
      <c r="DH43" s="820"/>
      <c r="DI43" s="820"/>
      <c r="DJ43" s="820"/>
      <c r="DK43" s="820"/>
      <c r="DL43" s="820"/>
      <c r="DM43" s="820"/>
      <c r="DN43" s="761"/>
      <c r="DO43" s="760">
        <v>1</v>
      </c>
      <c r="DP43" s="820"/>
      <c r="DQ43" s="820"/>
      <c r="DR43" s="820"/>
      <c r="DS43" s="820"/>
      <c r="DT43" s="820"/>
      <c r="DU43" s="820"/>
      <c r="DV43" s="820"/>
      <c r="DW43" s="761"/>
      <c r="DX43" s="760">
        <v>1</v>
      </c>
      <c r="DY43" s="820"/>
      <c r="DZ43" s="820"/>
      <c r="EA43" s="820"/>
      <c r="EB43" s="820"/>
      <c r="EC43" s="820"/>
      <c r="ED43" s="820"/>
      <c r="EE43" s="820"/>
      <c r="EF43" s="761"/>
      <c r="EG43" s="760">
        <v>1</v>
      </c>
      <c r="EH43" s="820"/>
      <c r="EI43" s="820"/>
      <c r="EJ43" s="820"/>
      <c r="EK43" s="820"/>
      <c r="EL43" s="820"/>
      <c r="EM43" s="820"/>
      <c r="EN43" s="820"/>
      <c r="EO43" s="761"/>
      <c r="EP43" s="760">
        <v>1</v>
      </c>
      <c r="EQ43" s="820"/>
      <c r="ER43" s="820"/>
      <c r="ES43" s="820"/>
      <c r="ET43" s="820"/>
      <c r="EU43" s="820"/>
      <c r="EV43" s="820"/>
      <c r="EW43" s="820"/>
      <c r="EX43" s="761"/>
    </row>
    <row r="44" spans="1:154" s="323" customFormat="1" ht="48.75" x14ac:dyDescent="0.2">
      <c r="A44" s="302" t="s">
        <v>1145</v>
      </c>
      <c r="B44" s="768" t="str">
        <f>IF(B40="Specific date selection","","January")</f>
        <v>January</v>
      </c>
      <c r="C44" s="825"/>
      <c r="D44" s="825"/>
      <c r="E44" s="825"/>
      <c r="F44" s="825"/>
      <c r="G44" s="825"/>
      <c r="H44" s="825"/>
      <c r="I44" s="825"/>
      <c r="J44" s="769"/>
      <c r="K44" s="768" t="str">
        <f>IF(K40="Specific date selection","","January")</f>
        <v>January</v>
      </c>
      <c r="L44" s="825"/>
      <c r="M44" s="825"/>
      <c r="N44" s="825"/>
      <c r="O44" s="825"/>
      <c r="P44" s="825"/>
      <c r="Q44" s="825"/>
      <c r="R44" s="825"/>
      <c r="S44" s="769"/>
      <c r="T44" s="768" t="str">
        <f>IF(T40="Specific date selection","","January")</f>
        <v>January</v>
      </c>
      <c r="U44" s="825"/>
      <c r="V44" s="825"/>
      <c r="W44" s="825"/>
      <c r="X44" s="825"/>
      <c r="Y44" s="825"/>
      <c r="Z44" s="825"/>
      <c r="AA44" s="825"/>
      <c r="AB44" s="769"/>
      <c r="AC44" s="768" t="str">
        <f>IF(AC40="Specific date selection","","January")</f>
        <v>January</v>
      </c>
      <c r="AD44" s="825"/>
      <c r="AE44" s="825"/>
      <c r="AF44" s="825"/>
      <c r="AG44" s="825"/>
      <c r="AH44" s="825"/>
      <c r="AI44" s="825"/>
      <c r="AJ44" s="825"/>
      <c r="AK44" s="769"/>
      <c r="AL44" s="768" t="str">
        <f>IF(AL40="Specific date selection","","January")</f>
        <v>January</v>
      </c>
      <c r="AM44" s="825"/>
      <c r="AN44" s="825"/>
      <c r="AO44" s="825"/>
      <c r="AP44" s="825"/>
      <c r="AQ44" s="825"/>
      <c r="AR44" s="825"/>
      <c r="AS44" s="825"/>
      <c r="AT44" s="769"/>
      <c r="AU44" s="768" t="str">
        <f>IF(AU40="Specific date selection","","January")</f>
        <v>January</v>
      </c>
      <c r="AV44" s="825"/>
      <c r="AW44" s="825"/>
      <c r="AX44" s="825"/>
      <c r="AY44" s="825"/>
      <c r="AZ44" s="825"/>
      <c r="BA44" s="825"/>
      <c r="BB44" s="825"/>
      <c r="BC44" s="769"/>
      <c r="BD44" s="768" t="str">
        <f>IF(BD40="Specific date selection","","January")</f>
        <v>January</v>
      </c>
      <c r="BE44" s="825"/>
      <c r="BF44" s="825"/>
      <c r="BG44" s="825"/>
      <c r="BH44" s="825"/>
      <c r="BI44" s="825"/>
      <c r="BJ44" s="825"/>
      <c r="BK44" s="825"/>
      <c r="BL44" s="769"/>
      <c r="BM44" s="768" t="str">
        <f>IF(BM40="Specific date selection","","January")</f>
        <v>January</v>
      </c>
      <c r="BN44" s="825"/>
      <c r="BO44" s="825"/>
      <c r="BP44" s="825"/>
      <c r="BQ44" s="825"/>
      <c r="BR44" s="825"/>
      <c r="BS44" s="825"/>
      <c r="BT44" s="825"/>
      <c r="BU44" s="769"/>
      <c r="BV44" s="768" t="str">
        <f>IF(BV40="Specific date selection","","January")</f>
        <v>January</v>
      </c>
      <c r="BW44" s="825"/>
      <c r="BX44" s="825"/>
      <c r="BY44" s="825"/>
      <c r="BZ44" s="825"/>
      <c r="CA44" s="825"/>
      <c r="CB44" s="825"/>
      <c r="CC44" s="825"/>
      <c r="CD44" s="769"/>
      <c r="CE44" s="768" t="str">
        <f>IF(CE40="Specific date selection","","January")</f>
        <v>January</v>
      </c>
      <c r="CF44" s="825"/>
      <c r="CG44" s="825"/>
      <c r="CH44" s="825"/>
      <c r="CI44" s="825"/>
      <c r="CJ44" s="825"/>
      <c r="CK44" s="825"/>
      <c r="CL44" s="825"/>
      <c r="CM44" s="769"/>
      <c r="CN44" s="768" t="str">
        <f>IF(CN40="Specific date selection","","January")</f>
        <v>January</v>
      </c>
      <c r="CO44" s="825"/>
      <c r="CP44" s="825"/>
      <c r="CQ44" s="825"/>
      <c r="CR44" s="825"/>
      <c r="CS44" s="825"/>
      <c r="CT44" s="825"/>
      <c r="CU44" s="825"/>
      <c r="CV44" s="769"/>
      <c r="CW44" s="768" t="str">
        <f>IF(CW40="Specific date selection","","January")</f>
        <v>January</v>
      </c>
      <c r="CX44" s="825"/>
      <c r="CY44" s="825"/>
      <c r="CZ44" s="825"/>
      <c r="DA44" s="825"/>
      <c r="DB44" s="825"/>
      <c r="DC44" s="825"/>
      <c r="DD44" s="825"/>
      <c r="DE44" s="769"/>
      <c r="DF44" s="768" t="str">
        <f>IF(DF40="Specific date selection","","January")</f>
        <v>January</v>
      </c>
      <c r="DG44" s="825"/>
      <c r="DH44" s="825"/>
      <c r="DI44" s="825"/>
      <c r="DJ44" s="825"/>
      <c r="DK44" s="825"/>
      <c r="DL44" s="825"/>
      <c r="DM44" s="825"/>
      <c r="DN44" s="769"/>
      <c r="DO44" s="768" t="str">
        <f>IF(DO40="Specific date selection","","January")</f>
        <v>January</v>
      </c>
      <c r="DP44" s="825"/>
      <c r="DQ44" s="825"/>
      <c r="DR44" s="825"/>
      <c r="DS44" s="825"/>
      <c r="DT44" s="825"/>
      <c r="DU44" s="825"/>
      <c r="DV44" s="825"/>
      <c r="DW44" s="769"/>
      <c r="DX44" s="768" t="str">
        <f>IF(DX40="Specific date selection","","January")</f>
        <v>January</v>
      </c>
      <c r="DY44" s="825"/>
      <c r="DZ44" s="825"/>
      <c r="EA44" s="825"/>
      <c r="EB44" s="825"/>
      <c r="EC44" s="825"/>
      <c r="ED44" s="825"/>
      <c r="EE44" s="825"/>
      <c r="EF44" s="769"/>
      <c r="EG44" s="768" t="str">
        <f>IF(EG40="Specific date selection","","January")</f>
        <v>January</v>
      </c>
      <c r="EH44" s="825"/>
      <c r="EI44" s="825"/>
      <c r="EJ44" s="825"/>
      <c r="EK44" s="825"/>
      <c r="EL44" s="825"/>
      <c r="EM44" s="825"/>
      <c r="EN44" s="825"/>
      <c r="EO44" s="769"/>
      <c r="EP44" s="768" t="str">
        <f>IF(EP40="Specific date selection","","January")</f>
        <v>January</v>
      </c>
      <c r="EQ44" s="825"/>
      <c r="ER44" s="825"/>
      <c r="ES44" s="825"/>
      <c r="ET44" s="825"/>
      <c r="EU44" s="825"/>
      <c r="EV44" s="825"/>
      <c r="EW44" s="825"/>
      <c r="EX44" s="769"/>
    </row>
    <row r="45" spans="1:154" s="323" customFormat="1" ht="48.75" customHeight="1" x14ac:dyDescent="0.2">
      <c r="A45" s="302" t="s">
        <v>1146</v>
      </c>
      <c r="B45" s="768" t="str">
        <f>IF(B40="Specific Date Selection","","Current Year")</f>
        <v>Current Year</v>
      </c>
      <c r="C45" s="825"/>
      <c r="D45" s="825"/>
      <c r="E45" s="825"/>
      <c r="F45" s="825"/>
      <c r="G45" s="825"/>
      <c r="H45" s="825"/>
      <c r="I45" s="825"/>
      <c r="J45" s="769"/>
      <c r="K45" s="768" t="str">
        <f>IF(K40="Specific Date Selection","","Current Year")</f>
        <v>Current Year</v>
      </c>
      <c r="L45" s="825"/>
      <c r="M45" s="825"/>
      <c r="N45" s="825"/>
      <c r="O45" s="825"/>
      <c r="P45" s="825"/>
      <c r="Q45" s="825"/>
      <c r="R45" s="825"/>
      <c r="S45" s="769"/>
      <c r="T45" s="768" t="str">
        <f>IF(T40="Specific Date Selection","","Current Year")</f>
        <v>Current Year</v>
      </c>
      <c r="U45" s="825"/>
      <c r="V45" s="825"/>
      <c r="W45" s="825"/>
      <c r="X45" s="825"/>
      <c r="Y45" s="825"/>
      <c r="Z45" s="825"/>
      <c r="AA45" s="825"/>
      <c r="AB45" s="769"/>
      <c r="AC45" s="768" t="str">
        <f>IF(AC40="Specific Date Selection","","Current Year")</f>
        <v>Current Year</v>
      </c>
      <c r="AD45" s="825"/>
      <c r="AE45" s="825"/>
      <c r="AF45" s="825"/>
      <c r="AG45" s="825"/>
      <c r="AH45" s="825"/>
      <c r="AI45" s="825"/>
      <c r="AJ45" s="825"/>
      <c r="AK45" s="769"/>
      <c r="AL45" s="768" t="str">
        <f>IF(AL40="Specific Date Selection","","Current Year")</f>
        <v>Current Year</v>
      </c>
      <c r="AM45" s="825"/>
      <c r="AN45" s="825"/>
      <c r="AO45" s="825"/>
      <c r="AP45" s="825"/>
      <c r="AQ45" s="825"/>
      <c r="AR45" s="825"/>
      <c r="AS45" s="825"/>
      <c r="AT45" s="769"/>
      <c r="AU45" s="768" t="str">
        <f>IF(AU40="Specific Date Selection","","Current Year")</f>
        <v>Current Year</v>
      </c>
      <c r="AV45" s="825"/>
      <c r="AW45" s="825"/>
      <c r="AX45" s="825"/>
      <c r="AY45" s="825"/>
      <c r="AZ45" s="825"/>
      <c r="BA45" s="825"/>
      <c r="BB45" s="825"/>
      <c r="BC45" s="769"/>
      <c r="BD45" s="768" t="str">
        <f>IF(BD40="Specific Date Selection","","Current Year")</f>
        <v>Current Year</v>
      </c>
      <c r="BE45" s="825"/>
      <c r="BF45" s="825"/>
      <c r="BG45" s="825"/>
      <c r="BH45" s="825"/>
      <c r="BI45" s="825"/>
      <c r="BJ45" s="825"/>
      <c r="BK45" s="825"/>
      <c r="BL45" s="769"/>
      <c r="BM45" s="768" t="str">
        <f>IF(BM40="Specific Date Selection","","Current Year")</f>
        <v>Current Year</v>
      </c>
      <c r="BN45" s="825"/>
      <c r="BO45" s="825"/>
      <c r="BP45" s="825"/>
      <c r="BQ45" s="825"/>
      <c r="BR45" s="825"/>
      <c r="BS45" s="825"/>
      <c r="BT45" s="825"/>
      <c r="BU45" s="769"/>
      <c r="BV45" s="768" t="str">
        <f>IF(BV40="Specific Date Selection","","Current Year")</f>
        <v>Current Year</v>
      </c>
      <c r="BW45" s="825"/>
      <c r="BX45" s="825"/>
      <c r="BY45" s="825"/>
      <c r="BZ45" s="825"/>
      <c r="CA45" s="825"/>
      <c r="CB45" s="825"/>
      <c r="CC45" s="825"/>
      <c r="CD45" s="769"/>
      <c r="CE45" s="768" t="str">
        <f>IF(CE40="Specific Date Selection","","Current Year")</f>
        <v>Current Year</v>
      </c>
      <c r="CF45" s="825"/>
      <c r="CG45" s="825"/>
      <c r="CH45" s="825"/>
      <c r="CI45" s="825"/>
      <c r="CJ45" s="825"/>
      <c r="CK45" s="825"/>
      <c r="CL45" s="825"/>
      <c r="CM45" s="769"/>
      <c r="CN45" s="768" t="str">
        <f>IF(CN40="Specific Date Selection","","Current Year")</f>
        <v>Current Year</v>
      </c>
      <c r="CO45" s="825"/>
      <c r="CP45" s="825"/>
      <c r="CQ45" s="825"/>
      <c r="CR45" s="825"/>
      <c r="CS45" s="825"/>
      <c r="CT45" s="825"/>
      <c r="CU45" s="825"/>
      <c r="CV45" s="769"/>
      <c r="CW45" s="768" t="str">
        <f>IF(CW40="Specific Date Selection","","Current Year")</f>
        <v>Current Year</v>
      </c>
      <c r="CX45" s="825"/>
      <c r="CY45" s="825"/>
      <c r="CZ45" s="825"/>
      <c r="DA45" s="825"/>
      <c r="DB45" s="825"/>
      <c r="DC45" s="825"/>
      <c r="DD45" s="825"/>
      <c r="DE45" s="769"/>
      <c r="DF45" s="768" t="str">
        <f>IF(DF40="Specific Date Selection","","Current Year")</f>
        <v>Current Year</v>
      </c>
      <c r="DG45" s="825"/>
      <c r="DH45" s="825"/>
      <c r="DI45" s="825"/>
      <c r="DJ45" s="825"/>
      <c r="DK45" s="825"/>
      <c r="DL45" s="825"/>
      <c r="DM45" s="825"/>
      <c r="DN45" s="769"/>
      <c r="DO45" s="768" t="str">
        <f>IF(DO40="Specific Date Selection","","Current Year")</f>
        <v>Current Year</v>
      </c>
      <c r="DP45" s="825"/>
      <c r="DQ45" s="825"/>
      <c r="DR45" s="825"/>
      <c r="DS45" s="825"/>
      <c r="DT45" s="825"/>
      <c r="DU45" s="825"/>
      <c r="DV45" s="825"/>
      <c r="DW45" s="769"/>
      <c r="DX45" s="768" t="str">
        <f>IF(DX40="Specific Date Selection","","Current Year")</f>
        <v>Current Year</v>
      </c>
      <c r="DY45" s="825"/>
      <c r="DZ45" s="825"/>
      <c r="EA45" s="825"/>
      <c r="EB45" s="825"/>
      <c r="EC45" s="825"/>
      <c r="ED45" s="825"/>
      <c r="EE45" s="825"/>
      <c r="EF45" s="769"/>
      <c r="EG45" s="768" t="str">
        <f>IF(EG40="Specific Date Selection","","Current Year")</f>
        <v>Current Year</v>
      </c>
      <c r="EH45" s="825"/>
      <c r="EI45" s="825"/>
      <c r="EJ45" s="825"/>
      <c r="EK45" s="825"/>
      <c r="EL45" s="825"/>
      <c r="EM45" s="825"/>
      <c r="EN45" s="825"/>
      <c r="EO45" s="769"/>
      <c r="EP45" s="768" t="str">
        <f>IF(EP40="Specific Date Selection","","Current Year")</f>
        <v>Current Year</v>
      </c>
      <c r="EQ45" s="825"/>
      <c r="ER45" s="825"/>
      <c r="ES45" s="825"/>
      <c r="ET45" s="825"/>
      <c r="EU45" s="825"/>
      <c r="EV45" s="825"/>
      <c r="EW45" s="825"/>
      <c r="EX45" s="769"/>
    </row>
    <row r="46" spans="1:154" s="323" customFormat="1" ht="36.75" customHeight="1" x14ac:dyDescent="0.2">
      <c r="A46" s="164" t="s">
        <v>388</v>
      </c>
      <c r="B46" s="762"/>
      <c r="C46" s="819"/>
      <c r="D46" s="819"/>
      <c r="E46" s="819"/>
      <c r="F46" s="819"/>
      <c r="G46" s="819"/>
      <c r="H46" s="819"/>
      <c r="I46" s="819"/>
      <c r="J46" s="763"/>
      <c r="K46" s="762" t="s">
        <v>1310</v>
      </c>
      <c r="L46" s="819"/>
      <c r="M46" s="819"/>
      <c r="N46" s="819"/>
      <c r="O46" s="819"/>
      <c r="P46" s="819"/>
      <c r="Q46" s="819"/>
      <c r="R46" s="819"/>
      <c r="S46" s="763"/>
      <c r="T46" s="762" t="s">
        <v>115</v>
      </c>
      <c r="U46" s="819"/>
      <c r="V46" s="819"/>
      <c r="W46" s="819"/>
      <c r="X46" s="819"/>
      <c r="Y46" s="819"/>
      <c r="Z46" s="819"/>
      <c r="AA46" s="819"/>
      <c r="AB46" s="763"/>
      <c r="AC46" s="762" t="s">
        <v>114</v>
      </c>
      <c r="AD46" s="819"/>
      <c r="AE46" s="819"/>
      <c r="AF46" s="819"/>
      <c r="AG46" s="819"/>
      <c r="AH46" s="819"/>
      <c r="AI46" s="819"/>
      <c r="AJ46" s="819"/>
      <c r="AK46" s="763"/>
      <c r="AL46" s="762" t="s">
        <v>114</v>
      </c>
      <c r="AM46" s="819"/>
      <c r="AN46" s="819"/>
      <c r="AO46" s="819"/>
      <c r="AP46" s="819"/>
      <c r="AQ46" s="819"/>
      <c r="AR46" s="819"/>
      <c r="AS46" s="819"/>
      <c r="AT46" s="763"/>
      <c r="AU46" s="762" t="s">
        <v>115</v>
      </c>
      <c r="AV46" s="819"/>
      <c r="AW46" s="819"/>
      <c r="AX46" s="819"/>
      <c r="AY46" s="819"/>
      <c r="AZ46" s="819"/>
      <c r="BA46" s="819"/>
      <c r="BB46" s="819"/>
      <c r="BC46" s="763"/>
      <c r="BD46" s="762" t="s">
        <v>115</v>
      </c>
      <c r="BE46" s="819"/>
      <c r="BF46" s="819"/>
      <c r="BG46" s="819"/>
      <c r="BH46" s="819"/>
      <c r="BI46" s="819"/>
      <c r="BJ46" s="819"/>
      <c r="BK46" s="819"/>
      <c r="BL46" s="763"/>
      <c r="BM46" s="762" t="s">
        <v>115</v>
      </c>
      <c r="BN46" s="819"/>
      <c r="BO46" s="819"/>
      <c r="BP46" s="819"/>
      <c r="BQ46" s="819"/>
      <c r="BR46" s="819"/>
      <c r="BS46" s="819"/>
      <c r="BT46" s="819"/>
      <c r="BU46" s="763"/>
      <c r="BV46" s="762" t="s">
        <v>115</v>
      </c>
      <c r="BW46" s="819"/>
      <c r="BX46" s="819"/>
      <c r="BY46" s="819"/>
      <c r="BZ46" s="819"/>
      <c r="CA46" s="819"/>
      <c r="CB46" s="819"/>
      <c r="CC46" s="819"/>
      <c r="CD46" s="763"/>
      <c r="CE46" s="762" t="s">
        <v>115</v>
      </c>
      <c r="CF46" s="819"/>
      <c r="CG46" s="819"/>
      <c r="CH46" s="819"/>
      <c r="CI46" s="819"/>
      <c r="CJ46" s="819"/>
      <c r="CK46" s="819"/>
      <c r="CL46" s="819"/>
      <c r="CM46" s="763"/>
      <c r="CN46" s="762" t="s">
        <v>115</v>
      </c>
      <c r="CO46" s="819"/>
      <c r="CP46" s="819"/>
      <c r="CQ46" s="819"/>
      <c r="CR46" s="819"/>
      <c r="CS46" s="819"/>
      <c r="CT46" s="819"/>
      <c r="CU46" s="819"/>
      <c r="CV46" s="763"/>
      <c r="CW46" s="762" t="s">
        <v>115</v>
      </c>
      <c r="CX46" s="819"/>
      <c r="CY46" s="819"/>
      <c r="CZ46" s="819"/>
      <c r="DA46" s="819"/>
      <c r="DB46" s="819"/>
      <c r="DC46" s="819"/>
      <c r="DD46" s="819"/>
      <c r="DE46" s="763"/>
      <c r="DF46" s="762" t="s">
        <v>115</v>
      </c>
      <c r="DG46" s="819"/>
      <c r="DH46" s="819"/>
      <c r="DI46" s="819"/>
      <c r="DJ46" s="819"/>
      <c r="DK46" s="819"/>
      <c r="DL46" s="819"/>
      <c r="DM46" s="819"/>
      <c r="DN46" s="763"/>
      <c r="DO46" s="762" t="s">
        <v>115</v>
      </c>
      <c r="DP46" s="819"/>
      <c r="DQ46" s="819"/>
      <c r="DR46" s="819"/>
      <c r="DS46" s="819"/>
      <c r="DT46" s="819"/>
      <c r="DU46" s="819"/>
      <c r="DV46" s="819"/>
      <c r="DW46" s="763"/>
      <c r="DX46" s="762" t="s">
        <v>115</v>
      </c>
      <c r="DY46" s="819"/>
      <c r="DZ46" s="819"/>
      <c r="EA46" s="819"/>
      <c r="EB46" s="819"/>
      <c r="EC46" s="819"/>
      <c r="ED46" s="819"/>
      <c r="EE46" s="819"/>
      <c r="EF46" s="763"/>
      <c r="EG46" s="762"/>
      <c r="EH46" s="819"/>
      <c r="EI46" s="819"/>
      <c r="EJ46" s="819"/>
      <c r="EK46" s="819"/>
      <c r="EL46" s="819"/>
      <c r="EM46" s="819"/>
      <c r="EN46" s="819"/>
      <c r="EO46" s="763"/>
      <c r="EP46" s="762"/>
      <c r="EQ46" s="819"/>
      <c r="ER46" s="819"/>
      <c r="ES46" s="819"/>
      <c r="ET46" s="819"/>
      <c r="EU46" s="819"/>
      <c r="EV46" s="819"/>
      <c r="EW46" s="819"/>
      <c r="EX46" s="763"/>
    </row>
    <row r="47" spans="1:154" s="323" customFormat="1" ht="48.75" customHeight="1" x14ac:dyDescent="0.2">
      <c r="A47" s="146" t="s">
        <v>983</v>
      </c>
      <c r="B47" s="768" t="s">
        <v>49</v>
      </c>
      <c r="C47" s="825"/>
      <c r="D47" s="825"/>
      <c r="E47" s="825"/>
      <c r="F47" s="825"/>
      <c r="G47" s="825"/>
      <c r="H47" s="825"/>
      <c r="I47" s="825"/>
      <c r="J47" s="769"/>
      <c r="K47" s="768" t="s">
        <v>49</v>
      </c>
      <c r="L47" s="825"/>
      <c r="M47" s="825"/>
      <c r="N47" s="825"/>
      <c r="O47" s="825"/>
      <c r="P47" s="825"/>
      <c r="Q47" s="825"/>
      <c r="R47" s="825"/>
      <c r="S47" s="769"/>
      <c r="T47" s="768" t="s">
        <v>49</v>
      </c>
      <c r="U47" s="825"/>
      <c r="V47" s="825"/>
      <c r="W47" s="825"/>
      <c r="X47" s="825"/>
      <c r="Y47" s="825"/>
      <c r="Z47" s="825"/>
      <c r="AA47" s="825"/>
      <c r="AB47" s="769"/>
      <c r="AC47" s="768" t="s">
        <v>49</v>
      </c>
      <c r="AD47" s="825"/>
      <c r="AE47" s="825"/>
      <c r="AF47" s="825"/>
      <c r="AG47" s="825"/>
      <c r="AH47" s="825"/>
      <c r="AI47" s="825"/>
      <c r="AJ47" s="825"/>
      <c r="AK47" s="769"/>
      <c r="AL47" s="768" t="s">
        <v>49</v>
      </c>
      <c r="AM47" s="825"/>
      <c r="AN47" s="825"/>
      <c r="AO47" s="825"/>
      <c r="AP47" s="825"/>
      <c r="AQ47" s="825"/>
      <c r="AR47" s="825"/>
      <c r="AS47" s="825"/>
      <c r="AT47" s="769"/>
      <c r="AU47" s="768" t="s">
        <v>49</v>
      </c>
      <c r="AV47" s="825"/>
      <c r="AW47" s="825"/>
      <c r="AX47" s="825"/>
      <c r="AY47" s="825"/>
      <c r="AZ47" s="825"/>
      <c r="BA47" s="825"/>
      <c r="BB47" s="825"/>
      <c r="BC47" s="769"/>
      <c r="BD47" s="768" t="s">
        <v>49</v>
      </c>
      <c r="BE47" s="825"/>
      <c r="BF47" s="825"/>
      <c r="BG47" s="825"/>
      <c r="BH47" s="825"/>
      <c r="BI47" s="825"/>
      <c r="BJ47" s="825"/>
      <c r="BK47" s="825"/>
      <c r="BL47" s="769"/>
      <c r="BM47" s="768" t="s">
        <v>49</v>
      </c>
      <c r="BN47" s="825"/>
      <c r="BO47" s="825"/>
      <c r="BP47" s="825"/>
      <c r="BQ47" s="825"/>
      <c r="BR47" s="825"/>
      <c r="BS47" s="825"/>
      <c r="BT47" s="825"/>
      <c r="BU47" s="769"/>
      <c r="BV47" s="768" t="s">
        <v>49</v>
      </c>
      <c r="BW47" s="825"/>
      <c r="BX47" s="825"/>
      <c r="BY47" s="825"/>
      <c r="BZ47" s="825"/>
      <c r="CA47" s="825"/>
      <c r="CB47" s="825"/>
      <c r="CC47" s="825"/>
      <c r="CD47" s="769"/>
      <c r="CE47" s="768" t="s">
        <v>49</v>
      </c>
      <c r="CF47" s="825"/>
      <c r="CG47" s="825"/>
      <c r="CH47" s="825"/>
      <c r="CI47" s="825"/>
      <c r="CJ47" s="825"/>
      <c r="CK47" s="825"/>
      <c r="CL47" s="825"/>
      <c r="CM47" s="769"/>
      <c r="CN47" s="768" t="s">
        <v>49</v>
      </c>
      <c r="CO47" s="825"/>
      <c r="CP47" s="825"/>
      <c r="CQ47" s="825"/>
      <c r="CR47" s="825"/>
      <c r="CS47" s="825"/>
      <c r="CT47" s="825"/>
      <c r="CU47" s="825"/>
      <c r="CV47" s="769"/>
      <c r="CW47" s="768" t="s">
        <v>49</v>
      </c>
      <c r="CX47" s="825"/>
      <c r="CY47" s="825"/>
      <c r="CZ47" s="825"/>
      <c r="DA47" s="825"/>
      <c r="DB47" s="825"/>
      <c r="DC47" s="825"/>
      <c r="DD47" s="825"/>
      <c r="DE47" s="769"/>
      <c r="DF47" s="768" t="s">
        <v>49</v>
      </c>
      <c r="DG47" s="825"/>
      <c r="DH47" s="825"/>
      <c r="DI47" s="825"/>
      <c r="DJ47" s="825"/>
      <c r="DK47" s="825"/>
      <c r="DL47" s="825"/>
      <c r="DM47" s="825"/>
      <c r="DN47" s="769"/>
      <c r="DO47" s="768" t="s">
        <v>49</v>
      </c>
      <c r="DP47" s="825"/>
      <c r="DQ47" s="825"/>
      <c r="DR47" s="825"/>
      <c r="DS47" s="825"/>
      <c r="DT47" s="825"/>
      <c r="DU47" s="825"/>
      <c r="DV47" s="825"/>
      <c r="DW47" s="769"/>
      <c r="DX47" s="768" t="s">
        <v>49</v>
      </c>
      <c r="DY47" s="825"/>
      <c r="DZ47" s="825"/>
      <c r="EA47" s="825"/>
      <c r="EB47" s="825"/>
      <c r="EC47" s="825"/>
      <c r="ED47" s="825"/>
      <c r="EE47" s="825"/>
      <c r="EF47" s="769"/>
      <c r="EG47" s="768" t="s">
        <v>49</v>
      </c>
      <c r="EH47" s="825"/>
      <c r="EI47" s="825"/>
      <c r="EJ47" s="825"/>
      <c r="EK47" s="825"/>
      <c r="EL47" s="825"/>
      <c r="EM47" s="825"/>
      <c r="EN47" s="825"/>
      <c r="EO47" s="769"/>
      <c r="EP47" s="768" t="s">
        <v>49</v>
      </c>
      <c r="EQ47" s="825"/>
      <c r="ER47" s="825"/>
      <c r="ES47" s="825"/>
      <c r="ET47" s="825"/>
      <c r="EU47" s="825"/>
      <c r="EV47" s="825"/>
      <c r="EW47" s="825"/>
      <c r="EX47" s="769"/>
    </row>
    <row r="48" spans="1:154" s="323" customFormat="1" ht="48.75" x14ac:dyDescent="0.2">
      <c r="A48" s="146" t="s">
        <v>984</v>
      </c>
      <c r="B48" s="768">
        <v>0</v>
      </c>
      <c r="C48" s="825"/>
      <c r="D48" s="825"/>
      <c r="E48" s="825"/>
      <c r="F48" s="825"/>
      <c r="G48" s="825"/>
      <c r="H48" s="825"/>
      <c r="I48" s="825"/>
      <c r="J48" s="769"/>
      <c r="K48" s="768">
        <v>0</v>
      </c>
      <c r="L48" s="825"/>
      <c r="M48" s="825"/>
      <c r="N48" s="825"/>
      <c r="O48" s="825"/>
      <c r="P48" s="825"/>
      <c r="Q48" s="825"/>
      <c r="R48" s="825"/>
      <c r="S48" s="769"/>
      <c r="T48" s="768">
        <v>0</v>
      </c>
      <c r="U48" s="825"/>
      <c r="V48" s="825"/>
      <c r="W48" s="825"/>
      <c r="X48" s="825"/>
      <c r="Y48" s="825"/>
      <c r="Z48" s="825"/>
      <c r="AA48" s="825"/>
      <c r="AB48" s="769"/>
      <c r="AC48" s="768">
        <v>0</v>
      </c>
      <c r="AD48" s="825"/>
      <c r="AE48" s="825"/>
      <c r="AF48" s="825"/>
      <c r="AG48" s="825"/>
      <c r="AH48" s="825"/>
      <c r="AI48" s="825"/>
      <c r="AJ48" s="825"/>
      <c r="AK48" s="769"/>
      <c r="AL48" s="768">
        <v>0</v>
      </c>
      <c r="AM48" s="825"/>
      <c r="AN48" s="825"/>
      <c r="AO48" s="825"/>
      <c r="AP48" s="825"/>
      <c r="AQ48" s="825"/>
      <c r="AR48" s="825"/>
      <c r="AS48" s="825"/>
      <c r="AT48" s="769"/>
      <c r="AU48" s="768">
        <v>0</v>
      </c>
      <c r="AV48" s="825"/>
      <c r="AW48" s="825"/>
      <c r="AX48" s="825"/>
      <c r="AY48" s="825"/>
      <c r="AZ48" s="825"/>
      <c r="BA48" s="825"/>
      <c r="BB48" s="825"/>
      <c r="BC48" s="769"/>
      <c r="BD48" s="768">
        <v>0</v>
      </c>
      <c r="BE48" s="825"/>
      <c r="BF48" s="825"/>
      <c r="BG48" s="825"/>
      <c r="BH48" s="825"/>
      <c r="BI48" s="825"/>
      <c r="BJ48" s="825"/>
      <c r="BK48" s="825"/>
      <c r="BL48" s="769"/>
      <c r="BM48" s="768">
        <v>0</v>
      </c>
      <c r="BN48" s="825"/>
      <c r="BO48" s="825"/>
      <c r="BP48" s="825"/>
      <c r="BQ48" s="825"/>
      <c r="BR48" s="825"/>
      <c r="BS48" s="825"/>
      <c r="BT48" s="825"/>
      <c r="BU48" s="769"/>
      <c r="BV48" s="768">
        <v>0</v>
      </c>
      <c r="BW48" s="825"/>
      <c r="BX48" s="825"/>
      <c r="BY48" s="825"/>
      <c r="BZ48" s="825"/>
      <c r="CA48" s="825"/>
      <c r="CB48" s="825"/>
      <c r="CC48" s="825"/>
      <c r="CD48" s="769"/>
      <c r="CE48" s="768">
        <v>0</v>
      </c>
      <c r="CF48" s="825"/>
      <c r="CG48" s="825"/>
      <c r="CH48" s="825"/>
      <c r="CI48" s="825"/>
      <c r="CJ48" s="825"/>
      <c r="CK48" s="825"/>
      <c r="CL48" s="825"/>
      <c r="CM48" s="769"/>
      <c r="CN48" s="768">
        <v>0</v>
      </c>
      <c r="CO48" s="825"/>
      <c r="CP48" s="825"/>
      <c r="CQ48" s="825"/>
      <c r="CR48" s="825"/>
      <c r="CS48" s="825"/>
      <c r="CT48" s="825"/>
      <c r="CU48" s="825"/>
      <c r="CV48" s="769"/>
      <c r="CW48" s="768">
        <v>0</v>
      </c>
      <c r="CX48" s="825"/>
      <c r="CY48" s="825"/>
      <c r="CZ48" s="825"/>
      <c r="DA48" s="825"/>
      <c r="DB48" s="825"/>
      <c r="DC48" s="825"/>
      <c r="DD48" s="825"/>
      <c r="DE48" s="769"/>
      <c r="DF48" s="768">
        <v>0</v>
      </c>
      <c r="DG48" s="825"/>
      <c r="DH48" s="825"/>
      <c r="DI48" s="825"/>
      <c r="DJ48" s="825"/>
      <c r="DK48" s="825"/>
      <c r="DL48" s="825"/>
      <c r="DM48" s="825"/>
      <c r="DN48" s="769"/>
      <c r="DO48" s="768">
        <v>0</v>
      </c>
      <c r="DP48" s="825"/>
      <c r="DQ48" s="825"/>
      <c r="DR48" s="825"/>
      <c r="DS48" s="825"/>
      <c r="DT48" s="825"/>
      <c r="DU48" s="825"/>
      <c r="DV48" s="825"/>
      <c r="DW48" s="769"/>
      <c r="DX48" s="768">
        <v>0</v>
      </c>
      <c r="DY48" s="825"/>
      <c r="DZ48" s="825"/>
      <c r="EA48" s="825"/>
      <c r="EB48" s="825"/>
      <c r="EC48" s="825"/>
      <c r="ED48" s="825"/>
      <c r="EE48" s="825"/>
      <c r="EF48" s="769"/>
      <c r="EG48" s="768">
        <v>0</v>
      </c>
      <c r="EH48" s="825"/>
      <c r="EI48" s="825"/>
      <c r="EJ48" s="825"/>
      <c r="EK48" s="825"/>
      <c r="EL48" s="825"/>
      <c r="EM48" s="825"/>
      <c r="EN48" s="825"/>
      <c r="EO48" s="769"/>
      <c r="EP48" s="768">
        <v>0</v>
      </c>
      <c r="EQ48" s="825"/>
      <c r="ER48" s="825"/>
      <c r="ES48" s="825"/>
      <c r="ET48" s="825"/>
      <c r="EU48" s="825"/>
      <c r="EV48" s="825"/>
      <c r="EW48" s="825"/>
      <c r="EX48" s="769"/>
    </row>
    <row r="49" spans="1:154" s="323" customFormat="1" ht="24.75" x14ac:dyDescent="0.2">
      <c r="A49" s="303" t="s">
        <v>716</v>
      </c>
      <c r="B49" s="760">
        <v>1</v>
      </c>
      <c r="C49" s="820"/>
      <c r="D49" s="820"/>
      <c r="E49" s="820"/>
      <c r="F49" s="820"/>
      <c r="G49" s="820"/>
      <c r="H49" s="820"/>
      <c r="I49" s="820"/>
      <c r="J49" s="761"/>
      <c r="K49" s="760">
        <v>1</v>
      </c>
      <c r="L49" s="820"/>
      <c r="M49" s="820"/>
      <c r="N49" s="820"/>
      <c r="O49" s="820"/>
      <c r="P49" s="820"/>
      <c r="Q49" s="820"/>
      <c r="R49" s="820"/>
      <c r="S49" s="761"/>
      <c r="T49" s="760">
        <v>1</v>
      </c>
      <c r="U49" s="820"/>
      <c r="V49" s="820"/>
      <c r="W49" s="820"/>
      <c r="X49" s="820"/>
      <c r="Y49" s="820"/>
      <c r="Z49" s="820"/>
      <c r="AA49" s="820"/>
      <c r="AB49" s="761"/>
      <c r="AC49" s="760">
        <v>1</v>
      </c>
      <c r="AD49" s="820"/>
      <c r="AE49" s="820"/>
      <c r="AF49" s="820"/>
      <c r="AG49" s="820"/>
      <c r="AH49" s="820"/>
      <c r="AI49" s="820"/>
      <c r="AJ49" s="820"/>
      <c r="AK49" s="761"/>
      <c r="AL49" s="760">
        <v>1</v>
      </c>
      <c r="AM49" s="820"/>
      <c r="AN49" s="820"/>
      <c r="AO49" s="820"/>
      <c r="AP49" s="820"/>
      <c r="AQ49" s="820"/>
      <c r="AR49" s="820"/>
      <c r="AS49" s="820"/>
      <c r="AT49" s="761"/>
      <c r="AU49" s="760">
        <v>1</v>
      </c>
      <c r="AV49" s="820"/>
      <c r="AW49" s="820"/>
      <c r="AX49" s="820"/>
      <c r="AY49" s="820"/>
      <c r="AZ49" s="820"/>
      <c r="BA49" s="820"/>
      <c r="BB49" s="820"/>
      <c r="BC49" s="761"/>
      <c r="BD49" s="760">
        <v>1</v>
      </c>
      <c r="BE49" s="820"/>
      <c r="BF49" s="820"/>
      <c r="BG49" s="820"/>
      <c r="BH49" s="820"/>
      <c r="BI49" s="820"/>
      <c r="BJ49" s="820"/>
      <c r="BK49" s="820"/>
      <c r="BL49" s="761"/>
      <c r="BM49" s="760">
        <v>1</v>
      </c>
      <c r="BN49" s="820"/>
      <c r="BO49" s="820"/>
      <c r="BP49" s="820"/>
      <c r="BQ49" s="820"/>
      <c r="BR49" s="820"/>
      <c r="BS49" s="820"/>
      <c r="BT49" s="820"/>
      <c r="BU49" s="761"/>
      <c r="BV49" s="760">
        <v>1</v>
      </c>
      <c r="BW49" s="820"/>
      <c r="BX49" s="820"/>
      <c r="BY49" s="820"/>
      <c r="BZ49" s="820"/>
      <c r="CA49" s="820"/>
      <c r="CB49" s="820"/>
      <c r="CC49" s="820"/>
      <c r="CD49" s="761"/>
      <c r="CE49" s="760">
        <v>1</v>
      </c>
      <c r="CF49" s="820"/>
      <c r="CG49" s="820"/>
      <c r="CH49" s="820"/>
      <c r="CI49" s="820"/>
      <c r="CJ49" s="820"/>
      <c r="CK49" s="820"/>
      <c r="CL49" s="820"/>
      <c r="CM49" s="761"/>
      <c r="CN49" s="760">
        <v>1</v>
      </c>
      <c r="CO49" s="820"/>
      <c r="CP49" s="820"/>
      <c r="CQ49" s="820"/>
      <c r="CR49" s="820"/>
      <c r="CS49" s="820"/>
      <c r="CT49" s="820"/>
      <c r="CU49" s="820"/>
      <c r="CV49" s="761"/>
      <c r="CW49" s="760">
        <v>1</v>
      </c>
      <c r="CX49" s="820"/>
      <c r="CY49" s="820"/>
      <c r="CZ49" s="820"/>
      <c r="DA49" s="820"/>
      <c r="DB49" s="820"/>
      <c r="DC49" s="820"/>
      <c r="DD49" s="820"/>
      <c r="DE49" s="761"/>
      <c r="DF49" s="760">
        <v>1</v>
      </c>
      <c r="DG49" s="820"/>
      <c r="DH49" s="820"/>
      <c r="DI49" s="820"/>
      <c r="DJ49" s="820"/>
      <c r="DK49" s="820"/>
      <c r="DL49" s="820"/>
      <c r="DM49" s="820"/>
      <c r="DN49" s="761"/>
      <c r="DO49" s="760">
        <v>1</v>
      </c>
      <c r="DP49" s="820"/>
      <c r="DQ49" s="820"/>
      <c r="DR49" s="820"/>
      <c r="DS49" s="820"/>
      <c r="DT49" s="820"/>
      <c r="DU49" s="820"/>
      <c r="DV49" s="820"/>
      <c r="DW49" s="761"/>
      <c r="DX49" s="760">
        <v>1</v>
      </c>
      <c r="DY49" s="820"/>
      <c r="DZ49" s="820"/>
      <c r="EA49" s="820"/>
      <c r="EB49" s="820"/>
      <c r="EC49" s="820"/>
      <c r="ED49" s="820"/>
      <c r="EE49" s="820"/>
      <c r="EF49" s="761"/>
      <c r="EG49" s="760">
        <v>1</v>
      </c>
      <c r="EH49" s="820"/>
      <c r="EI49" s="820"/>
      <c r="EJ49" s="820"/>
      <c r="EK49" s="820"/>
      <c r="EL49" s="820"/>
      <c r="EM49" s="820"/>
      <c r="EN49" s="820"/>
      <c r="EO49" s="761"/>
      <c r="EP49" s="760">
        <v>1</v>
      </c>
      <c r="EQ49" s="820"/>
      <c r="ER49" s="820"/>
      <c r="ES49" s="820"/>
      <c r="ET49" s="820"/>
      <c r="EU49" s="820"/>
      <c r="EV49" s="820"/>
      <c r="EW49" s="820"/>
      <c r="EX49" s="761"/>
    </row>
    <row r="50" spans="1:154" s="323" customFormat="1" ht="48.75" x14ac:dyDescent="0.2">
      <c r="A50" s="302" t="s">
        <v>1147</v>
      </c>
      <c r="B50" s="768" t="str">
        <f>IF(B46="Specific date selection","","January")</f>
        <v>January</v>
      </c>
      <c r="C50" s="825"/>
      <c r="D50" s="825"/>
      <c r="E50" s="825"/>
      <c r="F50" s="825"/>
      <c r="G50" s="825"/>
      <c r="H50" s="825"/>
      <c r="I50" s="825"/>
      <c r="J50" s="769"/>
      <c r="K50" s="768" t="str">
        <f>IF(K46="Specific date selection","","January")</f>
        <v>January</v>
      </c>
      <c r="L50" s="825"/>
      <c r="M50" s="825"/>
      <c r="N50" s="825"/>
      <c r="O50" s="825"/>
      <c r="P50" s="825"/>
      <c r="Q50" s="825"/>
      <c r="R50" s="825"/>
      <c r="S50" s="769"/>
      <c r="T50" s="768" t="str">
        <f>IF(T46="Specific date selection","","January")</f>
        <v>January</v>
      </c>
      <c r="U50" s="825"/>
      <c r="V50" s="825"/>
      <c r="W50" s="825"/>
      <c r="X50" s="825"/>
      <c r="Y50" s="825"/>
      <c r="Z50" s="825"/>
      <c r="AA50" s="825"/>
      <c r="AB50" s="769"/>
      <c r="AC50" s="768" t="str">
        <f>IF(AC46="Specific date selection","","January")</f>
        <v>January</v>
      </c>
      <c r="AD50" s="825"/>
      <c r="AE50" s="825"/>
      <c r="AF50" s="825"/>
      <c r="AG50" s="825"/>
      <c r="AH50" s="825"/>
      <c r="AI50" s="825"/>
      <c r="AJ50" s="825"/>
      <c r="AK50" s="769"/>
      <c r="AL50" s="768" t="str">
        <f>IF(AL46="Specific date selection","","January")</f>
        <v>January</v>
      </c>
      <c r="AM50" s="825"/>
      <c r="AN50" s="825"/>
      <c r="AO50" s="825"/>
      <c r="AP50" s="825"/>
      <c r="AQ50" s="825"/>
      <c r="AR50" s="825"/>
      <c r="AS50" s="825"/>
      <c r="AT50" s="769"/>
      <c r="AU50" s="768" t="str">
        <f>IF(AU46="Specific date selection","","January")</f>
        <v>January</v>
      </c>
      <c r="AV50" s="825"/>
      <c r="AW50" s="825"/>
      <c r="AX50" s="825"/>
      <c r="AY50" s="825"/>
      <c r="AZ50" s="825"/>
      <c r="BA50" s="825"/>
      <c r="BB50" s="825"/>
      <c r="BC50" s="769"/>
      <c r="BD50" s="768" t="str">
        <f>IF(BD46="Specific date selection","","January")</f>
        <v>January</v>
      </c>
      <c r="BE50" s="825"/>
      <c r="BF50" s="825"/>
      <c r="BG50" s="825"/>
      <c r="BH50" s="825"/>
      <c r="BI50" s="825"/>
      <c r="BJ50" s="825"/>
      <c r="BK50" s="825"/>
      <c r="BL50" s="769"/>
      <c r="BM50" s="768" t="str">
        <f>IF(BM46="Specific date selection","","January")</f>
        <v>January</v>
      </c>
      <c r="BN50" s="825"/>
      <c r="BO50" s="825"/>
      <c r="BP50" s="825"/>
      <c r="BQ50" s="825"/>
      <c r="BR50" s="825"/>
      <c r="BS50" s="825"/>
      <c r="BT50" s="825"/>
      <c r="BU50" s="769"/>
      <c r="BV50" s="768" t="str">
        <f>IF(BV46="Specific date selection","","January")</f>
        <v>January</v>
      </c>
      <c r="BW50" s="825"/>
      <c r="BX50" s="825"/>
      <c r="BY50" s="825"/>
      <c r="BZ50" s="825"/>
      <c r="CA50" s="825"/>
      <c r="CB50" s="825"/>
      <c r="CC50" s="825"/>
      <c r="CD50" s="769"/>
      <c r="CE50" s="768" t="str">
        <f>IF(CE46="Specific date selection","","January")</f>
        <v>January</v>
      </c>
      <c r="CF50" s="825"/>
      <c r="CG50" s="825"/>
      <c r="CH50" s="825"/>
      <c r="CI50" s="825"/>
      <c r="CJ50" s="825"/>
      <c r="CK50" s="825"/>
      <c r="CL50" s="825"/>
      <c r="CM50" s="769"/>
      <c r="CN50" s="768" t="str">
        <f>IF(CN46="Specific date selection","","January")</f>
        <v>January</v>
      </c>
      <c r="CO50" s="825"/>
      <c r="CP50" s="825"/>
      <c r="CQ50" s="825"/>
      <c r="CR50" s="825"/>
      <c r="CS50" s="825"/>
      <c r="CT50" s="825"/>
      <c r="CU50" s="825"/>
      <c r="CV50" s="769"/>
      <c r="CW50" s="768" t="str">
        <f>IF(CW46="Specific date selection","","January")</f>
        <v>January</v>
      </c>
      <c r="CX50" s="825"/>
      <c r="CY50" s="825"/>
      <c r="CZ50" s="825"/>
      <c r="DA50" s="825"/>
      <c r="DB50" s="825"/>
      <c r="DC50" s="825"/>
      <c r="DD50" s="825"/>
      <c r="DE50" s="769"/>
      <c r="DF50" s="768" t="str">
        <f>IF(DF46="Specific date selection","","January")</f>
        <v>January</v>
      </c>
      <c r="DG50" s="825"/>
      <c r="DH50" s="825"/>
      <c r="DI50" s="825"/>
      <c r="DJ50" s="825"/>
      <c r="DK50" s="825"/>
      <c r="DL50" s="825"/>
      <c r="DM50" s="825"/>
      <c r="DN50" s="769"/>
      <c r="DO50" s="768" t="str">
        <f>IF(DO46="Specific date selection","","January")</f>
        <v>January</v>
      </c>
      <c r="DP50" s="825"/>
      <c r="DQ50" s="825"/>
      <c r="DR50" s="825"/>
      <c r="DS50" s="825"/>
      <c r="DT50" s="825"/>
      <c r="DU50" s="825"/>
      <c r="DV50" s="825"/>
      <c r="DW50" s="769"/>
      <c r="DX50" s="768" t="str">
        <f>IF(DX46="Specific date selection","","January")</f>
        <v>January</v>
      </c>
      <c r="DY50" s="825"/>
      <c r="DZ50" s="825"/>
      <c r="EA50" s="825"/>
      <c r="EB50" s="825"/>
      <c r="EC50" s="825"/>
      <c r="ED50" s="825"/>
      <c r="EE50" s="825"/>
      <c r="EF50" s="769"/>
      <c r="EG50" s="768" t="str">
        <f>IF(EG46="Specific date selection","","January")</f>
        <v>January</v>
      </c>
      <c r="EH50" s="825"/>
      <c r="EI50" s="825"/>
      <c r="EJ50" s="825"/>
      <c r="EK50" s="825"/>
      <c r="EL50" s="825"/>
      <c r="EM50" s="825"/>
      <c r="EN50" s="825"/>
      <c r="EO50" s="769"/>
      <c r="EP50" s="768" t="str">
        <f>IF(EP46="Specific date selection","","January")</f>
        <v>January</v>
      </c>
      <c r="EQ50" s="825"/>
      <c r="ER50" s="825"/>
      <c r="ES50" s="825"/>
      <c r="ET50" s="825"/>
      <c r="EU50" s="825"/>
      <c r="EV50" s="825"/>
      <c r="EW50" s="825"/>
      <c r="EX50" s="769"/>
    </row>
    <row r="51" spans="1:154" s="323" customFormat="1" ht="48.75" x14ac:dyDescent="0.2">
      <c r="A51" s="302" t="s">
        <v>1148</v>
      </c>
      <c r="B51" s="768" t="str">
        <f>IF(B46="Specific date selection","","Current Year")</f>
        <v>Current Year</v>
      </c>
      <c r="C51" s="825"/>
      <c r="D51" s="825"/>
      <c r="E51" s="825"/>
      <c r="F51" s="825"/>
      <c r="G51" s="825"/>
      <c r="H51" s="825"/>
      <c r="I51" s="825"/>
      <c r="J51" s="769"/>
      <c r="K51" s="768" t="str">
        <f>IF(K46="Specific date selection","","Current Year")</f>
        <v>Current Year</v>
      </c>
      <c r="L51" s="825"/>
      <c r="M51" s="825"/>
      <c r="N51" s="825"/>
      <c r="O51" s="825"/>
      <c r="P51" s="825"/>
      <c r="Q51" s="825"/>
      <c r="R51" s="825"/>
      <c r="S51" s="769"/>
      <c r="T51" s="768" t="str">
        <f>IF(T46="Specific date selection","","Current Year")</f>
        <v>Current Year</v>
      </c>
      <c r="U51" s="825"/>
      <c r="V51" s="825"/>
      <c r="W51" s="825"/>
      <c r="X51" s="825"/>
      <c r="Y51" s="825"/>
      <c r="Z51" s="825"/>
      <c r="AA51" s="825"/>
      <c r="AB51" s="769"/>
      <c r="AC51" s="768" t="str">
        <f>IF(AC46="Specific date selection","","Current Year")</f>
        <v>Current Year</v>
      </c>
      <c r="AD51" s="825"/>
      <c r="AE51" s="825"/>
      <c r="AF51" s="825"/>
      <c r="AG51" s="825"/>
      <c r="AH51" s="825"/>
      <c r="AI51" s="825"/>
      <c r="AJ51" s="825"/>
      <c r="AK51" s="769"/>
      <c r="AL51" s="768" t="str">
        <f>IF(AL46="Specific date selection","","Current Year")</f>
        <v>Current Year</v>
      </c>
      <c r="AM51" s="825"/>
      <c r="AN51" s="825"/>
      <c r="AO51" s="825"/>
      <c r="AP51" s="825"/>
      <c r="AQ51" s="825"/>
      <c r="AR51" s="825"/>
      <c r="AS51" s="825"/>
      <c r="AT51" s="769"/>
      <c r="AU51" s="768" t="str">
        <f>IF(AU46="Specific date selection","","Current Year")</f>
        <v>Current Year</v>
      </c>
      <c r="AV51" s="825"/>
      <c r="AW51" s="825"/>
      <c r="AX51" s="825"/>
      <c r="AY51" s="825"/>
      <c r="AZ51" s="825"/>
      <c r="BA51" s="825"/>
      <c r="BB51" s="825"/>
      <c r="BC51" s="769"/>
      <c r="BD51" s="768" t="str">
        <f>IF(BD46="Specific date selection","","Current Year")</f>
        <v>Current Year</v>
      </c>
      <c r="BE51" s="825"/>
      <c r="BF51" s="825"/>
      <c r="BG51" s="825"/>
      <c r="BH51" s="825"/>
      <c r="BI51" s="825"/>
      <c r="BJ51" s="825"/>
      <c r="BK51" s="825"/>
      <c r="BL51" s="769"/>
      <c r="BM51" s="768" t="str">
        <f>IF(BM46="Specific date selection","","Current Year")</f>
        <v>Current Year</v>
      </c>
      <c r="BN51" s="825"/>
      <c r="BO51" s="825"/>
      <c r="BP51" s="825"/>
      <c r="BQ51" s="825"/>
      <c r="BR51" s="825"/>
      <c r="BS51" s="825"/>
      <c r="BT51" s="825"/>
      <c r="BU51" s="769"/>
      <c r="BV51" s="768" t="str">
        <f>IF(BV46="Specific date selection","","Current Year")</f>
        <v>Current Year</v>
      </c>
      <c r="BW51" s="825"/>
      <c r="BX51" s="825"/>
      <c r="BY51" s="825"/>
      <c r="BZ51" s="825"/>
      <c r="CA51" s="825"/>
      <c r="CB51" s="825"/>
      <c r="CC51" s="825"/>
      <c r="CD51" s="769"/>
      <c r="CE51" s="768" t="str">
        <f>IF(CE46="Specific date selection","","Current Year")</f>
        <v>Current Year</v>
      </c>
      <c r="CF51" s="825"/>
      <c r="CG51" s="825"/>
      <c r="CH51" s="825"/>
      <c r="CI51" s="825"/>
      <c r="CJ51" s="825"/>
      <c r="CK51" s="825"/>
      <c r="CL51" s="825"/>
      <c r="CM51" s="769"/>
      <c r="CN51" s="768" t="str">
        <f>IF(CN46="Specific date selection","","Current Year")</f>
        <v>Current Year</v>
      </c>
      <c r="CO51" s="825"/>
      <c r="CP51" s="825"/>
      <c r="CQ51" s="825"/>
      <c r="CR51" s="825"/>
      <c r="CS51" s="825"/>
      <c r="CT51" s="825"/>
      <c r="CU51" s="825"/>
      <c r="CV51" s="769"/>
      <c r="CW51" s="768" t="str">
        <f>IF(CW46="Specific date selection","","Current Year")</f>
        <v>Current Year</v>
      </c>
      <c r="CX51" s="825"/>
      <c r="CY51" s="825"/>
      <c r="CZ51" s="825"/>
      <c r="DA51" s="825"/>
      <c r="DB51" s="825"/>
      <c r="DC51" s="825"/>
      <c r="DD51" s="825"/>
      <c r="DE51" s="769"/>
      <c r="DF51" s="768" t="str">
        <f>IF(DF46="Specific date selection","","Current Year")</f>
        <v>Current Year</v>
      </c>
      <c r="DG51" s="825"/>
      <c r="DH51" s="825"/>
      <c r="DI51" s="825"/>
      <c r="DJ51" s="825"/>
      <c r="DK51" s="825"/>
      <c r="DL51" s="825"/>
      <c r="DM51" s="825"/>
      <c r="DN51" s="769"/>
      <c r="DO51" s="768" t="str">
        <f>IF(DO46="Specific date selection","","Current Year")</f>
        <v>Current Year</v>
      </c>
      <c r="DP51" s="825"/>
      <c r="DQ51" s="825"/>
      <c r="DR51" s="825"/>
      <c r="DS51" s="825"/>
      <c r="DT51" s="825"/>
      <c r="DU51" s="825"/>
      <c r="DV51" s="825"/>
      <c r="DW51" s="769"/>
      <c r="DX51" s="768" t="str">
        <f>IF(DX46="Specific date selection","","Current Year")</f>
        <v>Current Year</v>
      </c>
      <c r="DY51" s="825"/>
      <c r="DZ51" s="825"/>
      <c r="EA51" s="825"/>
      <c r="EB51" s="825"/>
      <c r="EC51" s="825"/>
      <c r="ED51" s="825"/>
      <c r="EE51" s="825"/>
      <c r="EF51" s="769"/>
      <c r="EG51" s="768" t="str">
        <f>IF(EG46="Specific date selection","","Current Year")</f>
        <v>Current Year</v>
      </c>
      <c r="EH51" s="825"/>
      <c r="EI51" s="825"/>
      <c r="EJ51" s="825"/>
      <c r="EK51" s="825"/>
      <c r="EL51" s="825"/>
      <c r="EM51" s="825"/>
      <c r="EN51" s="825"/>
      <c r="EO51" s="769"/>
      <c r="EP51" s="768" t="str">
        <f>IF(EP46="Specific date selection","","Current Year")</f>
        <v>Current Year</v>
      </c>
      <c r="EQ51" s="825"/>
      <c r="ER51" s="825"/>
      <c r="ES51" s="825"/>
      <c r="ET51" s="825"/>
      <c r="EU51" s="825"/>
      <c r="EV51" s="825"/>
      <c r="EW51" s="825"/>
      <c r="EX51" s="769"/>
    </row>
    <row r="52" spans="1:154" ht="24.75" x14ac:dyDescent="0.2">
      <c r="A52" s="117" t="s">
        <v>629</v>
      </c>
      <c r="B52" s="782"/>
      <c r="C52" s="839"/>
      <c r="D52" s="839"/>
      <c r="E52" s="839"/>
      <c r="F52" s="839"/>
      <c r="G52" s="839"/>
      <c r="H52" s="839"/>
      <c r="I52" s="839"/>
      <c r="J52" s="783"/>
      <c r="K52" s="782"/>
      <c r="L52" s="839"/>
      <c r="M52" s="839"/>
      <c r="N52" s="839"/>
      <c r="O52" s="839"/>
      <c r="P52" s="839"/>
      <c r="Q52" s="839"/>
      <c r="R52" s="839"/>
      <c r="S52" s="783"/>
      <c r="T52" s="782"/>
      <c r="U52" s="839"/>
      <c r="V52" s="839"/>
      <c r="W52" s="839"/>
      <c r="X52" s="839"/>
      <c r="Y52" s="839"/>
      <c r="Z52" s="839"/>
      <c r="AA52" s="839"/>
      <c r="AB52" s="783"/>
      <c r="AC52" s="782"/>
      <c r="AD52" s="839"/>
      <c r="AE52" s="839"/>
      <c r="AF52" s="839"/>
      <c r="AG52" s="839"/>
      <c r="AH52" s="839"/>
      <c r="AI52" s="839"/>
      <c r="AJ52" s="839"/>
      <c r="AK52" s="783"/>
      <c r="AL52" s="782"/>
      <c r="AM52" s="839"/>
      <c r="AN52" s="839"/>
      <c r="AO52" s="839"/>
      <c r="AP52" s="839"/>
      <c r="AQ52" s="839"/>
      <c r="AR52" s="839"/>
      <c r="AS52" s="839"/>
      <c r="AT52" s="783"/>
      <c r="AU52" s="782"/>
      <c r="AV52" s="839"/>
      <c r="AW52" s="839"/>
      <c r="AX52" s="839"/>
      <c r="AY52" s="839"/>
      <c r="AZ52" s="839"/>
      <c r="BA52" s="839"/>
      <c r="BB52" s="839"/>
      <c r="BC52" s="783"/>
      <c r="BD52" s="782"/>
      <c r="BE52" s="839"/>
      <c r="BF52" s="839"/>
      <c r="BG52" s="839"/>
      <c r="BH52" s="839"/>
      <c r="BI52" s="839"/>
      <c r="BJ52" s="839"/>
      <c r="BK52" s="839"/>
      <c r="BL52" s="783"/>
      <c r="BM52" s="782"/>
      <c r="BN52" s="839"/>
      <c r="BO52" s="839"/>
      <c r="BP52" s="839"/>
      <c r="BQ52" s="839"/>
      <c r="BR52" s="839"/>
      <c r="BS52" s="839"/>
      <c r="BT52" s="839"/>
      <c r="BU52" s="783"/>
      <c r="BV52" s="782"/>
      <c r="BW52" s="839"/>
      <c r="BX52" s="839"/>
      <c r="BY52" s="839"/>
      <c r="BZ52" s="839"/>
      <c r="CA52" s="839"/>
      <c r="CB52" s="839"/>
      <c r="CC52" s="839"/>
      <c r="CD52" s="783"/>
      <c r="CE52" s="782"/>
      <c r="CF52" s="839"/>
      <c r="CG52" s="839"/>
      <c r="CH52" s="839"/>
      <c r="CI52" s="839"/>
      <c r="CJ52" s="839"/>
      <c r="CK52" s="839"/>
      <c r="CL52" s="839"/>
      <c r="CM52" s="783"/>
      <c r="CN52" s="782"/>
      <c r="CO52" s="839"/>
      <c r="CP52" s="839"/>
      <c r="CQ52" s="839"/>
      <c r="CR52" s="839"/>
      <c r="CS52" s="839"/>
      <c r="CT52" s="839"/>
      <c r="CU52" s="839"/>
      <c r="CV52" s="783"/>
      <c r="CW52" s="782"/>
      <c r="CX52" s="839"/>
      <c r="CY52" s="839"/>
      <c r="CZ52" s="839"/>
      <c r="DA52" s="839"/>
      <c r="DB52" s="839"/>
      <c r="DC52" s="839"/>
      <c r="DD52" s="839"/>
      <c r="DE52" s="783"/>
      <c r="DF52" s="782"/>
      <c r="DG52" s="839"/>
      <c r="DH52" s="839"/>
      <c r="DI52" s="839"/>
      <c r="DJ52" s="839"/>
      <c r="DK52" s="839"/>
      <c r="DL52" s="839"/>
      <c r="DM52" s="839"/>
      <c r="DN52" s="783"/>
      <c r="DO52" s="782"/>
      <c r="DP52" s="839"/>
      <c r="DQ52" s="839"/>
      <c r="DR52" s="839"/>
      <c r="DS52" s="839"/>
      <c r="DT52" s="839"/>
      <c r="DU52" s="839"/>
      <c r="DV52" s="839"/>
      <c r="DW52" s="783"/>
      <c r="DX52" s="782"/>
      <c r="DY52" s="839"/>
      <c r="DZ52" s="839"/>
      <c r="EA52" s="839"/>
      <c r="EB52" s="839"/>
      <c r="EC52" s="839"/>
      <c r="ED52" s="839"/>
      <c r="EE52" s="839"/>
      <c r="EF52" s="783"/>
      <c r="EG52" s="782"/>
      <c r="EH52" s="839"/>
      <c r="EI52" s="839"/>
      <c r="EJ52" s="839"/>
      <c r="EK52" s="839"/>
      <c r="EL52" s="839"/>
      <c r="EM52" s="839"/>
      <c r="EN52" s="839"/>
      <c r="EO52" s="783"/>
      <c r="EP52" s="782"/>
      <c r="EQ52" s="839"/>
      <c r="ER52" s="839"/>
      <c r="ES52" s="839"/>
      <c r="ET52" s="839"/>
      <c r="EU52" s="839"/>
      <c r="EV52" s="839"/>
      <c r="EW52" s="839"/>
      <c r="EX52" s="783"/>
    </row>
    <row r="53" spans="1:154" ht="24.75" x14ac:dyDescent="0.2">
      <c r="A53" s="118" t="s">
        <v>642</v>
      </c>
      <c r="B53" s="760" t="s">
        <v>0</v>
      </c>
      <c r="C53" s="820"/>
      <c r="D53" s="820"/>
      <c r="E53" s="820"/>
      <c r="F53" s="820"/>
      <c r="G53" s="820"/>
      <c r="H53" s="820"/>
      <c r="I53" s="820"/>
      <c r="J53" s="761"/>
      <c r="K53" s="760" t="s">
        <v>0</v>
      </c>
      <c r="L53" s="820"/>
      <c r="M53" s="820"/>
      <c r="N53" s="820"/>
      <c r="O53" s="820"/>
      <c r="P53" s="820"/>
      <c r="Q53" s="820"/>
      <c r="R53" s="820"/>
      <c r="S53" s="761"/>
      <c r="T53" s="760" t="s">
        <v>0</v>
      </c>
      <c r="U53" s="820"/>
      <c r="V53" s="820"/>
      <c r="W53" s="820"/>
      <c r="X53" s="820"/>
      <c r="Y53" s="820"/>
      <c r="Z53" s="820"/>
      <c r="AA53" s="820"/>
      <c r="AB53" s="761"/>
      <c r="AC53" s="760" t="s">
        <v>0</v>
      </c>
      <c r="AD53" s="820"/>
      <c r="AE53" s="820"/>
      <c r="AF53" s="820"/>
      <c r="AG53" s="820"/>
      <c r="AH53" s="820"/>
      <c r="AI53" s="820"/>
      <c r="AJ53" s="820"/>
      <c r="AK53" s="761"/>
      <c r="AL53" s="760" t="s">
        <v>0</v>
      </c>
      <c r="AM53" s="820"/>
      <c r="AN53" s="820"/>
      <c r="AO53" s="820"/>
      <c r="AP53" s="820"/>
      <c r="AQ53" s="820"/>
      <c r="AR53" s="820"/>
      <c r="AS53" s="820"/>
      <c r="AT53" s="761"/>
      <c r="AU53" s="760" t="s">
        <v>0</v>
      </c>
      <c r="AV53" s="820"/>
      <c r="AW53" s="820"/>
      <c r="AX53" s="820"/>
      <c r="AY53" s="820"/>
      <c r="AZ53" s="820"/>
      <c r="BA53" s="820"/>
      <c r="BB53" s="820"/>
      <c r="BC53" s="761"/>
      <c r="BD53" s="760" t="s">
        <v>0</v>
      </c>
      <c r="BE53" s="820"/>
      <c r="BF53" s="820"/>
      <c r="BG53" s="820"/>
      <c r="BH53" s="820"/>
      <c r="BI53" s="820"/>
      <c r="BJ53" s="820"/>
      <c r="BK53" s="820"/>
      <c r="BL53" s="761"/>
      <c r="BM53" s="760" t="s">
        <v>0</v>
      </c>
      <c r="BN53" s="820"/>
      <c r="BO53" s="820"/>
      <c r="BP53" s="820"/>
      <c r="BQ53" s="820"/>
      <c r="BR53" s="820"/>
      <c r="BS53" s="820"/>
      <c r="BT53" s="820"/>
      <c r="BU53" s="761"/>
      <c r="BV53" s="760" t="s">
        <v>0</v>
      </c>
      <c r="BW53" s="820"/>
      <c r="BX53" s="820"/>
      <c r="BY53" s="820"/>
      <c r="BZ53" s="820"/>
      <c r="CA53" s="820"/>
      <c r="CB53" s="820"/>
      <c r="CC53" s="820"/>
      <c r="CD53" s="761"/>
      <c r="CE53" s="760" t="s">
        <v>0</v>
      </c>
      <c r="CF53" s="820"/>
      <c r="CG53" s="820"/>
      <c r="CH53" s="820"/>
      <c r="CI53" s="820"/>
      <c r="CJ53" s="820"/>
      <c r="CK53" s="820"/>
      <c r="CL53" s="820"/>
      <c r="CM53" s="761"/>
      <c r="CN53" s="760" t="s">
        <v>0</v>
      </c>
      <c r="CO53" s="820"/>
      <c r="CP53" s="820"/>
      <c r="CQ53" s="820"/>
      <c r="CR53" s="820"/>
      <c r="CS53" s="820"/>
      <c r="CT53" s="820"/>
      <c r="CU53" s="820"/>
      <c r="CV53" s="761"/>
      <c r="CW53" s="760" t="s">
        <v>0</v>
      </c>
      <c r="CX53" s="820"/>
      <c r="CY53" s="820"/>
      <c r="CZ53" s="820"/>
      <c r="DA53" s="820"/>
      <c r="DB53" s="820"/>
      <c r="DC53" s="820"/>
      <c r="DD53" s="820"/>
      <c r="DE53" s="761"/>
      <c r="DF53" s="760" t="s">
        <v>0</v>
      </c>
      <c r="DG53" s="820"/>
      <c r="DH53" s="820"/>
      <c r="DI53" s="820"/>
      <c r="DJ53" s="820"/>
      <c r="DK53" s="820"/>
      <c r="DL53" s="820"/>
      <c r="DM53" s="820"/>
      <c r="DN53" s="761"/>
      <c r="DO53" s="760" t="s">
        <v>0</v>
      </c>
      <c r="DP53" s="820"/>
      <c r="DQ53" s="820"/>
      <c r="DR53" s="820"/>
      <c r="DS53" s="820"/>
      <c r="DT53" s="820"/>
      <c r="DU53" s="820"/>
      <c r="DV53" s="820"/>
      <c r="DW53" s="761"/>
      <c r="DX53" s="760" t="s">
        <v>0</v>
      </c>
      <c r="DY53" s="820"/>
      <c r="DZ53" s="820"/>
      <c r="EA53" s="820"/>
      <c r="EB53" s="820"/>
      <c r="EC53" s="820"/>
      <c r="ED53" s="820"/>
      <c r="EE53" s="820"/>
      <c r="EF53" s="761"/>
      <c r="EG53" s="760" t="s">
        <v>0</v>
      </c>
      <c r="EH53" s="820"/>
      <c r="EI53" s="820"/>
      <c r="EJ53" s="820"/>
      <c r="EK53" s="820"/>
      <c r="EL53" s="820"/>
      <c r="EM53" s="820"/>
      <c r="EN53" s="820"/>
      <c r="EO53" s="761"/>
      <c r="EP53" s="760" t="s">
        <v>0</v>
      </c>
      <c r="EQ53" s="820"/>
      <c r="ER53" s="820"/>
      <c r="ES53" s="820"/>
      <c r="ET53" s="820"/>
      <c r="EU53" s="820"/>
      <c r="EV53" s="820"/>
      <c r="EW53" s="820"/>
      <c r="EX53" s="761"/>
    </row>
    <row r="54" spans="1:154" ht="24.75" x14ac:dyDescent="0.2">
      <c r="A54" s="117" t="s">
        <v>345</v>
      </c>
      <c r="B54" s="782" t="s">
        <v>0</v>
      </c>
      <c r="C54" s="839"/>
      <c r="D54" s="839"/>
      <c r="E54" s="839"/>
      <c r="F54" s="839"/>
      <c r="G54" s="839"/>
      <c r="H54" s="839"/>
      <c r="I54" s="839"/>
      <c r="J54" s="783"/>
      <c r="K54" s="782" t="s">
        <v>0</v>
      </c>
      <c r="L54" s="839"/>
      <c r="M54" s="839"/>
      <c r="N54" s="839"/>
      <c r="O54" s="839"/>
      <c r="P54" s="839"/>
      <c r="Q54" s="839"/>
      <c r="R54" s="839"/>
      <c r="S54" s="783"/>
      <c r="T54" s="782" t="s">
        <v>0</v>
      </c>
      <c r="U54" s="839"/>
      <c r="V54" s="839"/>
      <c r="W54" s="839"/>
      <c r="X54" s="839"/>
      <c r="Y54" s="839"/>
      <c r="Z54" s="839"/>
      <c r="AA54" s="839"/>
      <c r="AB54" s="783"/>
      <c r="AC54" s="782" t="s">
        <v>0</v>
      </c>
      <c r="AD54" s="839"/>
      <c r="AE54" s="839"/>
      <c r="AF54" s="839"/>
      <c r="AG54" s="839"/>
      <c r="AH54" s="839"/>
      <c r="AI54" s="839"/>
      <c r="AJ54" s="839"/>
      <c r="AK54" s="783"/>
      <c r="AL54" s="782" t="s">
        <v>0</v>
      </c>
      <c r="AM54" s="839"/>
      <c r="AN54" s="839"/>
      <c r="AO54" s="839"/>
      <c r="AP54" s="839"/>
      <c r="AQ54" s="839"/>
      <c r="AR54" s="839"/>
      <c r="AS54" s="839"/>
      <c r="AT54" s="783"/>
      <c r="AU54" s="782" t="s">
        <v>0</v>
      </c>
      <c r="AV54" s="839"/>
      <c r="AW54" s="839"/>
      <c r="AX54" s="839"/>
      <c r="AY54" s="839"/>
      <c r="AZ54" s="839"/>
      <c r="BA54" s="839"/>
      <c r="BB54" s="839"/>
      <c r="BC54" s="783"/>
      <c r="BD54" s="782" t="s">
        <v>0</v>
      </c>
      <c r="BE54" s="839"/>
      <c r="BF54" s="839"/>
      <c r="BG54" s="839"/>
      <c r="BH54" s="839"/>
      <c r="BI54" s="839"/>
      <c r="BJ54" s="839"/>
      <c r="BK54" s="839"/>
      <c r="BL54" s="783"/>
      <c r="BM54" s="782" t="s">
        <v>0</v>
      </c>
      <c r="BN54" s="839"/>
      <c r="BO54" s="839"/>
      <c r="BP54" s="839"/>
      <c r="BQ54" s="839"/>
      <c r="BR54" s="839"/>
      <c r="BS54" s="839"/>
      <c r="BT54" s="839"/>
      <c r="BU54" s="783"/>
      <c r="BV54" s="782" t="s">
        <v>0</v>
      </c>
      <c r="BW54" s="839"/>
      <c r="BX54" s="839"/>
      <c r="BY54" s="839"/>
      <c r="BZ54" s="839"/>
      <c r="CA54" s="839"/>
      <c r="CB54" s="839"/>
      <c r="CC54" s="839"/>
      <c r="CD54" s="783"/>
      <c r="CE54" s="782" t="s">
        <v>0</v>
      </c>
      <c r="CF54" s="839"/>
      <c r="CG54" s="839"/>
      <c r="CH54" s="839"/>
      <c r="CI54" s="839"/>
      <c r="CJ54" s="839"/>
      <c r="CK54" s="839"/>
      <c r="CL54" s="839"/>
      <c r="CM54" s="783"/>
      <c r="CN54" s="782" t="s">
        <v>0</v>
      </c>
      <c r="CO54" s="839"/>
      <c r="CP54" s="839"/>
      <c r="CQ54" s="839"/>
      <c r="CR54" s="839"/>
      <c r="CS54" s="839"/>
      <c r="CT54" s="839"/>
      <c r="CU54" s="839"/>
      <c r="CV54" s="783"/>
      <c r="CW54" s="782" t="s">
        <v>0</v>
      </c>
      <c r="CX54" s="839"/>
      <c r="CY54" s="839"/>
      <c r="CZ54" s="839"/>
      <c r="DA54" s="839"/>
      <c r="DB54" s="839"/>
      <c r="DC54" s="839"/>
      <c r="DD54" s="839"/>
      <c r="DE54" s="783"/>
      <c r="DF54" s="782" t="s">
        <v>0</v>
      </c>
      <c r="DG54" s="839"/>
      <c r="DH54" s="839"/>
      <c r="DI54" s="839"/>
      <c r="DJ54" s="839"/>
      <c r="DK54" s="839"/>
      <c r="DL54" s="839"/>
      <c r="DM54" s="839"/>
      <c r="DN54" s="783"/>
      <c r="DO54" s="782" t="s">
        <v>0</v>
      </c>
      <c r="DP54" s="839"/>
      <c r="DQ54" s="839"/>
      <c r="DR54" s="839"/>
      <c r="DS54" s="839"/>
      <c r="DT54" s="839"/>
      <c r="DU54" s="839"/>
      <c r="DV54" s="839"/>
      <c r="DW54" s="783"/>
      <c r="DX54" s="782" t="s">
        <v>0</v>
      </c>
      <c r="DY54" s="839"/>
      <c r="DZ54" s="839"/>
      <c r="EA54" s="839"/>
      <c r="EB54" s="839"/>
      <c r="EC54" s="839"/>
      <c r="ED54" s="839"/>
      <c r="EE54" s="839"/>
      <c r="EF54" s="783"/>
      <c r="EG54" s="782" t="s">
        <v>0</v>
      </c>
      <c r="EH54" s="839"/>
      <c r="EI54" s="839"/>
      <c r="EJ54" s="839"/>
      <c r="EK54" s="839"/>
      <c r="EL54" s="839"/>
      <c r="EM54" s="839"/>
      <c r="EN54" s="839"/>
      <c r="EO54" s="783"/>
      <c r="EP54" s="782" t="s">
        <v>0</v>
      </c>
      <c r="EQ54" s="839"/>
      <c r="ER54" s="839"/>
      <c r="ES54" s="839"/>
      <c r="ET54" s="839"/>
      <c r="EU54" s="839"/>
      <c r="EV54" s="839"/>
      <c r="EW54" s="839"/>
      <c r="EX54" s="783"/>
    </row>
    <row r="55" spans="1:154" ht="24.75" x14ac:dyDescent="0.2">
      <c r="A55" s="117" t="s">
        <v>346</v>
      </c>
      <c r="B55" s="782" t="s">
        <v>0</v>
      </c>
      <c r="C55" s="839"/>
      <c r="D55" s="839"/>
      <c r="E55" s="839"/>
      <c r="F55" s="839"/>
      <c r="G55" s="839"/>
      <c r="H55" s="839"/>
      <c r="I55" s="839"/>
      <c r="J55" s="783"/>
      <c r="K55" s="782" t="s">
        <v>0</v>
      </c>
      <c r="L55" s="839"/>
      <c r="M55" s="839"/>
      <c r="N55" s="839"/>
      <c r="O55" s="839"/>
      <c r="P55" s="839"/>
      <c r="Q55" s="839"/>
      <c r="R55" s="839"/>
      <c r="S55" s="783"/>
      <c r="T55" s="782" t="s">
        <v>0</v>
      </c>
      <c r="U55" s="839"/>
      <c r="V55" s="839"/>
      <c r="W55" s="839"/>
      <c r="X55" s="839"/>
      <c r="Y55" s="839"/>
      <c r="Z55" s="839"/>
      <c r="AA55" s="839"/>
      <c r="AB55" s="783"/>
      <c r="AC55" s="782" t="s">
        <v>0</v>
      </c>
      <c r="AD55" s="839"/>
      <c r="AE55" s="839"/>
      <c r="AF55" s="839"/>
      <c r="AG55" s="839"/>
      <c r="AH55" s="839"/>
      <c r="AI55" s="839"/>
      <c r="AJ55" s="839"/>
      <c r="AK55" s="783"/>
      <c r="AL55" s="782" t="s">
        <v>0</v>
      </c>
      <c r="AM55" s="839"/>
      <c r="AN55" s="839"/>
      <c r="AO55" s="839"/>
      <c r="AP55" s="839"/>
      <c r="AQ55" s="839"/>
      <c r="AR55" s="839"/>
      <c r="AS55" s="839"/>
      <c r="AT55" s="783"/>
      <c r="AU55" s="782" t="s">
        <v>0</v>
      </c>
      <c r="AV55" s="839"/>
      <c r="AW55" s="839"/>
      <c r="AX55" s="839"/>
      <c r="AY55" s="839"/>
      <c r="AZ55" s="839"/>
      <c r="BA55" s="839"/>
      <c r="BB55" s="839"/>
      <c r="BC55" s="783"/>
      <c r="BD55" s="782" t="s">
        <v>0</v>
      </c>
      <c r="BE55" s="839"/>
      <c r="BF55" s="839"/>
      <c r="BG55" s="839"/>
      <c r="BH55" s="839"/>
      <c r="BI55" s="839"/>
      <c r="BJ55" s="839"/>
      <c r="BK55" s="839"/>
      <c r="BL55" s="783"/>
      <c r="BM55" s="782" t="s">
        <v>0</v>
      </c>
      <c r="BN55" s="839"/>
      <c r="BO55" s="839"/>
      <c r="BP55" s="839"/>
      <c r="BQ55" s="839"/>
      <c r="BR55" s="839"/>
      <c r="BS55" s="839"/>
      <c r="BT55" s="839"/>
      <c r="BU55" s="783"/>
      <c r="BV55" s="782" t="s">
        <v>0</v>
      </c>
      <c r="BW55" s="839"/>
      <c r="BX55" s="839"/>
      <c r="BY55" s="839"/>
      <c r="BZ55" s="839"/>
      <c r="CA55" s="839"/>
      <c r="CB55" s="839"/>
      <c r="CC55" s="839"/>
      <c r="CD55" s="783"/>
      <c r="CE55" s="782" t="s">
        <v>0</v>
      </c>
      <c r="CF55" s="839"/>
      <c r="CG55" s="839"/>
      <c r="CH55" s="839"/>
      <c r="CI55" s="839"/>
      <c r="CJ55" s="839"/>
      <c r="CK55" s="839"/>
      <c r="CL55" s="839"/>
      <c r="CM55" s="783"/>
      <c r="CN55" s="782" t="s">
        <v>0</v>
      </c>
      <c r="CO55" s="839"/>
      <c r="CP55" s="839"/>
      <c r="CQ55" s="839"/>
      <c r="CR55" s="839"/>
      <c r="CS55" s="839"/>
      <c r="CT55" s="839"/>
      <c r="CU55" s="839"/>
      <c r="CV55" s="783"/>
      <c r="CW55" s="782" t="s">
        <v>0</v>
      </c>
      <c r="CX55" s="839"/>
      <c r="CY55" s="839"/>
      <c r="CZ55" s="839"/>
      <c r="DA55" s="839"/>
      <c r="DB55" s="839"/>
      <c r="DC55" s="839"/>
      <c r="DD55" s="839"/>
      <c r="DE55" s="783"/>
      <c r="DF55" s="782" t="s">
        <v>0</v>
      </c>
      <c r="DG55" s="839"/>
      <c r="DH55" s="839"/>
      <c r="DI55" s="839"/>
      <c r="DJ55" s="839"/>
      <c r="DK55" s="839"/>
      <c r="DL55" s="839"/>
      <c r="DM55" s="839"/>
      <c r="DN55" s="783"/>
      <c r="DO55" s="782" t="s">
        <v>0</v>
      </c>
      <c r="DP55" s="839"/>
      <c r="DQ55" s="839"/>
      <c r="DR55" s="839"/>
      <c r="DS55" s="839"/>
      <c r="DT55" s="839"/>
      <c r="DU55" s="839"/>
      <c r="DV55" s="839"/>
      <c r="DW55" s="783"/>
      <c r="DX55" s="782" t="s">
        <v>0</v>
      </c>
      <c r="DY55" s="839"/>
      <c r="DZ55" s="839"/>
      <c r="EA55" s="839"/>
      <c r="EB55" s="839"/>
      <c r="EC55" s="839"/>
      <c r="ED55" s="839"/>
      <c r="EE55" s="839"/>
      <c r="EF55" s="783"/>
      <c r="EG55" s="782" t="s">
        <v>0</v>
      </c>
      <c r="EH55" s="839"/>
      <c r="EI55" s="839"/>
      <c r="EJ55" s="839"/>
      <c r="EK55" s="839"/>
      <c r="EL55" s="839"/>
      <c r="EM55" s="839"/>
      <c r="EN55" s="839"/>
      <c r="EO55" s="783"/>
      <c r="EP55" s="782" t="s">
        <v>0</v>
      </c>
      <c r="EQ55" s="839"/>
      <c r="ER55" s="839"/>
      <c r="ES55" s="839"/>
      <c r="ET55" s="839"/>
      <c r="EU55" s="839"/>
      <c r="EV55" s="839"/>
      <c r="EW55" s="839"/>
      <c r="EX55" s="783"/>
    </row>
    <row r="56" spans="1:154" ht="36.75" x14ac:dyDescent="0.2">
      <c r="A56" s="117" t="s">
        <v>630</v>
      </c>
      <c r="B56" s="782"/>
      <c r="C56" s="783"/>
      <c r="D56" s="782" t="s">
        <v>621</v>
      </c>
      <c r="E56" s="839"/>
      <c r="F56" s="839"/>
      <c r="G56" s="839"/>
      <c r="H56" s="839"/>
      <c r="I56" s="839"/>
      <c r="J56" s="783"/>
      <c r="K56" s="782"/>
      <c r="L56" s="783"/>
      <c r="M56" s="782" t="s">
        <v>621</v>
      </c>
      <c r="N56" s="839"/>
      <c r="O56" s="839"/>
      <c r="P56" s="839"/>
      <c r="Q56" s="839"/>
      <c r="R56" s="839"/>
      <c r="S56" s="783"/>
      <c r="T56" s="782"/>
      <c r="U56" s="783"/>
      <c r="V56" s="782" t="s">
        <v>621</v>
      </c>
      <c r="W56" s="839"/>
      <c r="X56" s="839"/>
      <c r="Y56" s="839"/>
      <c r="Z56" s="839"/>
      <c r="AA56" s="839"/>
      <c r="AB56" s="783"/>
      <c r="AC56" s="782"/>
      <c r="AD56" s="783"/>
      <c r="AE56" s="782" t="s">
        <v>621</v>
      </c>
      <c r="AF56" s="839"/>
      <c r="AG56" s="839"/>
      <c r="AH56" s="839"/>
      <c r="AI56" s="839"/>
      <c r="AJ56" s="839"/>
      <c r="AK56" s="783"/>
      <c r="AL56" s="782"/>
      <c r="AM56" s="783"/>
      <c r="AN56" s="782" t="s">
        <v>621</v>
      </c>
      <c r="AO56" s="839"/>
      <c r="AP56" s="839"/>
      <c r="AQ56" s="839"/>
      <c r="AR56" s="839"/>
      <c r="AS56" s="839"/>
      <c r="AT56" s="783"/>
      <c r="AU56" s="782"/>
      <c r="AV56" s="783"/>
      <c r="AW56" s="782" t="s">
        <v>621</v>
      </c>
      <c r="AX56" s="839"/>
      <c r="AY56" s="839"/>
      <c r="AZ56" s="839"/>
      <c r="BA56" s="839"/>
      <c r="BB56" s="839"/>
      <c r="BC56" s="783"/>
      <c r="BD56" s="782"/>
      <c r="BE56" s="783"/>
      <c r="BF56" s="782" t="s">
        <v>621</v>
      </c>
      <c r="BG56" s="839"/>
      <c r="BH56" s="839"/>
      <c r="BI56" s="839"/>
      <c r="BJ56" s="839"/>
      <c r="BK56" s="839"/>
      <c r="BL56" s="783"/>
      <c r="BM56" s="782"/>
      <c r="BN56" s="783"/>
      <c r="BO56" s="782" t="s">
        <v>621</v>
      </c>
      <c r="BP56" s="839"/>
      <c r="BQ56" s="839"/>
      <c r="BR56" s="839"/>
      <c r="BS56" s="839"/>
      <c r="BT56" s="839"/>
      <c r="BU56" s="783"/>
      <c r="BV56" s="782"/>
      <c r="BW56" s="783"/>
      <c r="BX56" s="782" t="s">
        <v>621</v>
      </c>
      <c r="BY56" s="839"/>
      <c r="BZ56" s="839"/>
      <c r="CA56" s="839"/>
      <c r="CB56" s="839"/>
      <c r="CC56" s="839"/>
      <c r="CD56" s="783"/>
      <c r="CE56" s="782"/>
      <c r="CF56" s="783"/>
      <c r="CG56" s="782" t="s">
        <v>621</v>
      </c>
      <c r="CH56" s="839"/>
      <c r="CI56" s="839"/>
      <c r="CJ56" s="839"/>
      <c r="CK56" s="839"/>
      <c r="CL56" s="839"/>
      <c r="CM56" s="783"/>
      <c r="CN56" s="782"/>
      <c r="CO56" s="783"/>
      <c r="CP56" s="782" t="s">
        <v>621</v>
      </c>
      <c r="CQ56" s="839"/>
      <c r="CR56" s="839"/>
      <c r="CS56" s="839"/>
      <c r="CT56" s="839"/>
      <c r="CU56" s="839"/>
      <c r="CV56" s="783"/>
      <c r="CW56" s="782"/>
      <c r="CX56" s="783"/>
      <c r="CY56" s="782" t="s">
        <v>621</v>
      </c>
      <c r="CZ56" s="839"/>
      <c r="DA56" s="839"/>
      <c r="DB56" s="839"/>
      <c r="DC56" s="839"/>
      <c r="DD56" s="839"/>
      <c r="DE56" s="783"/>
      <c r="DF56" s="782"/>
      <c r="DG56" s="783"/>
      <c r="DH56" s="782" t="s">
        <v>621</v>
      </c>
      <c r="DI56" s="839"/>
      <c r="DJ56" s="839"/>
      <c r="DK56" s="839"/>
      <c r="DL56" s="839"/>
      <c r="DM56" s="839"/>
      <c r="DN56" s="783"/>
      <c r="DO56" s="782"/>
      <c r="DP56" s="783"/>
      <c r="DQ56" s="782" t="s">
        <v>621</v>
      </c>
      <c r="DR56" s="839"/>
      <c r="DS56" s="839"/>
      <c r="DT56" s="839"/>
      <c r="DU56" s="839"/>
      <c r="DV56" s="839"/>
      <c r="DW56" s="783"/>
      <c r="DX56" s="782"/>
      <c r="DY56" s="783"/>
      <c r="DZ56" s="782" t="s">
        <v>621</v>
      </c>
      <c r="EA56" s="839"/>
      <c r="EB56" s="839"/>
      <c r="EC56" s="839"/>
      <c r="ED56" s="839"/>
      <c r="EE56" s="839"/>
      <c r="EF56" s="783"/>
      <c r="EG56" s="782"/>
      <c r="EH56" s="783"/>
      <c r="EI56" s="782" t="s">
        <v>621</v>
      </c>
      <c r="EJ56" s="839"/>
      <c r="EK56" s="839"/>
      <c r="EL56" s="839"/>
      <c r="EM56" s="839"/>
      <c r="EN56" s="839"/>
      <c r="EO56" s="783"/>
      <c r="EP56" s="782"/>
      <c r="EQ56" s="783"/>
      <c r="ER56" s="782" t="s">
        <v>621</v>
      </c>
      <c r="ES56" s="839"/>
      <c r="ET56" s="839"/>
      <c r="EU56" s="839"/>
      <c r="EV56" s="839"/>
      <c r="EW56" s="839"/>
      <c r="EX56" s="783"/>
    </row>
    <row r="57" spans="1:154" ht="36.75" x14ac:dyDescent="0.2">
      <c r="A57" s="117" t="s">
        <v>347</v>
      </c>
      <c r="B57" s="782" t="s">
        <v>119</v>
      </c>
      <c r="C57" s="839"/>
      <c r="D57" s="839"/>
      <c r="E57" s="839"/>
      <c r="F57" s="839"/>
      <c r="G57" s="839"/>
      <c r="H57" s="839"/>
      <c r="I57" s="839"/>
      <c r="J57" s="783"/>
      <c r="K57" s="782" t="s">
        <v>119</v>
      </c>
      <c r="L57" s="839"/>
      <c r="M57" s="839"/>
      <c r="N57" s="839"/>
      <c r="O57" s="839"/>
      <c r="P57" s="839"/>
      <c r="Q57" s="839"/>
      <c r="R57" s="839"/>
      <c r="S57" s="783"/>
      <c r="T57" s="782" t="s">
        <v>119</v>
      </c>
      <c r="U57" s="839"/>
      <c r="V57" s="839"/>
      <c r="W57" s="839"/>
      <c r="X57" s="839"/>
      <c r="Y57" s="839"/>
      <c r="Z57" s="839"/>
      <c r="AA57" s="839"/>
      <c r="AB57" s="783"/>
      <c r="AC57" s="782" t="s">
        <v>119</v>
      </c>
      <c r="AD57" s="839"/>
      <c r="AE57" s="839"/>
      <c r="AF57" s="839"/>
      <c r="AG57" s="839"/>
      <c r="AH57" s="839"/>
      <c r="AI57" s="839"/>
      <c r="AJ57" s="839"/>
      <c r="AK57" s="783"/>
      <c r="AL57" s="782" t="s">
        <v>119</v>
      </c>
      <c r="AM57" s="839"/>
      <c r="AN57" s="839"/>
      <c r="AO57" s="839"/>
      <c r="AP57" s="839"/>
      <c r="AQ57" s="839"/>
      <c r="AR57" s="839"/>
      <c r="AS57" s="839"/>
      <c r="AT57" s="783"/>
      <c r="AU57" s="782" t="s">
        <v>119</v>
      </c>
      <c r="AV57" s="839"/>
      <c r="AW57" s="839"/>
      <c r="AX57" s="839"/>
      <c r="AY57" s="839"/>
      <c r="AZ57" s="839"/>
      <c r="BA57" s="839"/>
      <c r="BB57" s="839"/>
      <c r="BC57" s="783"/>
      <c r="BD57" s="782" t="s">
        <v>119</v>
      </c>
      <c r="BE57" s="839"/>
      <c r="BF57" s="839"/>
      <c r="BG57" s="839"/>
      <c r="BH57" s="839"/>
      <c r="BI57" s="839"/>
      <c r="BJ57" s="839"/>
      <c r="BK57" s="839"/>
      <c r="BL57" s="783"/>
      <c r="BM57" s="782" t="s">
        <v>119</v>
      </c>
      <c r="BN57" s="839"/>
      <c r="BO57" s="839"/>
      <c r="BP57" s="839"/>
      <c r="BQ57" s="839"/>
      <c r="BR57" s="839"/>
      <c r="BS57" s="839"/>
      <c r="BT57" s="839"/>
      <c r="BU57" s="783"/>
      <c r="BV57" s="782" t="s">
        <v>119</v>
      </c>
      <c r="BW57" s="839"/>
      <c r="BX57" s="839"/>
      <c r="BY57" s="839"/>
      <c r="BZ57" s="839"/>
      <c r="CA57" s="839"/>
      <c r="CB57" s="839"/>
      <c r="CC57" s="839"/>
      <c r="CD57" s="783"/>
      <c r="CE57" s="782" t="s">
        <v>119</v>
      </c>
      <c r="CF57" s="839"/>
      <c r="CG57" s="839"/>
      <c r="CH57" s="839"/>
      <c r="CI57" s="839"/>
      <c r="CJ57" s="839"/>
      <c r="CK57" s="839"/>
      <c r="CL57" s="839"/>
      <c r="CM57" s="783"/>
      <c r="CN57" s="782" t="s">
        <v>119</v>
      </c>
      <c r="CO57" s="839"/>
      <c r="CP57" s="839"/>
      <c r="CQ57" s="839"/>
      <c r="CR57" s="839"/>
      <c r="CS57" s="839"/>
      <c r="CT57" s="839"/>
      <c r="CU57" s="839"/>
      <c r="CV57" s="783"/>
      <c r="CW57" s="782" t="s">
        <v>119</v>
      </c>
      <c r="CX57" s="839"/>
      <c r="CY57" s="839"/>
      <c r="CZ57" s="839"/>
      <c r="DA57" s="839"/>
      <c r="DB57" s="839"/>
      <c r="DC57" s="839"/>
      <c r="DD57" s="839"/>
      <c r="DE57" s="783"/>
      <c r="DF57" s="782" t="s">
        <v>119</v>
      </c>
      <c r="DG57" s="839"/>
      <c r="DH57" s="839"/>
      <c r="DI57" s="839"/>
      <c r="DJ57" s="839"/>
      <c r="DK57" s="839"/>
      <c r="DL57" s="839"/>
      <c r="DM57" s="839"/>
      <c r="DN57" s="783"/>
      <c r="DO57" s="782" t="s">
        <v>119</v>
      </c>
      <c r="DP57" s="839"/>
      <c r="DQ57" s="839"/>
      <c r="DR57" s="839"/>
      <c r="DS57" s="839"/>
      <c r="DT57" s="839"/>
      <c r="DU57" s="839"/>
      <c r="DV57" s="839"/>
      <c r="DW57" s="783"/>
      <c r="DX57" s="782" t="s">
        <v>119</v>
      </c>
      <c r="DY57" s="839"/>
      <c r="DZ57" s="839"/>
      <c r="EA57" s="839"/>
      <c r="EB57" s="839"/>
      <c r="EC57" s="839"/>
      <c r="ED57" s="839"/>
      <c r="EE57" s="839"/>
      <c r="EF57" s="783"/>
      <c r="EG57" s="782" t="s">
        <v>119</v>
      </c>
      <c r="EH57" s="839"/>
      <c r="EI57" s="839"/>
      <c r="EJ57" s="839"/>
      <c r="EK57" s="839"/>
      <c r="EL57" s="839"/>
      <c r="EM57" s="839"/>
      <c r="EN57" s="839"/>
      <c r="EO57" s="783"/>
      <c r="EP57" s="782" t="s">
        <v>119</v>
      </c>
      <c r="EQ57" s="839"/>
      <c r="ER57" s="839"/>
      <c r="ES57" s="839"/>
      <c r="ET57" s="839"/>
      <c r="EU57" s="839"/>
      <c r="EV57" s="839"/>
      <c r="EW57" s="839"/>
      <c r="EX57" s="783"/>
    </row>
    <row r="58" spans="1:154" ht="24.75" x14ac:dyDescent="0.2">
      <c r="A58" s="117" t="s">
        <v>631</v>
      </c>
      <c r="B58" s="782"/>
      <c r="C58" s="839"/>
      <c r="D58" s="839"/>
      <c r="E58" s="839"/>
      <c r="F58" s="839"/>
      <c r="G58" s="839"/>
      <c r="H58" s="839"/>
      <c r="I58" s="839"/>
      <c r="J58" s="783"/>
      <c r="K58" s="782"/>
      <c r="L58" s="839"/>
      <c r="M58" s="839"/>
      <c r="N58" s="839"/>
      <c r="O58" s="839"/>
      <c r="P58" s="839"/>
      <c r="Q58" s="839"/>
      <c r="R58" s="839"/>
      <c r="S58" s="783"/>
      <c r="T58" s="782"/>
      <c r="U58" s="839"/>
      <c r="V58" s="839"/>
      <c r="W58" s="839"/>
      <c r="X58" s="839"/>
      <c r="Y58" s="839"/>
      <c r="Z58" s="839"/>
      <c r="AA58" s="839"/>
      <c r="AB58" s="783"/>
      <c r="AC58" s="782"/>
      <c r="AD58" s="839"/>
      <c r="AE58" s="839"/>
      <c r="AF58" s="839"/>
      <c r="AG58" s="839"/>
      <c r="AH58" s="839"/>
      <c r="AI58" s="839"/>
      <c r="AJ58" s="839"/>
      <c r="AK58" s="783"/>
      <c r="AL58" s="782"/>
      <c r="AM58" s="839"/>
      <c r="AN58" s="839"/>
      <c r="AO58" s="839"/>
      <c r="AP58" s="839"/>
      <c r="AQ58" s="839"/>
      <c r="AR58" s="839"/>
      <c r="AS58" s="839"/>
      <c r="AT58" s="783"/>
      <c r="AU58" s="782"/>
      <c r="AV58" s="839"/>
      <c r="AW58" s="839"/>
      <c r="AX58" s="839"/>
      <c r="AY58" s="839"/>
      <c r="AZ58" s="839"/>
      <c r="BA58" s="839"/>
      <c r="BB58" s="839"/>
      <c r="BC58" s="783"/>
      <c r="BD58" s="782"/>
      <c r="BE58" s="839"/>
      <c r="BF58" s="839"/>
      <c r="BG58" s="839"/>
      <c r="BH58" s="839"/>
      <c r="BI58" s="839"/>
      <c r="BJ58" s="839"/>
      <c r="BK58" s="839"/>
      <c r="BL58" s="783"/>
      <c r="BM58" s="782"/>
      <c r="BN58" s="839"/>
      <c r="BO58" s="839"/>
      <c r="BP58" s="839"/>
      <c r="BQ58" s="839"/>
      <c r="BR58" s="839"/>
      <c r="BS58" s="839"/>
      <c r="BT58" s="839"/>
      <c r="BU58" s="783"/>
      <c r="BV58" s="782"/>
      <c r="BW58" s="839"/>
      <c r="BX58" s="839"/>
      <c r="BY58" s="839"/>
      <c r="BZ58" s="839"/>
      <c r="CA58" s="839"/>
      <c r="CB58" s="839"/>
      <c r="CC58" s="839"/>
      <c r="CD58" s="783"/>
      <c r="CE58" s="782"/>
      <c r="CF58" s="839"/>
      <c r="CG58" s="839"/>
      <c r="CH58" s="839"/>
      <c r="CI58" s="839"/>
      <c r="CJ58" s="839"/>
      <c r="CK58" s="839"/>
      <c r="CL58" s="839"/>
      <c r="CM58" s="783"/>
      <c r="CN58" s="782"/>
      <c r="CO58" s="839"/>
      <c r="CP58" s="839"/>
      <c r="CQ58" s="839"/>
      <c r="CR58" s="839"/>
      <c r="CS58" s="839"/>
      <c r="CT58" s="839"/>
      <c r="CU58" s="839"/>
      <c r="CV58" s="783"/>
      <c r="CW58" s="782"/>
      <c r="CX58" s="839"/>
      <c r="CY58" s="839"/>
      <c r="CZ58" s="839"/>
      <c r="DA58" s="839"/>
      <c r="DB58" s="839"/>
      <c r="DC58" s="839"/>
      <c r="DD58" s="839"/>
      <c r="DE58" s="783"/>
      <c r="DF58" s="782"/>
      <c r="DG58" s="839"/>
      <c r="DH58" s="839"/>
      <c r="DI58" s="839"/>
      <c r="DJ58" s="839"/>
      <c r="DK58" s="839"/>
      <c r="DL58" s="839"/>
      <c r="DM58" s="839"/>
      <c r="DN58" s="783"/>
      <c r="DO58" s="782"/>
      <c r="DP58" s="839"/>
      <c r="DQ58" s="839"/>
      <c r="DR58" s="839"/>
      <c r="DS58" s="839"/>
      <c r="DT58" s="839"/>
      <c r="DU58" s="839"/>
      <c r="DV58" s="839"/>
      <c r="DW58" s="783"/>
      <c r="DX58" s="782"/>
      <c r="DY58" s="839"/>
      <c r="DZ58" s="839"/>
      <c r="EA58" s="839"/>
      <c r="EB58" s="839"/>
      <c r="EC58" s="839"/>
      <c r="ED58" s="839"/>
      <c r="EE58" s="839"/>
      <c r="EF58" s="783"/>
      <c r="EG58" s="782"/>
      <c r="EH58" s="839"/>
      <c r="EI58" s="839"/>
      <c r="EJ58" s="839"/>
      <c r="EK58" s="839"/>
      <c r="EL58" s="839"/>
      <c r="EM58" s="839"/>
      <c r="EN58" s="839"/>
      <c r="EO58" s="783"/>
      <c r="EP58" s="782"/>
      <c r="EQ58" s="839"/>
      <c r="ER58" s="839"/>
      <c r="ES58" s="839"/>
      <c r="ET58" s="839"/>
      <c r="EU58" s="839"/>
      <c r="EV58" s="839"/>
      <c r="EW58" s="839"/>
      <c r="EX58" s="783"/>
    </row>
    <row r="59" spans="1:154" ht="36.75" x14ac:dyDescent="0.2">
      <c r="A59" s="117" t="s">
        <v>348</v>
      </c>
      <c r="B59" s="782" t="s">
        <v>120</v>
      </c>
      <c r="C59" s="839"/>
      <c r="D59" s="839"/>
      <c r="E59" s="839"/>
      <c r="F59" s="839"/>
      <c r="G59" s="839"/>
      <c r="H59" s="839"/>
      <c r="I59" s="839"/>
      <c r="J59" s="783"/>
      <c r="K59" s="782" t="s">
        <v>120</v>
      </c>
      <c r="L59" s="839"/>
      <c r="M59" s="839"/>
      <c r="N59" s="839"/>
      <c r="O59" s="839"/>
      <c r="P59" s="839"/>
      <c r="Q59" s="839"/>
      <c r="R59" s="839"/>
      <c r="S59" s="783"/>
      <c r="T59" s="782" t="s">
        <v>120</v>
      </c>
      <c r="U59" s="839"/>
      <c r="V59" s="839"/>
      <c r="W59" s="839"/>
      <c r="X59" s="839"/>
      <c r="Y59" s="839"/>
      <c r="Z59" s="839"/>
      <c r="AA59" s="839"/>
      <c r="AB59" s="783"/>
      <c r="AC59" s="782" t="s">
        <v>120</v>
      </c>
      <c r="AD59" s="839"/>
      <c r="AE59" s="839"/>
      <c r="AF59" s="839"/>
      <c r="AG59" s="839"/>
      <c r="AH59" s="839"/>
      <c r="AI59" s="839"/>
      <c r="AJ59" s="839"/>
      <c r="AK59" s="783"/>
      <c r="AL59" s="782" t="s">
        <v>120</v>
      </c>
      <c r="AM59" s="839"/>
      <c r="AN59" s="839"/>
      <c r="AO59" s="839"/>
      <c r="AP59" s="839"/>
      <c r="AQ59" s="839"/>
      <c r="AR59" s="839"/>
      <c r="AS59" s="839"/>
      <c r="AT59" s="783"/>
      <c r="AU59" s="782" t="s">
        <v>120</v>
      </c>
      <c r="AV59" s="839"/>
      <c r="AW59" s="839"/>
      <c r="AX59" s="839"/>
      <c r="AY59" s="839"/>
      <c r="AZ59" s="839"/>
      <c r="BA59" s="839"/>
      <c r="BB59" s="839"/>
      <c r="BC59" s="783"/>
      <c r="BD59" s="782" t="s">
        <v>120</v>
      </c>
      <c r="BE59" s="839"/>
      <c r="BF59" s="839"/>
      <c r="BG59" s="839"/>
      <c r="BH59" s="839"/>
      <c r="BI59" s="839"/>
      <c r="BJ59" s="839"/>
      <c r="BK59" s="839"/>
      <c r="BL59" s="783"/>
      <c r="BM59" s="782" t="s">
        <v>120</v>
      </c>
      <c r="BN59" s="839"/>
      <c r="BO59" s="839"/>
      <c r="BP59" s="839"/>
      <c r="BQ59" s="839"/>
      <c r="BR59" s="839"/>
      <c r="BS59" s="839"/>
      <c r="BT59" s="839"/>
      <c r="BU59" s="783"/>
      <c r="BV59" s="782" t="s">
        <v>120</v>
      </c>
      <c r="BW59" s="839"/>
      <c r="BX59" s="839"/>
      <c r="BY59" s="839"/>
      <c r="BZ59" s="839"/>
      <c r="CA59" s="839"/>
      <c r="CB59" s="839"/>
      <c r="CC59" s="839"/>
      <c r="CD59" s="783"/>
      <c r="CE59" s="782" t="s">
        <v>120</v>
      </c>
      <c r="CF59" s="839"/>
      <c r="CG59" s="839"/>
      <c r="CH59" s="839"/>
      <c r="CI59" s="839"/>
      <c r="CJ59" s="839"/>
      <c r="CK59" s="839"/>
      <c r="CL59" s="839"/>
      <c r="CM59" s="783"/>
      <c r="CN59" s="782" t="s">
        <v>120</v>
      </c>
      <c r="CO59" s="839"/>
      <c r="CP59" s="839"/>
      <c r="CQ59" s="839"/>
      <c r="CR59" s="839"/>
      <c r="CS59" s="839"/>
      <c r="CT59" s="839"/>
      <c r="CU59" s="839"/>
      <c r="CV59" s="783"/>
      <c r="CW59" s="782" t="s">
        <v>120</v>
      </c>
      <c r="CX59" s="839"/>
      <c r="CY59" s="839"/>
      <c r="CZ59" s="839"/>
      <c r="DA59" s="839"/>
      <c r="DB59" s="839"/>
      <c r="DC59" s="839"/>
      <c r="DD59" s="839"/>
      <c r="DE59" s="783"/>
      <c r="DF59" s="782" t="s">
        <v>120</v>
      </c>
      <c r="DG59" s="839"/>
      <c r="DH59" s="839"/>
      <c r="DI59" s="839"/>
      <c r="DJ59" s="839"/>
      <c r="DK59" s="839"/>
      <c r="DL59" s="839"/>
      <c r="DM59" s="839"/>
      <c r="DN59" s="783"/>
      <c r="DO59" s="782" t="s">
        <v>120</v>
      </c>
      <c r="DP59" s="839"/>
      <c r="DQ59" s="839"/>
      <c r="DR59" s="839"/>
      <c r="DS59" s="839"/>
      <c r="DT59" s="839"/>
      <c r="DU59" s="839"/>
      <c r="DV59" s="839"/>
      <c r="DW59" s="783"/>
      <c r="DX59" s="782" t="s">
        <v>120</v>
      </c>
      <c r="DY59" s="839"/>
      <c r="DZ59" s="839"/>
      <c r="EA59" s="839"/>
      <c r="EB59" s="839"/>
      <c r="EC59" s="839"/>
      <c r="ED59" s="839"/>
      <c r="EE59" s="839"/>
      <c r="EF59" s="783"/>
      <c r="EG59" s="782" t="s">
        <v>120</v>
      </c>
      <c r="EH59" s="839"/>
      <c r="EI59" s="839"/>
      <c r="EJ59" s="839"/>
      <c r="EK59" s="839"/>
      <c r="EL59" s="839"/>
      <c r="EM59" s="839"/>
      <c r="EN59" s="839"/>
      <c r="EO59" s="783"/>
      <c r="EP59" s="782" t="s">
        <v>120</v>
      </c>
      <c r="EQ59" s="839"/>
      <c r="ER59" s="839"/>
      <c r="ES59" s="839"/>
      <c r="ET59" s="839"/>
      <c r="EU59" s="839"/>
      <c r="EV59" s="839"/>
      <c r="EW59" s="839"/>
      <c r="EX59" s="783"/>
    </row>
    <row r="60" spans="1:154" ht="36.75" x14ac:dyDescent="0.2">
      <c r="A60" s="117" t="s">
        <v>349</v>
      </c>
      <c r="B60" s="782" t="s">
        <v>120</v>
      </c>
      <c r="C60" s="839"/>
      <c r="D60" s="839"/>
      <c r="E60" s="839"/>
      <c r="F60" s="839"/>
      <c r="G60" s="839"/>
      <c r="H60" s="839"/>
      <c r="I60" s="839"/>
      <c r="J60" s="783"/>
      <c r="K60" s="782" t="s">
        <v>120</v>
      </c>
      <c r="L60" s="839"/>
      <c r="M60" s="839"/>
      <c r="N60" s="839"/>
      <c r="O60" s="839"/>
      <c r="P60" s="839"/>
      <c r="Q60" s="839"/>
      <c r="R60" s="839"/>
      <c r="S60" s="783"/>
      <c r="T60" s="782" t="s">
        <v>120</v>
      </c>
      <c r="U60" s="839"/>
      <c r="V60" s="839"/>
      <c r="W60" s="839"/>
      <c r="X60" s="839"/>
      <c r="Y60" s="839"/>
      <c r="Z60" s="839"/>
      <c r="AA60" s="839"/>
      <c r="AB60" s="783"/>
      <c r="AC60" s="782" t="s">
        <v>120</v>
      </c>
      <c r="AD60" s="839"/>
      <c r="AE60" s="839"/>
      <c r="AF60" s="839"/>
      <c r="AG60" s="839"/>
      <c r="AH60" s="839"/>
      <c r="AI60" s="839"/>
      <c r="AJ60" s="839"/>
      <c r="AK60" s="783"/>
      <c r="AL60" s="782" t="s">
        <v>120</v>
      </c>
      <c r="AM60" s="839"/>
      <c r="AN60" s="839"/>
      <c r="AO60" s="839"/>
      <c r="AP60" s="839"/>
      <c r="AQ60" s="839"/>
      <c r="AR60" s="839"/>
      <c r="AS60" s="839"/>
      <c r="AT60" s="783"/>
      <c r="AU60" s="782" t="s">
        <v>120</v>
      </c>
      <c r="AV60" s="839"/>
      <c r="AW60" s="839"/>
      <c r="AX60" s="839"/>
      <c r="AY60" s="839"/>
      <c r="AZ60" s="839"/>
      <c r="BA60" s="839"/>
      <c r="BB60" s="839"/>
      <c r="BC60" s="783"/>
      <c r="BD60" s="782" t="s">
        <v>120</v>
      </c>
      <c r="BE60" s="839"/>
      <c r="BF60" s="839"/>
      <c r="BG60" s="839"/>
      <c r="BH60" s="839"/>
      <c r="BI60" s="839"/>
      <c r="BJ60" s="839"/>
      <c r="BK60" s="839"/>
      <c r="BL60" s="783"/>
      <c r="BM60" s="782" t="s">
        <v>120</v>
      </c>
      <c r="BN60" s="839"/>
      <c r="BO60" s="839"/>
      <c r="BP60" s="839"/>
      <c r="BQ60" s="839"/>
      <c r="BR60" s="839"/>
      <c r="BS60" s="839"/>
      <c r="BT60" s="839"/>
      <c r="BU60" s="783"/>
      <c r="BV60" s="782" t="s">
        <v>120</v>
      </c>
      <c r="BW60" s="839"/>
      <c r="BX60" s="839"/>
      <c r="BY60" s="839"/>
      <c r="BZ60" s="839"/>
      <c r="CA60" s="839"/>
      <c r="CB60" s="839"/>
      <c r="CC60" s="839"/>
      <c r="CD60" s="783"/>
      <c r="CE60" s="782" t="s">
        <v>120</v>
      </c>
      <c r="CF60" s="839"/>
      <c r="CG60" s="839"/>
      <c r="CH60" s="839"/>
      <c r="CI60" s="839"/>
      <c r="CJ60" s="839"/>
      <c r="CK60" s="839"/>
      <c r="CL60" s="839"/>
      <c r="CM60" s="783"/>
      <c r="CN60" s="782" t="s">
        <v>120</v>
      </c>
      <c r="CO60" s="839"/>
      <c r="CP60" s="839"/>
      <c r="CQ60" s="839"/>
      <c r="CR60" s="839"/>
      <c r="CS60" s="839"/>
      <c r="CT60" s="839"/>
      <c r="CU60" s="839"/>
      <c r="CV60" s="783"/>
      <c r="CW60" s="782" t="s">
        <v>120</v>
      </c>
      <c r="CX60" s="839"/>
      <c r="CY60" s="839"/>
      <c r="CZ60" s="839"/>
      <c r="DA60" s="839"/>
      <c r="DB60" s="839"/>
      <c r="DC60" s="839"/>
      <c r="DD60" s="839"/>
      <c r="DE60" s="783"/>
      <c r="DF60" s="782" t="s">
        <v>120</v>
      </c>
      <c r="DG60" s="839"/>
      <c r="DH60" s="839"/>
      <c r="DI60" s="839"/>
      <c r="DJ60" s="839"/>
      <c r="DK60" s="839"/>
      <c r="DL60" s="839"/>
      <c r="DM60" s="839"/>
      <c r="DN60" s="783"/>
      <c r="DO60" s="782" t="s">
        <v>120</v>
      </c>
      <c r="DP60" s="839"/>
      <c r="DQ60" s="839"/>
      <c r="DR60" s="839"/>
      <c r="DS60" s="839"/>
      <c r="DT60" s="839"/>
      <c r="DU60" s="839"/>
      <c r="DV60" s="839"/>
      <c r="DW60" s="783"/>
      <c r="DX60" s="782" t="s">
        <v>120</v>
      </c>
      <c r="DY60" s="839"/>
      <c r="DZ60" s="839"/>
      <c r="EA60" s="839"/>
      <c r="EB60" s="839"/>
      <c r="EC60" s="839"/>
      <c r="ED60" s="839"/>
      <c r="EE60" s="839"/>
      <c r="EF60" s="783"/>
      <c r="EG60" s="782" t="s">
        <v>120</v>
      </c>
      <c r="EH60" s="839"/>
      <c r="EI60" s="839"/>
      <c r="EJ60" s="839"/>
      <c r="EK60" s="839"/>
      <c r="EL60" s="839"/>
      <c r="EM60" s="839"/>
      <c r="EN60" s="839"/>
      <c r="EO60" s="783"/>
      <c r="EP60" s="782" t="s">
        <v>120</v>
      </c>
      <c r="EQ60" s="839"/>
      <c r="ER60" s="839"/>
      <c r="ES60" s="839"/>
      <c r="ET60" s="839"/>
      <c r="EU60" s="839"/>
      <c r="EV60" s="839"/>
      <c r="EW60" s="839"/>
      <c r="EX60" s="783"/>
    </row>
    <row r="61" spans="1:154" s="323" customFormat="1" x14ac:dyDescent="0.2">
      <c r="A61" s="164" t="s">
        <v>299</v>
      </c>
      <c r="B61" s="816" t="s">
        <v>51</v>
      </c>
      <c r="C61" s="817"/>
      <c r="D61" s="817"/>
      <c r="E61" s="817"/>
      <c r="F61" s="817"/>
      <c r="G61" s="817"/>
      <c r="H61" s="817"/>
      <c r="I61" s="817"/>
      <c r="J61" s="818"/>
      <c r="K61" s="816" t="s">
        <v>51</v>
      </c>
      <c r="L61" s="817"/>
      <c r="M61" s="817"/>
      <c r="N61" s="817"/>
      <c r="O61" s="817"/>
      <c r="P61" s="817"/>
      <c r="Q61" s="817"/>
      <c r="R61" s="817"/>
      <c r="S61" s="818"/>
      <c r="T61" s="762" t="s">
        <v>0</v>
      </c>
      <c r="U61" s="819"/>
      <c r="V61" s="819"/>
      <c r="W61" s="819"/>
      <c r="X61" s="819"/>
      <c r="Y61" s="819"/>
      <c r="Z61" s="819"/>
      <c r="AA61" s="819"/>
      <c r="AB61" s="763"/>
      <c r="AC61" s="762" t="s">
        <v>0</v>
      </c>
      <c r="AD61" s="819"/>
      <c r="AE61" s="819"/>
      <c r="AF61" s="819"/>
      <c r="AG61" s="819"/>
      <c r="AH61" s="819"/>
      <c r="AI61" s="819"/>
      <c r="AJ61" s="819"/>
      <c r="AK61" s="763"/>
      <c r="AL61" s="762" t="s">
        <v>0</v>
      </c>
      <c r="AM61" s="819"/>
      <c r="AN61" s="819"/>
      <c r="AO61" s="819"/>
      <c r="AP61" s="819"/>
      <c r="AQ61" s="819"/>
      <c r="AR61" s="819"/>
      <c r="AS61" s="819"/>
      <c r="AT61" s="763"/>
      <c r="AU61" s="762" t="s">
        <v>0</v>
      </c>
      <c r="AV61" s="819"/>
      <c r="AW61" s="819"/>
      <c r="AX61" s="819"/>
      <c r="AY61" s="819"/>
      <c r="AZ61" s="819"/>
      <c r="BA61" s="819"/>
      <c r="BB61" s="819"/>
      <c r="BC61" s="763"/>
      <c r="BD61" s="762" t="s">
        <v>0</v>
      </c>
      <c r="BE61" s="819"/>
      <c r="BF61" s="819"/>
      <c r="BG61" s="819"/>
      <c r="BH61" s="819"/>
      <c r="BI61" s="819"/>
      <c r="BJ61" s="819"/>
      <c r="BK61" s="819"/>
      <c r="BL61" s="763"/>
      <c r="BM61" s="762" t="s">
        <v>0</v>
      </c>
      <c r="BN61" s="819"/>
      <c r="BO61" s="819"/>
      <c r="BP61" s="819"/>
      <c r="BQ61" s="819"/>
      <c r="BR61" s="819"/>
      <c r="BS61" s="819"/>
      <c r="BT61" s="819"/>
      <c r="BU61" s="763"/>
      <c r="BV61" s="762" t="s">
        <v>0</v>
      </c>
      <c r="BW61" s="819"/>
      <c r="BX61" s="819"/>
      <c r="BY61" s="819"/>
      <c r="BZ61" s="819"/>
      <c r="CA61" s="819"/>
      <c r="CB61" s="819"/>
      <c r="CC61" s="819"/>
      <c r="CD61" s="763"/>
      <c r="CE61" s="762" t="s">
        <v>0</v>
      </c>
      <c r="CF61" s="819"/>
      <c r="CG61" s="819"/>
      <c r="CH61" s="819"/>
      <c r="CI61" s="819"/>
      <c r="CJ61" s="819"/>
      <c r="CK61" s="819"/>
      <c r="CL61" s="819"/>
      <c r="CM61" s="763"/>
      <c r="CN61" s="762" t="s">
        <v>51</v>
      </c>
      <c r="CO61" s="819"/>
      <c r="CP61" s="819"/>
      <c r="CQ61" s="819"/>
      <c r="CR61" s="819"/>
      <c r="CS61" s="819"/>
      <c r="CT61" s="819"/>
      <c r="CU61" s="819"/>
      <c r="CV61" s="763"/>
      <c r="CW61" s="762" t="s">
        <v>51</v>
      </c>
      <c r="CX61" s="819"/>
      <c r="CY61" s="819"/>
      <c r="CZ61" s="819"/>
      <c r="DA61" s="819"/>
      <c r="DB61" s="819"/>
      <c r="DC61" s="819"/>
      <c r="DD61" s="819"/>
      <c r="DE61" s="763"/>
      <c r="DF61" s="762" t="s">
        <v>0</v>
      </c>
      <c r="DG61" s="819"/>
      <c r="DH61" s="819"/>
      <c r="DI61" s="819"/>
      <c r="DJ61" s="819"/>
      <c r="DK61" s="819"/>
      <c r="DL61" s="819"/>
      <c r="DM61" s="819"/>
      <c r="DN61" s="763"/>
      <c r="DO61" s="762" t="s">
        <v>51</v>
      </c>
      <c r="DP61" s="819"/>
      <c r="DQ61" s="819"/>
      <c r="DR61" s="819"/>
      <c r="DS61" s="819"/>
      <c r="DT61" s="819"/>
      <c r="DU61" s="819"/>
      <c r="DV61" s="819"/>
      <c r="DW61" s="763"/>
      <c r="DX61" s="762"/>
      <c r="DY61" s="819"/>
      <c r="DZ61" s="819"/>
      <c r="EA61" s="819"/>
      <c r="EB61" s="819"/>
      <c r="EC61" s="819"/>
      <c r="ED61" s="819"/>
      <c r="EE61" s="819"/>
      <c r="EF61" s="763"/>
      <c r="EG61" s="762"/>
      <c r="EH61" s="819"/>
      <c r="EI61" s="819"/>
      <c r="EJ61" s="819"/>
      <c r="EK61" s="819"/>
      <c r="EL61" s="819"/>
      <c r="EM61" s="819"/>
      <c r="EN61" s="819"/>
      <c r="EO61" s="763"/>
      <c r="EP61" s="762"/>
      <c r="EQ61" s="819"/>
      <c r="ER61" s="819"/>
      <c r="ES61" s="819"/>
      <c r="ET61" s="819"/>
      <c r="EU61" s="819"/>
      <c r="EV61" s="819"/>
      <c r="EW61" s="819"/>
      <c r="EX61" s="763"/>
    </row>
    <row r="62" spans="1:154" s="323" customFormat="1" ht="157.5" customHeight="1" x14ac:dyDescent="0.2">
      <c r="A62" s="164" t="s">
        <v>795</v>
      </c>
      <c r="B62" s="762"/>
      <c r="C62" s="819"/>
      <c r="D62" s="819"/>
      <c r="E62" s="819"/>
      <c r="F62" s="819"/>
      <c r="G62" s="819"/>
      <c r="H62" s="819"/>
      <c r="I62" s="819"/>
      <c r="J62" s="763"/>
      <c r="K62" s="762" t="s">
        <v>96</v>
      </c>
      <c r="L62" s="819"/>
      <c r="M62" s="819"/>
      <c r="N62" s="819"/>
      <c r="O62" s="819"/>
      <c r="P62" s="819"/>
      <c r="Q62" s="819"/>
      <c r="R62" s="819"/>
      <c r="S62" s="763"/>
      <c r="T62" s="762" t="str">
        <f>IF(T61="No","Select Core Election Waiting Period","")</f>
        <v>Select Core Election Waiting Period</v>
      </c>
      <c r="U62" s="819"/>
      <c r="V62" s="819"/>
      <c r="W62" s="819"/>
      <c r="X62" s="819"/>
      <c r="Y62" s="819"/>
      <c r="Z62" s="819"/>
      <c r="AA62" s="819"/>
      <c r="AB62" s="763"/>
      <c r="AC62" s="762" t="str">
        <f>IF(AC61="No","Select Core Election Waiting Period","")</f>
        <v>Select Core Election Waiting Period</v>
      </c>
      <c r="AD62" s="819"/>
      <c r="AE62" s="819"/>
      <c r="AF62" s="819"/>
      <c r="AG62" s="819"/>
      <c r="AH62" s="819"/>
      <c r="AI62" s="819"/>
      <c r="AJ62" s="819"/>
      <c r="AK62" s="763"/>
      <c r="AL62" s="762" t="str">
        <f>IF(AL61="No","Select Core Election Waiting Period","")</f>
        <v>Select Core Election Waiting Period</v>
      </c>
      <c r="AM62" s="819"/>
      <c r="AN62" s="819"/>
      <c r="AO62" s="819"/>
      <c r="AP62" s="819"/>
      <c r="AQ62" s="819"/>
      <c r="AR62" s="819"/>
      <c r="AS62" s="819"/>
      <c r="AT62" s="763"/>
      <c r="AU62" s="762" t="str">
        <f>IF(AU61="No","Select Core Election Waiting Period","")</f>
        <v>Select Core Election Waiting Period</v>
      </c>
      <c r="AV62" s="819"/>
      <c r="AW62" s="819"/>
      <c r="AX62" s="819"/>
      <c r="AY62" s="819"/>
      <c r="AZ62" s="819"/>
      <c r="BA62" s="819"/>
      <c r="BB62" s="819"/>
      <c r="BC62" s="763"/>
      <c r="BD62" s="762" t="str">
        <f>IF(BD61="No","Select Core Election Waiting Period","")</f>
        <v>Select Core Election Waiting Period</v>
      </c>
      <c r="BE62" s="819"/>
      <c r="BF62" s="819"/>
      <c r="BG62" s="819"/>
      <c r="BH62" s="819"/>
      <c r="BI62" s="819"/>
      <c r="BJ62" s="819"/>
      <c r="BK62" s="819"/>
      <c r="BL62" s="763"/>
      <c r="BM62" s="762" t="str">
        <f>IF(BM61="No","Select Core Election Waiting Period","")</f>
        <v>Select Core Election Waiting Period</v>
      </c>
      <c r="BN62" s="819"/>
      <c r="BO62" s="819"/>
      <c r="BP62" s="819"/>
      <c r="BQ62" s="819"/>
      <c r="BR62" s="819"/>
      <c r="BS62" s="819"/>
      <c r="BT62" s="819"/>
      <c r="BU62" s="763"/>
      <c r="BV62" s="762" t="str">
        <f>IF(BV61="No","Select Core Election Waiting Period","")</f>
        <v>Select Core Election Waiting Period</v>
      </c>
      <c r="BW62" s="819"/>
      <c r="BX62" s="819"/>
      <c r="BY62" s="819"/>
      <c r="BZ62" s="819"/>
      <c r="CA62" s="819"/>
      <c r="CB62" s="819"/>
      <c r="CC62" s="819"/>
      <c r="CD62" s="763"/>
      <c r="CE62" s="762" t="str">
        <f>IF(CE61="No","Select Core Election Waiting Period","")</f>
        <v>Select Core Election Waiting Period</v>
      </c>
      <c r="CF62" s="819"/>
      <c r="CG62" s="819"/>
      <c r="CH62" s="819"/>
      <c r="CI62" s="819"/>
      <c r="CJ62" s="819"/>
      <c r="CK62" s="819"/>
      <c r="CL62" s="819"/>
      <c r="CM62" s="763"/>
      <c r="CN62" s="762" t="s">
        <v>96</v>
      </c>
      <c r="CO62" s="819"/>
      <c r="CP62" s="819"/>
      <c r="CQ62" s="819"/>
      <c r="CR62" s="819"/>
      <c r="CS62" s="819"/>
      <c r="CT62" s="819"/>
      <c r="CU62" s="819"/>
      <c r="CV62" s="763"/>
      <c r="CW62" s="762" t="s">
        <v>96</v>
      </c>
      <c r="CX62" s="819"/>
      <c r="CY62" s="819"/>
      <c r="CZ62" s="819"/>
      <c r="DA62" s="819"/>
      <c r="DB62" s="819"/>
      <c r="DC62" s="819"/>
      <c r="DD62" s="819"/>
      <c r="DE62" s="763"/>
      <c r="DF62" s="762" t="str">
        <f>IF(DF61="No","Select Core Election Waiting Period","")</f>
        <v>Select Core Election Waiting Period</v>
      </c>
      <c r="DG62" s="819"/>
      <c r="DH62" s="819"/>
      <c r="DI62" s="819"/>
      <c r="DJ62" s="819"/>
      <c r="DK62" s="819"/>
      <c r="DL62" s="819"/>
      <c r="DM62" s="819"/>
      <c r="DN62" s="763"/>
      <c r="DO62" s="762" t="s">
        <v>96</v>
      </c>
      <c r="DP62" s="819"/>
      <c r="DQ62" s="819"/>
      <c r="DR62" s="819"/>
      <c r="DS62" s="819"/>
      <c r="DT62" s="819"/>
      <c r="DU62" s="819"/>
      <c r="DV62" s="819"/>
      <c r="DW62" s="763"/>
      <c r="DX62" s="762" t="str">
        <f>IF(DX61="No","Select Core Election Waiting Period","")</f>
        <v/>
      </c>
      <c r="DY62" s="819"/>
      <c r="DZ62" s="819"/>
      <c r="EA62" s="819"/>
      <c r="EB62" s="819"/>
      <c r="EC62" s="819"/>
      <c r="ED62" s="819"/>
      <c r="EE62" s="819"/>
      <c r="EF62" s="763"/>
      <c r="EG62" s="762" t="str">
        <f>IF(EG61="No","Select Core Election Waiting Period","")</f>
        <v/>
      </c>
      <c r="EH62" s="819"/>
      <c r="EI62" s="819"/>
      <c r="EJ62" s="819"/>
      <c r="EK62" s="819"/>
      <c r="EL62" s="819"/>
      <c r="EM62" s="819"/>
      <c r="EN62" s="819"/>
      <c r="EO62" s="763"/>
      <c r="EP62" s="762" t="str">
        <f>IF(EP61="No","Select Core Election Waiting Period","")</f>
        <v/>
      </c>
      <c r="EQ62" s="819"/>
      <c r="ER62" s="819"/>
      <c r="ES62" s="819"/>
      <c r="ET62" s="819"/>
      <c r="EU62" s="819"/>
      <c r="EV62" s="819"/>
      <c r="EW62" s="819"/>
      <c r="EX62" s="763"/>
    </row>
    <row r="63" spans="1:154" s="323" customFormat="1" ht="48.75" customHeight="1" x14ac:dyDescent="0.2">
      <c r="A63" s="146" t="s">
        <v>985</v>
      </c>
      <c r="B63" s="768" t="s">
        <v>49</v>
      </c>
      <c r="C63" s="825"/>
      <c r="D63" s="825"/>
      <c r="E63" s="825"/>
      <c r="F63" s="825"/>
      <c r="G63" s="825"/>
      <c r="H63" s="825"/>
      <c r="I63" s="825"/>
      <c r="J63" s="769"/>
      <c r="K63" s="768" t="s">
        <v>108</v>
      </c>
      <c r="L63" s="825"/>
      <c r="M63" s="825"/>
      <c r="N63" s="825"/>
      <c r="O63" s="825"/>
      <c r="P63" s="825"/>
      <c r="Q63" s="825"/>
      <c r="R63" s="825"/>
      <c r="S63" s="769"/>
      <c r="T63" s="768" t="s">
        <v>49</v>
      </c>
      <c r="U63" s="825"/>
      <c r="V63" s="825"/>
      <c r="W63" s="825"/>
      <c r="X63" s="825"/>
      <c r="Y63" s="825"/>
      <c r="Z63" s="825"/>
      <c r="AA63" s="825"/>
      <c r="AB63" s="769"/>
      <c r="AC63" s="768" t="s">
        <v>49</v>
      </c>
      <c r="AD63" s="825"/>
      <c r="AE63" s="825"/>
      <c r="AF63" s="825"/>
      <c r="AG63" s="825"/>
      <c r="AH63" s="825"/>
      <c r="AI63" s="825"/>
      <c r="AJ63" s="825"/>
      <c r="AK63" s="769"/>
      <c r="AL63" s="768" t="s">
        <v>49</v>
      </c>
      <c r="AM63" s="825"/>
      <c r="AN63" s="825"/>
      <c r="AO63" s="825"/>
      <c r="AP63" s="825"/>
      <c r="AQ63" s="825"/>
      <c r="AR63" s="825"/>
      <c r="AS63" s="825"/>
      <c r="AT63" s="769"/>
      <c r="AU63" s="768" t="s">
        <v>49</v>
      </c>
      <c r="AV63" s="825"/>
      <c r="AW63" s="825"/>
      <c r="AX63" s="825"/>
      <c r="AY63" s="825"/>
      <c r="AZ63" s="825"/>
      <c r="BA63" s="825"/>
      <c r="BB63" s="825"/>
      <c r="BC63" s="769"/>
      <c r="BD63" s="768" t="s">
        <v>49</v>
      </c>
      <c r="BE63" s="825"/>
      <c r="BF63" s="825"/>
      <c r="BG63" s="825"/>
      <c r="BH63" s="825"/>
      <c r="BI63" s="825"/>
      <c r="BJ63" s="825"/>
      <c r="BK63" s="825"/>
      <c r="BL63" s="769"/>
      <c r="BM63" s="768" t="s">
        <v>49</v>
      </c>
      <c r="BN63" s="825"/>
      <c r="BO63" s="825"/>
      <c r="BP63" s="825"/>
      <c r="BQ63" s="825"/>
      <c r="BR63" s="825"/>
      <c r="BS63" s="825"/>
      <c r="BT63" s="825"/>
      <c r="BU63" s="769"/>
      <c r="BV63" s="768" t="s">
        <v>49</v>
      </c>
      <c r="BW63" s="825"/>
      <c r="BX63" s="825"/>
      <c r="BY63" s="825"/>
      <c r="BZ63" s="825"/>
      <c r="CA63" s="825"/>
      <c r="CB63" s="825"/>
      <c r="CC63" s="825"/>
      <c r="CD63" s="769"/>
      <c r="CE63" s="768" t="s">
        <v>49</v>
      </c>
      <c r="CF63" s="825"/>
      <c r="CG63" s="825"/>
      <c r="CH63" s="825"/>
      <c r="CI63" s="825"/>
      <c r="CJ63" s="825"/>
      <c r="CK63" s="825"/>
      <c r="CL63" s="825"/>
      <c r="CM63" s="769"/>
      <c r="CN63" s="768" t="s">
        <v>108</v>
      </c>
      <c r="CO63" s="825"/>
      <c r="CP63" s="825"/>
      <c r="CQ63" s="825"/>
      <c r="CR63" s="825"/>
      <c r="CS63" s="825"/>
      <c r="CT63" s="825"/>
      <c r="CU63" s="825"/>
      <c r="CV63" s="769"/>
      <c r="CW63" s="768" t="s">
        <v>108</v>
      </c>
      <c r="CX63" s="825"/>
      <c r="CY63" s="825"/>
      <c r="CZ63" s="825"/>
      <c r="DA63" s="825"/>
      <c r="DB63" s="825"/>
      <c r="DC63" s="825"/>
      <c r="DD63" s="825"/>
      <c r="DE63" s="769"/>
      <c r="DF63" s="768" t="s">
        <v>49</v>
      </c>
      <c r="DG63" s="825"/>
      <c r="DH63" s="825"/>
      <c r="DI63" s="825"/>
      <c r="DJ63" s="825"/>
      <c r="DK63" s="825"/>
      <c r="DL63" s="825"/>
      <c r="DM63" s="825"/>
      <c r="DN63" s="769"/>
      <c r="DO63" s="768" t="s">
        <v>108</v>
      </c>
      <c r="DP63" s="825"/>
      <c r="DQ63" s="825"/>
      <c r="DR63" s="825"/>
      <c r="DS63" s="825"/>
      <c r="DT63" s="825"/>
      <c r="DU63" s="825"/>
      <c r="DV63" s="825"/>
      <c r="DW63" s="769"/>
      <c r="DX63" s="768" t="s">
        <v>49</v>
      </c>
      <c r="DY63" s="825"/>
      <c r="DZ63" s="825"/>
      <c r="EA63" s="825"/>
      <c r="EB63" s="825"/>
      <c r="EC63" s="825"/>
      <c r="ED63" s="825"/>
      <c r="EE63" s="825"/>
      <c r="EF63" s="769"/>
      <c r="EG63" s="768" t="s">
        <v>49</v>
      </c>
      <c r="EH63" s="825"/>
      <c r="EI63" s="825"/>
      <c r="EJ63" s="825"/>
      <c r="EK63" s="825"/>
      <c r="EL63" s="825"/>
      <c r="EM63" s="825"/>
      <c r="EN63" s="825"/>
      <c r="EO63" s="769"/>
      <c r="EP63" s="768" t="s">
        <v>49</v>
      </c>
      <c r="EQ63" s="825"/>
      <c r="ER63" s="825"/>
      <c r="ES63" s="825"/>
      <c r="ET63" s="825"/>
      <c r="EU63" s="825"/>
      <c r="EV63" s="825"/>
      <c r="EW63" s="825"/>
      <c r="EX63" s="769"/>
    </row>
    <row r="64" spans="1:154" s="323" customFormat="1" ht="48.75" x14ac:dyDescent="0.2">
      <c r="A64" s="146" t="s">
        <v>986</v>
      </c>
      <c r="B64" s="768">
        <v>0</v>
      </c>
      <c r="C64" s="825"/>
      <c r="D64" s="825"/>
      <c r="E64" s="825"/>
      <c r="F64" s="825"/>
      <c r="G64" s="825"/>
      <c r="H64" s="825"/>
      <c r="I64" s="825"/>
      <c r="J64" s="769"/>
      <c r="K64" s="768">
        <v>0</v>
      </c>
      <c r="L64" s="825"/>
      <c r="M64" s="825"/>
      <c r="N64" s="825"/>
      <c r="O64" s="825"/>
      <c r="P64" s="825"/>
      <c r="Q64" s="825"/>
      <c r="R64" s="825"/>
      <c r="S64" s="769"/>
      <c r="T64" s="768">
        <v>0</v>
      </c>
      <c r="U64" s="825"/>
      <c r="V64" s="825"/>
      <c r="W64" s="825"/>
      <c r="X64" s="825"/>
      <c r="Y64" s="825"/>
      <c r="Z64" s="825"/>
      <c r="AA64" s="825"/>
      <c r="AB64" s="769"/>
      <c r="AC64" s="768">
        <v>0</v>
      </c>
      <c r="AD64" s="825"/>
      <c r="AE64" s="825"/>
      <c r="AF64" s="825"/>
      <c r="AG64" s="825"/>
      <c r="AH64" s="825"/>
      <c r="AI64" s="825"/>
      <c r="AJ64" s="825"/>
      <c r="AK64" s="769"/>
      <c r="AL64" s="768">
        <v>0</v>
      </c>
      <c r="AM64" s="825"/>
      <c r="AN64" s="825"/>
      <c r="AO64" s="825"/>
      <c r="AP64" s="825"/>
      <c r="AQ64" s="825"/>
      <c r="AR64" s="825"/>
      <c r="AS64" s="825"/>
      <c r="AT64" s="769"/>
      <c r="AU64" s="768">
        <v>0</v>
      </c>
      <c r="AV64" s="825"/>
      <c r="AW64" s="825"/>
      <c r="AX64" s="825"/>
      <c r="AY64" s="825"/>
      <c r="AZ64" s="825"/>
      <c r="BA64" s="825"/>
      <c r="BB64" s="825"/>
      <c r="BC64" s="769"/>
      <c r="BD64" s="768">
        <v>0</v>
      </c>
      <c r="BE64" s="825"/>
      <c r="BF64" s="825"/>
      <c r="BG64" s="825"/>
      <c r="BH64" s="825"/>
      <c r="BI64" s="825"/>
      <c r="BJ64" s="825"/>
      <c r="BK64" s="825"/>
      <c r="BL64" s="769"/>
      <c r="BM64" s="768">
        <v>0</v>
      </c>
      <c r="BN64" s="825"/>
      <c r="BO64" s="825"/>
      <c r="BP64" s="825"/>
      <c r="BQ64" s="825"/>
      <c r="BR64" s="825"/>
      <c r="BS64" s="825"/>
      <c r="BT64" s="825"/>
      <c r="BU64" s="769"/>
      <c r="BV64" s="768">
        <v>0</v>
      </c>
      <c r="BW64" s="825"/>
      <c r="BX64" s="825"/>
      <c r="BY64" s="825"/>
      <c r="BZ64" s="825"/>
      <c r="CA64" s="825"/>
      <c r="CB64" s="825"/>
      <c r="CC64" s="825"/>
      <c r="CD64" s="769"/>
      <c r="CE64" s="768">
        <v>0</v>
      </c>
      <c r="CF64" s="825"/>
      <c r="CG64" s="825"/>
      <c r="CH64" s="825"/>
      <c r="CI64" s="825"/>
      <c r="CJ64" s="825"/>
      <c r="CK64" s="825"/>
      <c r="CL64" s="825"/>
      <c r="CM64" s="769"/>
      <c r="CN64" s="768">
        <v>0</v>
      </c>
      <c r="CO64" s="825"/>
      <c r="CP64" s="825"/>
      <c r="CQ64" s="825"/>
      <c r="CR64" s="825"/>
      <c r="CS64" s="825"/>
      <c r="CT64" s="825"/>
      <c r="CU64" s="825"/>
      <c r="CV64" s="769"/>
      <c r="CW64" s="768">
        <v>0</v>
      </c>
      <c r="CX64" s="825"/>
      <c r="CY64" s="825"/>
      <c r="CZ64" s="825"/>
      <c r="DA64" s="825"/>
      <c r="DB64" s="825"/>
      <c r="DC64" s="825"/>
      <c r="DD64" s="825"/>
      <c r="DE64" s="769"/>
      <c r="DF64" s="768">
        <v>0</v>
      </c>
      <c r="DG64" s="825"/>
      <c r="DH64" s="825"/>
      <c r="DI64" s="825"/>
      <c r="DJ64" s="825"/>
      <c r="DK64" s="825"/>
      <c r="DL64" s="825"/>
      <c r="DM64" s="825"/>
      <c r="DN64" s="769"/>
      <c r="DO64" s="768">
        <v>0</v>
      </c>
      <c r="DP64" s="825"/>
      <c r="DQ64" s="825"/>
      <c r="DR64" s="825"/>
      <c r="DS64" s="825"/>
      <c r="DT64" s="825"/>
      <c r="DU64" s="825"/>
      <c r="DV64" s="825"/>
      <c r="DW64" s="769"/>
      <c r="DX64" s="768">
        <v>0</v>
      </c>
      <c r="DY64" s="825"/>
      <c r="DZ64" s="825"/>
      <c r="EA64" s="825"/>
      <c r="EB64" s="825"/>
      <c r="EC64" s="825"/>
      <c r="ED64" s="825"/>
      <c r="EE64" s="825"/>
      <c r="EF64" s="769"/>
      <c r="EG64" s="768">
        <v>0</v>
      </c>
      <c r="EH64" s="825"/>
      <c r="EI64" s="825"/>
      <c r="EJ64" s="825"/>
      <c r="EK64" s="825"/>
      <c r="EL64" s="825"/>
      <c r="EM64" s="825"/>
      <c r="EN64" s="825"/>
      <c r="EO64" s="769"/>
      <c r="EP64" s="768">
        <v>0</v>
      </c>
      <c r="EQ64" s="825"/>
      <c r="ER64" s="825"/>
      <c r="ES64" s="825"/>
      <c r="ET64" s="825"/>
      <c r="EU64" s="825"/>
      <c r="EV64" s="825"/>
      <c r="EW64" s="825"/>
      <c r="EX64" s="769"/>
    </row>
    <row r="65" spans="1:154" ht="24.75" x14ac:dyDescent="0.2">
      <c r="A65" s="117" t="s">
        <v>372</v>
      </c>
      <c r="B65" s="782" t="s">
        <v>0</v>
      </c>
      <c r="C65" s="839"/>
      <c r="D65" s="839"/>
      <c r="E65" s="839"/>
      <c r="F65" s="839"/>
      <c r="G65" s="839"/>
      <c r="H65" s="839"/>
      <c r="I65" s="839"/>
      <c r="J65" s="783"/>
      <c r="K65" s="782" t="s">
        <v>0</v>
      </c>
      <c r="L65" s="839"/>
      <c r="M65" s="839"/>
      <c r="N65" s="839"/>
      <c r="O65" s="839"/>
      <c r="P65" s="839"/>
      <c r="Q65" s="839"/>
      <c r="R65" s="839"/>
      <c r="S65" s="783"/>
      <c r="T65" s="782" t="s">
        <v>0</v>
      </c>
      <c r="U65" s="839"/>
      <c r="V65" s="839"/>
      <c r="W65" s="839"/>
      <c r="X65" s="839"/>
      <c r="Y65" s="839"/>
      <c r="Z65" s="839"/>
      <c r="AA65" s="839"/>
      <c r="AB65" s="783"/>
      <c r="AC65" s="782" t="s">
        <v>0</v>
      </c>
      <c r="AD65" s="839"/>
      <c r="AE65" s="839"/>
      <c r="AF65" s="839"/>
      <c r="AG65" s="839"/>
      <c r="AH65" s="839"/>
      <c r="AI65" s="839"/>
      <c r="AJ65" s="839"/>
      <c r="AK65" s="783"/>
      <c r="AL65" s="782" t="s">
        <v>0</v>
      </c>
      <c r="AM65" s="839"/>
      <c r="AN65" s="839"/>
      <c r="AO65" s="839"/>
      <c r="AP65" s="839"/>
      <c r="AQ65" s="839"/>
      <c r="AR65" s="839"/>
      <c r="AS65" s="839"/>
      <c r="AT65" s="783"/>
      <c r="AU65" s="782" t="s">
        <v>0</v>
      </c>
      <c r="AV65" s="839"/>
      <c r="AW65" s="839"/>
      <c r="AX65" s="839"/>
      <c r="AY65" s="839"/>
      <c r="AZ65" s="839"/>
      <c r="BA65" s="839"/>
      <c r="BB65" s="839"/>
      <c r="BC65" s="783"/>
      <c r="BD65" s="782" t="s">
        <v>0</v>
      </c>
      <c r="BE65" s="839"/>
      <c r="BF65" s="839"/>
      <c r="BG65" s="839"/>
      <c r="BH65" s="839"/>
      <c r="BI65" s="839"/>
      <c r="BJ65" s="839"/>
      <c r="BK65" s="839"/>
      <c r="BL65" s="783"/>
      <c r="BM65" s="782" t="s">
        <v>0</v>
      </c>
      <c r="BN65" s="839"/>
      <c r="BO65" s="839"/>
      <c r="BP65" s="839"/>
      <c r="BQ65" s="839"/>
      <c r="BR65" s="839"/>
      <c r="BS65" s="839"/>
      <c r="BT65" s="839"/>
      <c r="BU65" s="783"/>
      <c r="BV65" s="782" t="s">
        <v>0</v>
      </c>
      <c r="BW65" s="839"/>
      <c r="BX65" s="839"/>
      <c r="BY65" s="839"/>
      <c r="BZ65" s="839"/>
      <c r="CA65" s="839"/>
      <c r="CB65" s="839"/>
      <c r="CC65" s="839"/>
      <c r="CD65" s="783"/>
      <c r="CE65" s="782" t="s">
        <v>0</v>
      </c>
      <c r="CF65" s="839"/>
      <c r="CG65" s="839"/>
      <c r="CH65" s="839"/>
      <c r="CI65" s="839"/>
      <c r="CJ65" s="839"/>
      <c r="CK65" s="839"/>
      <c r="CL65" s="839"/>
      <c r="CM65" s="783"/>
      <c r="CN65" s="782" t="s">
        <v>0</v>
      </c>
      <c r="CO65" s="839"/>
      <c r="CP65" s="839"/>
      <c r="CQ65" s="839"/>
      <c r="CR65" s="839"/>
      <c r="CS65" s="839"/>
      <c r="CT65" s="839"/>
      <c r="CU65" s="839"/>
      <c r="CV65" s="783"/>
      <c r="CW65" s="782" t="s">
        <v>0</v>
      </c>
      <c r="CX65" s="839"/>
      <c r="CY65" s="839"/>
      <c r="CZ65" s="839"/>
      <c r="DA65" s="839"/>
      <c r="DB65" s="839"/>
      <c r="DC65" s="839"/>
      <c r="DD65" s="839"/>
      <c r="DE65" s="783"/>
      <c r="DF65" s="782" t="s">
        <v>0</v>
      </c>
      <c r="DG65" s="839"/>
      <c r="DH65" s="839"/>
      <c r="DI65" s="839"/>
      <c r="DJ65" s="839"/>
      <c r="DK65" s="839"/>
      <c r="DL65" s="839"/>
      <c r="DM65" s="839"/>
      <c r="DN65" s="783"/>
      <c r="DO65" s="782" t="s">
        <v>0</v>
      </c>
      <c r="DP65" s="839"/>
      <c r="DQ65" s="839"/>
      <c r="DR65" s="839"/>
      <c r="DS65" s="839"/>
      <c r="DT65" s="839"/>
      <c r="DU65" s="839"/>
      <c r="DV65" s="839"/>
      <c r="DW65" s="783"/>
      <c r="DX65" s="782" t="s">
        <v>0</v>
      </c>
      <c r="DY65" s="839"/>
      <c r="DZ65" s="839"/>
      <c r="EA65" s="839"/>
      <c r="EB65" s="839"/>
      <c r="EC65" s="839"/>
      <c r="ED65" s="839"/>
      <c r="EE65" s="839"/>
      <c r="EF65" s="783"/>
      <c r="EG65" s="782" t="s">
        <v>0</v>
      </c>
      <c r="EH65" s="839"/>
      <c r="EI65" s="839"/>
      <c r="EJ65" s="839"/>
      <c r="EK65" s="839"/>
      <c r="EL65" s="839"/>
      <c r="EM65" s="839"/>
      <c r="EN65" s="839"/>
      <c r="EO65" s="783"/>
      <c r="EP65" s="782" t="s">
        <v>0</v>
      </c>
      <c r="EQ65" s="839"/>
      <c r="ER65" s="839"/>
      <c r="ES65" s="839"/>
      <c r="ET65" s="839"/>
      <c r="EU65" s="839"/>
      <c r="EV65" s="839"/>
      <c r="EW65" s="839"/>
      <c r="EX65" s="783"/>
    </row>
    <row r="66" spans="1:154" ht="24.75" x14ac:dyDescent="0.2">
      <c r="A66" s="133" t="s">
        <v>80</v>
      </c>
      <c r="B66" s="762"/>
      <c r="C66" s="819"/>
      <c r="D66" s="819"/>
      <c r="E66" s="819"/>
      <c r="F66" s="819"/>
      <c r="G66" s="819"/>
      <c r="H66" s="819"/>
      <c r="I66" s="819"/>
      <c r="J66" s="763"/>
      <c r="K66" s="762" t="s">
        <v>1415</v>
      </c>
      <c r="L66" s="819"/>
      <c r="M66" s="819"/>
      <c r="N66" s="819"/>
      <c r="O66" s="819"/>
      <c r="P66" s="819"/>
      <c r="Q66" s="819"/>
      <c r="R66" s="819"/>
      <c r="S66" s="763"/>
      <c r="T66" s="762" t="s">
        <v>1415</v>
      </c>
      <c r="U66" s="819"/>
      <c r="V66" s="819"/>
      <c r="W66" s="819"/>
      <c r="X66" s="819"/>
      <c r="Y66" s="819"/>
      <c r="Z66" s="819"/>
      <c r="AA66" s="819"/>
      <c r="AB66" s="763"/>
      <c r="AC66" s="762" t="s">
        <v>1415</v>
      </c>
      <c r="AD66" s="819"/>
      <c r="AE66" s="819"/>
      <c r="AF66" s="819"/>
      <c r="AG66" s="819"/>
      <c r="AH66" s="819"/>
      <c r="AI66" s="819"/>
      <c r="AJ66" s="819"/>
      <c r="AK66" s="763"/>
      <c r="AL66" s="762" t="s">
        <v>1415</v>
      </c>
      <c r="AM66" s="819"/>
      <c r="AN66" s="819"/>
      <c r="AO66" s="819"/>
      <c r="AP66" s="819"/>
      <c r="AQ66" s="819"/>
      <c r="AR66" s="819"/>
      <c r="AS66" s="819"/>
      <c r="AT66" s="763"/>
      <c r="AU66" s="762"/>
      <c r="AV66" s="819"/>
      <c r="AW66" s="819"/>
      <c r="AX66" s="819"/>
      <c r="AY66" s="819"/>
      <c r="AZ66" s="819"/>
      <c r="BA66" s="819"/>
      <c r="BB66" s="819"/>
      <c r="BC66" s="763"/>
      <c r="BD66" s="762"/>
      <c r="BE66" s="819"/>
      <c r="BF66" s="819"/>
      <c r="BG66" s="819"/>
      <c r="BH66" s="819"/>
      <c r="BI66" s="819"/>
      <c r="BJ66" s="819"/>
      <c r="BK66" s="819"/>
      <c r="BL66" s="763"/>
      <c r="BM66" s="762"/>
      <c r="BN66" s="819"/>
      <c r="BO66" s="819"/>
      <c r="BP66" s="819"/>
      <c r="BQ66" s="819"/>
      <c r="BR66" s="819"/>
      <c r="BS66" s="819"/>
      <c r="BT66" s="819"/>
      <c r="BU66" s="763"/>
      <c r="BV66" s="762"/>
      <c r="BW66" s="819"/>
      <c r="BX66" s="819"/>
      <c r="BY66" s="819"/>
      <c r="BZ66" s="819"/>
      <c r="CA66" s="819"/>
      <c r="CB66" s="819"/>
      <c r="CC66" s="819"/>
      <c r="CD66" s="763"/>
      <c r="CE66" s="762"/>
      <c r="CF66" s="819"/>
      <c r="CG66" s="819"/>
      <c r="CH66" s="819"/>
      <c r="CI66" s="819"/>
      <c r="CJ66" s="819"/>
      <c r="CK66" s="819"/>
      <c r="CL66" s="819"/>
      <c r="CM66" s="763"/>
      <c r="CN66" s="762"/>
      <c r="CO66" s="819"/>
      <c r="CP66" s="819"/>
      <c r="CQ66" s="819"/>
      <c r="CR66" s="819"/>
      <c r="CS66" s="819"/>
      <c r="CT66" s="819"/>
      <c r="CU66" s="819"/>
      <c r="CV66" s="763"/>
      <c r="CW66" s="762"/>
      <c r="CX66" s="819"/>
      <c r="CY66" s="819"/>
      <c r="CZ66" s="819"/>
      <c r="DA66" s="819"/>
      <c r="DB66" s="819"/>
      <c r="DC66" s="819"/>
      <c r="DD66" s="819"/>
      <c r="DE66" s="763"/>
      <c r="DF66" s="762"/>
      <c r="DG66" s="819"/>
      <c r="DH66" s="819"/>
      <c r="DI66" s="819"/>
      <c r="DJ66" s="819"/>
      <c r="DK66" s="819"/>
      <c r="DL66" s="819"/>
      <c r="DM66" s="819"/>
      <c r="DN66" s="763"/>
      <c r="DO66" s="762"/>
      <c r="DP66" s="819"/>
      <c r="DQ66" s="819"/>
      <c r="DR66" s="819"/>
      <c r="DS66" s="819"/>
      <c r="DT66" s="819"/>
      <c r="DU66" s="819"/>
      <c r="DV66" s="819"/>
      <c r="DW66" s="763"/>
      <c r="DX66" s="762"/>
      <c r="DY66" s="819"/>
      <c r="DZ66" s="819"/>
      <c r="EA66" s="819"/>
      <c r="EB66" s="819"/>
      <c r="EC66" s="819"/>
      <c r="ED66" s="819"/>
      <c r="EE66" s="819"/>
      <c r="EF66" s="763"/>
      <c r="EG66" s="762"/>
      <c r="EH66" s="819"/>
      <c r="EI66" s="819"/>
      <c r="EJ66" s="819"/>
      <c r="EK66" s="819"/>
      <c r="EL66" s="819"/>
      <c r="EM66" s="819"/>
      <c r="EN66" s="819"/>
      <c r="EO66" s="763"/>
      <c r="EP66" s="762"/>
      <c r="EQ66" s="819"/>
      <c r="ER66" s="819"/>
      <c r="ES66" s="819"/>
      <c r="ET66" s="819"/>
      <c r="EU66" s="819"/>
      <c r="EV66" s="819"/>
      <c r="EW66" s="819"/>
      <c r="EX66" s="763"/>
    </row>
    <row r="67" spans="1:154" x14ac:dyDescent="0.2">
      <c r="A67" s="133" t="s">
        <v>68</v>
      </c>
      <c r="B67" s="762"/>
      <c r="C67" s="819"/>
      <c r="D67" s="819"/>
      <c r="E67" s="819"/>
      <c r="F67" s="819"/>
      <c r="G67" s="819"/>
      <c r="H67" s="819"/>
      <c r="I67" s="819"/>
      <c r="J67" s="763"/>
      <c r="K67" s="762"/>
      <c r="L67" s="819"/>
      <c r="M67" s="819"/>
      <c r="N67" s="819"/>
      <c r="O67" s="819"/>
      <c r="P67" s="819"/>
      <c r="Q67" s="819"/>
      <c r="R67" s="819"/>
      <c r="S67" s="763"/>
      <c r="T67" s="762" t="s">
        <v>1429</v>
      </c>
      <c r="U67" s="819"/>
      <c r="V67" s="819"/>
      <c r="W67" s="819"/>
      <c r="X67" s="819"/>
      <c r="Y67" s="819"/>
      <c r="Z67" s="819"/>
      <c r="AA67" s="819"/>
      <c r="AB67" s="763"/>
      <c r="AC67" s="762" t="s">
        <v>1430</v>
      </c>
      <c r="AD67" s="819"/>
      <c r="AE67" s="819"/>
      <c r="AF67" s="819"/>
      <c r="AG67" s="819"/>
      <c r="AH67" s="819"/>
      <c r="AI67" s="819"/>
      <c r="AJ67" s="819"/>
      <c r="AK67" s="763"/>
      <c r="AL67" s="762" t="s">
        <v>1431</v>
      </c>
      <c r="AM67" s="819"/>
      <c r="AN67" s="819"/>
      <c r="AO67" s="819"/>
      <c r="AP67" s="819"/>
      <c r="AQ67" s="819"/>
      <c r="AR67" s="819"/>
      <c r="AS67" s="819"/>
      <c r="AT67" s="763"/>
      <c r="AU67" s="762" t="s">
        <v>1462</v>
      </c>
      <c r="AV67" s="819"/>
      <c r="AW67" s="819"/>
      <c r="AX67" s="819"/>
      <c r="AY67" s="819"/>
      <c r="AZ67" s="819"/>
      <c r="BA67" s="819"/>
      <c r="BB67" s="819"/>
      <c r="BC67" s="763"/>
      <c r="BD67" s="762" t="s">
        <v>1470</v>
      </c>
      <c r="BE67" s="819"/>
      <c r="BF67" s="819"/>
      <c r="BG67" s="819"/>
      <c r="BH67" s="819"/>
      <c r="BI67" s="819"/>
      <c r="BJ67" s="819"/>
      <c r="BK67" s="819"/>
      <c r="BL67" s="763"/>
      <c r="BM67" s="762" t="s">
        <v>1471</v>
      </c>
      <c r="BN67" s="819"/>
      <c r="BO67" s="819"/>
      <c r="BP67" s="819"/>
      <c r="BQ67" s="819"/>
      <c r="BR67" s="819"/>
      <c r="BS67" s="819"/>
      <c r="BT67" s="819"/>
      <c r="BU67" s="763"/>
      <c r="BV67" s="762" t="s">
        <v>1478</v>
      </c>
      <c r="BW67" s="819"/>
      <c r="BX67" s="819"/>
      <c r="BY67" s="819"/>
      <c r="BZ67" s="819"/>
      <c r="CA67" s="819"/>
      <c r="CB67" s="819"/>
      <c r="CC67" s="819"/>
      <c r="CD67" s="763"/>
      <c r="CE67" s="762" t="s">
        <v>1479</v>
      </c>
      <c r="CF67" s="819"/>
      <c r="CG67" s="819"/>
      <c r="CH67" s="819"/>
      <c r="CI67" s="819"/>
      <c r="CJ67" s="819"/>
      <c r="CK67" s="819"/>
      <c r="CL67" s="819"/>
      <c r="CM67" s="763"/>
      <c r="CN67" s="762" t="s">
        <v>1485</v>
      </c>
      <c r="CO67" s="819"/>
      <c r="CP67" s="819"/>
      <c r="CQ67" s="819"/>
      <c r="CR67" s="819"/>
      <c r="CS67" s="819"/>
      <c r="CT67" s="819"/>
      <c r="CU67" s="819"/>
      <c r="CV67" s="763"/>
      <c r="CW67" s="762" t="s">
        <v>1486</v>
      </c>
      <c r="CX67" s="819"/>
      <c r="CY67" s="819"/>
      <c r="CZ67" s="819"/>
      <c r="DA67" s="819"/>
      <c r="DB67" s="819"/>
      <c r="DC67" s="819"/>
      <c r="DD67" s="819"/>
      <c r="DE67" s="763"/>
      <c r="DF67" s="762" t="s">
        <v>1487</v>
      </c>
      <c r="DG67" s="819"/>
      <c r="DH67" s="819"/>
      <c r="DI67" s="819"/>
      <c r="DJ67" s="819"/>
      <c r="DK67" s="819"/>
      <c r="DL67" s="819"/>
      <c r="DM67" s="819"/>
      <c r="DN67" s="763"/>
      <c r="DO67" s="762" t="s">
        <v>1493</v>
      </c>
      <c r="DP67" s="819"/>
      <c r="DQ67" s="819"/>
      <c r="DR67" s="819"/>
      <c r="DS67" s="819"/>
      <c r="DT67" s="819"/>
      <c r="DU67" s="819"/>
      <c r="DV67" s="819"/>
      <c r="DW67" s="763"/>
      <c r="DX67" s="762"/>
      <c r="DY67" s="819"/>
      <c r="DZ67" s="819"/>
      <c r="EA67" s="819"/>
      <c r="EB67" s="819"/>
      <c r="EC67" s="819"/>
      <c r="ED67" s="819"/>
      <c r="EE67" s="819"/>
      <c r="EF67" s="763"/>
      <c r="EG67" s="762"/>
      <c r="EH67" s="819"/>
      <c r="EI67" s="819"/>
      <c r="EJ67" s="819"/>
      <c r="EK67" s="819"/>
      <c r="EL67" s="819"/>
      <c r="EM67" s="819"/>
      <c r="EN67" s="819"/>
      <c r="EO67" s="763"/>
      <c r="EP67" s="762"/>
      <c r="EQ67" s="819"/>
      <c r="ER67" s="819"/>
      <c r="ES67" s="819"/>
      <c r="ET67" s="819"/>
      <c r="EU67" s="819"/>
      <c r="EV67" s="819"/>
      <c r="EW67" s="819"/>
      <c r="EX67" s="763"/>
    </row>
    <row r="68" spans="1:154" ht="24.75" x14ac:dyDescent="0.2">
      <c r="A68" s="117" t="s">
        <v>750</v>
      </c>
      <c r="B68" s="782" t="s">
        <v>0</v>
      </c>
      <c r="C68" s="839"/>
      <c r="D68" s="839"/>
      <c r="E68" s="839"/>
      <c r="F68" s="839"/>
      <c r="G68" s="839"/>
      <c r="H68" s="839"/>
      <c r="I68" s="839"/>
      <c r="J68" s="783"/>
      <c r="K68" s="782" t="s">
        <v>0</v>
      </c>
      <c r="L68" s="839"/>
      <c r="M68" s="839"/>
      <c r="N68" s="839"/>
      <c r="O68" s="839"/>
      <c r="P68" s="839"/>
      <c r="Q68" s="839"/>
      <c r="R68" s="839"/>
      <c r="S68" s="783"/>
      <c r="T68" s="782" t="s">
        <v>0</v>
      </c>
      <c r="U68" s="839"/>
      <c r="V68" s="839"/>
      <c r="W68" s="839"/>
      <c r="X68" s="839"/>
      <c r="Y68" s="839"/>
      <c r="Z68" s="839"/>
      <c r="AA68" s="839"/>
      <c r="AB68" s="783"/>
      <c r="AC68" s="782" t="s">
        <v>0</v>
      </c>
      <c r="AD68" s="839"/>
      <c r="AE68" s="839"/>
      <c r="AF68" s="839"/>
      <c r="AG68" s="839"/>
      <c r="AH68" s="839"/>
      <c r="AI68" s="839"/>
      <c r="AJ68" s="839"/>
      <c r="AK68" s="783"/>
      <c r="AL68" s="782" t="s">
        <v>0</v>
      </c>
      <c r="AM68" s="839"/>
      <c r="AN68" s="839"/>
      <c r="AO68" s="839"/>
      <c r="AP68" s="839"/>
      <c r="AQ68" s="839"/>
      <c r="AR68" s="839"/>
      <c r="AS68" s="839"/>
      <c r="AT68" s="783"/>
      <c r="AU68" s="782" t="s">
        <v>0</v>
      </c>
      <c r="AV68" s="839"/>
      <c r="AW68" s="839"/>
      <c r="AX68" s="839"/>
      <c r="AY68" s="839"/>
      <c r="AZ68" s="839"/>
      <c r="BA68" s="839"/>
      <c r="BB68" s="839"/>
      <c r="BC68" s="783"/>
      <c r="BD68" s="782" t="s">
        <v>0</v>
      </c>
      <c r="BE68" s="839"/>
      <c r="BF68" s="839"/>
      <c r="BG68" s="839"/>
      <c r="BH68" s="839"/>
      <c r="BI68" s="839"/>
      <c r="BJ68" s="839"/>
      <c r="BK68" s="839"/>
      <c r="BL68" s="783"/>
      <c r="BM68" s="782" t="s">
        <v>0</v>
      </c>
      <c r="BN68" s="839"/>
      <c r="BO68" s="839"/>
      <c r="BP68" s="839"/>
      <c r="BQ68" s="839"/>
      <c r="BR68" s="839"/>
      <c r="BS68" s="839"/>
      <c r="BT68" s="839"/>
      <c r="BU68" s="783"/>
      <c r="BV68" s="782" t="s">
        <v>0</v>
      </c>
      <c r="BW68" s="839"/>
      <c r="BX68" s="839"/>
      <c r="BY68" s="839"/>
      <c r="BZ68" s="839"/>
      <c r="CA68" s="839"/>
      <c r="CB68" s="839"/>
      <c r="CC68" s="839"/>
      <c r="CD68" s="783"/>
      <c r="CE68" s="782" t="s">
        <v>0</v>
      </c>
      <c r="CF68" s="839"/>
      <c r="CG68" s="839"/>
      <c r="CH68" s="839"/>
      <c r="CI68" s="839"/>
      <c r="CJ68" s="839"/>
      <c r="CK68" s="839"/>
      <c r="CL68" s="839"/>
      <c r="CM68" s="783"/>
      <c r="CN68" s="782" t="s">
        <v>0</v>
      </c>
      <c r="CO68" s="839"/>
      <c r="CP68" s="839"/>
      <c r="CQ68" s="839"/>
      <c r="CR68" s="839"/>
      <c r="CS68" s="839"/>
      <c r="CT68" s="839"/>
      <c r="CU68" s="839"/>
      <c r="CV68" s="783"/>
      <c r="CW68" s="782" t="s">
        <v>0</v>
      </c>
      <c r="CX68" s="839"/>
      <c r="CY68" s="839"/>
      <c r="CZ68" s="839"/>
      <c r="DA68" s="839"/>
      <c r="DB68" s="839"/>
      <c r="DC68" s="839"/>
      <c r="DD68" s="839"/>
      <c r="DE68" s="783"/>
      <c r="DF68" s="782" t="s">
        <v>0</v>
      </c>
      <c r="DG68" s="839"/>
      <c r="DH68" s="839"/>
      <c r="DI68" s="839"/>
      <c r="DJ68" s="839"/>
      <c r="DK68" s="839"/>
      <c r="DL68" s="839"/>
      <c r="DM68" s="839"/>
      <c r="DN68" s="783"/>
      <c r="DO68" s="782" t="s">
        <v>0</v>
      </c>
      <c r="DP68" s="839"/>
      <c r="DQ68" s="839"/>
      <c r="DR68" s="839"/>
      <c r="DS68" s="839"/>
      <c r="DT68" s="839"/>
      <c r="DU68" s="839"/>
      <c r="DV68" s="839"/>
      <c r="DW68" s="783"/>
      <c r="DX68" s="782" t="s">
        <v>0</v>
      </c>
      <c r="DY68" s="839"/>
      <c r="DZ68" s="839"/>
      <c r="EA68" s="839"/>
      <c r="EB68" s="839"/>
      <c r="EC68" s="839"/>
      <c r="ED68" s="839"/>
      <c r="EE68" s="839"/>
      <c r="EF68" s="783"/>
      <c r="EG68" s="782" t="s">
        <v>0</v>
      </c>
      <c r="EH68" s="839"/>
      <c r="EI68" s="839"/>
      <c r="EJ68" s="839"/>
      <c r="EK68" s="839"/>
      <c r="EL68" s="839"/>
      <c r="EM68" s="839"/>
      <c r="EN68" s="839"/>
      <c r="EO68" s="783"/>
      <c r="EP68" s="782" t="s">
        <v>0</v>
      </c>
      <c r="EQ68" s="839"/>
      <c r="ER68" s="839"/>
      <c r="ES68" s="839"/>
      <c r="ET68" s="839"/>
      <c r="EU68" s="839"/>
      <c r="EV68" s="839"/>
      <c r="EW68" s="839"/>
      <c r="EX68" s="783"/>
    </row>
    <row r="69" spans="1:154" ht="24.75" x14ac:dyDescent="0.2">
      <c r="A69" s="133" t="s">
        <v>797</v>
      </c>
      <c r="B69" s="762"/>
      <c r="C69" s="819"/>
      <c r="D69" s="819"/>
      <c r="E69" s="819"/>
      <c r="F69" s="819"/>
      <c r="G69" s="819"/>
      <c r="H69" s="819"/>
      <c r="I69" s="819"/>
      <c r="J69" s="763"/>
      <c r="K69" s="762"/>
      <c r="L69" s="819"/>
      <c r="M69" s="819"/>
      <c r="N69" s="819"/>
      <c r="O69" s="819"/>
      <c r="P69" s="819"/>
      <c r="Q69" s="819"/>
      <c r="R69" s="819"/>
      <c r="S69" s="763"/>
      <c r="T69" s="762"/>
      <c r="U69" s="819"/>
      <c r="V69" s="819"/>
      <c r="W69" s="819"/>
      <c r="X69" s="819"/>
      <c r="Y69" s="819"/>
      <c r="Z69" s="819"/>
      <c r="AA69" s="819"/>
      <c r="AB69" s="763"/>
      <c r="AC69" s="762"/>
      <c r="AD69" s="819"/>
      <c r="AE69" s="819"/>
      <c r="AF69" s="819"/>
      <c r="AG69" s="819"/>
      <c r="AH69" s="819"/>
      <c r="AI69" s="819"/>
      <c r="AJ69" s="819"/>
      <c r="AK69" s="763"/>
      <c r="AL69" s="762"/>
      <c r="AM69" s="819"/>
      <c r="AN69" s="819"/>
      <c r="AO69" s="819"/>
      <c r="AP69" s="819"/>
      <c r="AQ69" s="819"/>
      <c r="AR69" s="819"/>
      <c r="AS69" s="819"/>
      <c r="AT69" s="763"/>
      <c r="AU69" s="762"/>
      <c r="AV69" s="819"/>
      <c r="AW69" s="819"/>
      <c r="AX69" s="819"/>
      <c r="AY69" s="819"/>
      <c r="AZ69" s="819"/>
      <c r="BA69" s="819"/>
      <c r="BB69" s="819"/>
      <c r="BC69" s="763"/>
      <c r="BD69" s="762"/>
      <c r="BE69" s="819"/>
      <c r="BF69" s="819"/>
      <c r="BG69" s="819"/>
      <c r="BH69" s="819"/>
      <c r="BI69" s="819"/>
      <c r="BJ69" s="819"/>
      <c r="BK69" s="819"/>
      <c r="BL69" s="763"/>
      <c r="BM69" s="762"/>
      <c r="BN69" s="819"/>
      <c r="BO69" s="819"/>
      <c r="BP69" s="819"/>
      <c r="BQ69" s="819"/>
      <c r="BR69" s="819"/>
      <c r="BS69" s="819"/>
      <c r="BT69" s="819"/>
      <c r="BU69" s="763"/>
      <c r="BV69" s="762"/>
      <c r="BW69" s="819"/>
      <c r="BX69" s="819"/>
      <c r="BY69" s="819"/>
      <c r="BZ69" s="819"/>
      <c r="CA69" s="819"/>
      <c r="CB69" s="819"/>
      <c r="CC69" s="819"/>
      <c r="CD69" s="763"/>
      <c r="CE69" s="762"/>
      <c r="CF69" s="819"/>
      <c r="CG69" s="819"/>
      <c r="CH69" s="819"/>
      <c r="CI69" s="819"/>
      <c r="CJ69" s="819"/>
      <c r="CK69" s="819"/>
      <c r="CL69" s="819"/>
      <c r="CM69" s="763"/>
      <c r="CN69" s="762"/>
      <c r="CO69" s="819"/>
      <c r="CP69" s="819"/>
      <c r="CQ69" s="819"/>
      <c r="CR69" s="819"/>
      <c r="CS69" s="819"/>
      <c r="CT69" s="819"/>
      <c r="CU69" s="819"/>
      <c r="CV69" s="763"/>
      <c r="CW69" s="762"/>
      <c r="CX69" s="819"/>
      <c r="CY69" s="819"/>
      <c r="CZ69" s="819"/>
      <c r="DA69" s="819"/>
      <c r="DB69" s="819"/>
      <c r="DC69" s="819"/>
      <c r="DD69" s="819"/>
      <c r="DE69" s="763"/>
      <c r="DF69" s="762"/>
      <c r="DG69" s="819"/>
      <c r="DH69" s="819"/>
      <c r="DI69" s="819"/>
      <c r="DJ69" s="819"/>
      <c r="DK69" s="819"/>
      <c r="DL69" s="819"/>
      <c r="DM69" s="819"/>
      <c r="DN69" s="763"/>
      <c r="DO69" s="762"/>
      <c r="DP69" s="819"/>
      <c r="DQ69" s="819"/>
      <c r="DR69" s="819"/>
      <c r="DS69" s="819"/>
      <c r="DT69" s="819"/>
      <c r="DU69" s="819"/>
      <c r="DV69" s="819"/>
      <c r="DW69" s="763"/>
      <c r="DX69" s="762"/>
      <c r="DY69" s="819"/>
      <c r="DZ69" s="819"/>
      <c r="EA69" s="819"/>
      <c r="EB69" s="819"/>
      <c r="EC69" s="819"/>
      <c r="ED69" s="819"/>
      <c r="EE69" s="819"/>
      <c r="EF69" s="763"/>
      <c r="EG69" s="762"/>
      <c r="EH69" s="819"/>
      <c r="EI69" s="819"/>
      <c r="EJ69" s="819"/>
      <c r="EK69" s="819"/>
      <c r="EL69" s="819"/>
      <c r="EM69" s="819"/>
      <c r="EN69" s="819"/>
      <c r="EO69" s="763"/>
      <c r="EP69" s="762"/>
      <c r="EQ69" s="819"/>
      <c r="ER69" s="819"/>
      <c r="ES69" s="819"/>
      <c r="ET69" s="819"/>
      <c r="EU69" s="819"/>
      <c r="EV69" s="819"/>
      <c r="EW69" s="819"/>
      <c r="EX69" s="763"/>
    </row>
    <row r="70" spans="1:154" ht="24.75" x14ac:dyDescent="0.2">
      <c r="A70" s="133" t="s">
        <v>367</v>
      </c>
      <c r="B70" s="762"/>
      <c r="C70" s="819"/>
      <c r="D70" s="819"/>
      <c r="E70" s="819"/>
      <c r="F70" s="819"/>
      <c r="G70" s="819"/>
      <c r="H70" s="819"/>
      <c r="I70" s="819"/>
      <c r="J70" s="763"/>
      <c r="K70" s="762"/>
      <c r="L70" s="819"/>
      <c r="M70" s="819"/>
      <c r="N70" s="819"/>
      <c r="O70" s="819"/>
      <c r="P70" s="819"/>
      <c r="Q70" s="819"/>
      <c r="R70" s="819"/>
      <c r="S70" s="763"/>
      <c r="T70" s="762"/>
      <c r="U70" s="819"/>
      <c r="V70" s="819"/>
      <c r="W70" s="819"/>
      <c r="X70" s="819"/>
      <c r="Y70" s="819"/>
      <c r="Z70" s="819"/>
      <c r="AA70" s="819"/>
      <c r="AB70" s="763"/>
      <c r="AC70" s="762"/>
      <c r="AD70" s="819"/>
      <c r="AE70" s="819"/>
      <c r="AF70" s="819"/>
      <c r="AG70" s="819"/>
      <c r="AH70" s="819"/>
      <c r="AI70" s="819"/>
      <c r="AJ70" s="819"/>
      <c r="AK70" s="763"/>
      <c r="AL70" s="762"/>
      <c r="AM70" s="819"/>
      <c r="AN70" s="819"/>
      <c r="AO70" s="819"/>
      <c r="AP70" s="819"/>
      <c r="AQ70" s="819"/>
      <c r="AR70" s="819"/>
      <c r="AS70" s="819"/>
      <c r="AT70" s="763"/>
      <c r="AU70" s="762"/>
      <c r="AV70" s="819"/>
      <c r="AW70" s="819"/>
      <c r="AX70" s="819"/>
      <c r="AY70" s="819"/>
      <c r="AZ70" s="819"/>
      <c r="BA70" s="819"/>
      <c r="BB70" s="819"/>
      <c r="BC70" s="763"/>
      <c r="BD70" s="762"/>
      <c r="BE70" s="819"/>
      <c r="BF70" s="819"/>
      <c r="BG70" s="819"/>
      <c r="BH70" s="819"/>
      <c r="BI70" s="819"/>
      <c r="BJ70" s="819"/>
      <c r="BK70" s="819"/>
      <c r="BL70" s="763"/>
      <c r="BM70" s="762"/>
      <c r="BN70" s="819"/>
      <c r="BO70" s="819"/>
      <c r="BP70" s="819"/>
      <c r="BQ70" s="819"/>
      <c r="BR70" s="819"/>
      <c r="BS70" s="819"/>
      <c r="BT70" s="819"/>
      <c r="BU70" s="763"/>
      <c r="BV70" s="762"/>
      <c r="BW70" s="819"/>
      <c r="BX70" s="819"/>
      <c r="BY70" s="819"/>
      <c r="BZ70" s="819"/>
      <c r="CA70" s="819"/>
      <c r="CB70" s="819"/>
      <c r="CC70" s="819"/>
      <c r="CD70" s="763"/>
      <c r="CE70" s="762"/>
      <c r="CF70" s="819"/>
      <c r="CG70" s="819"/>
      <c r="CH70" s="819"/>
      <c r="CI70" s="819"/>
      <c r="CJ70" s="819"/>
      <c r="CK70" s="819"/>
      <c r="CL70" s="819"/>
      <c r="CM70" s="763"/>
      <c r="CN70" s="762"/>
      <c r="CO70" s="819"/>
      <c r="CP70" s="819"/>
      <c r="CQ70" s="819"/>
      <c r="CR70" s="819"/>
      <c r="CS70" s="819"/>
      <c r="CT70" s="819"/>
      <c r="CU70" s="819"/>
      <c r="CV70" s="763"/>
      <c r="CW70" s="762"/>
      <c r="CX70" s="819"/>
      <c r="CY70" s="819"/>
      <c r="CZ70" s="819"/>
      <c r="DA70" s="819"/>
      <c r="DB70" s="819"/>
      <c r="DC70" s="819"/>
      <c r="DD70" s="819"/>
      <c r="DE70" s="763"/>
      <c r="DF70" s="762"/>
      <c r="DG70" s="819"/>
      <c r="DH70" s="819"/>
      <c r="DI70" s="819"/>
      <c r="DJ70" s="819"/>
      <c r="DK70" s="819"/>
      <c r="DL70" s="819"/>
      <c r="DM70" s="819"/>
      <c r="DN70" s="763"/>
      <c r="DO70" s="762"/>
      <c r="DP70" s="819"/>
      <c r="DQ70" s="819"/>
      <c r="DR70" s="819"/>
      <c r="DS70" s="819"/>
      <c r="DT70" s="819"/>
      <c r="DU70" s="819"/>
      <c r="DV70" s="819"/>
      <c r="DW70" s="763"/>
      <c r="DX70" s="762"/>
      <c r="DY70" s="819"/>
      <c r="DZ70" s="819"/>
      <c r="EA70" s="819"/>
      <c r="EB70" s="819"/>
      <c r="EC70" s="819"/>
      <c r="ED70" s="819"/>
      <c r="EE70" s="819"/>
      <c r="EF70" s="763"/>
      <c r="EG70" s="762"/>
      <c r="EH70" s="819"/>
      <c r="EI70" s="819"/>
      <c r="EJ70" s="819"/>
      <c r="EK70" s="819"/>
      <c r="EL70" s="819"/>
      <c r="EM70" s="819"/>
      <c r="EN70" s="819"/>
      <c r="EO70" s="763"/>
      <c r="EP70" s="762"/>
      <c r="EQ70" s="819"/>
      <c r="ER70" s="819"/>
      <c r="ES70" s="819"/>
      <c r="ET70" s="819"/>
      <c r="EU70" s="819"/>
      <c r="EV70" s="819"/>
      <c r="EW70" s="819"/>
      <c r="EX70" s="763"/>
    </row>
    <row r="71" spans="1:154" ht="24.75" x14ac:dyDescent="0.2">
      <c r="A71" s="134" t="s">
        <v>368</v>
      </c>
      <c r="B71" s="762"/>
      <c r="C71" s="819"/>
      <c r="D71" s="819"/>
      <c r="E71" s="819"/>
      <c r="F71" s="819"/>
      <c r="G71" s="819"/>
      <c r="H71" s="819"/>
      <c r="I71" s="819"/>
      <c r="J71" s="763"/>
      <c r="K71" s="762"/>
      <c r="L71" s="819"/>
      <c r="M71" s="819"/>
      <c r="N71" s="819"/>
      <c r="O71" s="819"/>
      <c r="P71" s="819"/>
      <c r="Q71" s="819"/>
      <c r="R71" s="819"/>
      <c r="S71" s="763"/>
      <c r="T71" s="762"/>
      <c r="U71" s="819"/>
      <c r="V71" s="819"/>
      <c r="W71" s="819"/>
      <c r="X71" s="819"/>
      <c r="Y71" s="819"/>
      <c r="Z71" s="819"/>
      <c r="AA71" s="819"/>
      <c r="AB71" s="763"/>
      <c r="AC71" s="762"/>
      <c r="AD71" s="819"/>
      <c r="AE71" s="819"/>
      <c r="AF71" s="819"/>
      <c r="AG71" s="819"/>
      <c r="AH71" s="819"/>
      <c r="AI71" s="819"/>
      <c r="AJ71" s="819"/>
      <c r="AK71" s="763"/>
      <c r="AL71" s="762"/>
      <c r="AM71" s="819"/>
      <c r="AN71" s="819"/>
      <c r="AO71" s="819"/>
      <c r="AP71" s="819"/>
      <c r="AQ71" s="819"/>
      <c r="AR71" s="819"/>
      <c r="AS71" s="819"/>
      <c r="AT71" s="763"/>
      <c r="AU71" s="762"/>
      <c r="AV71" s="819"/>
      <c r="AW71" s="819"/>
      <c r="AX71" s="819"/>
      <c r="AY71" s="819"/>
      <c r="AZ71" s="819"/>
      <c r="BA71" s="819"/>
      <c r="BB71" s="819"/>
      <c r="BC71" s="763"/>
      <c r="BD71" s="762"/>
      <c r="BE71" s="819"/>
      <c r="BF71" s="819"/>
      <c r="BG71" s="819"/>
      <c r="BH71" s="819"/>
      <c r="BI71" s="819"/>
      <c r="BJ71" s="819"/>
      <c r="BK71" s="819"/>
      <c r="BL71" s="763"/>
      <c r="BM71" s="762"/>
      <c r="BN71" s="819"/>
      <c r="BO71" s="819"/>
      <c r="BP71" s="819"/>
      <c r="BQ71" s="819"/>
      <c r="BR71" s="819"/>
      <c r="BS71" s="819"/>
      <c r="BT71" s="819"/>
      <c r="BU71" s="763"/>
      <c r="BV71" s="762"/>
      <c r="BW71" s="819"/>
      <c r="BX71" s="819"/>
      <c r="BY71" s="819"/>
      <c r="BZ71" s="819"/>
      <c r="CA71" s="819"/>
      <c r="CB71" s="819"/>
      <c r="CC71" s="819"/>
      <c r="CD71" s="763"/>
      <c r="CE71" s="762"/>
      <c r="CF71" s="819"/>
      <c r="CG71" s="819"/>
      <c r="CH71" s="819"/>
      <c r="CI71" s="819"/>
      <c r="CJ71" s="819"/>
      <c r="CK71" s="819"/>
      <c r="CL71" s="819"/>
      <c r="CM71" s="763"/>
      <c r="CN71" s="762"/>
      <c r="CO71" s="819"/>
      <c r="CP71" s="819"/>
      <c r="CQ71" s="819"/>
      <c r="CR71" s="819"/>
      <c r="CS71" s="819"/>
      <c r="CT71" s="819"/>
      <c r="CU71" s="819"/>
      <c r="CV71" s="763"/>
      <c r="CW71" s="762"/>
      <c r="CX71" s="819"/>
      <c r="CY71" s="819"/>
      <c r="CZ71" s="819"/>
      <c r="DA71" s="819"/>
      <c r="DB71" s="819"/>
      <c r="DC71" s="819"/>
      <c r="DD71" s="819"/>
      <c r="DE71" s="763"/>
      <c r="DF71" s="762"/>
      <c r="DG71" s="819"/>
      <c r="DH71" s="819"/>
      <c r="DI71" s="819"/>
      <c r="DJ71" s="819"/>
      <c r="DK71" s="819"/>
      <c r="DL71" s="819"/>
      <c r="DM71" s="819"/>
      <c r="DN71" s="763"/>
      <c r="DO71" s="762"/>
      <c r="DP71" s="819"/>
      <c r="DQ71" s="819"/>
      <c r="DR71" s="819"/>
      <c r="DS71" s="819"/>
      <c r="DT71" s="819"/>
      <c r="DU71" s="819"/>
      <c r="DV71" s="819"/>
      <c r="DW71" s="763"/>
      <c r="DX71" s="762"/>
      <c r="DY71" s="819"/>
      <c r="DZ71" s="819"/>
      <c r="EA71" s="819"/>
      <c r="EB71" s="819"/>
      <c r="EC71" s="819"/>
      <c r="ED71" s="819"/>
      <c r="EE71" s="819"/>
      <c r="EF71" s="763"/>
      <c r="EG71" s="762"/>
      <c r="EH71" s="819"/>
      <c r="EI71" s="819"/>
      <c r="EJ71" s="819"/>
      <c r="EK71" s="819"/>
      <c r="EL71" s="819"/>
      <c r="EM71" s="819"/>
      <c r="EN71" s="819"/>
      <c r="EO71" s="763"/>
      <c r="EP71" s="762"/>
      <c r="EQ71" s="819"/>
      <c r="ER71" s="819"/>
      <c r="ES71" s="819"/>
      <c r="ET71" s="819"/>
      <c r="EU71" s="819"/>
      <c r="EV71" s="819"/>
      <c r="EW71" s="819"/>
      <c r="EX71" s="763"/>
    </row>
    <row r="72" spans="1:154" x14ac:dyDescent="0.2">
      <c r="A72" s="121" t="s">
        <v>70</v>
      </c>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c r="BE72" s="167"/>
      <c r="BF72" s="167"/>
      <c r="BG72" s="167"/>
      <c r="BH72" s="167"/>
      <c r="BI72" s="167"/>
      <c r="BJ72" s="167"/>
      <c r="BK72" s="167"/>
      <c r="BL72" s="167"/>
      <c r="BM72" s="167"/>
      <c r="BN72" s="167"/>
      <c r="BO72" s="167"/>
      <c r="BP72" s="167"/>
      <c r="BQ72" s="167"/>
      <c r="BR72" s="167"/>
      <c r="BS72" s="167"/>
      <c r="BT72" s="167"/>
      <c r="BU72" s="167"/>
      <c r="BV72" s="167"/>
      <c r="BW72" s="167"/>
      <c r="BX72" s="167"/>
      <c r="BY72" s="167"/>
      <c r="BZ72" s="167"/>
      <c r="CA72" s="167"/>
      <c r="CB72" s="167"/>
      <c r="CC72" s="167"/>
      <c r="CD72" s="167"/>
      <c r="CE72" s="167"/>
      <c r="CF72" s="167"/>
      <c r="CG72" s="167"/>
      <c r="CH72" s="167"/>
      <c r="CI72" s="167"/>
      <c r="CJ72" s="167"/>
      <c r="CK72" s="167"/>
      <c r="CL72" s="167"/>
      <c r="CM72" s="167"/>
      <c r="CN72" s="167"/>
      <c r="CO72" s="167"/>
      <c r="CP72" s="167"/>
      <c r="CQ72" s="167"/>
      <c r="CR72" s="167"/>
      <c r="CS72" s="167"/>
      <c r="CT72" s="167"/>
      <c r="CU72" s="167"/>
      <c r="CV72" s="167"/>
      <c r="CW72" s="167"/>
      <c r="CX72" s="167"/>
      <c r="CY72" s="167"/>
      <c r="CZ72" s="167"/>
      <c r="DA72" s="167"/>
      <c r="DB72" s="167"/>
      <c r="DC72" s="167"/>
      <c r="DD72" s="167"/>
      <c r="DE72" s="167"/>
      <c r="DF72" s="167"/>
      <c r="DG72" s="167"/>
      <c r="DH72" s="167"/>
      <c r="DI72" s="167"/>
      <c r="DJ72" s="167"/>
      <c r="DK72" s="167"/>
      <c r="DL72" s="167"/>
      <c r="DM72" s="167"/>
      <c r="DN72" s="167"/>
      <c r="DO72" s="167"/>
      <c r="DP72" s="167"/>
      <c r="DQ72" s="167"/>
      <c r="DR72" s="167"/>
      <c r="DS72" s="167"/>
      <c r="DT72" s="167"/>
      <c r="DU72" s="167"/>
      <c r="DV72" s="167"/>
      <c r="DW72" s="167"/>
      <c r="DX72" s="167"/>
      <c r="DY72" s="167"/>
      <c r="DZ72" s="167"/>
      <c r="EA72" s="167"/>
      <c r="EB72" s="167"/>
      <c r="EC72" s="167"/>
      <c r="ED72" s="167"/>
      <c r="EE72" s="167"/>
      <c r="EF72" s="167"/>
      <c r="EG72" s="167"/>
      <c r="EH72" s="167"/>
      <c r="EI72" s="167"/>
      <c r="EJ72" s="167"/>
      <c r="EK72" s="167"/>
      <c r="EL72" s="167"/>
      <c r="EM72" s="167"/>
      <c r="EN72" s="167"/>
      <c r="EO72" s="167"/>
      <c r="EP72" s="167"/>
      <c r="EQ72" s="167"/>
      <c r="ER72" s="167"/>
      <c r="ES72" s="167"/>
      <c r="ET72" s="167"/>
      <c r="EU72" s="167"/>
      <c r="EV72" s="167"/>
      <c r="EW72" s="167"/>
      <c r="EX72" s="167"/>
    </row>
    <row r="73" spans="1:154" x14ac:dyDescent="0.2">
      <c r="A73" s="124" t="s">
        <v>71</v>
      </c>
      <c r="B73" s="762" t="s">
        <v>0</v>
      </c>
      <c r="C73" s="819"/>
      <c r="D73" s="819"/>
      <c r="E73" s="819"/>
      <c r="F73" s="819"/>
      <c r="G73" s="819"/>
      <c r="H73" s="819"/>
      <c r="I73" s="819"/>
      <c r="J73" s="763"/>
      <c r="K73" s="762" t="s">
        <v>0</v>
      </c>
      <c r="L73" s="819"/>
      <c r="M73" s="819"/>
      <c r="N73" s="819"/>
      <c r="O73" s="819"/>
      <c r="P73" s="819"/>
      <c r="Q73" s="819"/>
      <c r="R73" s="819"/>
      <c r="S73" s="763"/>
      <c r="T73" s="762" t="s">
        <v>0</v>
      </c>
      <c r="U73" s="819"/>
      <c r="V73" s="819"/>
      <c r="W73" s="819"/>
      <c r="X73" s="819"/>
      <c r="Y73" s="819"/>
      <c r="Z73" s="819"/>
      <c r="AA73" s="819"/>
      <c r="AB73" s="763"/>
      <c r="AC73" s="762" t="s">
        <v>0</v>
      </c>
      <c r="AD73" s="819"/>
      <c r="AE73" s="819"/>
      <c r="AF73" s="819"/>
      <c r="AG73" s="819"/>
      <c r="AH73" s="819"/>
      <c r="AI73" s="819"/>
      <c r="AJ73" s="819"/>
      <c r="AK73" s="763"/>
      <c r="AL73" s="762" t="s">
        <v>0</v>
      </c>
      <c r="AM73" s="819"/>
      <c r="AN73" s="819"/>
      <c r="AO73" s="819"/>
      <c r="AP73" s="819"/>
      <c r="AQ73" s="819"/>
      <c r="AR73" s="819"/>
      <c r="AS73" s="819"/>
      <c r="AT73" s="763"/>
      <c r="AU73" s="762" t="s">
        <v>0</v>
      </c>
      <c r="AV73" s="819"/>
      <c r="AW73" s="819"/>
      <c r="AX73" s="819"/>
      <c r="AY73" s="819"/>
      <c r="AZ73" s="819"/>
      <c r="BA73" s="819"/>
      <c r="BB73" s="819"/>
      <c r="BC73" s="763"/>
      <c r="BD73" s="762" t="s">
        <v>0</v>
      </c>
      <c r="BE73" s="819"/>
      <c r="BF73" s="819"/>
      <c r="BG73" s="819"/>
      <c r="BH73" s="819"/>
      <c r="BI73" s="819"/>
      <c r="BJ73" s="819"/>
      <c r="BK73" s="819"/>
      <c r="BL73" s="763"/>
      <c r="BM73" s="762" t="s">
        <v>0</v>
      </c>
      <c r="BN73" s="819"/>
      <c r="BO73" s="819"/>
      <c r="BP73" s="819"/>
      <c r="BQ73" s="819"/>
      <c r="BR73" s="819"/>
      <c r="BS73" s="819"/>
      <c r="BT73" s="819"/>
      <c r="BU73" s="763"/>
      <c r="BV73" s="762" t="s">
        <v>0</v>
      </c>
      <c r="BW73" s="819"/>
      <c r="BX73" s="819"/>
      <c r="BY73" s="819"/>
      <c r="BZ73" s="819"/>
      <c r="CA73" s="819"/>
      <c r="CB73" s="819"/>
      <c r="CC73" s="819"/>
      <c r="CD73" s="763"/>
      <c r="CE73" s="762" t="s">
        <v>0</v>
      </c>
      <c r="CF73" s="819"/>
      <c r="CG73" s="819"/>
      <c r="CH73" s="819"/>
      <c r="CI73" s="819"/>
      <c r="CJ73" s="819"/>
      <c r="CK73" s="819"/>
      <c r="CL73" s="819"/>
      <c r="CM73" s="763"/>
      <c r="CN73" s="762" t="s">
        <v>0</v>
      </c>
      <c r="CO73" s="819"/>
      <c r="CP73" s="819"/>
      <c r="CQ73" s="819"/>
      <c r="CR73" s="819"/>
      <c r="CS73" s="819"/>
      <c r="CT73" s="819"/>
      <c r="CU73" s="819"/>
      <c r="CV73" s="763"/>
      <c r="CW73" s="762" t="s">
        <v>0</v>
      </c>
      <c r="CX73" s="819"/>
      <c r="CY73" s="819"/>
      <c r="CZ73" s="819"/>
      <c r="DA73" s="819"/>
      <c r="DB73" s="819"/>
      <c r="DC73" s="819"/>
      <c r="DD73" s="819"/>
      <c r="DE73" s="763"/>
      <c r="DF73" s="762" t="s">
        <v>0</v>
      </c>
      <c r="DG73" s="819"/>
      <c r="DH73" s="819"/>
      <c r="DI73" s="819"/>
      <c r="DJ73" s="819"/>
      <c r="DK73" s="819"/>
      <c r="DL73" s="819"/>
      <c r="DM73" s="819"/>
      <c r="DN73" s="763"/>
      <c r="DO73" s="762" t="s">
        <v>0</v>
      </c>
      <c r="DP73" s="819"/>
      <c r="DQ73" s="819"/>
      <c r="DR73" s="819"/>
      <c r="DS73" s="819"/>
      <c r="DT73" s="819"/>
      <c r="DU73" s="819"/>
      <c r="DV73" s="819"/>
      <c r="DW73" s="763"/>
      <c r="DX73" s="762" t="s">
        <v>0</v>
      </c>
      <c r="DY73" s="819"/>
      <c r="DZ73" s="819"/>
      <c r="EA73" s="819"/>
      <c r="EB73" s="819"/>
      <c r="EC73" s="819"/>
      <c r="ED73" s="819"/>
      <c r="EE73" s="819"/>
      <c r="EF73" s="763"/>
      <c r="EG73" s="762" t="s">
        <v>0</v>
      </c>
      <c r="EH73" s="819"/>
      <c r="EI73" s="819"/>
      <c r="EJ73" s="819"/>
      <c r="EK73" s="819"/>
      <c r="EL73" s="819"/>
      <c r="EM73" s="819"/>
      <c r="EN73" s="819"/>
      <c r="EO73" s="763"/>
      <c r="EP73" s="762" t="s">
        <v>0</v>
      </c>
      <c r="EQ73" s="819"/>
      <c r="ER73" s="819"/>
      <c r="ES73" s="819"/>
      <c r="ET73" s="819"/>
      <c r="EU73" s="819"/>
      <c r="EV73" s="819"/>
      <c r="EW73" s="819"/>
      <c r="EX73" s="763"/>
    </row>
    <row r="74" spans="1:154" ht="24.75" x14ac:dyDescent="0.2">
      <c r="A74" s="125" t="s">
        <v>987</v>
      </c>
      <c r="B74" s="762"/>
      <c r="C74" s="819"/>
      <c r="D74" s="819"/>
      <c r="E74" s="819"/>
      <c r="F74" s="819"/>
      <c r="G74" s="819"/>
      <c r="H74" s="819"/>
      <c r="I74" s="819"/>
      <c r="J74" s="763"/>
      <c r="K74" s="762"/>
      <c r="L74" s="819"/>
      <c r="M74" s="819"/>
      <c r="N74" s="819"/>
      <c r="O74" s="819"/>
      <c r="P74" s="819"/>
      <c r="Q74" s="819"/>
      <c r="R74" s="819"/>
      <c r="S74" s="763"/>
      <c r="T74" s="762"/>
      <c r="U74" s="819"/>
      <c r="V74" s="819"/>
      <c r="W74" s="819"/>
      <c r="X74" s="819"/>
      <c r="Y74" s="819"/>
      <c r="Z74" s="819"/>
      <c r="AA74" s="819"/>
      <c r="AB74" s="763"/>
      <c r="AC74" s="762"/>
      <c r="AD74" s="819"/>
      <c r="AE74" s="819"/>
      <c r="AF74" s="819"/>
      <c r="AG74" s="819"/>
      <c r="AH74" s="819"/>
      <c r="AI74" s="819"/>
      <c r="AJ74" s="819"/>
      <c r="AK74" s="763"/>
      <c r="AL74" s="762"/>
      <c r="AM74" s="819"/>
      <c r="AN74" s="819"/>
      <c r="AO74" s="819"/>
      <c r="AP74" s="819"/>
      <c r="AQ74" s="819"/>
      <c r="AR74" s="819"/>
      <c r="AS74" s="819"/>
      <c r="AT74" s="763"/>
      <c r="AU74" s="762"/>
      <c r="AV74" s="819"/>
      <c r="AW74" s="819"/>
      <c r="AX74" s="819"/>
      <c r="AY74" s="819"/>
      <c r="AZ74" s="819"/>
      <c r="BA74" s="819"/>
      <c r="BB74" s="819"/>
      <c r="BC74" s="763"/>
      <c r="BD74" s="762"/>
      <c r="BE74" s="819"/>
      <c r="BF74" s="819"/>
      <c r="BG74" s="819"/>
      <c r="BH74" s="819"/>
      <c r="BI74" s="819"/>
      <c r="BJ74" s="819"/>
      <c r="BK74" s="819"/>
      <c r="BL74" s="763"/>
      <c r="BM74" s="762"/>
      <c r="BN74" s="819"/>
      <c r="BO74" s="819"/>
      <c r="BP74" s="819"/>
      <c r="BQ74" s="819"/>
      <c r="BR74" s="819"/>
      <c r="BS74" s="819"/>
      <c r="BT74" s="819"/>
      <c r="BU74" s="763"/>
      <c r="BV74" s="762"/>
      <c r="BW74" s="819"/>
      <c r="BX74" s="819"/>
      <c r="BY74" s="819"/>
      <c r="BZ74" s="819"/>
      <c r="CA74" s="819"/>
      <c r="CB74" s="819"/>
      <c r="CC74" s="819"/>
      <c r="CD74" s="763"/>
      <c r="CE74" s="762"/>
      <c r="CF74" s="819"/>
      <c r="CG74" s="819"/>
      <c r="CH74" s="819"/>
      <c r="CI74" s="819"/>
      <c r="CJ74" s="819"/>
      <c r="CK74" s="819"/>
      <c r="CL74" s="819"/>
      <c r="CM74" s="763"/>
      <c r="CN74" s="762"/>
      <c r="CO74" s="819"/>
      <c r="CP74" s="819"/>
      <c r="CQ74" s="819"/>
      <c r="CR74" s="819"/>
      <c r="CS74" s="819"/>
      <c r="CT74" s="819"/>
      <c r="CU74" s="819"/>
      <c r="CV74" s="763"/>
      <c r="CW74" s="762"/>
      <c r="CX74" s="819"/>
      <c r="CY74" s="819"/>
      <c r="CZ74" s="819"/>
      <c r="DA74" s="819"/>
      <c r="DB74" s="819"/>
      <c r="DC74" s="819"/>
      <c r="DD74" s="819"/>
      <c r="DE74" s="763"/>
      <c r="DF74" s="762"/>
      <c r="DG74" s="819"/>
      <c r="DH74" s="819"/>
      <c r="DI74" s="819"/>
      <c r="DJ74" s="819"/>
      <c r="DK74" s="819"/>
      <c r="DL74" s="819"/>
      <c r="DM74" s="819"/>
      <c r="DN74" s="763"/>
      <c r="DO74" s="762"/>
      <c r="DP74" s="819"/>
      <c r="DQ74" s="819"/>
      <c r="DR74" s="819"/>
      <c r="DS74" s="819"/>
      <c r="DT74" s="819"/>
      <c r="DU74" s="819"/>
      <c r="DV74" s="819"/>
      <c r="DW74" s="763"/>
      <c r="DX74" s="762"/>
      <c r="DY74" s="819"/>
      <c r="DZ74" s="819"/>
      <c r="EA74" s="819"/>
      <c r="EB74" s="819"/>
      <c r="EC74" s="819"/>
      <c r="ED74" s="819"/>
      <c r="EE74" s="819"/>
      <c r="EF74" s="763"/>
      <c r="EG74" s="762"/>
      <c r="EH74" s="819"/>
      <c r="EI74" s="819"/>
      <c r="EJ74" s="819"/>
      <c r="EK74" s="819"/>
      <c r="EL74" s="819"/>
      <c r="EM74" s="819"/>
      <c r="EN74" s="819"/>
      <c r="EO74" s="763"/>
      <c r="EP74" s="762"/>
      <c r="EQ74" s="819"/>
      <c r="ER74" s="819"/>
      <c r="ES74" s="819"/>
      <c r="ET74" s="819"/>
      <c r="EU74" s="819"/>
      <c r="EV74" s="819"/>
      <c r="EW74" s="819"/>
      <c r="EX74" s="763"/>
    </row>
    <row r="75" spans="1:154" x14ac:dyDescent="0.2">
      <c r="A75" s="135" t="s">
        <v>118</v>
      </c>
      <c r="B75" s="136"/>
      <c r="C75" s="136"/>
      <c r="D75" s="136"/>
      <c r="E75" s="136"/>
      <c r="F75" s="136"/>
      <c r="G75" s="136"/>
      <c r="H75" s="136"/>
      <c r="I75" s="136"/>
      <c r="J75" s="136"/>
      <c r="K75" s="421"/>
      <c r="L75" s="421"/>
      <c r="M75" s="421"/>
      <c r="N75" s="421"/>
      <c r="O75" s="421"/>
      <c r="P75" s="421"/>
      <c r="Q75" s="421"/>
      <c r="R75" s="421"/>
      <c r="S75" s="421"/>
      <c r="T75" s="439"/>
      <c r="U75" s="439"/>
      <c r="V75" s="439"/>
      <c r="W75" s="439"/>
      <c r="X75" s="439"/>
      <c r="Y75" s="439"/>
      <c r="Z75" s="439"/>
      <c r="AA75" s="439"/>
      <c r="AB75" s="439"/>
      <c r="AC75" s="446"/>
      <c r="AD75" s="446"/>
      <c r="AE75" s="446"/>
      <c r="AF75" s="446"/>
      <c r="AG75" s="446"/>
      <c r="AH75" s="446"/>
      <c r="AI75" s="446"/>
      <c r="AJ75" s="446"/>
      <c r="AK75" s="446"/>
      <c r="AL75" s="454"/>
      <c r="AM75" s="454"/>
      <c r="AN75" s="454"/>
      <c r="AO75" s="454"/>
      <c r="AP75" s="454"/>
      <c r="AQ75" s="454"/>
      <c r="AR75" s="454"/>
      <c r="AS75" s="454"/>
      <c r="AT75" s="454"/>
      <c r="AU75" s="454"/>
      <c r="AV75" s="454"/>
      <c r="AW75" s="454"/>
      <c r="AX75" s="454"/>
      <c r="AY75" s="454"/>
      <c r="AZ75" s="454"/>
      <c r="BA75" s="454"/>
      <c r="BB75" s="454"/>
      <c r="BC75" s="454"/>
      <c r="BD75" s="454"/>
      <c r="BE75" s="454"/>
      <c r="BF75" s="454"/>
      <c r="BG75" s="454"/>
      <c r="BH75" s="454"/>
      <c r="BI75" s="454"/>
      <c r="BJ75" s="454"/>
      <c r="BK75" s="454"/>
      <c r="BL75" s="454"/>
      <c r="BM75" s="454"/>
      <c r="BN75" s="454"/>
      <c r="BO75" s="454"/>
      <c r="BP75" s="454"/>
      <c r="BQ75" s="454"/>
      <c r="BR75" s="454"/>
      <c r="BS75" s="454"/>
      <c r="BT75" s="454"/>
      <c r="BU75" s="454"/>
      <c r="BV75" s="454"/>
      <c r="BW75" s="454"/>
      <c r="BX75" s="454"/>
      <c r="BY75" s="454"/>
      <c r="BZ75" s="454"/>
      <c r="CA75" s="454"/>
      <c r="CB75" s="454"/>
      <c r="CC75" s="454"/>
      <c r="CD75" s="454"/>
      <c r="CE75" s="454"/>
      <c r="CF75" s="454"/>
      <c r="CG75" s="454"/>
      <c r="CH75" s="454"/>
      <c r="CI75" s="454"/>
      <c r="CJ75" s="454"/>
      <c r="CK75" s="454"/>
      <c r="CL75" s="454"/>
      <c r="CM75" s="454"/>
      <c r="CN75" s="454"/>
      <c r="CO75" s="454"/>
      <c r="CP75" s="454"/>
      <c r="CQ75" s="454"/>
      <c r="CR75" s="454"/>
      <c r="CS75" s="454"/>
      <c r="CT75" s="454"/>
      <c r="CU75" s="454"/>
      <c r="CV75" s="454"/>
      <c r="CW75" s="454"/>
      <c r="CX75" s="454"/>
      <c r="CY75" s="454"/>
      <c r="CZ75" s="454"/>
      <c r="DA75" s="454"/>
      <c r="DB75" s="454"/>
      <c r="DC75" s="454"/>
      <c r="DD75" s="454"/>
      <c r="DE75" s="454"/>
      <c r="DF75" s="454"/>
      <c r="DG75" s="454"/>
      <c r="DH75" s="454"/>
      <c r="DI75" s="454"/>
      <c r="DJ75" s="454"/>
      <c r="DK75" s="454"/>
      <c r="DL75" s="454"/>
      <c r="DM75" s="454"/>
      <c r="DN75" s="454"/>
      <c r="DO75" s="454"/>
      <c r="DP75" s="454"/>
      <c r="DQ75" s="454"/>
      <c r="DR75" s="454"/>
      <c r="DS75" s="454"/>
      <c r="DT75" s="454"/>
      <c r="DU75" s="454"/>
      <c r="DV75" s="454"/>
      <c r="DW75" s="454"/>
      <c r="DX75" s="454"/>
      <c r="DY75" s="454"/>
      <c r="DZ75" s="454"/>
      <c r="EA75" s="454"/>
      <c r="EB75" s="454"/>
      <c r="EC75" s="454"/>
      <c r="ED75" s="454"/>
      <c r="EE75" s="454"/>
      <c r="EF75" s="454"/>
      <c r="EG75" s="466"/>
      <c r="EH75" s="466"/>
      <c r="EI75" s="466"/>
      <c r="EJ75" s="466"/>
      <c r="EK75" s="466"/>
      <c r="EL75" s="466"/>
      <c r="EM75" s="466"/>
      <c r="EN75" s="466"/>
      <c r="EO75" s="466"/>
      <c r="EP75" s="466"/>
      <c r="EQ75" s="466"/>
      <c r="ER75" s="466"/>
      <c r="ES75" s="466"/>
      <c r="ET75" s="466"/>
      <c r="EU75" s="466"/>
      <c r="EV75" s="466"/>
      <c r="EW75" s="466"/>
      <c r="EX75" s="466"/>
    </row>
    <row r="76" spans="1:154" ht="24.75" x14ac:dyDescent="0.2">
      <c r="A76" s="124" t="s">
        <v>988</v>
      </c>
      <c r="B76" s="762"/>
      <c r="C76" s="819"/>
      <c r="D76" s="819"/>
      <c r="E76" s="819"/>
      <c r="F76" s="819"/>
      <c r="G76" s="819"/>
      <c r="H76" s="819"/>
      <c r="I76" s="819"/>
      <c r="J76" s="763"/>
      <c r="K76" s="762"/>
      <c r="L76" s="819"/>
      <c r="M76" s="819"/>
      <c r="N76" s="819"/>
      <c r="O76" s="819"/>
      <c r="P76" s="819"/>
      <c r="Q76" s="819"/>
      <c r="R76" s="819"/>
      <c r="S76" s="763"/>
      <c r="T76" s="762"/>
      <c r="U76" s="819"/>
      <c r="V76" s="819"/>
      <c r="W76" s="819"/>
      <c r="X76" s="819"/>
      <c r="Y76" s="819"/>
      <c r="Z76" s="819"/>
      <c r="AA76" s="819"/>
      <c r="AB76" s="763"/>
      <c r="AC76" s="762"/>
      <c r="AD76" s="819"/>
      <c r="AE76" s="819"/>
      <c r="AF76" s="819"/>
      <c r="AG76" s="819"/>
      <c r="AH76" s="819"/>
      <c r="AI76" s="819"/>
      <c r="AJ76" s="819"/>
      <c r="AK76" s="763"/>
      <c r="AL76" s="762"/>
      <c r="AM76" s="819"/>
      <c r="AN76" s="819"/>
      <c r="AO76" s="819"/>
      <c r="AP76" s="819"/>
      <c r="AQ76" s="819"/>
      <c r="AR76" s="819"/>
      <c r="AS76" s="819"/>
      <c r="AT76" s="763"/>
      <c r="AU76" s="762"/>
      <c r="AV76" s="819"/>
      <c r="AW76" s="819"/>
      <c r="AX76" s="819"/>
      <c r="AY76" s="819"/>
      <c r="AZ76" s="819"/>
      <c r="BA76" s="819"/>
      <c r="BB76" s="819"/>
      <c r="BC76" s="763"/>
      <c r="BD76" s="762"/>
      <c r="BE76" s="819"/>
      <c r="BF76" s="819"/>
      <c r="BG76" s="819"/>
      <c r="BH76" s="819"/>
      <c r="BI76" s="819"/>
      <c r="BJ76" s="819"/>
      <c r="BK76" s="819"/>
      <c r="BL76" s="763"/>
      <c r="BM76" s="762"/>
      <c r="BN76" s="819"/>
      <c r="BO76" s="819"/>
      <c r="BP76" s="819"/>
      <c r="BQ76" s="819"/>
      <c r="BR76" s="819"/>
      <c r="BS76" s="819"/>
      <c r="BT76" s="819"/>
      <c r="BU76" s="763"/>
      <c r="BV76" s="762"/>
      <c r="BW76" s="819"/>
      <c r="BX76" s="819"/>
      <c r="BY76" s="819"/>
      <c r="BZ76" s="819"/>
      <c r="CA76" s="819"/>
      <c r="CB76" s="819"/>
      <c r="CC76" s="819"/>
      <c r="CD76" s="763"/>
      <c r="CE76" s="762"/>
      <c r="CF76" s="819"/>
      <c r="CG76" s="819"/>
      <c r="CH76" s="819"/>
      <c r="CI76" s="819"/>
      <c r="CJ76" s="819"/>
      <c r="CK76" s="819"/>
      <c r="CL76" s="819"/>
      <c r="CM76" s="763"/>
      <c r="CN76" s="762"/>
      <c r="CO76" s="819"/>
      <c r="CP76" s="819"/>
      <c r="CQ76" s="819"/>
      <c r="CR76" s="819"/>
      <c r="CS76" s="819"/>
      <c r="CT76" s="819"/>
      <c r="CU76" s="819"/>
      <c r="CV76" s="763"/>
      <c r="CW76" s="762"/>
      <c r="CX76" s="819"/>
      <c r="CY76" s="819"/>
      <c r="CZ76" s="819"/>
      <c r="DA76" s="819"/>
      <c r="DB76" s="819"/>
      <c r="DC76" s="819"/>
      <c r="DD76" s="819"/>
      <c r="DE76" s="763"/>
      <c r="DF76" s="762"/>
      <c r="DG76" s="819"/>
      <c r="DH76" s="819"/>
      <c r="DI76" s="819"/>
      <c r="DJ76" s="819"/>
      <c r="DK76" s="819"/>
      <c r="DL76" s="819"/>
      <c r="DM76" s="819"/>
      <c r="DN76" s="763"/>
      <c r="DO76" s="762"/>
      <c r="DP76" s="819"/>
      <c r="DQ76" s="819"/>
      <c r="DR76" s="819"/>
      <c r="DS76" s="819"/>
      <c r="DT76" s="819"/>
      <c r="DU76" s="819"/>
      <c r="DV76" s="819"/>
      <c r="DW76" s="763"/>
      <c r="DX76" s="762"/>
      <c r="DY76" s="819"/>
      <c r="DZ76" s="819"/>
      <c r="EA76" s="819"/>
      <c r="EB76" s="819"/>
      <c r="EC76" s="819"/>
      <c r="ED76" s="819"/>
      <c r="EE76" s="819"/>
      <c r="EF76" s="763"/>
      <c r="EG76" s="762"/>
      <c r="EH76" s="819"/>
      <c r="EI76" s="819"/>
      <c r="EJ76" s="819"/>
      <c r="EK76" s="819"/>
      <c r="EL76" s="819"/>
      <c r="EM76" s="819"/>
      <c r="EN76" s="819"/>
      <c r="EO76" s="763"/>
      <c r="EP76" s="762"/>
      <c r="EQ76" s="819"/>
      <c r="ER76" s="819"/>
      <c r="ES76" s="819"/>
      <c r="ET76" s="819"/>
      <c r="EU76" s="819"/>
      <c r="EV76" s="819"/>
      <c r="EW76" s="819"/>
      <c r="EX76" s="763"/>
    </row>
    <row r="77" spans="1:154" ht="24.75" x14ac:dyDescent="0.2">
      <c r="A77" s="116" t="s">
        <v>989</v>
      </c>
      <c r="B77" s="762"/>
      <c r="C77" s="819"/>
      <c r="D77" s="819"/>
      <c r="E77" s="819"/>
      <c r="F77" s="819"/>
      <c r="G77" s="819"/>
      <c r="H77" s="819"/>
      <c r="I77" s="819"/>
      <c r="J77" s="763"/>
      <c r="K77" s="762"/>
      <c r="L77" s="819"/>
      <c r="M77" s="819"/>
      <c r="N77" s="819"/>
      <c r="O77" s="819"/>
      <c r="P77" s="819"/>
      <c r="Q77" s="819"/>
      <c r="R77" s="819"/>
      <c r="S77" s="763"/>
      <c r="T77" s="762"/>
      <c r="U77" s="819"/>
      <c r="V77" s="819"/>
      <c r="W77" s="819"/>
      <c r="X77" s="819"/>
      <c r="Y77" s="819"/>
      <c r="Z77" s="819"/>
      <c r="AA77" s="819"/>
      <c r="AB77" s="763"/>
      <c r="AC77" s="762"/>
      <c r="AD77" s="819"/>
      <c r="AE77" s="819"/>
      <c r="AF77" s="819"/>
      <c r="AG77" s="819"/>
      <c r="AH77" s="819"/>
      <c r="AI77" s="819"/>
      <c r="AJ77" s="819"/>
      <c r="AK77" s="763"/>
      <c r="AL77" s="762"/>
      <c r="AM77" s="819"/>
      <c r="AN77" s="819"/>
      <c r="AO77" s="819"/>
      <c r="AP77" s="819"/>
      <c r="AQ77" s="819"/>
      <c r="AR77" s="819"/>
      <c r="AS77" s="819"/>
      <c r="AT77" s="763"/>
      <c r="AU77" s="762"/>
      <c r="AV77" s="819"/>
      <c r="AW77" s="819"/>
      <c r="AX77" s="819"/>
      <c r="AY77" s="819"/>
      <c r="AZ77" s="819"/>
      <c r="BA77" s="819"/>
      <c r="BB77" s="819"/>
      <c r="BC77" s="763"/>
      <c r="BD77" s="762"/>
      <c r="BE77" s="819"/>
      <c r="BF77" s="819"/>
      <c r="BG77" s="819"/>
      <c r="BH77" s="819"/>
      <c r="BI77" s="819"/>
      <c r="BJ77" s="819"/>
      <c r="BK77" s="819"/>
      <c r="BL77" s="763"/>
      <c r="BM77" s="762"/>
      <c r="BN77" s="819"/>
      <c r="BO77" s="819"/>
      <c r="BP77" s="819"/>
      <c r="BQ77" s="819"/>
      <c r="BR77" s="819"/>
      <c r="BS77" s="819"/>
      <c r="BT77" s="819"/>
      <c r="BU77" s="763"/>
      <c r="BV77" s="762"/>
      <c r="BW77" s="819"/>
      <c r="BX77" s="819"/>
      <c r="BY77" s="819"/>
      <c r="BZ77" s="819"/>
      <c r="CA77" s="819"/>
      <c r="CB77" s="819"/>
      <c r="CC77" s="819"/>
      <c r="CD77" s="763"/>
      <c r="CE77" s="762"/>
      <c r="CF77" s="819"/>
      <c r="CG77" s="819"/>
      <c r="CH77" s="819"/>
      <c r="CI77" s="819"/>
      <c r="CJ77" s="819"/>
      <c r="CK77" s="819"/>
      <c r="CL77" s="819"/>
      <c r="CM77" s="763"/>
      <c r="CN77" s="762"/>
      <c r="CO77" s="819"/>
      <c r="CP77" s="819"/>
      <c r="CQ77" s="819"/>
      <c r="CR77" s="819"/>
      <c r="CS77" s="819"/>
      <c r="CT77" s="819"/>
      <c r="CU77" s="819"/>
      <c r="CV77" s="763"/>
      <c r="CW77" s="762"/>
      <c r="CX77" s="819"/>
      <c r="CY77" s="819"/>
      <c r="CZ77" s="819"/>
      <c r="DA77" s="819"/>
      <c r="DB77" s="819"/>
      <c r="DC77" s="819"/>
      <c r="DD77" s="819"/>
      <c r="DE77" s="763"/>
      <c r="DF77" s="762"/>
      <c r="DG77" s="819"/>
      <c r="DH77" s="819"/>
      <c r="DI77" s="819"/>
      <c r="DJ77" s="819"/>
      <c r="DK77" s="819"/>
      <c r="DL77" s="819"/>
      <c r="DM77" s="819"/>
      <c r="DN77" s="763"/>
      <c r="DO77" s="762"/>
      <c r="DP77" s="819"/>
      <c r="DQ77" s="819"/>
      <c r="DR77" s="819"/>
      <c r="DS77" s="819"/>
      <c r="DT77" s="819"/>
      <c r="DU77" s="819"/>
      <c r="DV77" s="819"/>
      <c r="DW77" s="763"/>
      <c r="DX77" s="762"/>
      <c r="DY77" s="819"/>
      <c r="DZ77" s="819"/>
      <c r="EA77" s="819"/>
      <c r="EB77" s="819"/>
      <c r="EC77" s="819"/>
      <c r="ED77" s="819"/>
      <c r="EE77" s="819"/>
      <c r="EF77" s="763"/>
      <c r="EG77" s="762"/>
      <c r="EH77" s="819"/>
      <c r="EI77" s="819"/>
      <c r="EJ77" s="819"/>
      <c r="EK77" s="819"/>
      <c r="EL77" s="819"/>
      <c r="EM77" s="819"/>
      <c r="EN77" s="819"/>
      <c r="EO77" s="763"/>
      <c r="EP77" s="762"/>
      <c r="EQ77" s="819"/>
      <c r="ER77" s="819"/>
      <c r="ES77" s="819"/>
      <c r="ET77" s="819"/>
      <c r="EU77" s="819"/>
      <c r="EV77" s="819"/>
      <c r="EW77" s="819"/>
      <c r="EX77" s="763"/>
    </row>
    <row r="78" spans="1:154" ht="24.75" x14ac:dyDescent="0.2">
      <c r="A78" s="526" t="s">
        <v>990</v>
      </c>
      <c r="B78" s="762"/>
      <c r="C78" s="819"/>
      <c r="D78" s="819"/>
      <c r="E78" s="819"/>
      <c r="F78" s="819"/>
      <c r="G78" s="819"/>
      <c r="H78" s="819"/>
      <c r="I78" s="819"/>
      <c r="J78" s="763"/>
      <c r="K78" s="762"/>
      <c r="L78" s="819"/>
      <c r="M78" s="819"/>
      <c r="N78" s="819"/>
      <c r="O78" s="819"/>
      <c r="P78" s="819"/>
      <c r="Q78" s="819"/>
      <c r="R78" s="819"/>
      <c r="S78" s="763"/>
      <c r="T78" s="762"/>
      <c r="U78" s="819"/>
      <c r="V78" s="819"/>
      <c r="W78" s="819"/>
      <c r="X78" s="819"/>
      <c r="Y78" s="819"/>
      <c r="Z78" s="819"/>
      <c r="AA78" s="819"/>
      <c r="AB78" s="763"/>
      <c r="AC78" s="762"/>
      <c r="AD78" s="819"/>
      <c r="AE78" s="819"/>
      <c r="AF78" s="819"/>
      <c r="AG78" s="819"/>
      <c r="AH78" s="819"/>
      <c r="AI78" s="819"/>
      <c r="AJ78" s="819"/>
      <c r="AK78" s="763"/>
      <c r="AL78" s="762"/>
      <c r="AM78" s="819"/>
      <c r="AN78" s="819"/>
      <c r="AO78" s="819"/>
      <c r="AP78" s="819"/>
      <c r="AQ78" s="819"/>
      <c r="AR78" s="819"/>
      <c r="AS78" s="819"/>
      <c r="AT78" s="763"/>
      <c r="AU78" s="762"/>
      <c r="AV78" s="819"/>
      <c r="AW78" s="819"/>
      <c r="AX78" s="819"/>
      <c r="AY78" s="819"/>
      <c r="AZ78" s="819"/>
      <c r="BA78" s="819"/>
      <c r="BB78" s="819"/>
      <c r="BC78" s="763"/>
      <c r="BD78" s="762"/>
      <c r="BE78" s="819"/>
      <c r="BF78" s="819"/>
      <c r="BG78" s="819"/>
      <c r="BH78" s="819"/>
      <c r="BI78" s="819"/>
      <c r="BJ78" s="819"/>
      <c r="BK78" s="819"/>
      <c r="BL78" s="763"/>
      <c r="BM78" s="762"/>
      <c r="BN78" s="819"/>
      <c r="BO78" s="819"/>
      <c r="BP78" s="819"/>
      <c r="BQ78" s="819"/>
      <c r="BR78" s="819"/>
      <c r="BS78" s="819"/>
      <c r="BT78" s="819"/>
      <c r="BU78" s="763"/>
      <c r="BV78" s="762"/>
      <c r="BW78" s="819"/>
      <c r="BX78" s="819"/>
      <c r="BY78" s="819"/>
      <c r="BZ78" s="819"/>
      <c r="CA78" s="819"/>
      <c r="CB78" s="819"/>
      <c r="CC78" s="819"/>
      <c r="CD78" s="763"/>
      <c r="CE78" s="762"/>
      <c r="CF78" s="819"/>
      <c r="CG78" s="819"/>
      <c r="CH78" s="819"/>
      <c r="CI78" s="819"/>
      <c r="CJ78" s="819"/>
      <c r="CK78" s="819"/>
      <c r="CL78" s="819"/>
      <c r="CM78" s="763"/>
      <c r="CN78" s="762"/>
      <c r="CO78" s="819"/>
      <c r="CP78" s="819"/>
      <c r="CQ78" s="819"/>
      <c r="CR78" s="819"/>
      <c r="CS78" s="819"/>
      <c r="CT78" s="819"/>
      <c r="CU78" s="819"/>
      <c r="CV78" s="763"/>
      <c r="CW78" s="762"/>
      <c r="CX78" s="819"/>
      <c r="CY78" s="819"/>
      <c r="CZ78" s="819"/>
      <c r="DA78" s="819"/>
      <c r="DB78" s="819"/>
      <c r="DC78" s="819"/>
      <c r="DD78" s="819"/>
      <c r="DE78" s="763"/>
      <c r="DF78" s="762"/>
      <c r="DG78" s="819"/>
      <c r="DH78" s="819"/>
      <c r="DI78" s="819"/>
      <c r="DJ78" s="819"/>
      <c r="DK78" s="819"/>
      <c r="DL78" s="819"/>
      <c r="DM78" s="819"/>
      <c r="DN78" s="763"/>
      <c r="DO78" s="762"/>
      <c r="DP78" s="819"/>
      <c r="DQ78" s="819"/>
      <c r="DR78" s="819"/>
      <c r="DS78" s="819"/>
      <c r="DT78" s="819"/>
      <c r="DU78" s="819"/>
      <c r="DV78" s="819"/>
      <c r="DW78" s="763"/>
      <c r="DX78" s="762"/>
      <c r="DY78" s="819"/>
      <c r="DZ78" s="819"/>
      <c r="EA78" s="819"/>
      <c r="EB78" s="819"/>
      <c r="EC78" s="819"/>
      <c r="ED78" s="819"/>
      <c r="EE78" s="819"/>
      <c r="EF78" s="763"/>
      <c r="EG78" s="762"/>
      <c r="EH78" s="819"/>
      <c r="EI78" s="819"/>
      <c r="EJ78" s="819"/>
      <c r="EK78" s="819"/>
      <c r="EL78" s="819"/>
      <c r="EM78" s="819"/>
      <c r="EN78" s="819"/>
      <c r="EO78" s="763"/>
      <c r="EP78" s="762"/>
      <c r="EQ78" s="819"/>
      <c r="ER78" s="819"/>
      <c r="ES78" s="819"/>
      <c r="ET78" s="819"/>
      <c r="EU78" s="819"/>
      <c r="EV78" s="819"/>
      <c r="EW78" s="819"/>
      <c r="EX78" s="763"/>
    </row>
    <row r="79" spans="1:154" x14ac:dyDescent="0.2">
      <c r="A79" s="137" t="s">
        <v>612</v>
      </c>
      <c r="B79" s="383"/>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83"/>
      <c r="AI79" s="383"/>
      <c r="AJ79" s="383"/>
      <c r="AK79" s="383"/>
      <c r="AL79" s="383"/>
      <c r="AM79" s="383"/>
      <c r="AN79" s="383"/>
      <c r="AO79" s="383"/>
      <c r="AP79" s="383"/>
      <c r="AQ79" s="383"/>
      <c r="AR79" s="383"/>
      <c r="AS79" s="383"/>
      <c r="AT79" s="383"/>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c r="CQ79" s="383"/>
      <c r="CR79" s="383"/>
      <c r="CS79" s="383"/>
      <c r="CT79" s="383"/>
      <c r="CU79" s="383"/>
      <c r="CV79" s="383"/>
      <c r="CW79" s="383"/>
      <c r="CX79" s="383"/>
      <c r="CY79" s="383"/>
      <c r="CZ79" s="383"/>
      <c r="DA79" s="383"/>
      <c r="DB79" s="383"/>
      <c r="DC79" s="383"/>
      <c r="DD79" s="383"/>
      <c r="DE79" s="383"/>
      <c r="DF79" s="383"/>
      <c r="DG79" s="383"/>
      <c r="DH79" s="383"/>
      <c r="DI79" s="383"/>
      <c r="DJ79" s="383"/>
      <c r="DK79" s="383"/>
      <c r="DL79" s="383"/>
      <c r="DM79" s="383"/>
      <c r="DN79" s="383"/>
      <c r="DO79" s="383"/>
      <c r="DP79" s="383"/>
      <c r="DQ79" s="383"/>
      <c r="DR79" s="383"/>
      <c r="DS79" s="383"/>
      <c r="DT79" s="383"/>
      <c r="DU79" s="383"/>
      <c r="DV79" s="383"/>
      <c r="DW79" s="383"/>
      <c r="DX79" s="383"/>
      <c r="DY79" s="383"/>
      <c r="DZ79" s="383"/>
      <c r="EA79" s="383"/>
      <c r="EB79" s="383"/>
      <c r="EC79" s="383"/>
      <c r="ED79" s="383"/>
      <c r="EE79" s="383"/>
      <c r="EF79" s="383"/>
      <c r="EG79" s="383"/>
      <c r="EH79" s="383"/>
      <c r="EI79" s="383"/>
      <c r="EJ79" s="383"/>
      <c r="EK79" s="383"/>
      <c r="EL79" s="383"/>
      <c r="EM79" s="383"/>
      <c r="EN79" s="383"/>
      <c r="EO79" s="383"/>
      <c r="EP79" s="383"/>
      <c r="EQ79" s="383"/>
      <c r="ER79" s="383"/>
      <c r="ES79" s="383"/>
      <c r="ET79" s="383"/>
      <c r="EU79" s="383"/>
      <c r="EV79" s="383"/>
      <c r="EW79" s="383"/>
      <c r="EX79" s="383"/>
    </row>
    <row r="80" spans="1:154" x14ac:dyDescent="0.2">
      <c r="A80" s="121" t="s">
        <v>72</v>
      </c>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65"/>
      <c r="AN80" s="165"/>
      <c r="AO80" s="165"/>
      <c r="AP80" s="165"/>
      <c r="AQ80" s="165"/>
      <c r="AR80" s="165"/>
      <c r="AS80" s="165"/>
      <c r="AT80" s="165"/>
      <c r="AU80" s="165"/>
      <c r="AV80" s="165"/>
      <c r="AW80" s="165"/>
      <c r="AX80" s="165"/>
      <c r="AY80" s="165"/>
      <c r="AZ80" s="165"/>
      <c r="BA80" s="165"/>
      <c r="BB80" s="165"/>
      <c r="BC80" s="165"/>
      <c r="BD80" s="165"/>
      <c r="BE80" s="165"/>
      <c r="BF80" s="165"/>
      <c r="BG80" s="165"/>
      <c r="BH80" s="165"/>
      <c r="BI80" s="165"/>
      <c r="BJ80" s="165"/>
      <c r="BK80" s="165"/>
      <c r="BL80" s="165"/>
      <c r="BM80" s="165"/>
      <c r="BN80" s="165"/>
      <c r="BO80" s="165"/>
      <c r="BP80" s="165"/>
      <c r="BQ80" s="165"/>
      <c r="BR80" s="165"/>
      <c r="BS80" s="165"/>
      <c r="BT80" s="165"/>
      <c r="BU80" s="165"/>
      <c r="BV80" s="165"/>
      <c r="BW80" s="165"/>
      <c r="BX80" s="165"/>
      <c r="BY80" s="165"/>
      <c r="BZ80" s="165"/>
      <c r="CA80" s="165"/>
      <c r="CB80" s="165"/>
      <c r="CC80" s="165"/>
      <c r="CD80" s="165"/>
      <c r="CE80" s="165"/>
      <c r="CF80" s="165"/>
      <c r="CG80" s="165"/>
      <c r="CH80" s="165"/>
      <c r="CI80" s="165"/>
      <c r="CJ80" s="165"/>
      <c r="CK80" s="165"/>
      <c r="CL80" s="165"/>
      <c r="CM80" s="165"/>
      <c r="CN80" s="165"/>
      <c r="CO80" s="165"/>
      <c r="CP80" s="165"/>
      <c r="CQ80" s="165"/>
      <c r="CR80" s="165"/>
      <c r="CS80" s="165"/>
      <c r="CT80" s="165"/>
      <c r="CU80" s="165"/>
      <c r="CV80" s="165"/>
      <c r="CW80" s="165"/>
      <c r="CX80" s="165"/>
      <c r="CY80" s="165"/>
      <c r="CZ80" s="165"/>
      <c r="DA80" s="165"/>
      <c r="DB80" s="165"/>
      <c r="DC80" s="165"/>
      <c r="DD80" s="165"/>
      <c r="DE80" s="165"/>
      <c r="DF80" s="165"/>
      <c r="DG80" s="165"/>
      <c r="DH80" s="165"/>
      <c r="DI80" s="165"/>
      <c r="DJ80" s="165"/>
      <c r="DK80" s="165"/>
      <c r="DL80" s="165"/>
      <c r="DM80" s="165"/>
      <c r="DN80" s="165"/>
      <c r="DO80" s="165"/>
      <c r="DP80" s="165"/>
      <c r="DQ80" s="165"/>
      <c r="DR80" s="165"/>
      <c r="DS80" s="165"/>
      <c r="DT80" s="165"/>
      <c r="DU80" s="165"/>
      <c r="DV80" s="165"/>
      <c r="DW80" s="165"/>
      <c r="DX80" s="165"/>
      <c r="DY80" s="165"/>
      <c r="DZ80" s="165"/>
      <c r="EA80" s="165"/>
      <c r="EB80" s="165"/>
      <c r="EC80" s="165"/>
      <c r="ED80" s="165"/>
      <c r="EE80" s="165"/>
      <c r="EF80" s="165"/>
      <c r="EG80" s="165"/>
      <c r="EH80" s="165"/>
      <c r="EI80" s="165"/>
      <c r="EJ80" s="165"/>
      <c r="EK80" s="165"/>
      <c r="EL80" s="165"/>
      <c r="EM80" s="165"/>
      <c r="EN80" s="165"/>
      <c r="EO80" s="165"/>
      <c r="EP80" s="165"/>
      <c r="EQ80" s="165"/>
      <c r="ER80" s="165"/>
      <c r="ES80" s="165"/>
      <c r="ET80" s="165"/>
      <c r="EU80" s="165"/>
      <c r="EV80" s="165"/>
      <c r="EW80" s="165"/>
      <c r="EX80" s="165"/>
    </row>
    <row r="81" spans="1:154" ht="79.5" customHeight="1" x14ac:dyDescent="0.2">
      <c r="A81" s="142" t="s">
        <v>389</v>
      </c>
      <c r="B81" s="760" t="s">
        <v>267</v>
      </c>
      <c r="C81" s="820"/>
      <c r="D81" s="820"/>
      <c r="E81" s="820"/>
      <c r="F81" s="820"/>
      <c r="G81" s="820"/>
      <c r="H81" s="820"/>
      <c r="I81" s="820"/>
      <c r="J81" s="761"/>
      <c r="K81" s="760" t="s">
        <v>267</v>
      </c>
      <c r="L81" s="820"/>
      <c r="M81" s="820"/>
      <c r="N81" s="820"/>
      <c r="O81" s="820"/>
      <c r="P81" s="820"/>
      <c r="Q81" s="820"/>
      <c r="R81" s="820"/>
      <c r="S81" s="761"/>
      <c r="T81" s="762"/>
      <c r="U81" s="819"/>
      <c r="V81" s="819"/>
      <c r="W81" s="819"/>
      <c r="X81" s="819"/>
      <c r="Y81" s="819"/>
      <c r="Z81" s="819"/>
      <c r="AA81" s="819"/>
      <c r="AB81" s="763"/>
      <c r="AC81" s="762"/>
      <c r="AD81" s="819"/>
      <c r="AE81" s="819"/>
      <c r="AF81" s="819"/>
      <c r="AG81" s="819"/>
      <c r="AH81" s="819"/>
      <c r="AI81" s="819"/>
      <c r="AJ81" s="819"/>
      <c r="AK81" s="763"/>
      <c r="AL81" s="762"/>
      <c r="AM81" s="819"/>
      <c r="AN81" s="819"/>
      <c r="AO81" s="819"/>
      <c r="AP81" s="819"/>
      <c r="AQ81" s="819"/>
      <c r="AR81" s="819"/>
      <c r="AS81" s="819"/>
      <c r="AT81" s="763"/>
      <c r="AU81" s="762"/>
      <c r="AV81" s="819"/>
      <c r="AW81" s="819"/>
      <c r="AX81" s="819"/>
      <c r="AY81" s="819"/>
      <c r="AZ81" s="819"/>
      <c r="BA81" s="819"/>
      <c r="BB81" s="819"/>
      <c r="BC81" s="763"/>
      <c r="BD81" s="762"/>
      <c r="BE81" s="819"/>
      <c r="BF81" s="819"/>
      <c r="BG81" s="819"/>
      <c r="BH81" s="819"/>
      <c r="BI81" s="819"/>
      <c r="BJ81" s="819"/>
      <c r="BK81" s="819"/>
      <c r="BL81" s="763"/>
      <c r="BM81" s="762"/>
      <c r="BN81" s="819"/>
      <c r="BO81" s="819"/>
      <c r="BP81" s="819"/>
      <c r="BQ81" s="819"/>
      <c r="BR81" s="819"/>
      <c r="BS81" s="819"/>
      <c r="BT81" s="819"/>
      <c r="BU81" s="763"/>
      <c r="BV81" s="762"/>
      <c r="BW81" s="819"/>
      <c r="BX81" s="819"/>
      <c r="BY81" s="819"/>
      <c r="BZ81" s="819"/>
      <c r="CA81" s="819"/>
      <c r="CB81" s="819"/>
      <c r="CC81" s="819"/>
      <c r="CD81" s="763"/>
      <c r="CE81" s="762"/>
      <c r="CF81" s="819"/>
      <c r="CG81" s="819"/>
      <c r="CH81" s="819"/>
      <c r="CI81" s="819"/>
      <c r="CJ81" s="819"/>
      <c r="CK81" s="819"/>
      <c r="CL81" s="819"/>
      <c r="CM81" s="763"/>
      <c r="CN81" s="762"/>
      <c r="CO81" s="819"/>
      <c r="CP81" s="819"/>
      <c r="CQ81" s="819"/>
      <c r="CR81" s="819"/>
      <c r="CS81" s="819"/>
      <c r="CT81" s="819"/>
      <c r="CU81" s="819"/>
      <c r="CV81" s="763"/>
      <c r="CW81" s="762"/>
      <c r="CX81" s="819"/>
      <c r="CY81" s="819"/>
      <c r="CZ81" s="819"/>
      <c r="DA81" s="819"/>
      <c r="DB81" s="819"/>
      <c r="DC81" s="819"/>
      <c r="DD81" s="819"/>
      <c r="DE81" s="763"/>
      <c r="DF81" s="762"/>
      <c r="DG81" s="819"/>
      <c r="DH81" s="819"/>
      <c r="DI81" s="819"/>
      <c r="DJ81" s="819"/>
      <c r="DK81" s="819"/>
      <c r="DL81" s="819"/>
      <c r="DM81" s="819"/>
      <c r="DN81" s="763"/>
      <c r="DO81" s="762"/>
      <c r="DP81" s="819"/>
      <c r="DQ81" s="819"/>
      <c r="DR81" s="819"/>
      <c r="DS81" s="819"/>
      <c r="DT81" s="819"/>
      <c r="DU81" s="819"/>
      <c r="DV81" s="819"/>
      <c r="DW81" s="763"/>
      <c r="DX81" s="762"/>
      <c r="DY81" s="819"/>
      <c r="DZ81" s="819"/>
      <c r="EA81" s="819"/>
      <c r="EB81" s="819"/>
      <c r="EC81" s="819"/>
      <c r="ED81" s="819"/>
      <c r="EE81" s="819"/>
      <c r="EF81" s="763"/>
      <c r="EG81" s="762"/>
      <c r="EH81" s="819"/>
      <c r="EI81" s="819"/>
      <c r="EJ81" s="819"/>
      <c r="EK81" s="819"/>
      <c r="EL81" s="819"/>
      <c r="EM81" s="819"/>
      <c r="EN81" s="819"/>
      <c r="EO81" s="763"/>
      <c r="EP81" s="762"/>
      <c r="EQ81" s="819"/>
      <c r="ER81" s="819"/>
      <c r="ES81" s="819"/>
      <c r="ET81" s="819"/>
      <c r="EU81" s="819"/>
      <c r="EV81" s="819"/>
      <c r="EW81" s="819"/>
      <c r="EX81" s="763"/>
    </row>
    <row r="82" spans="1:154" ht="36.75" customHeight="1" x14ac:dyDescent="0.2">
      <c r="A82" s="129" t="s">
        <v>361</v>
      </c>
      <c r="B82" s="760" t="s">
        <v>233</v>
      </c>
      <c r="C82" s="820"/>
      <c r="D82" s="820"/>
      <c r="E82" s="820"/>
      <c r="F82" s="820"/>
      <c r="G82" s="820"/>
      <c r="H82" s="820"/>
      <c r="I82" s="820"/>
      <c r="J82" s="761"/>
      <c r="K82" s="760" t="s">
        <v>233</v>
      </c>
      <c r="L82" s="820"/>
      <c r="M82" s="820"/>
      <c r="N82" s="820"/>
      <c r="O82" s="820"/>
      <c r="P82" s="820"/>
      <c r="Q82" s="820"/>
      <c r="R82" s="820"/>
      <c r="S82" s="761"/>
      <c r="T82" s="762" t="s">
        <v>233</v>
      </c>
      <c r="U82" s="819"/>
      <c r="V82" s="819"/>
      <c r="W82" s="819"/>
      <c r="X82" s="819"/>
      <c r="Y82" s="819"/>
      <c r="Z82" s="819"/>
      <c r="AA82" s="819"/>
      <c r="AB82" s="763"/>
      <c r="AC82" s="762" t="s">
        <v>233</v>
      </c>
      <c r="AD82" s="819"/>
      <c r="AE82" s="819"/>
      <c r="AF82" s="819"/>
      <c r="AG82" s="819"/>
      <c r="AH82" s="819"/>
      <c r="AI82" s="819"/>
      <c r="AJ82" s="819"/>
      <c r="AK82" s="763"/>
      <c r="AL82" s="762" t="s">
        <v>233</v>
      </c>
      <c r="AM82" s="819"/>
      <c r="AN82" s="819"/>
      <c r="AO82" s="819"/>
      <c r="AP82" s="819"/>
      <c r="AQ82" s="819"/>
      <c r="AR82" s="819"/>
      <c r="AS82" s="819"/>
      <c r="AT82" s="763"/>
      <c r="AU82" s="762" t="s">
        <v>233</v>
      </c>
      <c r="AV82" s="819"/>
      <c r="AW82" s="819"/>
      <c r="AX82" s="819"/>
      <c r="AY82" s="819"/>
      <c r="AZ82" s="819"/>
      <c r="BA82" s="819"/>
      <c r="BB82" s="819"/>
      <c r="BC82" s="763"/>
      <c r="BD82" s="762" t="s">
        <v>233</v>
      </c>
      <c r="BE82" s="819"/>
      <c r="BF82" s="819"/>
      <c r="BG82" s="819"/>
      <c r="BH82" s="819"/>
      <c r="BI82" s="819"/>
      <c r="BJ82" s="819"/>
      <c r="BK82" s="819"/>
      <c r="BL82" s="763"/>
      <c r="BM82" s="762" t="s">
        <v>233</v>
      </c>
      <c r="BN82" s="819"/>
      <c r="BO82" s="819"/>
      <c r="BP82" s="819"/>
      <c r="BQ82" s="819"/>
      <c r="BR82" s="819"/>
      <c r="BS82" s="819"/>
      <c r="BT82" s="819"/>
      <c r="BU82" s="763"/>
      <c r="BV82" s="762" t="s">
        <v>233</v>
      </c>
      <c r="BW82" s="819"/>
      <c r="BX82" s="819"/>
      <c r="BY82" s="819"/>
      <c r="BZ82" s="819"/>
      <c r="CA82" s="819"/>
      <c r="CB82" s="819"/>
      <c r="CC82" s="819"/>
      <c r="CD82" s="763"/>
      <c r="CE82" s="762" t="s">
        <v>233</v>
      </c>
      <c r="CF82" s="819"/>
      <c r="CG82" s="819"/>
      <c r="CH82" s="819"/>
      <c r="CI82" s="819"/>
      <c r="CJ82" s="819"/>
      <c r="CK82" s="819"/>
      <c r="CL82" s="819"/>
      <c r="CM82" s="763"/>
      <c r="CN82" s="762" t="s">
        <v>233</v>
      </c>
      <c r="CO82" s="819"/>
      <c r="CP82" s="819"/>
      <c r="CQ82" s="819"/>
      <c r="CR82" s="819"/>
      <c r="CS82" s="819"/>
      <c r="CT82" s="819"/>
      <c r="CU82" s="819"/>
      <c r="CV82" s="763"/>
      <c r="CW82" s="762" t="s">
        <v>233</v>
      </c>
      <c r="CX82" s="819"/>
      <c r="CY82" s="819"/>
      <c r="CZ82" s="819"/>
      <c r="DA82" s="819"/>
      <c r="DB82" s="819"/>
      <c r="DC82" s="819"/>
      <c r="DD82" s="819"/>
      <c r="DE82" s="763"/>
      <c r="DF82" s="762" t="s">
        <v>233</v>
      </c>
      <c r="DG82" s="819"/>
      <c r="DH82" s="819"/>
      <c r="DI82" s="819"/>
      <c r="DJ82" s="819"/>
      <c r="DK82" s="819"/>
      <c r="DL82" s="819"/>
      <c r="DM82" s="819"/>
      <c r="DN82" s="763"/>
      <c r="DO82" s="762" t="s">
        <v>233</v>
      </c>
      <c r="DP82" s="819"/>
      <c r="DQ82" s="819"/>
      <c r="DR82" s="819"/>
      <c r="DS82" s="819"/>
      <c r="DT82" s="819"/>
      <c r="DU82" s="819"/>
      <c r="DV82" s="819"/>
      <c r="DW82" s="763"/>
      <c r="DX82" s="762"/>
      <c r="DY82" s="819"/>
      <c r="DZ82" s="819"/>
      <c r="EA82" s="819"/>
      <c r="EB82" s="819"/>
      <c r="EC82" s="819"/>
      <c r="ED82" s="819"/>
      <c r="EE82" s="819"/>
      <c r="EF82" s="763"/>
      <c r="EG82" s="762"/>
      <c r="EH82" s="819"/>
      <c r="EI82" s="819"/>
      <c r="EJ82" s="819"/>
      <c r="EK82" s="819"/>
      <c r="EL82" s="819"/>
      <c r="EM82" s="819"/>
      <c r="EN82" s="819"/>
      <c r="EO82" s="763"/>
      <c r="EP82" s="762"/>
      <c r="EQ82" s="819"/>
      <c r="ER82" s="819"/>
      <c r="ES82" s="819"/>
      <c r="ET82" s="819"/>
      <c r="EU82" s="819"/>
      <c r="EV82" s="819"/>
      <c r="EW82" s="819"/>
      <c r="EX82" s="763"/>
    </row>
    <row r="83" spans="1:154" ht="69.75" customHeight="1" x14ac:dyDescent="0.2">
      <c r="A83" s="142" t="s">
        <v>802</v>
      </c>
      <c r="B83" s="760" t="s">
        <v>269</v>
      </c>
      <c r="C83" s="820"/>
      <c r="D83" s="820"/>
      <c r="E83" s="820"/>
      <c r="F83" s="820"/>
      <c r="G83" s="820"/>
      <c r="H83" s="820"/>
      <c r="I83" s="820"/>
      <c r="J83" s="761"/>
      <c r="K83" s="760" t="s">
        <v>269</v>
      </c>
      <c r="L83" s="820"/>
      <c r="M83" s="820"/>
      <c r="N83" s="820"/>
      <c r="O83" s="820"/>
      <c r="P83" s="820"/>
      <c r="Q83" s="820"/>
      <c r="R83" s="820"/>
      <c r="S83" s="761"/>
      <c r="T83" s="762"/>
      <c r="U83" s="819"/>
      <c r="V83" s="819"/>
      <c r="W83" s="819"/>
      <c r="X83" s="819"/>
      <c r="Y83" s="819"/>
      <c r="Z83" s="819"/>
      <c r="AA83" s="819"/>
      <c r="AB83" s="763"/>
      <c r="AC83" s="762" t="s">
        <v>15</v>
      </c>
      <c r="AD83" s="819"/>
      <c r="AE83" s="819"/>
      <c r="AF83" s="819"/>
      <c r="AG83" s="819"/>
      <c r="AH83" s="819"/>
      <c r="AI83" s="819"/>
      <c r="AJ83" s="819"/>
      <c r="AK83" s="763"/>
      <c r="AL83" s="762" t="s">
        <v>15</v>
      </c>
      <c r="AM83" s="819"/>
      <c r="AN83" s="819"/>
      <c r="AO83" s="819"/>
      <c r="AP83" s="819"/>
      <c r="AQ83" s="819"/>
      <c r="AR83" s="819"/>
      <c r="AS83" s="819"/>
      <c r="AT83" s="763"/>
      <c r="AU83" s="762"/>
      <c r="AV83" s="819"/>
      <c r="AW83" s="819"/>
      <c r="AX83" s="819"/>
      <c r="AY83" s="819"/>
      <c r="AZ83" s="819"/>
      <c r="BA83" s="819"/>
      <c r="BB83" s="819"/>
      <c r="BC83" s="763"/>
      <c r="BD83" s="762" t="s">
        <v>22</v>
      </c>
      <c r="BE83" s="819"/>
      <c r="BF83" s="819"/>
      <c r="BG83" s="819"/>
      <c r="BH83" s="819"/>
      <c r="BI83" s="819"/>
      <c r="BJ83" s="819"/>
      <c r="BK83" s="819"/>
      <c r="BL83" s="763"/>
      <c r="BM83" s="762" t="s">
        <v>22</v>
      </c>
      <c r="BN83" s="819"/>
      <c r="BO83" s="819"/>
      <c r="BP83" s="819"/>
      <c r="BQ83" s="819"/>
      <c r="BR83" s="819"/>
      <c r="BS83" s="819"/>
      <c r="BT83" s="819"/>
      <c r="BU83" s="763"/>
      <c r="BV83" s="762" t="s">
        <v>22</v>
      </c>
      <c r="BW83" s="819"/>
      <c r="BX83" s="819"/>
      <c r="BY83" s="819"/>
      <c r="BZ83" s="819"/>
      <c r="CA83" s="819"/>
      <c r="CB83" s="819"/>
      <c r="CC83" s="819"/>
      <c r="CD83" s="763"/>
      <c r="CE83" s="762" t="s">
        <v>22</v>
      </c>
      <c r="CF83" s="819"/>
      <c r="CG83" s="819"/>
      <c r="CH83" s="819"/>
      <c r="CI83" s="819"/>
      <c r="CJ83" s="819"/>
      <c r="CK83" s="819"/>
      <c r="CL83" s="819"/>
      <c r="CM83" s="763"/>
      <c r="CN83" s="762"/>
      <c r="CO83" s="819"/>
      <c r="CP83" s="819"/>
      <c r="CQ83" s="819"/>
      <c r="CR83" s="819"/>
      <c r="CS83" s="819"/>
      <c r="CT83" s="819"/>
      <c r="CU83" s="819"/>
      <c r="CV83" s="763"/>
      <c r="CW83" s="762"/>
      <c r="CX83" s="819"/>
      <c r="CY83" s="819"/>
      <c r="CZ83" s="819"/>
      <c r="DA83" s="819"/>
      <c r="DB83" s="819"/>
      <c r="DC83" s="819"/>
      <c r="DD83" s="819"/>
      <c r="DE83" s="763"/>
      <c r="DF83" s="762"/>
      <c r="DG83" s="819"/>
      <c r="DH83" s="819"/>
      <c r="DI83" s="819"/>
      <c r="DJ83" s="819"/>
      <c r="DK83" s="819"/>
      <c r="DL83" s="819"/>
      <c r="DM83" s="819"/>
      <c r="DN83" s="763"/>
      <c r="DO83" s="762"/>
      <c r="DP83" s="819"/>
      <c r="DQ83" s="819"/>
      <c r="DR83" s="819"/>
      <c r="DS83" s="819"/>
      <c r="DT83" s="819"/>
      <c r="DU83" s="819"/>
      <c r="DV83" s="819"/>
      <c r="DW83" s="763"/>
      <c r="DX83" s="762"/>
      <c r="DY83" s="819"/>
      <c r="DZ83" s="819"/>
      <c r="EA83" s="819"/>
      <c r="EB83" s="819"/>
      <c r="EC83" s="819"/>
      <c r="ED83" s="819"/>
      <c r="EE83" s="819"/>
      <c r="EF83" s="763"/>
      <c r="EG83" s="762"/>
      <c r="EH83" s="819"/>
      <c r="EI83" s="819"/>
      <c r="EJ83" s="819"/>
      <c r="EK83" s="819"/>
      <c r="EL83" s="819"/>
      <c r="EM83" s="819"/>
      <c r="EN83" s="819"/>
      <c r="EO83" s="763"/>
      <c r="EP83" s="762"/>
      <c r="EQ83" s="819"/>
      <c r="ER83" s="819"/>
      <c r="ES83" s="819"/>
      <c r="ET83" s="819"/>
      <c r="EU83" s="819"/>
      <c r="EV83" s="819"/>
      <c r="EW83" s="819"/>
      <c r="EX83" s="763"/>
    </row>
    <row r="84" spans="1:154" ht="36.75" customHeight="1" x14ac:dyDescent="0.2">
      <c r="A84" s="82" t="s">
        <v>360</v>
      </c>
      <c r="B84" s="760" t="s">
        <v>234</v>
      </c>
      <c r="C84" s="820"/>
      <c r="D84" s="820"/>
      <c r="E84" s="820"/>
      <c r="F84" s="820"/>
      <c r="G84" s="820"/>
      <c r="H84" s="820"/>
      <c r="I84" s="820"/>
      <c r="J84" s="761"/>
      <c r="K84" s="760" t="s">
        <v>234</v>
      </c>
      <c r="L84" s="820"/>
      <c r="M84" s="820"/>
      <c r="N84" s="820"/>
      <c r="O84" s="820"/>
      <c r="P84" s="820"/>
      <c r="Q84" s="820"/>
      <c r="R84" s="820"/>
      <c r="S84" s="761"/>
      <c r="T84" s="762" t="s">
        <v>234</v>
      </c>
      <c r="U84" s="819"/>
      <c r="V84" s="819"/>
      <c r="W84" s="819"/>
      <c r="X84" s="819"/>
      <c r="Y84" s="819"/>
      <c r="Z84" s="819"/>
      <c r="AA84" s="819"/>
      <c r="AB84" s="763"/>
      <c r="AC84" s="762" t="s">
        <v>149</v>
      </c>
      <c r="AD84" s="819"/>
      <c r="AE84" s="819"/>
      <c r="AF84" s="819"/>
      <c r="AG84" s="819"/>
      <c r="AH84" s="819"/>
      <c r="AI84" s="819"/>
      <c r="AJ84" s="819"/>
      <c r="AK84" s="763"/>
      <c r="AL84" s="762" t="s">
        <v>149</v>
      </c>
      <c r="AM84" s="819"/>
      <c r="AN84" s="819"/>
      <c r="AO84" s="819"/>
      <c r="AP84" s="819"/>
      <c r="AQ84" s="819"/>
      <c r="AR84" s="819"/>
      <c r="AS84" s="819"/>
      <c r="AT84" s="763"/>
      <c r="AU84" s="762" t="s">
        <v>234</v>
      </c>
      <c r="AV84" s="819"/>
      <c r="AW84" s="819"/>
      <c r="AX84" s="819"/>
      <c r="AY84" s="819"/>
      <c r="AZ84" s="819"/>
      <c r="BA84" s="819"/>
      <c r="BB84" s="819"/>
      <c r="BC84" s="763"/>
      <c r="BD84" s="762" t="s">
        <v>149</v>
      </c>
      <c r="BE84" s="819"/>
      <c r="BF84" s="819"/>
      <c r="BG84" s="819"/>
      <c r="BH84" s="819"/>
      <c r="BI84" s="819"/>
      <c r="BJ84" s="819"/>
      <c r="BK84" s="819"/>
      <c r="BL84" s="763"/>
      <c r="BM84" s="762" t="s">
        <v>149</v>
      </c>
      <c r="BN84" s="819"/>
      <c r="BO84" s="819"/>
      <c r="BP84" s="819"/>
      <c r="BQ84" s="819"/>
      <c r="BR84" s="819"/>
      <c r="BS84" s="819"/>
      <c r="BT84" s="819"/>
      <c r="BU84" s="763"/>
      <c r="BV84" s="762" t="s">
        <v>149</v>
      </c>
      <c r="BW84" s="819"/>
      <c r="BX84" s="819"/>
      <c r="BY84" s="819"/>
      <c r="BZ84" s="819"/>
      <c r="CA84" s="819"/>
      <c r="CB84" s="819"/>
      <c r="CC84" s="819"/>
      <c r="CD84" s="763"/>
      <c r="CE84" s="762" t="s">
        <v>149</v>
      </c>
      <c r="CF84" s="819"/>
      <c r="CG84" s="819"/>
      <c r="CH84" s="819"/>
      <c r="CI84" s="819"/>
      <c r="CJ84" s="819"/>
      <c r="CK84" s="819"/>
      <c r="CL84" s="819"/>
      <c r="CM84" s="763"/>
      <c r="CN84" s="762" t="s">
        <v>234</v>
      </c>
      <c r="CO84" s="819"/>
      <c r="CP84" s="819"/>
      <c r="CQ84" s="819"/>
      <c r="CR84" s="819"/>
      <c r="CS84" s="819"/>
      <c r="CT84" s="819"/>
      <c r="CU84" s="819"/>
      <c r="CV84" s="763"/>
      <c r="CW84" s="762" t="s">
        <v>234</v>
      </c>
      <c r="CX84" s="819"/>
      <c r="CY84" s="819"/>
      <c r="CZ84" s="819"/>
      <c r="DA84" s="819"/>
      <c r="DB84" s="819"/>
      <c r="DC84" s="819"/>
      <c r="DD84" s="819"/>
      <c r="DE84" s="763"/>
      <c r="DF84" s="762" t="s">
        <v>234</v>
      </c>
      <c r="DG84" s="819"/>
      <c r="DH84" s="819"/>
      <c r="DI84" s="819"/>
      <c r="DJ84" s="819"/>
      <c r="DK84" s="819"/>
      <c r="DL84" s="819"/>
      <c r="DM84" s="819"/>
      <c r="DN84" s="763"/>
      <c r="DO84" s="762" t="s">
        <v>234</v>
      </c>
      <c r="DP84" s="819"/>
      <c r="DQ84" s="819"/>
      <c r="DR84" s="819"/>
      <c r="DS84" s="819"/>
      <c r="DT84" s="819"/>
      <c r="DU84" s="819"/>
      <c r="DV84" s="819"/>
      <c r="DW84" s="763"/>
      <c r="DX84" s="762"/>
      <c r="DY84" s="819"/>
      <c r="DZ84" s="819"/>
      <c r="EA84" s="819"/>
      <c r="EB84" s="819"/>
      <c r="EC84" s="819"/>
      <c r="ED84" s="819"/>
      <c r="EE84" s="819"/>
      <c r="EF84" s="763"/>
      <c r="EG84" s="762"/>
      <c r="EH84" s="819"/>
      <c r="EI84" s="819"/>
      <c r="EJ84" s="819"/>
      <c r="EK84" s="819"/>
      <c r="EL84" s="819"/>
      <c r="EM84" s="819"/>
      <c r="EN84" s="819"/>
      <c r="EO84" s="763"/>
      <c r="EP84" s="762"/>
      <c r="EQ84" s="819"/>
      <c r="ER84" s="819"/>
      <c r="ES84" s="819"/>
      <c r="ET84" s="819"/>
      <c r="EU84" s="819"/>
      <c r="EV84" s="819"/>
      <c r="EW84" s="819"/>
      <c r="EX84" s="763"/>
    </row>
    <row r="85" spans="1:154" x14ac:dyDescent="0.2">
      <c r="A85" s="141" t="s">
        <v>73</v>
      </c>
      <c r="B85" s="760" t="s">
        <v>0</v>
      </c>
      <c r="C85" s="820"/>
      <c r="D85" s="820"/>
      <c r="E85" s="820"/>
      <c r="F85" s="820"/>
      <c r="G85" s="820"/>
      <c r="H85" s="820"/>
      <c r="I85" s="820"/>
      <c r="J85" s="761"/>
      <c r="K85" s="760" t="s">
        <v>0</v>
      </c>
      <c r="L85" s="820"/>
      <c r="M85" s="820"/>
      <c r="N85" s="820"/>
      <c r="O85" s="820"/>
      <c r="P85" s="820"/>
      <c r="Q85" s="820"/>
      <c r="R85" s="820"/>
      <c r="S85" s="761"/>
      <c r="T85" s="762" t="s">
        <v>0</v>
      </c>
      <c r="U85" s="819"/>
      <c r="V85" s="819"/>
      <c r="W85" s="819"/>
      <c r="X85" s="819"/>
      <c r="Y85" s="819"/>
      <c r="Z85" s="819"/>
      <c r="AA85" s="819"/>
      <c r="AB85" s="763"/>
      <c r="AC85" s="762" t="s">
        <v>0</v>
      </c>
      <c r="AD85" s="819"/>
      <c r="AE85" s="819"/>
      <c r="AF85" s="819"/>
      <c r="AG85" s="819"/>
      <c r="AH85" s="819"/>
      <c r="AI85" s="819"/>
      <c r="AJ85" s="819"/>
      <c r="AK85" s="763"/>
      <c r="AL85" s="762" t="s">
        <v>0</v>
      </c>
      <c r="AM85" s="819"/>
      <c r="AN85" s="819"/>
      <c r="AO85" s="819"/>
      <c r="AP85" s="819"/>
      <c r="AQ85" s="819"/>
      <c r="AR85" s="819"/>
      <c r="AS85" s="819"/>
      <c r="AT85" s="763"/>
      <c r="AU85" s="762" t="s">
        <v>0</v>
      </c>
      <c r="AV85" s="819"/>
      <c r="AW85" s="819"/>
      <c r="AX85" s="819"/>
      <c r="AY85" s="819"/>
      <c r="AZ85" s="819"/>
      <c r="BA85" s="819"/>
      <c r="BB85" s="819"/>
      <c r="BC85" s="763"/>
      <c r="BD85" s="762" t="s">
        <v>0</v>
      </c>
      <c r="BE85" s="819"/>
      <c r="BF85" s="819"/>
      <c r="BG85" s="819"/>
      <c r="BH85" s="819"/>
      <c r="BI85" s="819"/>
      <c r="BJ85" s="819"/>
      <c r="BK85" s="819"/>
      <c r="BL85" s="763"/>
      <c r="BM85" s="762" t="s">
        <v>0</v>
      </c>
      <c r="BN85" s="819"/>
      <c r="BO85" s="819"/>
      <c r="BP85" s="819"/>
      <c r="BQ85" s="819"/>
      <c r="BR85" s="819"/>
      <c r="BS85" s="819"/>
      <c r="BT85" s="819"/>
      <c r="BU85" s="763"/>
      <c r="BV85" s="762" t="s">
        <v>0</v>
      </c>
      <c r="BW85" s="819"/>
      <c r="BX85" s="819"/>
      <c r="BY85" s="819"/>
      <c r="BZ85" s="819"/>
      <c r="CA85" s="819"/>
      <c r="CB85" s="819"/>
      <c r="CC85" s="819"/>
      <c r="CD85" s="763"/>
      <c r="CE85" s="762" t="s">
        <v>0</v>
      </c>
      <c r="CF85" s="819"/>
      <c r="CG85" s="819"/>
      <c r="CH85" s="819"/>
      <c r="CI85" s="819"/>
      <c r="CJ85" s="819"/>
      <c r="CK85" s="819"/>
      <c r="CL85" s="819"/>
      <c r="CM85" s="763"/>
      <c r="CN85" s="762" t="s">
        <v>0</v>
      </c>
      <c r="CO85" s="819"/>
      <c r="CP85" s="819"/>
      <c r="CQ85" s="819"/>
      <c r="CR85" s="819"/>
      <c r="CS85" s="819"/>
      <c r="CT85" s="819"/>
      <c r="CU85" s="819"/>
      <c r="CV85" s="763"/>
      <c r="CW85" s="762" t="s">
        <v>0</v>
      </c>
      <c r="CX85" s="819"/>
      <c r="CY85" s="819"/>
      <c r="CZ85" s="819"/>
      <c r="DA85" s="819"/>
      <c r="DB85" s="819"/>
      <c r="DC85" s="819"/>
      <c r="DD85" s="819"/>
      <c r="DE85" s="763"/>
      <c r="DF85" s="762" t="s">
        <v>0</v>
      </c>
      <c r="DG85" s="819"/>
      <c r="DH85" s="819"/>
      <c r="DI85" s="819"/>
      <c r="DJ85" s="819"/>
      <c r="DK85" s="819"/>
      <c r="DL85" s="819"/>
      <c r="DM85" s="819"/>
      <c r="DN85" s="763"/>
      <c r="DO85" s="762" t="s">
        <v>0</v>
      </c>
      <c r="DP85" s="819"/>
      <c r="DQ85" s="819"/>
      <c r="DR85" s="819"/>
      <c r="DS85" s="819"/>
      <c r="DT85" s="819"/>
      <c r="DU85" s="819"/>
      <c r="DV85" s="819"/>
      <c r="DW85" s="763"/>
      <c r="DX85" s="762"/>
      <c r="DY85" s="819"/>
      <c r="DZ85" s="819"/>
      <c r="EA85" s="819"/>
      <c r="EB85" s="819"/>
      <c r="EC85" s="819"/>
      <c r="ED85" s="819"/>
      <c r="EE85" s="819"/>
      <c r="EF85" s="763"/>
      <c r="EG85" s="762"/>
      <c r="EH85" s="819"/>
      <c r="EI85" s="819"/>
      <c r="EJ85" s="819"/>
      <c r="EK85" s="819"/>
      <c r="EL85" s="819"/>
      <c r="EM85" s="819"/>
      <c r="EN85" s="819"/>
      <c r="EO85" s="763"/>
      <c r="EP85" s="762"/>
      <c r="EQ85" s="819"/>
      <c r="ER85" s="819"/>
      <c r="ES85" s="819"/>
      <c r="ET85" s="819"/>
      <c r="EU85" s="819"/>
      <c r="EV85" s="819"/>
      <c r="EW85" s="819"/>
      <c r="EX85" s="763"/>
    </row>
    <row r="86" spans="1:154" x14ac:dyDescent="0.2">
      <c r="A86" s="142" t="s">
        <v>972</v>
      </c>
      <c r="B86" s="762"/>
      <c r="C86" s="819"/>
      <c r="D86" s="819"/>
      <c r="E86" s="819"/>
      <c r="F86" s="819"/>
      <c r="G86" s="819"/>
      <c r="H86" s="819"/>
      <c r="I86" s="819"/>
      <c r="J86" s="763"/>
      <c r="K86" s="762" t="s">
        <v>0</v>
      </c>
      <c r="L86" s="819"/>
      <c r="M86" s="819"/>
      <c r="N86" s="819"/>
      <c r="O86" s="819"/>
      <c r="P86" s="819"/>
      <c r="Q86" s="819"/>
      <c r="R86" s="819"/>
      <c r="S86" s="763"/>
      <c r="T86" s="762" t="s">
        <v>0</v>
      </c>
      <c r="U86" s="819"/>
      <c r="V86" s="819"/>
      <c r="W86" s="819"/>
      <c r="X86" s="819"/>
      <c r="Y86" s="819"/>
      <c r="Z86" s="819"/>
      <c r="AA86" s="819"/>
      <c r="AB86" s="763"/>
      <c r="AC86" s="762" t="s">
        <v>0</v>
      </c>
      <c r="AD86" s="819"/>
      <c r="AE86" s="819"/>
      <c r="AF86" s="819"/>
      <c r="AG86" s="819"/>
      <c r="AH86" s="819"/>
      <c r="AI86" s="819"/>
      <c r="AJ86" s="819"/>
      <c r="AK86" s="763"/>
      <c r="AL86" s="762" t="s">
        <v>0</v>
      </c>
      <c r="AM86" s="819"/>
      <c r="AN86" s="819"/>
      <c r="AO86" s="819"/>
      <c r="AP86" s="819"/>
      <c r="AQ86" s="819"/>
      <c r="AR86" s="819"/>
      <c r="AS86" s="819"/>
      <c r="AT86" s="763"/>
      <c r="AU86" s="762" t="s">
        <v>0</v>
      </c>
      <c r="AV86" s="819"/>
      <c r="AW86" s="819"/>
      <c r="AX86" s="819"/>
      <c r="AY86" s="819"/>
      <c r="AZ86" s="819"/>
      <c r="BA86" s="819"/>
      <c r="BB86" s="819"/>
      <c r="BC86" s="763"/>
      <c r="BD86" s="762" t="s">
        <v>0</v>
      </c>
      <c r="BE86" s="819"/>
      <c r="BF86" s="819"/>
      <c r="BG86" s="819"/>
      <c r="BH86" s="819"/>
      <c r="BI86" s="819"/>
      <c r="BJ86" s="819"/>
      <c r="BK86" s="819"/>
      <c r="BL86" s="763"/>
      <c r="BM86" s="762" t="s">
        <v>0</v>
      </c>
      <c r="BN86" s="819"/>
      <c r="BO86" s="819"/>
      <c r="BP86" s="819"/>
      <c r="BQ86" s="819"/>
      <c r="BR86" s="819"/>
      <c r="BS86" s="819"/>
      <c r="BT86" s="819"/>
      <c r="BU86" s="763"/>
      <c r="BV86" s="762" t="s">
        <v>0</v>
      </c>
      <c r="BW86" s="819"/>
      <c r="BX86" s="819"/>
      <c r="BY86" s="819"/>
      <c r="BZ86" s="819"/>
      <c r="CA86" s="819"/>
      <c r="CB86" s="819"/>
      <c r="CC86" s="819"/>
      <c r="CD86" s="763"/>
      <c r="CE86" s="762" t="s">
        <v>0</v>
      </c>
      <c r="CF86" s="819"/>
      <c r="CG86" s="819"/>
      <c r="CH86" s="819"/>
      <c r="CI86" s="819"/>
      <c r="CJ86" s="819"/>
      <c r="CK86" s="819"/>
      <c r="CL86" s="819"/>
      <c r="CM86" s="763"/>
      <c r="CN86" s="762" t="s">
        <v>0</v>
      </c>
      <c r="CO86" s="819"/>
      <c r="CP86" s="819"/>
      <c r="CQ86" s="819"/>
      <c r="CR86" s="819"/>
      <c r="CS86" s="819"/>
      <c r="CT86" s="819"/>
      <c r="CU86" s="819"/>
      <c r="CV86" s="763"/>
      <c r="CW86" s="762" t="s">
        <v>0</v>
      </c>
      <c r="CX86" s="819"/>
      <c r="CY86" s="819"/>
      <c r="CZ86" s="819"/>
      <c r="DA86" s="819"/>
      <c r="DB86" s="819"/>
      <c r="DC86" s="819"/>
      <c r="DD86" s="819"/>
      <c r="DE86" s="763"/>
      <c r="DF86" s="762" t="s">
        <v>0</v>
      </c>
      <c r="DG86" s="819"/>
      <c r="DH86" s="819"/>
      <c r="DI86" s="819"/>
      <c r="DJ86" s="819"/>
      <c r="DK86" s="819"/>
      <c r="DL86" s="819"/>
      <c r="DM86" s="819"/>
      <c r="DN86" s="763"/>
      <c r="DO86" s="762" t="s">
        <v>0</v>
      </c>
      <c r="DP86" s="819"/>
      <c r="DQ86" s="819"/>
      <c r="DR86" s="819"/>
      <c r="DS86" s="819"/>
      <c r="DT86" s="819"/>
      <c r="DU86" s="819"/>
      <c r="DV86" s="819"/>
      <c r="DW86" s="763"/>
      <c r="DX86" s="762"/>
      <c r="DY86" s="819"/>
      <c r="DZ86" s="819"/>
      <c r="EA86" s="819"/>
      <c r="EB86" s="819"/>
      <c r="EC86" s="819"/>
      <c r="ED86" s="819"/>
      <c r="EE86" s="819"/>
      <c r="EF86" s="763"/>
      <c r="EG86" s="762"/>
      <c r="EH86" s="819"/>
      <c r="EI86" s="819"/>
      <c r="EJ86" s="819"/>
      <c r="EK86" s="819"/>
      <c r="EL86" s="819"/>
      <c r="EM86" s="819"/>
      <c r="EN86" s="819"/>
      <c r="EO86" s="763"/>
      <c r="EP86" s="762"/>
      <c r="EQ86" s="819"/>
      <c r="ER86" s="819"/>
      <c r="ES86" s="819"/>
      <c r="ET86" s="819"/>
      <c r="EU86" s="819"/>
      <c r="EV86" s="819"/>
      <c r="EW86" s="819"/>
      <c r="EX86" s="763"/>
    </row>
    <row r="87" spans="1:154" ht="48.75" x14ac:dyDescent="0.2">
      <c r="A87" s="142" t="s">
        <v>871</v>
      </c>
      <c r="B87" s="762"/>
      <c r="C87" s="819"/>
      <c r="D87" s="819"/>
      <c r="E87" s="819"/>
      <c r="F87" s="819"/>
      <c r="G87" s="819"/>
      <c r="H87" s="819"/>
      <c r="I87" s="819"/>
      <c r="J87" s="763"/>
      <c r="K87" s="762"/>
      <c r="L87" s="819"/>
      <c r="M87" s="819"/>
      <c r="N87" s="819"/>
      <c r="O87" s="819"/>
      <c r="P87" s="819"/>
      <c r="Q87" s="819"/>
      <c r="R87" s="819"/>
      <c r="S87" s="763"/>
      <c r="T87" s="762"/>
      <c r="U87" s="819"/>
      <c r="V87" s="819"/>
      <c r="W87" s="819"/>
      <c r="X87" s="819"/>
      <c r="Y87" s="819"/>
      <c r="Z87" s="819"/>
      <c r="AA87" s="819"/>
      <c r="AB87" s="763"/>
      <c r="AC87" s="762"/>
      <c r="AD87" s="819"/>
      <c r="AE87" s="819"/>
      <c r="AF87" s="819"/>
      <c r="AG87" s="819"/>
      <c r="AH87" s="819"/>
      <c r="AI87" s="819"/>
      <c r="AJ87" s="819"/>
      <c r="AK87" s="763"/>
      <c r="AL87" s="762"/>
      <c r="AM87" s="819"/>
      <c r="AN87" s="819"/>
      <c r="AO87" s="819"/>
      <c r="AP87" s="819"/>
      <c r="AQ87" s="819"/>
      <c r="AR87" s="819"/>
      <c r="AS87" s="819"/>
      <c r="AT87" s="763"/>
      <c r="AU87" s="762"/>
      <c r="AV87" s="819"/>
      <c r="AW87" s="819"/>
      <c r="AX87" s="819"/>
      <c r="AY87" s="819"/>
      <c r="AZ87" s="819"/>
      <c r="BA87" s="819"/>
      <c r="BB87" s="819"/>
      <c r="BC87" s="763"/>
      <c r="BD87" s="762"/>
      <c r="BE87" s="819"/>
      <c r="BF87" s="819"/>
      <c r="BG87" s="819"/>
      <c r="BH87" s="819"/>
      <c r="BI87" s="819"/>
      <c r="BJ87" s="819"/>
      <c r="BK87" s="819"/>
      <c r="BL87" s="763"/>
      <c r="BM87" s="762"/>
      <c r="BN87" s="819"/>
      <c r="BO87" s="819"/>
      <c r="BP87" s="819"/>
      <c r="BQ87" s="819"/>
      <c r="BR87" s="819"/>
      <c r="BS87" s="819"/>
      <c r="BT87" s="819"/>
      <c r="BU87" s="763"/>
      <c r="BV87" s="762"/>
      <c r="BW87" s="819"/>
      <c r="BX87" s="819"/>
      <c r="BY87" s="819"/>
      <c r="BZ87" s="819"/>
      <c r="CA87" s="819"/>
      <c r="CB87" s="819"/>
      <c r="CC87" s="819"/>
      <c r="CD87" s="763"/>
      <c r="CE87" s="762"/>
      <c r="CF87" s="819"/>
      <c r="CG87" s="819"/>
      <c r="CH87" s="819"/>
      <c r="CI87" s="819"/>
      <c r="CJ87" s="819"/>
      <c r="CK87" s="819"/>
      <c r="CL87" s="819"/>
      <c r="CM87" s="763"/>
      <c r="CN87" s="762"/>
      <c r="CO87" s="819"/>
      <c r="CP87" s="819"/>
      <c r="CQ87" s="819"/>
      <c r="CR87" s="819"/>
      <c r="CS87" s="819"/>
      <c r="CT87" s="819"/>
      <c r="CU87" s="819"/>
      <c r="CV87" s="763"/>
      <c r="CW87" s="762"/>
      <c r="CX87" s="819"/>
      <c r="CY87" s="819"/>
      <c r="CZ87" s="819"/>
      <c r="DA87" s="819"/>
      <c r="DB87" s="819"/>
      <c r="DC87" s="819"/>
      <c r="DD87" s="819"/>
      <c r="DE87" s="763"/>
      <c r="DF87" s="762"/>
      <c r="DG87" s="819"/>
      <c r="DH87" s="819"/>
      <c r="DI87" s="819"/>
      <c r="DJ87" s="819"/>
      <c r="DK87" s="819"/>
      <c r="DL87" s="819"/>
      <c r="DM87" s="819"/>
      <c r="DN87" s="763"/>
      <c r="DO87" s="762"/>
      <c r="DP87" s="819"/>
      <c r="DQ87" s="819"/>
      <c r="DR87" s="819"/>
      <c r="DS87" s="819"/>
      <c r="DT87" s="819"/>
      <c r="DU87" s="819"/>
      <c r="DV87" s="819"/>
      <c r="DW87" s="763"/>
      <c r="DX87" s="762"/>
      <c r="DY87" s="819"/>
      <c r="DZ87" s="819"/>
      <c r="EA87" s="819"/>
      <c r="EB87" s="819"/>
      <c r="EC87" s="819"/>
      <c r="ED87" s="819"/>
      <c r="EE87" s="819"/>
      <c r="EF87" s="763"/>
      <c r="EG87" s="762"/>
      <c r="EH87" s="819"/>
      <c r="EI87" s="819"/>
      <c r="EJ87" s="819"/>
      <c r="EK87" s="819"/>
      <c r="EL87" s="819"/>
      <c r="EM87" s="819"/>
      <c r="EN87" s="819"/>
      <c r="EO87" s="763"/>
      <c r="EP87" s="762"/>
      <c r="EQ87" s="819"/>
      <c r="ER87" s="819"/>
      <c r="ES87" s="819"/>
      <c r="ET87" s="819"/>
      <c r="EU87" s="819"/>
      <c r="EV87" s="819"/>
      <c r="EW87" s="819"/>
      <c r="EX87" s="763"/>
    </row>
    <row r="88" spans="1:154" ht="36.75" x14ac:dyDescent="0.2">
      <c r="A88" s="82" t="s">
        <v>973</v>
      </c>
      <c r="B88" s="768"/>
      <c r="C88" s="825"/>
      <c r="D88" s="825"/>
      <c r="E88" s="825"/>
      <c r="F88" s="825"/>
      <c r="G88" s="825"/>
      <c r="H88" s="825"/>
      <c r="I88" s="825"/>
      <c r="J88" s="769"/>
      <c r="K88" s="768"/>
      <c r="L88" s="825"/>
      <c r="M88" s="825"/>
      <c r="N88" s="825"/>
      <c r="O88" s="825"/>
      <c r="P88" s="825"/>
      <c r="Q88" s="825"/>
      <c r="R88" s="825"/>
      <c r="S88" s="769"/>
      <c r="T88" s="768"/>
      <c r="U88" s="825"/>
      <c r="V88" s="825"/>
      <c r="W88" s="825"/>
      <c r="X88" s="825"/>
      <c r="Y88" s="825"/>
      <c r="Z88" s="825"/>
      <c r="AA88" s="825"/>
      <c r="AB88" s="769"/>
      <c r="AC88" s="768"/>
      <c r="AD88" s="825"/>
      <c r="AE88" s="825"/>
      <c r="AF88" s="825"/>
      <c r="AG88" s="825"/>
      <c r="AH88" s="825"/>
      <c r="AI88" s="825"/>
      <c r="AJ88" s="825"/>
      <c r="AK88" s="769"/>
      <c r="AL88" s="768"/>
      <c r="AM88" s="825"/>
      <c r="AN88" s="825"/>
      <c r="AO88" s="825"/>
      <c r="AP88" s="825"/>
      <c r="AQ88" s="825"/>
      <c r="AR88" s="825"/>
      <c r="AS88" s="825"/>
      <c r="AT88" s="769"/>
      <c r="AU88" s="768"/>
      <c r="AV88" s="825"/>
      <c r="AW88" s="825"/>
      <c r="AX88" s="825"/>
      <c r="AY88" s="825"/>
      <c r="AZ88" s="825"/>
      <c r="BA88" s="825"/>
      <c r="BB88" s="825"/>
      <c r="BC88" s="769"/>
      <c r="BD88" s="768"/>
      <c r="BE88" s="825"/>
      <c r="BF88" s="825"/>
      <c r="BG88" s="825"/>
      <c r="BH88" s="825"/>
      <c r="BI88" s="825"/>
      <c r="BJ88" s="825"/>
      <c r="BK88" s="825"/>
      <c r="BL88" s="769"/>
      <c r="BM88" s="768"/>
      <c r="BN88" s="825"/>
      <c r="BO88" s="825"/>
      <c r="BP88" s="825"/>
      <c r="BQ88" s="825"/>
      <c r="BR88" s="825"/>
      <c r="BS88" s="825"/>
      <c r="BT88" s="825"/>
      <c r="BU88" s="769"/>
      <c r="BV88" s="768"/>
      <c r="BW88" s="825"/>
      <c r="BX88" s="825"/>
      <c r="BY88" s="825"/>
      <c r="BZ88" s="825"/>
      <c r="CA88" s="825"/>
      <c r="CB88" s="825"/>
      <c r="CC88" s="825"/>
      <c r="CD88" s="769"/>
      <c r="CE88" s="768"/>
      <c r="CF88" s="825"/>
      <c r="CG88" s="825"/>
      <c r="CH88" s="825"/>
      <c r="CI88" s="825"/>
      <c r="CJ88" s="825"/>
      <c r="CK88" s="825"/>
      <c r="CL88" s="825"/>
      <c r="CM88" s="769"/>
      <c r="CN88" s="768"/>
      <c r="CO88" s="825"/>
      <c r="CP88" s="825"/>
      <c r="CQ88" s="825"/>
      <c r="CR88" s="825"/>
      <c r="CS88" s="825"/>
      <c r="CT88" s="825"/>
      <c r="CU88" s="825"/>
      <c r="CV88" s="769"/>
      <c r="CW88" s="768"/>
      <c r="CX88" s="825"/>
      <c r="CY88" s="825"/>
      <c r="CZ88" s="825"/>
      <c r="DA88" s="825"/>
      <c r="DB88" s="825"/>
      <c r="DC88" s="825"/>
      <c r="DD88" s="825"/>
      <c r="DE88" s="769"/>
      <c r="DF88" s="768"/>
      <c r="DG88" s="825"/>
      <c r="DH88" s="825"/>
      <c r="DI88" s="825"/>
      <c r="DJ88" s="825"/>
      <c r="DK88" s="825"/>
      <c r="DL88" s="825"/>
      <c r="DM88" s="825"/>
      <c r="DN88" s="769"/>
      <c r="DO88" s="768"/>
      <c r="DP88" s="825"/>
      <c r="DQ88" s="825"/>
      <c r="DR88" s="825"/>
      <c r="DS88" s="825"/>
      <c r="DT88" s="825"/>
      <c r="DU88" s="825"/>
      <c r="DV88" s="825"/>
      <c r="DW88" s="769"/>
      <c r="DX88" s="768"/>
      <c r="DY88" s="825"/>
      <c r="DZ88" s="825"/>
      <c r="EA88" s="825"/>
      <c r="EB88" s="825"/>
      <c r="EC88" s="825"/>
      <c r="ED88" s="825"/>
      <c r="EE88" s="825"/>
      <c r="EF88" s="769"/>
      <c r="EG88" s="768"/>
      <c r="EH88" s="825"/>
      <c r="EI88" s="825"/>
      <c r="EJ88" s="825"/>
      <c r="EK88" s="825"/>
      <c r="EL88" s="825"/>
      <c r="EM88" s="825"/>
      <c r="EN88" s="825"/>
      <c r="EO88" s="769"/>
      <c r="EP88" s="768"/>
      <c r="EQ88" s="825"/>
      <c r="ER88" s="825"/>
      <c r="ES88" s="825"/>
      <c r="ET88" s="825"/>
      <c r="EU88" s="825"/>
      <c r="EV88" s="825"/>
      <c r="EW88" s="825"/>
      <c r="EX88" s="769"/>
    </row>
    <row r="89" spans="1:154" ht="36.75" x14ac:dyDescent="0.2">
      <c r="A89" s="82" t="s">
        <v>974</v>
      </c>
      <c r="B89" s="768"/>
      <c r="C89" s="825"/>
      <c r="D89" s="825"/>
      <c r="E89" s="825"/>
      <c r="F89" s="825"/>
      <c r="G89" s="825"/>
      <c r="H89" s="825"/>
      <c r="I89" s="825"/>
      <c r="J89" s="769"/>
      <c r="K89" s="768"/>
      <c r="L89" s="825"/>
      <c r="M89" s="825"/>
      <c r="N89" s="825"/>
      <c r="O89" s="825"/>
      <c r="P89" s="825"/>
      <c r="Q89" s="825"/>
      <c r="R89" s="825"/>
      <c r="S89" s="769"/>
      <c r="T89" s="768"/>
      <c r="U89" s="825"/>
      <c r="V89" s="825"/>
      <c r="W89" s="825"/>
      <c r="X89" s="825"/>
      <c r="Y89" s="825"/>
      <c r="Z89" s="825"/>
      <c r="AA89" s="825"/>
      <c r="AB89" s="769"/>
      <c r="AC89" s="768"/>
      <c r="AD89" s="825"/>
      <c r="AE89" s="825"/>
      <c r="AF89" s="825"/>
      <c r="AG89" s="825"/>
      <c r="AH89" s="825"/>
      <c r="AI89" s="825"/>
      <c r="AJ89" s="825"/>
      <c r="AK89" s="769"/>
      <c r="AL89" s="768"/>
      <c r="AM89" s="825"/>
      <c r="AN89" s="825"/>
      <c r="AO89" s="825"/>
      <c r="AP89" s="825"/>
      <c r="AQ89" s="825"/>
      <c r="AR89" s="825"/>
      <c r="AS89" s="825"/>
      <c r="AT89" s="769"/>
      <c r="AU89" s="768"/>
      <c r="AV89" s="825"/>
      <c r="AW89" s="825"/>
      <c r="AX89" s="825"/>
      <c r="AY89" s="825"/>
      <c r="AZ89" s="825"/>
      <c r="BA89" s="825"/>
      <c r="BB89" s="825"/>
      <c r="BC89" s="769"/>
      <c r="BD89" s="768"/>
      <c r="BE89" s="825"/>
      <c r="BF89" s="825"/>
      <c r="BG89" s="825"/>
      <c r="BH89" s="825"/>
      <c r="BI89" s="825"/>
      <c r="BJ89" s="825"/>
      <c r="BK89" s="825"/>
      <c r="BL89" s="769"/>
      <c r="BM89" s="768"/>
      <c r="BN89" s="825"/>
      <c r="BO89" s="825"/>
      <c r="BP89" s="825"/>
      <c r="BQ89" s="825"/>
      <c r="BR89" s="825"/>
      <c r="BS89" s="825"/>
      <c r="BT89" s="825"/>
      <c r="BU89" s="769"/>
      <c r="BV89" s="768"/>
      <c r="BW89" s="825"/>
      <c r="BX89" s="825"/>
      <c r="BY89" s="825"/>
      <c r="BZ89" s="825"/>
      <c r="CA89" s="825"/>
      <c r="CB89" s="825"/>
      <c r="CC89" s="825"/>
      <c r="CD89" s="769"/>
      <c r="CE89" s="768"/>
      <c r="CF89" s="825"/>
      <c r="CG89" s="825"/>
      <c r="CH89" s="825"/>
      <c r="CI89" s="825"/>
      <c r="CJ89" s="825"/>
      <c r="CK89" s="825"/>
      <c r="CL89" s="825"/>
      <c r="CM89" s="769"/>
      <c r="CN89" s="768"/>
      <c r="CO89" s="825"/>
      <c r="CP89" s="825"/>
      <c r="CQ89" s="825"/>
      <c r="CR89" s="825"/>
      <c r="CS89" s="825"/>
      <c r="CT89" s="825"/>
      <c r="CU89" s="825"/>
      <c r="CV89" s="769"/>
      <c r="CW89" s="768"/>
      <c r="CX89" s="825"/>
      <c r="CY89" s="825"/>
      <c r="CZ89" s="825"/>
      <c r="DA89" s="825"/>
      <c r="DB89" s="825"/>
      <c r="DC89" s="825"/>
      <c r="DD89" s="825"/>
      <c r="DE89" s="769"/>
      <c r="DF89" s="768"/>
      <c r="DG89" s="825"/>
      <c r="DH89" s="825"/>
      <c r="DI89" s="825"/>
      <c r="DJ89" s="825"/>
      <c r="DK89" s="825"/>
      <c r="DL89" s="825"/>
      <c r="DM89" s="825"/>
      <c r="DN89" s="769"/>
      <c r="DO89" s="768"/>
      <c r="DP89" s="825"/>
      <c r="DQ89" s="825"/>
      <c r="DR89" s="825"/>
      <c r="DS89" s="825"/>
      <c r="DT89" s="825"/>
      <c r="DU89" s="825"/>
      <c r="DV89" s="825"/>
      <c r="DW89" s="769"/>
      <c r="DX89" s="768"/>
      <c r="DY89" s="825"/>
      <c r="DZ89" s="825"/>
      <c r="EA89" s="825"/>
      <c r="EB89" s="825"/>
      <c r="EC89" s="825"/>
      <c r="ED89" s="825"/>
      <c r="EE89" s="825"/>
      <c r="EF89" s="769"/>
      <c r="EG89" s="768"/>
      <c r="EH89" s="825"/>
      <c r="EI89" s="825"/>
      <c r="EJ89" s="825"/>
      <c r="EK89" s="825"/>
      <c r="EL89" s="825"/>
      <c r="EM89" s="825"/>
      <c r="EN89" s="825"/>
      <c r="EO89" s="769"/>
      <c r="EP89" s="768"/>
      <c r="EQ89" s="825"/>
      <c r="ER89" s="825"/>
      <c r="ES89" s="825"/>
      <c r="ET89" s="825"/>
      <c r="EU89" s="825"/>
      <c r="EV89" s="825"/>
      <c r="EW89" s="825"/>
      <c r="EX89" s="769"/>
    </row>
    <row r="90" spans="1:154" ht="36.75" x14ac:dyDescent="0.2">
      <c r="A90" s="82" t="s">
        <v>975</v>
      </c>
      <c r="B90" s="768"/>
      <c r="C90" s="825"/>
      <c r="D90" s="825"/>
      <c r="E90" s="825"/>
      <c r="F90" s="825"/>
      <c r="G90" s="825"/>
      <c r="H90" s="825"/>
      <c r="I90" s="825"/>
      <c r="J90" s="769"/>
      <c r="K90" s="768"/>
      <c r="L90" s="825"/>
      <c r="M90" s="825"/>
      <c r="N90" s="825"/>
      <c r="O90" s="825"/>
      <c r="P90" s="825"/>
      <c r="Q90" s="825"/>
      <c r="R90" s="825"/>
      <c r="S90" s="769"/>
      <c r="T90" s="768"/>
      <c r="U90" s="825"/>
      <c r="V90" s="825"/>
      <c r="W90" s="825"/>
      <c r="X90" s="825"/>
      <c r="Y90" s="825"/>
      <c r="Z90" s="825"/>
      <c r="AA90" s="825"/>
      <c r="AB90" s="769"/>
      <c r="AC90" s="768"/>
      <c r="AD90" s="825"/>
      <c r="AE90" s="825"/>
      <c r="AF90" s="825"/>
      <c r="AG90" s="825"/>
      <c r="AH90" s="825"/>
      <c r="AI90" s="825"/>
      <c r="AJ90" s="825"/>
      <c r="AK90" s="769"/>
      <c r="AL90" s="768"/>
      <c r="AM90" s="825"/>
      <c r="AN90" s="825"/>
      <c r="AO90" s="825"/>
      <c r="AP90" s="825"/>
      <c r="AQ90" s="825"/>
      <c r="AR90" s="825"/>
      <c r="AS90" s="825"/>
      <c r="AT90" s="769"/>
      <c r="AU90" s="768"/>
      <c r="AV90" s="825"/>
      <c r="AW90" s="825"/>
      <c r="AX90" s="825"/>
      <c r="AY90" s="825"/>
      <c r="AZ90" s="825"/>
      <c r="BA90" s="825"/>
      <c r="BB90" s="825"/>
      <c r="BC90" s="769"/>
      <c r="BD90" s="768"/>
      <c r="BE90" s="825"/>
      <c r="BF90" s="825"/>
      <c r="BG90" s="825"/>
      <c r="BH90" s="825"/>
      <c r="BI90" s="825"/>
      <c r="BJ90" s="825"/>
      <c r="BK90" s="825"/>
      <c r="BL90" s="769"/>
      <c r="BM90" s="768"/>
      <c r="BN90" s="825"/>
      <c r="BO90" s="825"/>
      <c r="BP90" s="825"/>
      <c r="BQ90" s="825"/>
      <c r="BR90" s="825"/>
      <c r="BS90" s="825"/>
      <c r="BT90" s="825"/>
      <c r="BU90" s="769"/>
      <c r="BV90" s="768"/>
      <c r="BW90" s="825"/>
      <c r="BX90" s="825"/>
      <c r="BY90" s="825"/>
      <c r="BZ90" s="825"/>
      <c r="CA90" s="825"/>
      <c r="CB90" s="825"/>
      <c r="CC90" s="825"/>
      <c r="CD90" s="769"/>
      <c r="CE90" s="768"/>
      <c r="CF90" s="825"/>
      <c r="CG90" s="825"/>
      <c r="CH90" s="825"/>
      <c r="CI90" s="825"/>
      <c r="CJ90" s="825"/>
      <c r="CK90" s="825"/>
      <c r="CL90" s="825"/>
      <c r="CM90" s="769"/>
      <c r="CN90" s="768"/>
      <c r="CO90" s="825"/>
      <c r="CP90" s="825"/>
      <c r="CQ90" s="825"/>
      <c r="CR90" s="825"/>
      <c r="CS90" s="825"/>
      <c r="CT90" s="825"/>
      <c r="CU90" s="825"/>
      <c r="CV90" s="769"/>
      <c r="CW90" s="768"/>
      <c r="CX90" s="825"/>
      <c r="CY90" s="825"/>
      <c r="CZ90" s="825"/>
      <c r="DA90" s="825"/>
      <c r="DB90" s="825"/>
      <c r="DC90" s="825"/>
      <c r="DD90" s="825"/>
      <c r="DE90" s="769"/>
      <c r="DF90" s="768"/>
      <c r="DG90" s="825"/>
      <c r="DH90" s="825"/>
      <c r="DI90" s="825"/>
      <c r="DJ90" s="825"/>
      <c r="DK90" s="825"/>
      <c r="DL90" s="825"/>
      <c r="DM90" s="825"/>
      <c r="DN90" s="769"/>
      <c r="DO90" s="768"/>
      <c r="DP90" s="825"/>
      <c r="DQ90" s="825"/>
      <c r="DR90" s="825"/>
      <c r="DS90" s="825"/>
      <c r="DT90" s="825"/>
      <c r="DU90" s="825"/>
      <c r="DV90" s="825"/>
      <c r="DW90" s="769"/>
      <c r="DX90" s="768"/>
      <c r="DY90" s="825"/>
      <c r="DZ90" s="825"/>
      <c r="EA90" s="825"/>
      <c r="EB90" s="825"/>
      <c r="EC90" s="825"/>
      <c r="ED90" s="825"/>
      <c r="EE90" s="825"/>
      <c r="EF90" s="769"/>
      <c r="EG90" s="768"/>
      <c r="EH90" s="825"/>
      <c r="EI90" s="825"/>
      <c r="EJ90" s="825"/>
      <c r="EK90" s="825"/>
      <c r="EL90" s="825"/>
      <c r="EM90" s="825"/>
      <c r="EN90" s="825"/>
      <c r="EO90" s="769"/>
      <c r="EP90" s="768"/>
      <c r="EQ90" s="825"/>
      <c r="ER90" s="825"/>
      <c r="ES90" s="825"/>
      <c r="ET90" s="825"/>
      <c r="EU90" s="825"/>
      <c r="EV90" s="825"/>
      <c r="EW90" s="825"/>
      <c r="EX90" s="769"/>
    </row>
    <row r="91" spans="1:154" x14ac:dyDescent="0.2">
      <c r="A91" s="121" t="s">
        <v>74</v>
      </c>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c r="AP91" s="165"/>
      <c r="AQ91" s="165"/>
      <c r="AR91" s="165"/>
      <c r="AS91" s="165"/>
      <c r="AT91" s="165"/>
      <c r="AU91" s="165"/>
      <c r="AV91" s="165"/>
      <c r="AW91" s="165"/>
      <c r="AX91" s="165"/>
      <c r="AY91" s="165"/>
      <c r="AZ91" s="165"/>
      <c r="BA91" s="165"/>
      <c r="BB91" s="165"/>
      <c r="BC91" s="165"/>
      <c r="BD91" s="165"/>
      <c r="BE91" s="165"/>
      <c r="BF91" s="165"/>
      <c r="BG91" s="165"/>
      <c r="BH91" s="165"/>
      <c r="BI91" s="165"/>
      <c r="BJ91" s="165"/>
      <c r="BK91" s="165"/>
      <c r="BL91" s="165"/>
      <c r="BM91" s="165"/>
      <c r="BN91" s="165"/>
      <c r="BO91" s="165"/>
      <c r="BP91" s="165"/>
      <c r="BQ91" s="165"/>
      <c r="BR91" s="165"/>
      <c r="BS91" s="165"/>
      <c r="BT91" s="165"/>
      <c r="BU91" s="165"/>
      <c r="BV91" s="165"/>
      <c r="BW91" s="165"/>
      <c r="BX91" s="165"/>
      <c r="BY91" s="165"/>
      <c r="BZ91" s="165"/>
      <c r="CA91" s="165"/>
      <c r="CB91" s="165"/>
      <c r="CC91" s="165"/>
      <c r="CD91" s="165"/>
      <c r="CE91" s="165"/>
      <c r="CF91" s="165"/>
      <c r="CG91" s="165"/>
      <c r="CH91" s="165"/>
      <c r="CI91" s="165"/>
      <c r="CJ91" s="165"/>
      <c r="CK91" s="165"/>
      <c r="CL91" s="165"/>
      <c r="CM91" s="165"/>
      <c r="CN91" s="165"/>
      <c r="CO91" s="165"/>
      <c r="CP91" s="165"/>
      <c r="CQ91" s="165"/>
      <c r="CR91" s="165"/>
      <c r="CS91" s="165"/>
      <c r="CT91" s="165"/>
      <c r="CU91" s="165"/>
      <c r="CV91" s="165"/>
      <c r="CW91" s="165"/>
      <c r="CX91" s="165"/>
      <c r="CY91" s="165"/>
      <c r="CZ91" s="165"/>
      <c r="DA91" s="165"/>
      <c r="DB91" s="165"/>
      <c r="DC91" s="165"/>
      <c r="DD91" s="165"/>
      <c r="DE91" s="165"/>
      <c r="DF91" s="165"/>
      <c r="DG91" s="165"/>
      <c r="DH91" s="165"/>
      <c r="DI91" s="165"/>
      <c r="DJ91" s="165"/>
      <c r="DK91" s="165"/>
      <c r="DL91" s="165"/>
      <c r="DM91" s="165"/>
      <c r="DN91" s="165"/>
      <c r="DO91" s="165"/>
      <c r="DP91" s="165"/>
      <c r="DQ91" s="165"/>
      <c r="DR91" s="165"/>
      <c r="DS91" s="165"/>
      <c r="DT91" s="165"/>
      <c r="DU91" s="165"/>
      <c r="DV91" s="165"/>
      <c r="DW91" s="165"/>
      <c r="DX91" s="165"/>
      <c r="DY91" s="165"/>
      <c r="DZ91" s="165"/>
      <c r="EA91" s="165"/>
      <c r="EB91" s="165"/>
      <c r="EC91" s="165"/>
      <c r="ED91" s="165"/>
      <c r="EE91" s="165"/>
      <c r="EF91" s="165"/>
      <c r="EG91" s="165"/>
      <c r="EH91" s="165"/>
      <c r="EI91" s="165"/>
      <c r="EJ91" s="165"/>
      <c r="EK91" s="165"/>
      <c r="EL91" s="165"/>
      <c r="EM91" s="165"/>
      <c r="EN91" s="165"/>
      <c r="EO91" s="165"/>
      <c r="EP91" s="165"/>
      <c r="EQ91" s="165"/>
      <c r="ER91" s="165"/>
      <c r="ES91" s="165"/>
      <c r="ET91" s="165"/>
      <c r="EU91" s="165"/>
      <c r="EV91" s="165"/>
      <c r="EW91" s="165"/>
      <c r="EX91" s="165"/>
    </row>
    <row r="92" spans="1:154" ht="14.25" customHeight="1" x14ac:dyDescent="0.2">
      <c r="A92" s="164" t="s">
        <v>1181</v>
      </c>
      <c r="B92" s="762"/>
      <c r="C92" s="819"/>
      <c r="D92" s="819"/>
      <c r="E92" s="819"/>
      <c r="F92" s="819"/>
      <c r="G92" s="819"/>
      <c r="H92" s="819"/>
      <c r="I92" s="819"/>
      <c r="J92" s="763"/>
      <c r="K92" s="762" t="s">
        <v>1463</v>
      </c>
      <c r="L92" s="819"/>
      <c r="M92" s="819"/>
      <c r="N92" s="819"/>
      <c r="O92" s="819"/>
      <c r="P92" s="819"/>
      <c r="Q92" s="819"/>
      <c r="R92" s="819"/>
      <c r="S92" s="763"/>
      <c r="T92" s="762" t="s">
        <v>1463</v>
      </c>
      <c r="U92" s="819"/>
      <c r="V92" s="819"/>
      <c r="W92" s="819"/>
      <c r="X92" s="819"/>
      <c r="Y92" s="819"/>
      <c r="Z92" s="819"/>
      <c r="AA92" s="819"/>
      <c r="AB92" s="763"/>
      <c r="AC92" s="762" t="s">
        <v>1467</v>
      </c>
      <c r="AD92" s="819"/>
      <c r="AE92" s="819"/>
      <c r="AF92" s="819"/>
      <c r="AG92" s="819"/>
      <c r="AH92" s="819"/>
      <c r="AI92" s="819"/>
      <c r="AJ92" s="819"/>
      <c r="AK92" s="763"/>
      <c r="AL92" s="762" t="s">
        <v>1468</v>
      </c>
      <c r="AM92" s="819"/>
      <c r="AN92" s="819"/>
      <c r="AO92" s="819"/>
      <c r="AP92" s="819"/>
      <c r="AQ92" s="819"/>
      <c r="AR92" s="819"/>
      <c r="AS92" s="819"/>
      <c r="AT92" s="763"/>
      <c r="AU92" s="762" t="s">
        <v>1463</v>
      </c>
      <c r="AV92" s="819"/>
      <c r="AW92" s="819"/>
      <c r="AX92" s="819"/>
      <c r="AY92" s="819"/>
      <c r="AZ92" s="819"/>
      <c r="BA92" s="819"/>
      <c r="BB92" s="819"/>
      <c r="BC92" s="763"/>
      <c r="BD92" s="762" t="s">
        <v>1472</v>
      </c>
      <c r="BE92" s="819"/>
      <c r="BF92" s="819"/>
      <c r="BG92" s="819"/>
      <c r="BH92" s="819"/>
      <c r="BI92" s="819"/>
      <c r="BJ92" s="819"/>
      <c r="BK92" s="819"/>
      <c r="BL92" s="763"/>
      <c r="BM92" s="762" t="s">
        <v>1473</v>
      </c>
      <c r="BN92" s="819"/>
      <c r="BO92" s="819"/>
      <c r="BP92" s="819"/>
      <c r="BQ92" s="819"/>
      <c r="BR92" s="819"/>
      <c r="BS92" s="819"/>
      <c r="BT92" s="819"/>
      <c r="BU92" s="763"/>
      <c r="BV92" s="762" t="s">
        <v>1480</v>
      </c>
      <c r="BW92" s="819"/>
      <c r="BX92" s="819"/>
      <c r="BY92" s="819"/>
      <c r="BZ92" s="819"/>
      <c r="CA92" s="819"/>
      <c r="CB92" s="819"/>
      <c r="CC92" s="819"/>
      <c r="CD92" s="763"/>
      <c r="CE92" s="762" t="s">
        <v>1481</v>
      </c>
      <c r="CF92" s="819"/>
      <c r="CG92" s="819"/>
      <c r="CH92" s="819"/>
      <c r="CI92" s="819"/>
      <c r="CJ92" s="819"/>
      <c r="CK92" s="819"/>
      <c r="CL92" s="819"/>
      <c r="CM92" s="763"/>
      <c r="CN92" s="762" t="s">
        <v>1463</v>
      </c>
      <c r="CO92" s="819"/>
      <c r="CP92" s="819"/>
      <c r="CQ92" s="819"/>
      <c r="CR92" s="819"/>
      <c r="CS92" s="819"/>
      <c r="CT92" s="819"/>
      <c r="CU92" s="819"/>
      <c r="CV92" s="763"/>
      <c r="CW92" s="762" t="s">
        <v>1489</v>
      </c>
      <c r="CX92" s="819"/>
      <c r="CY92" s="819"/>
      <c r="CZ92" s="819"/>
      <c r="DA92" s="819"/>
      <c r="DB92" s="819"/>
      <c r="DC92" s="819"/>
      <c r="DD92" s="819"/>
      <c r="DE92" s="763"/>
      <c r="DF92" s="762" t="s">
        <v>1488</v>
      </c>
      <c r="DG92" s="819"/>
      <c r="DH92" s="819"/>
      <c r="DI92" s="819"/>
      <c r="DJ92" s="819"/>
      <c r="DK92" s="819"/>
      <c r="DL92" s="819"/>
      <c r="DM92" s="819"/>
      <c r="DN92" s="763"/>
      <c r="DO92" s="762" t="s">
        <v>1488</v>
      </c>
      <c r="DP92" s="819"/>
      <c r="DQ92" s="819"/>
      <c r="DR92" s="819"/>
      <c r="DS92" s="819"/>
      <c r="DT92" s="819"/>
      <c r="DU92" s="819"/>
      <c r="DV92" s="819"/>
      <c r="DW92" s="763"/>
      <c r="DX92" s="762"/>
      <c r="DY92" s="819"/>
      <c r="DZ92" s="819"/>
      <c r="EA92" s="819"/>
      <c r="EB92" s="819"/>
      <c r="EC92" s="819"/>
      <c r="ED92" s="819"/>
      <c r="EE92" s="819"/>
      <c r="EF92" s="763"/>
      <c r="EG92" s="762"/>
      <c r="EH92" s="819"/>
      <c r="EI92" s="819"/>
      <c r="EJ92" s="819"/>
      <c r="EK92" s="819"/>
      <c r="EL92" s="819"/>
      <c r="EM92" s="819"/>
      <c r="EN92" s="819"/>
      <c r="EO92" s="763"/>
      <c r="EP92" s="762"/>
      <c r="EQ92" s="819"/>
      <c r="ER92" s="819"/>
      <c r="ES92" s="819"/>
      <c r="ET92" s="819"/>
      <c r="EU92" s="819"/>
      <c r="EV92" s="819"/>
      <c r="EW92" s="819"/>
      <c r="EX92" s="763"/>
    </row>
    <row r="93" spans="1:154" ht="48.75" x14ac:dyDescent="0.2">
      <c r="A93" s="164" t="s">
        <v>1064</v>
      </c>
      <c r="B93" s="762"/>
      <c r="C93" s="819"/>
      <c r="D93" s="819"/>
      <c r="E93" s="819"/>
      <c r="F93" s="819"/>
      <c r="G93" s="819"/>
      <c r="H93" s="819"/>
      <c r="I93" s="819"/>
      <c r="J93" s="763"/>
      <c r="K93" s="762" t="s">
        <v>53</v>
      </c>
      <c r="L93" s="819"/>
      <c r="M93" s="819"/>
      <c r="N93" s="819"/>
      <c r="O93" s="819"/>
      <c r="P93" s="819"/>
      <c r="Q93" s="819"/>
      <c r="R93" s="819"/>
      <c r="S93" s="763"/>
      <c r="T93" s="762" t="s">
        <v>53</v>
      </c>
      <c r="U93" s="819"/>
      <c r="V93" s="819"/>
      <c r="W93" s="819"/>
      <c r="X93" s="819"/>
      <c r="Y93" s="819"/>
      <c r="Z93" s="819"/>
      <c r="AA93" s="819"/>
      <c r="AB93" s="763"/>
      <c r="AC93" s="762" t="s">
        <v>53</v>
      </c>
      <c r="AD93" s="819"/>
      <c r="AE93" s="819"/>
      <c r="AF93" s="819"/>
      <c r="AG93" s="819"/>
      <c r="AH93" s="819"/>
      <c r="AI93" s="819"/>
      <c r="AJ93" s="819"/>
      <c r="AK93" s="763"/>
      <c r="AL93" s="762" t="s">
        <v>53</v>
      </c>
      <c r="AM93" s="819"/>
      <c r="AN93" s="819"/>
      <c r="AO93" s="819"/>
      <c r="AP93" s="819"/>
      <c r="AQ93" s="819"/>
      <c r="AR93" s="819"/>
      <c r="AS93" s="819"/>
      <c r="AT93" s="763"/>
      <c r="AU93" s="762" t="s">
        <v>53</v>
      </c>
      <c r="AV93" s="819"/>
      <c r="AW93" s="819"/>
      <c r="AX93" s="819"/>
      <c r="AY93" s="819"/>
      <c r="AZ93" s="819"/>
      <c r="BA93" s="819"/>
      <c r="BB93" s="819"/>
      <c r="BC93" s="763"/>
      <c r="BD93" s="762" t="s">
        <v>53</v>
      </c>
      <c r="BE93" s="819"/>
      <c r="BF93" s="819"/>
      <c r="BG93" s="819"/>
      <c r="BH93" s="819"/>
      <c r="BI93" s="819"/>
      <c r="BJ93" s="819"/>
      <c r="BK93" s="819"/>
      <c r="BL93" s="763"/>
      <c r="BM93" s="762" t="s">
        <v>53</v>
      </c>
      <c r="BN93" s="819"/>
      <c r="BO93" s="819"/>
      <c r="BP93" s="819"/>
      <c r="BQ93" s="819"/>
      <c r="BR93" s="819"/>
      <c r="BS93" s="819"/>
      <c r="BT93" s="819"/>
      <c r="BU93" s="763"/>
      <c r="BV93" s="762" t="s">
        <v>53</v>
      </c>
      <c r="BW93" s="819"/>
      <c r="BX93" s="819"/>
      <c r="BY93" s="819"/>
      <c r="BZ93" s="819"/>
      <c r="CA93" s="819"/>
      <c r="CB93" s="819"/>
      <c r="CC93" s="819"/>
      <c r="CD93" s="763"/>
      <c r="CE93" s="762" t="s">
        <v>53</v>
      </c>
      <c r="CF93" s="819"/>
      <c r="CG93" s="819"/>
      <c r="CH93" s="819"/>
      <c r="CI93" s="819"/>
      <c r="CJ93" s="819"/>
      <c r="CK93" s="819"/>
      <c r="CL93" s="819"/>
      <c r="CM93" s="763"/>
      <c r="CN93" s="762" t="s">
        <v>53</v>
      </c>
      <c r="CO93" s="819"/>
      <c r="CP93" s="819"/>
      <c r="CQ93" s="819"/>
      <c r="CR93" s="819"/>
      <c r="CS93" s="819"/>
      <c r="CT93" s="819"/>
      <c r="CU93" s="819"/>
      <c r="CV93" s="763"/>
      <c r="CW93" s="762" t="s">
        <v>1490</v>
      </c>
      <c r="CX93" s="819"/>
      <c r="CY93" s="819"/>
      <c r="CZ93" s="819"/>
      <c r="DA93" s="819"/>
      <c r="DB93" s="819"/>
      <c r="DC93" s="819"/>
      <c r="DD93" s="819"/>
      <c r="DE93" s="763"/>
      <c r="DF93" s="762" t="s">
        <v>1491</v>
      </c>
      <c r="DG93" s="819"/>
      <c r="DH93" s="819"/>
      <c r="DI93" s="819"/>
      <c r="DJ93" s="819"/>
      <c r="DK93" s="819"/>
      <c r="DL93" s="819"/>
      <c r="DM93" s="819"/>
      <c r="DN93" s="763"/>
      <c r="DO93" s="762" t="s">
        <v>1491</v>
      </c>
      <c r="DP93" s="819"/>
      <c r="DQ93" s="819"/>
      <c r="DR93" s="819"/>
      <c r="DS93" s="819"/>
      <c r="DT93" s="819"/>
      <c r="DU93" s="819"/>
      <c r="DV93" s="819"/>
      <c r="DW93" s="763"/>
      <c r="DX93" s="762"/>
      <c r="DY93" s="819"/>
      <c r="DZ93" s="819"/>
      <c r="EA93" s="819"/>
      <c r="EB93" s="819"/>
      <c r="EC93" s="819"/>
      <c r="ED93" s="819"/>
      <c r="EE93" s="819"/>
      <c r="EF93" s="763"/>
      <c r="EG93" s="762"/>
      <c r="EH93" s="819"/>
      <c r="EI93" s="819"/>
      <c r="EJ93" s="819"/>
      <c r="EK93" s="819"/>
      <c r="EL93" s="819"/>
      <c r="EM93" s="819"/>
      <c r="EN93" s="819"/>
      <c r="EO93" s="763"/>
      <c r="EP93" s="762"/>
      <c r="EQ93" s="819"/>
      <c r="ER93" s="819"/>
      <c r="ES93" s="819"/>
      <c r="ET93" s="819"/>
      <c r="EU93" s="819"/>
      <c r="EV93" s="819"/>
      <c r="EW93" s="819"/>
      <c r="EX93" s="763"/>
    </row>
    <row r="94" spans="1:154" ht="48.75" x14ac:dyDescent="0.2">
      <c r="A94" s="164" t="s">
        <v>1059</v>
      </c>
      <c r="B94" s="762"/>
      <c r="C94" s="819"/>
      <c r="D94" s="819"/>
      <c r="E94" s="819"/>
      <c r="F94" s="819"/>
      <c r="G94" s="819"/>
      <c r="H94" s="819"/>
      <c r="I94" s="819"/>
      <c r="J94" s="763"/>
      <c r="K94" s="762" t="s">
        <v>1457</v>
      </c>
      <c r="L94" s="819"/>
      <c r="M94" s="819"/>
      <c r="N94" s="819"/>
      <c r="O94" s="819"/>
      <c r="P94" s="819"/>
      <c r="Q94" s="819"/>
      <c r="R94" s="819"/>
      <c r="S94" s="763"/>
      <c r="T94" s="762" t="s">
        <v>1457</v>
      </c>
      <c r="U94" s="819"/>
      <c r="V94" s="819"/>
      <c r="W94" s="819"/>
      <c r="X94" s="819"/>
      <c r="Y94" s="819"/>
      <c r="Z94" s="819"/>
      <c r="AA94" s="819"/>
      <c r="AB94" s="763"/>
      <c r="AC94" s="762" t="s">
        <v>1457</v>
      </c>
      <c r="AD94" s="819"/>
      <c r="AE94" s="819"/>
      <c r="AF94" s="819"/>
      <c r="AG94" s="819"/>
      <c r="AH94" s="819"/>
      <c r="AI94" s="819"/>
      <c r="AJ94" s="819"/>
      <c r="AK94" s="763"/>
      <c r="AL94" s="762" t="s">
        <v>1457</v>
      </c>
      <c r="AM94" s="819"/>
      <c r="AN94" s="819"/>
      <c r="AO94" s="819"/>
      <c r="AP94" s="819"/>
      <c r="AQ94" s="819"/>
      <c r="AR94" s="819"/>
      <c r="AS94" s="819"/>
      <c r="AT94" s="763"/>
      <c r="AU94" s="762" t="s">
        <v>1457</v>
      </c>
      <c r="AV94" s="819"/>
      <c r="AW94" s="819"/>
      <c r="AX94" s="819"/>
      <c r="AY94" s="819"/>
      <c r="AZ94" s="819"/>
      <c r="BA94" s="819"/>
      <c r="BB94" s="819"/>
      <c r="BC94" s="763"/>
      <c r="BD94" s="762" t="s">
        <v>1457</v>
      </c>
      <c r="BE94" s="819"/>
      <c r="BF94" s="819"/>
      <c r="BG94" s="819"/>
      <c r="BH94" s="819"/>
      <c r="BI94" s="819"/>
      <c r="BJ94" s="819"/>
      <c r="BK94" s="819"/>
      <c r="BL94" s="763"/>
      <c r="BM94" s="762" t="s">
        <v>1457</v>
      </c>
      <c r="BN94" s="819"/>
      <c r="BO94" s="819"/>
      <c r="BP94" s="819"/>
      <c r="BQ94" s="819"/>
      <c r="BR94" s="819"/>
      <c r="BS94" s="819"/>
      <c r="BT94" s="819"/>
      <c r="BU94" s="763"/>
      <c r="BV94" s="762" t="s">
        <v>1457</v>
      </c>
      <c r="BW94" s="819"/>
      <c r="BX94" s="819"/>
      <c r="BY94" s="819"/>
      <c r="BZ94" s="819"/>
      <c r="CA94" s="819"/>
      <c r="CB94" s="819"/>
      <c r="CC94" s="819"/>
      <c r="CD94" s="763"/>
      <c r="CE94" s="762" t="s">
        <v>1457</v>
      </c>
      <c r="CF94" s="819"/>
      <c r="CG94" s="819"/>
      <c r="CH94" s="819"/>
      <c r="CI94" s="819"/>
      <c r="CJ94" s="819"/>
      <c r="CK94" s="819"/>
      <c r="CL94" s="819"/>
      <c r="CM94" s="763"/>
      <c r="CN94" s="762" t="s">
        <v>1457</v>
      </c>
      <c r="CO94" s="819"/>
      <c r="CP94" s="819"/>
      <c r="CQ94" s="819"/>
      <c r="CR94" s="819"/>
      <c r="CS94" s="819"/>
      <c r="CT94" s="819"/>
      <c r="CU94" s="819"/>
      <c r="CV94" s="763"/>
      <c r="CW94" s="762" t="s">
        <v>1457</v>
      </c>
      <c r="CX94" s="819"/>
      <c r="CY94" s="819"/>
      <c r="CZ94" s="819"/>
      <c r="DA94" s="819"/>
      <c r="DB94" s="819"/>
      <c r="DC94" s="819"/>
      <c r="DD94" s="819"/>
      <c r="DE94" s="763"/>
      <c r="DF94" s="762" t="s">
        <v>1457</v>
      </c>
      <c r="DG94" s="819"/>
      <c r="DH94" s="819"/>
      <c r="DI94" s="819"/>
      <c r="DJ94" s="819"/>
      <c r="DK94" s="819"/>
      <c r="DL94" s="819"/>
      <c r="DM94" s="819"/>
      <c r="DN94" s="763"/>
      <c r="DO94" s="762" t="s">
        <v>1457</v>
      </c>
      <c r="DP94" s="819"/>
      <c r="DQ94" s="819"/>
      <c r="DR94" s="819"/>
      <c r="DS94" s="819"/>
      <c r="DT94" s="819"/>
      <c r="DU94" s="819"/>
      <c r="DV94" s="819"/>
      <c r="DW94" s="763"/>
      <c r="DX94" s="762"/>
      <c r="DY94" s="819"/>
      <c r="DZ94" s="819"/>
      <c r="EA94" s="819"/>
      <c r="EB94" s="819"/>
      <c r="EC94" s="819"/>
      <c r="ED94" s="819"/>
      <c r="EE94" s="819"/>
      <c r="EF94" s="763"/>
      <c r="EG94" s="762"/>
      <c r="EH94" s="819"/>
      <c r="EI94" s="819"/>
      <c r="EJ94" s="819"/>
      <c r="EK94" s="819"/>
      <c r="EL94" s="819"/>
      <c r="EM94" s="819"/>
      <c r="EN94" s="819"/>
      <c r="EO94" s="763"/>
      <c r="EP94" s="762"/>
      <c r="EQ94" s="819"/>
      <c r="ER94" s="819"/>
      <c r="ES94" s="819"/>
      <c r="ET94" s="819"/>
      <c r="EU94" s="819"/>
      <c r="EV94" s="819"/>
      <c r="EW94" s="819"/>
      <c r="EX94" s="763"/>
    </row>
    <row r="95" spans="1:154" ht="24.75" x14ac:dyDescent="0.2">
      <c r="A95" s="143" t="s">
        <v>358</v>
      </c>
      <c r="B95" s="760"/>
      <c r="C95" s="820"/>
      <c r="D95" s="820"/>
      <c r="E95" s="820"/>
      <c r="F95" s="820"/>
      <c r="G95" s="820"/>
      <c r="H95" s="820"/>
      <c r="I95" s="820"/>
      <c r="J95" s="761"/>
      <c r="K95" s="786" t="s">
        <v>53</v>
      </c>
      <c r="L95" s="885"/>
      <c r="M95" s="885"/>
      <c r="N95" s="885"/>
      <c r="O95" s="885"/>
      <c r="P95" s="885"/>
      <c r="Q95" s="885"/>
      <c r="R95" s="885"/>
      <c r="S95" s="787"/>
      <c r="T95" s="786" t="s">
        <v>53</v>
      </c>
      <c r="U95" s="885"/>
      <c r="V95" s="885"/>
      <c r="W95" s="885"/>
      <c r="X95" s="885"/>
      <c r="Y95" s="885"/>
      <c r="Z95" s="885"/>
      <c r="AA95" s="885"/>
      <c r="AB95" s="787"/>
      <c r="AC95" s="786" t="s">
        <v>53</v>
      </c>
      <c r="AD95" s="885"/>
      <c r="AE95" s="885"/>
      <c r="AF95" s="885"/>
      <c r="AG95" s="885"/>
      <c r="AH95" s="885"/>
      <c r="AI95" s="885"/>
      <c r="AJ95" s="885"/>
      <c r="AK95" s="787"/>
      <c r="AL95" s="786" t="s">
        <v>53</v>
      </c>
      <c r="AM95" s="885"/>
      <c r="AN95" s="885"/>
      <c r="AO95" s="885"/>
      <c r="AP95" s="885"/>
      <c r="AQ95" s="885"/>
      <c r="AR95" s="885"/>
      <c r="AS95" s="885"/>
      <c r="AT95" s="787"/>
      <c r="AU95" s="786" t="s">
        <v>53</v>
      </c>
      <c r="AV95" s="885"/>
      <c r="AW95" s="885"/>
      <c r="AX95" s="885"/>
      <c r="AY95" s="885"/>
      <c r="AZ95" s="885"/>
      <c r="BA95" s="885"/>
      <c r="BB95" s="885"/>
      <c r="BC95" s="787"/>
      <c r="BD95" s="786" t="s">
        <v>53</v>
      </c>
      <c r="BE95" s="885"/>
      <c r="BF95" s="885"/>
      <c r="BG95" s="885"/>
      <c r="BH95" s="885"/>
      <c r="BI95" s="885"/>
      <c r="BJ95" s="885"/>
      <c r="BK95" s="885"/>
      <c r="BL95" s="787"/>
      <c r="BM95" s="786" t="s">
        <v>53</v>
      </c>
      <c r="BN95" s="885"/>
      <c r="BO95" s="885"/>
      <c r="BP95" s="885"/>
      <c r="BQ95" s="885"/>
      <c r="BR95" s="885"/>
      <c r="BS95" s="885"/>
      <c r="BT95" s="885"/>
      <c r="BU95" s="787"/>
      <c r="BV95" s="786" t="s">
        <v>53</v>
      </c>
      <c r="BW95" s="885"/>
      <c r="BX95" s="885"/>
      <c r="BY95" s="885"/>
      <c r="BZ95" s="885"/>
      <c r="CA95" s="885"/>
      <c r="CB95" s="885"/>
      <c r="CC95" s="885"/>
      <c r="CD95" s="787"/>
      <c r="CE95" s="786" t="s">
        <v>53</v>
      </c>
      <c r="CF95" s="885"/>
      <c r="CG95" s="885"/>
      <c r="CH95" s="885"/>
      <c r="CI95" s="885"/>
      <c r="CJ95" s="885"/>
      <c r="CK95" s="885"/>
      <c r="CL95" s="885"/>
      <c r="CM95" s="787"/>
      <c r="CN95" s="786" t="s">
        <v>53</v>
      </c>
      <c r="CO95" s="885"/>
      <c r="CP95" s="885"/>
      <c r="CQ95" s="885"/>
      <c r="CR95" s="885"/>
      <c r="CS95" s="885"/>
      <c r="CT95" s="885"/>
      <c r="CU95" s="885"/>
      <c r="CV95" s="787"/>
      <c r="CW95" s="786" t="s">
        <v>53</v>
      </c>
      <c r="CX95" s="885"/>
      <c r="CY95" s="885"/>
      <c r="CZ95" s="885"/>
      <c r="DA95" s="885"/>
      <c r="DB95" s="885"/>
      <c r="DC95" s="885"/>
      <c r="DD95" s="885"/>
      <c r="DE95" s="787"/>
      <c r="DF95" s="786" t="s">
        <v>53</v>
      </c>
      <c r="DG95" s="885"/>
      <c r="DH95" s="885"/>
      <c r="DI95" s="885"/>
      <c r="DJ95" s="885"/>
      <c r="DK95" s="885"/>
      <c r="DL95" s="885"/>
      <c r="DM95" s="885"/>
      <c r="DN95" s="787"/>
      <c r="DO95" s="786" t="s">
        <v>53</v>
      </c>
      <c r="DP95" s="885"/>
      <c r="DQ95" s="885"/>
      <c r="DR95" s="885"/>
      <c r="DS95" s="885"/>
      <c r="DT95" s="885"/>
      <c r="DU95" s="885"/>
      <c r="DV95" s="885"/>
      <c r="DW95" s="787"/>
      <c r="DX95" s="760"/>
      <c r="DY95" s="820"/>
      <c r="DZ95" s="820"/>
      <c r="EA95" s="820"/>
      <c r="EB95" s="820"/>
      <c r="EC95" s="820"/>
      <c r="ED95" s="820"/>
      <c r="EE95" s="820"/>
      <c r="EF95" s="761"/>
      <c r="EG95" s="760"/>
      <c r="EH95" s="820"/>
      <c r="EI95" s="820"/>
      <c r="EJ95" s="820"/>
      <c r="EK95" s="820"/>
      <c r="EL95" s="820"/>
      <c r="EM95" s="820"/>
      <c r="EN95" s="820"/>
      <c r="EO95" s="761"/>
      <c r="EP95" s="760"/>
      <c r="EQ95" s="820"/>
      <c r="ER95" s="820"/>
      <c r="ES95" s="820"/>
      <c r="ET95" s="820"/>
      <c r="EU95" s="820"/>
      <c r="EV95" s="820"/>
      <c r="EW95" s="820"/>
      <c r="EX95" s="761"/>
    </row>
    <row r="96" spans="1:154" ht="24.75" x14ac:dyDescent="0.2">
      <c r="A96" s="143" t="s">
        <v>359</v>
      </c>
      <c r="B96" s="760"/>
      <c r="C96" s="820"/>
      <c r="D96" s="820"/>
      <c r="E96" s="820"/>
      <c r="F96" s="820"/>
      <c r="G96" s="820"/>
      <c r="H96" s="820"/>
      <c r="I96" s="820"/>
      <c r="J96" s="761"/>
      <c r="K96" s="786" t="s">
        <v>53</v>
      </c>
      <c r="L96" s="885"/>
      <c r="M96" s="885"/>
      <c r="N96" s="885"/>
      <c r="O96" s="885"/>
      <c r="P96" s="885"/>
      <c r="Q96" s="885"/>
      <c r="R96" s="885"/>
      <c r="S96" s="787"/>
      <c r="T96" s="786" t="s">
        <v>53</v>
      </c>
      <c r="U96" s="885"/>
      <c r="V96" s="885"/>
      <c r="W96" s="885"/>
      <c r="X96" s="885"/>
      <c r="Y96" s="885"/>
      <c r="Z96" s="885"/>
      <c r="AA96" s="885"/>
      <c r="AB96" s="787"/>
      <c r="AC96" s="786" t="s">
        <v>53</v>
      </c>
      <c r="AD96" s="885"/>
      <c r="AE96" s="885"/>
      <c r="AF96" s="885"/>
      <c r="AG96" s="885"/>
      <c r="AH96" s="885"/>
      <c r="AI96" s="885"/>
      <c r="AJ96" s="885"/>
      <c r="AK96" s="787"/>
      <c r="AL96" s="786" t="s">
        <v>53</v>
      </c>
      <c r="AM96" s="885"/>
      <c r="AN96" s="885"/>
      <c r="AO96" s="885"/>
      <c r="AP96" s="885"/>
      <c r="AQ96" s="885"/>
      <c r="AR96" s="885"/>
      <c r="AS96" s="885"/>
      <c r="AT96" s="787"/>
      <c r="AU96" s="786" t="s">
        <v>53</v>
      </c>
      <c r="AV96" s="885"/>
      <c r="AW96" s="885"/>
      <c r="AX96" s="885"/>
      <c r="AY96" s="885"/>
      <c r="AZ96" s="885"/>
      <c r="BA96" s="885"/>
      <c r="BB96" s="885"/>
      <c r="BC96" s="787"/>
      <c r="BD96" s="786" t="s">
        <v>53</v>
      </c>
      <c r="BE96" s="885"/>
      <c r="BF96" s="885"/>
      <c r="BG96" s="885"/>
      <c r="BH96" s="885"/>
      <c r="BI96" s="885"/>
      <c r="BJ96" s="885"/>
      <c r="BK96" s="885"/>
      <c r="BL96" s="787"/>
      <c r="BM96" s="786" t="s">
        <v>53</v>
      </c>
      <c r="BN96" s="885"/>
      <c r="BO96" s="885"/>
      <c r="BP96" s="885"/>
      <c r="BQ96" s="885"/>
      <c r="BR96" s="885"/>
      <c r="BS96" s="885"/>
      <c r="BT96" s="885"/>
      <c r="BU96" s="787"/>
      <c r="BV96" s="786" t="s">
        <v>53</v>
      </c>
      <c r="BW96" s="885"/>
      <c r="BX96" s="885"/>
      <c r="BY96" s="885"/>
      <c r="BZ96" s="885"/>
      <c r="CA96" s="885"/>
      <c r="CB96" s="885"/>
      <c r="CC96" s="885"/>
      <c r="CD96" s="787"/>
      <c r="CE96" s="786" t="s">
        <v>53</v>
      </c>
      <c r="CF96" s="885"/>
      <c r="CG96" s="885"/>
      <c r="CH96" s="885"/>
      <c r="CI96" s="885"/>
      <c r="CJ96" s="885"/>
      <c r="CK96" s="885"/>
      <c r="CL96" s="885"/>
      <c r="CM96" s="787"/>
      <c r="CN96" s="786" t="s">
        <v>53</v>
      </c>
      <c r="CO96" s="885"/>
      <c r="CP96" s="885"/>
      <c r="CQ96" s="885"/>
      <c r="CR96" s="885"/>
      <c r="CS96" s="885"/>
      <c r="CT96" s="885"/>
      <c r="CU96" s="885"/>
      <c r="CV96" s="787"/>
      <c r="CW96" s="786" t="s">
        <v>53</v>
      </c>
      <c r="CX96" s="885"/>
      <c r="CY96" s="885"/>
      <c r="CZ96" s="885"/>
      <c r="DA96" s="885"/>
      <c r="DB96" s="885"/>
      <c r="DC96" s="885"/>
      <c r="DD96" s="885"/>
      <c r="DE96" s="787"/>
      <c r="DF96" s="786" t="s">
        <v>53</v>
      </c>
      <c r="DG96" s="885"/>
      <c r="DH96" s="885"/>
      <c r="DI96" s="885"/>
      <c r="DJ96" s="885"/>
      <c r="DK96" s="885"/>
      <c r="DL96" s="885"/>
      <c r="DM96" s="885"/>
      <c r="DN96" s="787"/>
      <c r="DO96" s="786" t="s">
        <v>53</v>
      </c>
      <c r="DP96" s="885"/>
      <c r="DQ96" s="885"/>
      <c r="DR96" s="885"/>
      <c r="DS96" s="885"/>
      <c r="DT96" s="885"/>
      <c r="DU96" s="885"/>
      <c r="DV96" s="885"/>
      <c r="DW96" s="787"/>
      <c r="DX96" s="760"/>
      <c r="DY96" s="820"/>
      <c r="DZ96" s="820"/>
      <c r="EA96" s="820"/>
      <c r="EB96" s="820"/>
      <c r="EC96" s="820"/>
      <c r="ED96" s="820"/>
      <c r="EE96" s="820"/>
      <c r="EF96" s="761"/>
      <c r="EG96" s="760"/>
      <c r="EH96" s="820"/>
      <c r="EI96" s="820"/>
      <c r="EJ96" s="820"/>
      <c r="EK96" s="820"/>
      <c r="EL96" s="820"/>
      <c r="EM96" s="820"/>
      <c r="EN96" s="820"/>
      <c r="EO96" s="761"/>
      <c r="EP96" s="760"/>
      <c r="EQ96" s="820"/>
      <c r="ER96" s="820"/>
      <c r="ES96" s="820"/>
      <c r="ET96" s="820"/>
      <c r="EU96" s="820"/>
      <c r="EV96" s="820"/>
      <c r="EW96" s="820"/>
      <c r="EX96" s="761"/>
    </row>
    <row r="97" spans="1:154" ht="14.25" customHeight="1" x14ac:dyDescent="0.2">
      <c r="A97" s="913" t="s">
        <v>1304</v>
      </c>
      <c r="B97" s="879" t="s">
        <v>0</v>
      </c>
      <c r="C97" s="879"/>
      <c r="D97" s="859" t="s">
        <v>45</v>
      </c>
      <c r="E97" s="859"/>
      <c r="F97" s="859"/>
      <c r="G97" s="859"/>
      <c r="H97" s="859"/>
      <c r="I97" s="859"/>
      <c r="J97" s="859"/>
      <c r="K97" s="879" t="s">
        <v>0</v>
      </c>
      <c r="L97" s="879"/>
      <c r="M97" s="859" t="s">
        <v>45</v>
      </c>
      <c r="N97" s="859"/>
      <c r="O97" s="859"/>
      <c r="P97" s="859"/>
      <c r="Q97" s="859"/>
      <c r="R97" s="859"/>
      <c r="S97" s="859"/>
      <c r="T97" s="879" t="s">
        <v>0</v>
      </c>
      <c r="U97" s="879"/>
      <c r="V97" s="859" t="s">
        <v>45</v>
      </c>
      <c r="W97" s="859"/>
      <c r="X97" s="859"/>
      <c r="Y97" s="859"/>
      <c r="Z97" s="859"/>
      <c r="AA97" s="859"/>
      <c r="AB97" s="859"/>
      <c r="AC97" s="879" t="s">
        <v>0</v>
      </c>
      <c r="AD97" s="879"/>
      <c r="AE97" s="859" t="s">
        <v>45</v>
      </c>
      <c r="AF97" s="859"/>
      <c r="AG97" s="859"/>
      <c r="AH97" s="859"/>
      <c r="AI97" s="859"/>
      <c r="AJ97" s="859"/>
      <c r="AK97" s="859"/>
      <c r="AL97" s="879" t="s">
        <v>0</v>
      </c>
      <c r="AM97" s="879"/>
      <c r="AN97" s="859" t="s">
        <v>45</v>
      </c>
      <c r="AO97" s="859"/>
      <c r="AP97" s="859"/>
      <c r="AQ97" s="859"/>
      <c r="AR97" s="859"/>
      <c r="AS97" s="859"/>
      <c r="AT97" s="859"/>
      <c r="AU97" s="879" t="s">
        <v>0</v>
      </c>
      <c r="AV97" s="879"/>
      <c r="AW97" s="859" t="s">
        <v>45</v>
      </c>
      <c r="AX97" s="859"/>
      <c r="AY97" s="859"/>
      <c r="AZ97" s="859"/>
      <c r="BA97" s="859"/>
      <c r="BB97" s="859"/>
      <c r="BC97" s="859"/>
      <c r="BD97" s="879" t="s">
        <v>0</v>
      </c>
      <c r="BE97" s="879"/>
      <c r="BF97" s="859" t="s">
        <v>45</v>
      </c>
      <c r="BG97" s="859"/>
      <c r="BH97" s="859"/>
      <c r="BI97" s="859"/>
      <c r="BJ97" s="859"/>
      <c r="BK97" s="859"/>
      <c r="BL97" s="859"/>
      <c r="BM97" s="879" t="s">
        <v>0</v>
      </c>
      <c r="BN97" s="879"/>
      <c r="BO97" s="859" t="s">
        <v>45</v>
      </c>
      <c r="BP97" s="859"/>
      <c r="BQ97" s="859"/>
      <c r="BR97" s="859"/>
      <c r="BS97" s="859"/>
      <c r="BT97" s="859"/>
      <c r="BU97" s="859"/>
      <c r="BV97" s="879" t="s">
        <v>0</v>
      </c>
      <c r="BW97" s="879"/>
      <c r="BX97" s="859" t="s">
        <v>45</v>
      </c>
      <c r="BY97" s="859"/>
      <c r="BZ97" s="859"/>
      <c r="CA97" s="859"/>
      <c r="CB97" s="859"/>
      <c r="CC97" s="859"/>
      <c r="CD97" s="859"/>
      <c r="CE97" s="879" t="s">
        <v>0</v>
      </c>
      <c r="CF97" s="879"/>
      <c r="CG97" s="859" t="s">
        <v>45</v>
      </c>
      <c r="CH97" s="859"/>
      <c r="CI97" s="859"/>
      <c r="CJ97" s="859"/>
      <c r="CK97" s="859"/>
      <c r="CL97" s="859"/>
      <c r="CM97" s="859"/>
      <c r="CN97" s="879" t="s">
        <v>0</v>
      </c>
      <c r="CO97" s="879"/>
      <c r="CP97" s="859" t="s">
        <v>45</v>
      </c>
      <c r="CQ97" s="859"/>
      <c r="CR97" s="859"/>
      <c r="CS97" s="859"/>
      <c r="CT97" s="859"/>
      <c r="CU97" s="859"/>
      <c r="CV97" s="859"/>
      <c r="CW97" s="879" t="s">
        <v>0</v>
      </c>
      <c r="CX97" s="879"/>
      <c r="CY97" s="859" t="s">
        <v>45</v>
      </c>
      <c r="CZ97" s="859"/>
      <c r="DA97" s="859"/>
      <c r="DB97" s="859"/>
      <c r="DC97" s="859"/>
      <c r="DD97" s="859"/>
      <c r="DE97" s="859"/>
      <c r="DF97" s="879" t="s">
        <v>0</v>
      </c>
      <c r="DG97" s="879"/>
      <c r="DH97" s="859" t="s">
        <v>45</v>
      </c>
      <c r="DI97" s="859"/>
      <c r="DJ97" s="859"/>
      <c r="DK97" s="859"/>
      <c r="DL97" s="859"/>
      <c r="DM97" s="859"/>
      <c r="DN97" s="859"/>
      <c r="DO97" s="879" t="s">
        <v>0</v>
      </c>
      <c r="DP97" s="879"/>
      <c r="DQ97" s="859" t="s">
        <v>45</v>
      </c>
      <c r="DR97" s="859"/>
      <c r="DS97" s="859"/>
      <c r="DT97" s="859"/>
      <c r="DU97" s="859"/>
      <c r="DV97" s="859"/>
      <c r="DW97" s="859"/>
      <c r="DX97" s="879" t="s">
        <v>0</v>
      </c>
      <c r="DY97" s="879"/>
      <c r="DZ97" s="859" t="s">
        <v>45</v>
      </c>
      <c r="EA97" s="859"/>
      <c r="EB97" s="859"/>
      <c r="EC97" s="859"/>
      <c r="ED97" s="859"/>
      <c r="EE97" s="859"/>
      <c r="EF97" s="859"/>
      <c r="EG97" s="879" t="s">
        <v>0</v>
      </c>
      <c r="EH97" s="879"/>
      <c r="EI97" s="859" t="s">
        <v>45</v>
      </c>
      <c r="EJ97" s="859"/>
      <c r="EK97" s="859"/>
      <c r="EL97" s="859"/>
      <c r="EM97" s="859"/>
      <c r="EN97" s="859"/>
      <c r="EO97" s="859"/>
      <c r="EP97" s="879" t="s">
        <v>0</v>
      </c>
      <c r="EQ97" s="879"/>
      <c r="ER97" s="859" t="s">
        <v>45</v>
      </c>
      <c r="ES97" s="859"/>
      <c r="ET97" s="859"/>
      <c r="EU97" s="859"/>
      <c r="EV97" s="859"/>
      <c r="EW97" s="859"/>
      <c r="EX97" s="859"/>
    </row>
    <row r="98" spans="1:154" x14ac:dyDescent="0.2">
      <c r="A98" s="914"/>
      <c r="B98" s="858"/>
      <c r="C98" s="858"/>
      <c r="D98" s="859" t="s">
        <v>154</v>
      </c>
      <c r="E98" s="859"/>
      <c r="F98" s="859"/>
      <c r="G98" s="859"/>
      <c r="H98" s="859"/>
      <c r="I98" s="859"/>
      <c r="J98" s="859"/>
      <c r="K98" s="858" t="s">
        <v>51</v>
      </c>
      <c r="L98" s="858"/>
      <c r="M98" s="859" t="s">
        <v>154</v>
      </c>
      <c r="N98" s="859"/>
      <c r="O98" s="859"/>
      <c r="P98" s="859"/>
      <c r="Q98" s="859"/>
      <c r="R98" s="859"/>
      <c r="S98" s="859"/>
      <c r="T98" s="858" t="s">
        <v>51</v>
      </c>
      <c r="U98" s="858"/>
      <c r="V98" s="859" t="s">
        <v>154</v>
      </c>
      <c r="W98" s="859"/>
      <c r="X98" s="859"/>
      <c r="Y98" s="859"/>
      <c r="Z98" s="859"/>
      <c r="AA98" s="859"/>
      <c r="AB98" s="859"/>
      <c r="AC98" s="858" t="s">
        <v>51</v>
      </c>
      <c r="AD98" s="858"/>
      <c r="AE98" s="859" t="s">
        <v>154</v>
      </c>
      <c r="AF98" s="859"/>
      <c r="AG98" s="859"/>
      <c r="AH98" s="859"/>
      <c r="AI98" s="859"/>
      <c r="AJ98" s="859"/>
      <c r="AK98" s="859"/>
      <c r="AL98" s="858" t="s">
        <v>51</v>
      </c>
      <c r="AM98" s="858"/>
      <c r="AN98" s="859" t="s">
        <v>154</v>
      </c>
      <c r="AO98" s="859"/>
      <c r="AP98" s="859"/>
      <c r="AQ98" s="859"/>
      <c r="AR98" s="859"/>
      <c r="AS98" s="859"/>
      <c r="AT98" s="859"/>
      <c r="AU98" s="858" t="s">
        <v>51</v>
      </c>
      <c r="AV98" s="858"/>
      <c r="AW98" s="859" t="s">
        <v>154</v>
      </c>
      <c r="AX98" s="859"/>
      <c r="AY98" s="859"/>
      <c r="AZ98" s="859"/>
      <c r="BA98" s="859"/>
      <c r="BB98" s="859"/>
      <c r="BC98" s="859"/>
      <c r="BD98" s="858" t="s">
        <v>51</v>
      </c>
      <c r="BE98" s="858"/>
      <c r="BF98" s="859" t="s">
        <v>154</v>
      </c>
      <c r="BG98" s="859"/>
      <c r="BH98" s="859"/>
      <c r="BI98" s="859"/>
      <c r="BJ98" s="859"/>
      <c r="BK98" s="859"/>
      <c r="BL98" s="859"/>
      <c r="BM98" s="858" t="s">
        <v>51</v>
      </c>
      <c r="BN98" s="858"/>
      <c r="BO98" s="859" t="s">
        <v>154</v>
      </c>
      <c r="BP98" s="859"/>
      <c r="BQ98" s="859"/>
      <c r="BR98" s="859"/>
      <c r="BS98" s="859"/>
      <c r="BT98" s="859"/>
      <c r="BU98" s="859"/>
      <c r="BV98" s="858" t="s">
        <v>51</v>
      </c>
      <c r="BW98" s="858"/>
      <c r="BX98" s="859" t="s">
        <v>154</v>
      </c>
      <c r="BY98" s="859"/>
      <c r="BZ98" s="859"/>
      <c r="CA98" s="859"/>
      <c r="CB98" s="859"/>
      <c r="CC98" s="859"/>
      <c r="CD98" s="859"/>
      <c r="CE98" s="858" t="s">
        <v>51</v>
      </c>
      <c r="CF98" s="858"/>
      <c r="CG98" s="859" t="s">
        <v>154</v>
      </c>
      <c r="CH98" s="859"/>
      <c r="CI98" s="859"/>
      <c r="CJ98" s="859"/>
      <c r="CK98" s="859"/>
      <c r="CL98" s="859"/>
      <c r="CM98" s="859"/>
      <c r="CN98" s="858" t="s">
        <v>51</v>
      </c>
      <c r="CO98" s="858"/>
      <c r="CP98" s="859" t="s">
        <v>154</v>
      </c>
      <c r="CQ98" s="859"/>
      <c r="CR98" s="859"/>
      <c r="CS98" s="859"/>
      <c r="CT98" s="859"/>
      <c r="CU98" s="859"/>
      <c r="CV98" s="859"/>
      <c r="CW98" s="858" t="s">
        <v>51</v>
      </c>
      <c r="CX98" s="858"/>
      <c r="CY98" s="859" t="s">
        <v>154</v>
      </c>
      <c r="CZ98" s="859"/>
      <c r="DA98" s="859"/>
      <c r="DB98" s="859"/>
      <c r="DC98" s="859"/>
      <c r="DD98" s="859"/>
      <c r="DE98" s="859"/>
      <c r="DF98" s="858" t="s">
        <v>51</v>
      </c>
      <c r="DG98" s="858"/>
      <c r="DH98" s="859" t="s">
        <v>154</v>
      </c>
      <c r="DI98" s="859"/>
      <c r="DJ98" s="859"/>
      <c r="DK98" s="859"/>
      <c r="DL98" s="859"/>
      <c r="DM98" s="859"/>
      <c r="DN98" s="859"/>
      <c r="DO98" s="858" t="s">
        <v>51</v>
      </c>
      <c r="DP98" s="858"/>
      <c r="DQ98" s="859" t="s">
        <v>154</v>
      </c>
      <c r="DR98" s="859"/>
      <c r="DS98" s="859"/>
      <c r="DT98" s="859"/>
      <c r="DU98" s="859"/>
      <c r="DV98" s="859"/>
      <c r="DW98" s="859"/>
      <c r="DX98" s="858"/>
      <c r="DY98" s="858"/>
      <c r="DZ98" s="859" t="s">
        <v>154</v>
      </c>
      <c r="EA98" s="859"/>
      <c r="EB98" s="859"/>
      <c r="EC98" s="859"/>
      <c r="ED98" s="859"/>
      <c r="EE98" s="859"/>
      <c r="EF98" s="859"/>
      <c r="EG98" s="858"/>
      <c r="EH98" s="858"/>
      <c r="EI98" s="859" t="s">
        <v>154</v>
      </c>
      <c r="EJ98" s="859"/>
      <c r="EK98" s="859"/>
      <c r="EL98" s="859"/>
      <c r="EM98" s="859"/>
      <c r="EN98" s="859"/>
      <c r="EO98" s="859"/>
      <c r="EP98" s="858"/>
      <c r="EQ98" s="858"/>
      <c r="ER98" s="859" t="s">
        <v>154</v>
      </c>
      <c r="ES98" s="859"/>
      <c r="ET98" s="859"/>
      <c r="EU98" s="859"/>
      <c r="EV98" s="859"/>
      <c r="EW98" s="859"/>
      <c r="EX98" s="859"/>
    </row>
    <row r="99" spans="1:154" x14ac:dyDescent="0.2">
      <c r="A99" s="914"/>
      <c r="B99" s="879" t="s">
        <v>0</v>
      </c>
      <c r="C99" s="879"/>
      <c r="D99" s="859" t="s">
        <v>197</v>
      </c>
      <c r="E99" s="859"/>
      <c r="F99" s="859"/>
      <c r="G99" s="859"/>
      <c r="H99" s="859"/>
      <c r="I99" s="859"/>
      <c r="J99" s="859"/>
      <c r="K99" s="879" t="s">
        <v>0</v>
      </c>
      <c r="L99" s="879"/>
      <c r="M99" s="859" t="s">
        <v>197</v>
      </c>
      <c r="N99" s="859"/>
      <c r="O99" s="859"/>
      <c r="P99" s="859"/>
      <c r="Q99" s="859"/>
      <c r="R99" s="859"/>
      <c r="S99" s="859"/>
      <c r="T99" s="879" t="s">
        <v>0</v>
      </c>
      <c r="U99" s="879"/>
      <c r="V99" s="859" t="s">
        <v>197</v>
      </c>
      <c r="W99" s="859"/>
      <c r="X99" s="859"/>
      <c r="Y99" s="859"/>
      <c r="Z99" s="859"/>
      <c r="AA99" s="859"/>
      <c r="AB99" s="859"/>
      <c r="AC99" s="879" t="s">
        <v>0</v>
      </c>
      <c r="AD99" s="879"/>
      <c r="AE99" s="859" t="s">
        <v>197</v>
      </c>
      <c r="AF99" s="859"/>
      <c r="AG99" s="859"/>
      <c r="AH99" s="859"/>
      <c r="AI99" s="859"/>
      <c r="AJ99" s="859"/>
      <c r="AK99" s="859"/>
      <c r="AL99" s="879" t="s">
        <v>0</v>
      </c>
      <c r="AM99" s="879"/>
      <c r="AN99" s="859" t="s">
        <v>197</v>
      </c>
      <c r="AO99" s="859"/>
      <c r="AP99" s="859"/>
      <c r="AQ99" s="859"/>
      <c r="AR99" s="859"/>
      <c r="AS99" s="859"/>
      <c r="AT99" s="859"/>
      <c r="AU99" s="879" t="s">
        <v>0</v>
      </c>
      <c r="AV99" s="879"/>
      <c r="AW99" s="859" t="s">
        <v>197</v>
      </c>
      <c r="AX99" s="859"/>
      <c r="AY99" s="859"/>
      <c r="AZ99" s="859"/>
      <c r="BA99" s="859"/>
      <c r="BB99" s="859"/>
      <c r="BC99" s="859"/>
      <c r="BD99" s="879" t="s">
        <v>0</v>
      </c>
      <c r="BE99" s="879"/>
      <c r="BF99" s="859" t="s">
        <v>197</v>
      </c>
      <c r="BG99" s="859"/>
      <c r="BH99" s="859"/>
      <c r="BI99" s="859"/>
      <c r="BJ99" s="859"/>
      <c r="BK99" s="859"/>
      <c r="BL99" s="859"/>
      <c r="BM99" s="879" t="s">
        <v>0</v>
      </c>
      <c r="BN99" s="879"/>
      <c r="BO99" s="859" t="s">
        <v>197</v>
      </c>
      <c r="BP99" s="859"/>
      <c r="BQ99" s="859"/>
      <c r="BR99" s="859"/>
      <c r="BS99" s="859"/>
      <c r="BT99" s="859"/>
      <c r="BU99" s="859"/>
      <c r="BV99" s="879" t="s">
        <v>0</v>
      </c>
      <c r="BW99" s="879"/>
      <c r="BX99" s="859" t="s">
        <v>197</v>
      </c>
      <c r="BY99" s="859"/>
      <c r="BZ99" s="859"/>
      <c r="CA99" s="859"/>
      <c r="CB99" s="859"/>
      <c r="CC99" s="859"/>
      <c r="CD99" s="859"/>
      <c r="CE99" s="879" t="s">
        <v>0</v>
      </c>
      <c r="CF99" s="879"/>
      <c r="CG99" s="859" t="s">
        <v>197</v>
      </c>
      <c r="CH99" s="859"/>
      <c r="CI99" s="859"/>
      <c r="CJ99" s="859"/>
      <c r="CK99" s="859"/>
      <c r="CL99" s="859"/>
      <c r="CM99" s="859"/>
      <c r="CN99" s="879" t="s">
        <v>0</v>
      </c>
      <c r="CO99" s="879"/>
      <c r="CP99" s="859" t="s">
        <v>197</v>
      </c>
      <c r="CQ99" s="859"/>
      <c r="CR99" s="859"/>
      <c r="CS99" s="859"/>
      <c r="CT99" s="859"/>
      <c r="CU99" s="859"/>
      <c r="CV99" s="859"/>
      <c r="CW99" s="879" t="s">
        <v>0</v>
      </c>
      <c r="CX99" s="879"/>
      <c r="CY99" s="859" t="s">
        <v>197</v>
      </c>
      <c r="CZ99" s="859"/>
      <c r="DA99" s="859"/>
      <c r="DB99" s="859"/>
      <c r="DC99" s="859"/>
      <c r="DD99" s="859"/>
      <c r="DE99" s="859"/>
      <c r="DF99" s="879" t="s">
        <v>0</v>
      </c>
      <c r="DG99" s="879"/>
      <c r="DH99" s="859" t="s">
        <v>197</v>
      </c>
      <c r="DI99" s="859"/>
      <c r="DJ99" s="859"/>
      <c r="DK99" s="859"/>
      <c r="DL99" s="859"/>
      <c r="DM99" s="859"/>
      <c r="DN99" s="859"/>
      <c r="DO99" s="879" t="s">
        <v>0</v>
      </c>
      <c r="DP99" s="879"/>
      <c r="DQ99" s="859" t="s">
        <v>197</v>
      </c>
      <c r="DR99" s="859"/>
      <c r="DS99" s="859"/>
      <c r="DT99" s="859"/>
      <c r="DU99" s="859"/>
      <c r="DV99" s="859"/>
      <c r="DW99" s="859"/>
      <c r="DX99" s="879" t="s">
        <v>0</v>
      </c>
      <c r="DY99" s="879"/>
      <c r="DZ99" s="859" t="s">
        <v>197</v>
      </c>
      <c r="EA99" s="859"/>
      <c r="EB99" s="859"/>
      <c r="EC99" s="859"/>
      <c r="ED99" s="859"/>
      <c r="EE99" s="859"/>
      <c r="EF99" s="859"/>
      <c r="EG99" s="879" t="s">
        <v>0</v>
      </c>
      <c r="EH99" s="879"/>
      <c r="EI99" s="859" t="s">
        <v>197</v>
      </c>
      <c r="EJ99" s="859"/>
      <c r="EK99" s="859"/>
      <c r="EL99" s="859"/>
      <c r="EM99" s="859"/>
      <c r="EN99" s="859"/>
      <c r="EO99" s="859"/>
      <c r="EP99" s="879" t="s">
        <v>0</v>
      </c>
      <c r="EQ99" s="879"/>
      <c r="ER99" s="859" t="s">
        <v>197</v>
      </c>
      <c r="ES99" s="859"/>
      <c r="ET99" s="859"/>
      <c r="EU99" s="859"/>
      <c r="EV99" s="859"/>
      <c r="EW99" s="859"/>
      <c r="EX99" s="859"/>
    </row>
    <row r="100" spans="1:154" x14ac:dyDescent="0.2">
      <c r="A100" s="914"/>
      <c r="B100" s="858"/>
      <c r="C100" s="858"/>
      <c r="D100" s="859" t="s">
        <v>204</v>
      </c>
      <c r="E100" s="859"/>
      <c r="F100" s="859"/>
      <c r="G100" s="859"/>
      <c r="H100" s="859"/>
      <c r="I100" s="859"/>
      <c r="J100" s="859"/>
      <c r="K100" s="858" t="s">
        <v>0</v>
      </c>
      <c r="L100" s="858"/>
      <c r="M100" s="859" t="s">
        <v>204</v>
      </c>
      <c r="N100" s="859"/>
      <c r="O100" s="859"/>
      <c r="P100" s="859"/>
      <c r="Q100" s="859"/>
      <c r="R100" s="859"/>
      <c r="S100" s="859"/>
      <c r="T100" s="858" t="s">
        <v>0</v>
      </c>
      <c r="U100" s="858"/>
      <c r="V100" s="859" t="s">
        <v>204</v>
      </c>
      <c r="W100" s="859"/>
      <c r="X100" s="859"/>
      <c r="Y100" s="859"/>
      <c r="Z100" s="859"/>
      <c r="AA100" s="859"/>
      <c r="AB100" s="859"/>
      <c r="AC100" s="858" t="s">
        <v>0</v>
      </c>
      <c r="AD100" s="858"/>
      <c r="AE100" s="859" t="s">
        <v>204</v>
      </c>
      <c r="AF100" s="859"/>
      <c r="AG100" s="859"/>
      <c r="AH100" s="859"/>
      <c r="AI100" s="859"/>
      <c r="AJ100" s="859"/>
      <c r="AK100" s="859"/>
      <c r="AL100" s="858" t="s">
        <v>0</v>
      </c>
      <c r="AM100" s="858"/>
      <c r="AN100" s="859" t="s">
        <v>204</v>
      </c>
      <c r="AO100" s="859"/>
      <c r="AP100" s="859"/>
      <c r="AQ100" s="859"/>
      <c r="AR100" s="859"/>
      <c r="AS100" s="859"/>
      <c r="AT100" s="859"/>
      <c r="AU100" s="858" t="s">
        <v>0</v>
      </c>
      <c r="AV100" s="858"/>
      <c r="AW100" s="859" t="s">
        <v>204</v>
      </c>
      <c r="AX100" s="859"/>
      <c r="AY100" s="859"/>
      <c r="AZ100" s="859"/>
      <c r="BA100" s="859"/>
      <c r="BB100" s="859"/>
      <c r="BC100" s="859"/>
      <c r="BD100" s="858" t="s">
        <v>0</v>
      </c>
      <c r="BE100" s="858"/>
      <c r="BF100" s="859" t="s">
        <v>204</v>
      </c>
      <c r="BG100" s="859"/>
      <c r="BH100" s="859"/>
      <c r="BI100" s="859"/>
      <c r="BJ100" s="859"/>
      <c r="BK100" s="859"/>
      <c r="BL100" s="859"/>
      <c r="BM100" s="858" t="s">
        <v>0</v>
      </c>
      <c r="BN100" s="858"/>
      <c r="BO100" s="859" t="s">
        <v>204</v>
      </c>
      <c r="BP100" s="859"/>
      <c r="BQ100" s="859"/>
      <c r="BR100" s="859"/>
      <c r="BS100" s="859"/>
      <c r="BT100" s="859"/>
      <c r="BU100" s="859"/>
      <c r="BV100" s="858" t="s">
        <v>0</v>
      </c>
      <c r="BW100" s="858"/>
      <c r="BX100" s="859" t="s">
        <v>204</v>
      </c>
      <c r="BY100" s="859"/>
      <c r="BZ100" s="859"/>
      <c r="CA100" s="859"/>
      <c r="CB100" s="859"/>
      <c r="CC100" s="859"/>
      <c r="CD100" s="859"/>
      <c r="CE100" s="858" t="s">
        <v>0</v>
      </c>
      <c r="CF100" s="858"/>
      <c r="CG100" s="859" t="s">
        <v>204</v>
      </c>
      <c r="CH100" s="859"/>
      <c r="CI100" s="859"/>
      <c r="CJ100" s="859"/>
      <c r="CK100" s="859"/>
      <c r="CL100" s="859"/>
      <c r="CM100" s="859"/>
      <c r="CN100" s="858" t="s">
        <v>0</v>
      </c>
      <c r="CO100" s="858"/>
      <c r="CP100" s="859" t="s">
        <v>204</v>
      </c>
      <c r="CQ100" s="859"/>
      <c r="CR100" s="859"/>
      <c r="CS100" s="859"/>
      <c r="CT100" s="859"/>
      <c r="CU100" s="859"/>
      <c r="CV100" s="859"/>
      <c r="CW100" s="858" t="s">
        <v>0</v>
      </c>
      <c r="CX100" s="858"/>
      <c r="CY100" s="859" t="s">
        <v>204</v>
      </c>
      <c r="CZ100" s="859"/>
      <c r="DA100" s="859"/>
      <c r="DB100" s="859"/>
      <c r="DC100" s="859"/>
      <c r="DD100" s="859"/>
      <c r="DE100" s="859"/>
      <c r="DF100" s="858" t="s">
        <v>0</v>
      </c>
      <c r="DG100" s="858"/>
      <c r="DH100" s="859" t="s">
        <v>204</v>
      </c>
      <c r="DI100" s="859"/>
      <c r="DJ100" s="859"/>
      <c r="DK100" s="859"/>
      <c r="DL100" s="859"/>
      <c r="DM100" s="859"/>
      <c r="DN100" s="859"/>
      <c r="DO100" s="858" t="s">
        <v>0</v>
      </c>
      <c r="DP100" s="858"/>
      <c r="DQ100" s="859" t="s">
        <v>204</v>
      </c>
      <c r="DR100" s="859"/>
      <c r="DS100" s="859"/>
      <c r="DT100" s="859"/>
      <c r="DU100" s="859"/>
      <c r="DV100" s="859"/>
      <c r="DW100" s="859"/>
      <c r="DX100" s="858"/>
      <c r="DY100" s="858"/>
      <c r="DZ100" s="859" t="s">
        <v>204</v>
      </c>
      <c r="EA100" s="859"/>
      <c r="EB100" s="859"/>
      <c r="EC100" s="859"/>
      <c r="ED100" s="859"/>
      <c r="EE100" s="859"/>
      <c r="EF100" s="859"/>
      <c r="EG100" s="858"/>
      <c r="EH100" s="858"/>
      <c r="EI100" s="859" t="s">
        <v>204</v>
      </c>
      <c r="EJ100" s="859"/>
      <c r="EK100" s="859"/>
      <c r="EL100" s="859"/>
      <c r="EM100" s="859"/>
      <c r="EN100" s="859"/>
      <c r="EO100" s="859"/>
      <c r="EP100" s="858"/>
      <c r="EQ100" s="858"/>
      <c r="ER100" s="859" t="s">
        <v>204</v>
      </c>
      <c r="ES100" s="859"/>
      <c r="ET100" s="859"/>
      <c r="EU100" s="859"/>
      <c r="EV100" s="859"/>
      <c r="EW100" s="859"/>
      <c r="EX100" s="859"/>
    </row>
    <row r="101" spans="1:154" x14ac:dyDescent="0.2">
      <c r="A101" s="914"/>
      <c r="B101" s="858"/>
      <c r="C101" s="858"/>
      <c r="D101" s="859" t="s">
        <v>199</v>
      </c>
      <c r="E101" s="859"/>
      <c r="F101" s="859"/>
      <c r="G101" s="859"/>
      <c r="H101" s="859"/>
      <c r="I101" s="859"/>
      <c r="J101" s="859"/>
      <c r="K101" s="858" t="s">
        <v>51</v>
      </c>
      <c r="L101" s="858"/>
      <c r="M101" s="859" t="s">
        <v>199</v>
      </c>
      <c r="N101" s="859"/>
      <c r="O101" s="859"/>
      <c r="P101" s="859"/>
      <c r="Q101" s="859"/>
      <c r="R101" s="859"/>
      <c r="S101" s="859"/>
      <c r="T101" s="858" t="s">
        <v>51</v>
      </c>
      <c r="U101" s="858"/>
      <c r="V101" s="859" t="s">
        <v>199</v>
      </c>
      <c r="W101" s="859"/>
      <c r="X101" s="859"/>
      <c r="Y101" s="859"/>
      <c r="Z101" s="859"/>
      <c r="AA101" s="859"/>
      <c r="AB101" s="859"/>
      <c r="AC101" s="858" t="s">
        <v>51</v>
      </c>
      <c r="AD101" s="858"/>
      <c r="AE101" s="859" t="s">
        <v>199</v>
      </c>
      <c r="AF101" s="859"/>
      <c r="AG101" s="859"/>
      <c r="AH101" s="859"/>
      <c r="AI101" s="859"/>
      <c r="AJ101" s="859"/>
      <c r="AK101" s="859"/>
      <c r="AL101" s="858" t="s">
        <v>51</v>
      </c>
      <c r="AM101" s="858"/>
      <c r="AN101" s="859" t="s">
        <v>199</v>
      </c>
      <c r="AO101" s="859"/>
      <c r="AP101" s="859"/>
      <c r="AQ101" s="859"/>
      <c r="AR101" s="859"/>
      <c r="AS101" s="859"/>
      <c r="AT101" s="859"/>
      <c r="AU101" s="858" t="s">
        <v>51</v>
      </c>
      <c r="AV101" s="858"/>
      <c r="AW101" s="859" t="s">
        <v>199</v>
      </c>
      <c r="AX101" s="859"/>
      <c r="AY101" s="859"/>
      <c r="AZ101" s="859"/>
      <c r="BA101" s="859"/>
      <c r="BB101" s="859"/>
      <c r="BC101" s="859"/>
      <c r="BD101" s="858" t="s">
        <v>51</v>
      </c>
      <c r="BE101" s="858"/>
      <c r="BF101" s="859" t="s">
        <v>199</v>
      </c>
      <c r="BG101" s="859"/>
      <c r="BH101" s="859"/>
      <c r="BI101" s="859"/>
      <c r="BJ101" s="859"/>
      <c r="BK101" s="859"/>
      <c r="BL101" s="859"/>
      <c r="BM101" s="858" t="s">
        <v>51</v>
      </c>
      <c r="BN101" s="858"/>
      <c r="BO101" s="859" t="s">
        <v>199</v>
      </c>
      <c r="BP101" s="859"/>
      <c r="BQ101" s="859"/>
      <c r="BR101" s="859"/>
      <c r="BS101" s="859"/>
      <c r="BT101" s="859"/>
      <c r="BU101" s="859"/>
      <c r="BV101" s="858" t="s">
        <v>51</v>
      </c>
      <c r="BW101" s="858"/>
      <c r="BX101" s="859" t="s">
        <v>199</v>
      </c>
      <c r="BY101" s="859"/>
      <c r="BZ101" s="859"/>
      <c r="CA101" s="859"/>
      <c r="CB101" s="859"/>
      <c r="CC101" s="859"/>
      <c r="CD101" s="859"/>
      <c r="CE101" s="858" t="s">
        <v>51</v>
      </c>
      <c r="CF101" s="858"/>
      <c r="CG101" s="859" t="s">
        <v>199</v>
      </c>
      <c r="CH101" s="859"/>
      <c r="CI101" s="859"/>
      <c r="CJ101" s="859"/>
      <c r="CK101" s="859"/>
      <c r="CL101" s="859"/>
      <c r="CM101" s="859"/>
      <c r="CN101" s="858" t="s">
        <v>51</v>
      </c>
      <c r="CO101" s="858"/>
      <c r="CP101" s="859" t="s">
        <v>199</v>
      </c>
      <c r="CQ101" s="859"/>
      <c r="CR101" s="859"/>
      <c r="CS101" s="859"/>
      <c r="CT101" s="859"/>
      <c r="CU101" s="859"/>
      <c r="CV101" s="859"/>
      <c r="CW101" s="858" t="s">
        <v>51</v>
      </c>
      <c r="CX101" s="858"/>
      <c r="CY101" s="859" t="s">
        <v>199</v>
      </c>
      <c r="CZ101" s="859"/>
      <c r="DA101" s="859"/>
      <c r="DB101" s="859"/>
      <c r="DC101" s="859"/>
      <c r="DD101" s="859"/>
      <c r="DE101" s="859"/>
      <c r="DF101" s="858" t="s">
        <v>51</v>
      </c>
      <c r="DG101" s="858"/>
      <c r="DH101" s="859" t="s">
        <v>199</v>
      </c>
      <c r="DI101" s="859"/>
      <c r="DJ101" s="859"/>
      <c r="DK101" s="859"/>
      <c r="DL101" s="859"/>
      <c r="DM101" s="859"/>
      <c r="DN101" s="859"/>
      <c r="DO101" s="858" t="s">
        <v>51</v>
      </c>
      <c r="DP101" s="858"/>
      <c r="DQ101" s="859" t="s">
        <v>199</v>
      </c>
      <c r="DR101" s="859"/>
      <c r="DS101" s="859"/>
      <c r="DT101" s="859"/>
      <c r="DU101" s="859"/>
      <c r="DV101" s="859"/>
      <c r="DW101" s="859"/>
      <c r="DX101" s="858"/>
      <c r="DY101" s="858"/>
      <c r="DZ101" s="859" t="s">
        <v>199</v>
      </c>
      <c r="EA101" s="859"/>
      <c r="EB101" s="859"/>
      <c r="EC101" s="859"/>
      <c r="ED101" s="859"/>
      <c r="EE101" s="859"/>
      <c r="EF101" s="859"/>
      <c r="EG101" s="858"/>
      <c r="EH101" s="858"/>
      <c r="EI101" s="859" t="s">
        <v>199</v>
      </c>
      <c r="EJ101" s="859"/>
      <c r="EK101" s="859"/>
      <c r="EL101" s="859"/>
      <c r="EM101" s="859"/>
      <c r="EN101" s="859"/>
      <c r="EO101" s="859"/>
      <c r="EP101" s="858"/>
      <c r="EQ101" s="858"/>
      <c r="ER101" s="859" t="s">
        <v>199</v>
      </c>
      <c r="ES101" s="859"/>
      <c r="ET101" s="859"/>
      <c r="EU101" s="859"/>
      <c r="EV101" s="859"/>
      <c r="EW101" s="859"/>
      <c r="EX101" s="859"/>
    </row>
    <row r="102" spans="1:154" x14ac:dyDescent="0.2">
      <c r="A102" s="914"/>
      <c r="B102" s="879" t="s">
        <v>0</v>
      </c>
      <c r="C102" s="879"/>
      <c r="D102" s="859" t="s">
        <v>205</v>
      </c>
      <c r="E102" s="859"/>
      <c r="F102" s="859"/>
      <c r="G102" s="859"/>
      <c r="H102" s="859"/>
      <c r="I102" s="859"/>
      <c r="J102" s="859"/>
      <c r="K102" s="879" t="s">
        <v>0</v>
      </c>
      <c r="L102" s="879"/>
      <c r="M102" s="859" t="s">
        <v>205</v>
      </c>
      <c r="N102" s="859"/>
      <c r="O102" s="859"/>
      <c r="P102" s="859"/>
      <c r="Q102" s="859"/>
      <c r="R102" s="859"/>
      <c r="S102" s="859"/>
      <c r="T102" s="879" t="s">
        <v>0</v>
      </c>
      <c r="U102" s="879"/>
      <c r="V102" s="859" t="s">
        <v>205</v>
      </c>
      <c r="W102" s="859"/>
      <c r="X102" s="859"/>
      <c r="Y102" s="859"/>
      <c r="Z102" s="859"/>
      <c r="AA102" s="859"/>
      <c r="AB102" s="859"/>
      <c r="AC102" s="879" t="s">
        <v>0</v>
      </c>
      <c r="AD102" s="879"/>
      <c r="AE102" s="859" t="s">
        <v>205</v>
      </c>
      <c r="AF102" s="859"/>
      <c r="AG102" s="859"/>
      <c r="AH102" s="859"/>
      <c r="AI102" s="859"/>
      <c r="AJ102" s="859"/>
      <c r="AK102" s="859"/>
      <c r="AL102" s="879" t="s">
        <v>0</v>
      </c>
      <c r="AM102" s="879"/>
      <c r="AN102" s="859" t="s">
        <v>205</v>
      </c>
      <c r="AO102" s="859"/>
      <c r="AP102" s="859"/>
      <c r="AQ102" s="859"/>
      <c r="AR102" s="859"/>
      <c r="AS102" s="859"/>
      <c r="AT102" s="859"/>
      <c r="AU102" s="879" t="s">
        <v>0</v>
      </c>
      <c r="AV102" s="879"/>
      <c r="AW102" s="859" t="s">
        <v>205</v>
      </c>
      <c r="AX102" s="859"/>
      <c r="AY102" s="859"/>
      <c r="AZ102" s="859"/>
      <c r="BA102" s="859"/>
      <c r="BB102" s="859"/>
      <c r="BC102" s="859"/>
      <c r="BD102" s="879" t="s">
        <v>0</v>
      </c>
      <c r="BE102" s="879"/>
      <c r="BF102" s="859" t="s">
        <v>205</v>
      </c>
      <c r="BG102" s="859"/>
      <c r="BH102" s="859"/>
      <c r="BI102" s="859"/>
      <c r="BJ102" s="859"/>
      <c r="BK102" s="859"/>
      <c r="BL102" s="859"/>
      <c r="BM102" s="879" t="s">
        <v>0</v>
      </c>
      <c r="BN102" s="879"/>
      <c r="BO102" s="859" t="s">
        <v>205</v>
      </c>
      <c r="BP102" s="859"/>
      <c r="BQ102" s="859"/>
      <c r="BR102" s="859"/>
      <c r="BS102" s="859"/>
      <c r="BT102" s="859"/>
      <c r="BU102" s="859"/>
      <c r="BV102" s="879" t="s">
        <v>0</v>
      </c>
      <c r="BW102" s="879"/>
      <c r="BX102" s="859" t="s">
        <v>205</v>
      </c>
      <c r="BY102" s="859"/>
      <c r="BZ102" s="859"/>
      <c r="CA102" s="859"/>
      <c r="CB102" s="859"/>
      <c r="CC102" s="859"/>
      <c r="CD102" s="859"/>
      <c r="CE102" s="879" t="s">
        <v>0</v>
      </c>
      <c r="CF102" s="879"/>
      <c r="CG102" s="859" t="s">
        <v>205</v>
      </c>
      <c r="CH102" s="859"/>
      <c r="CI102" s="859"/>
      <c r="CJ102" s="859"/>
      <c r="CK102" s="859"/>
      <c r="CL102" s="859"/>
      <c r="CM102" s="859"/>
      <c r="CN102" s="879" t="s">
        <v>0</v>
      </c>
      <c r="CO102" s="879"/>
      <c r="CP102" s="859" t="s">
        <v>205</v>
      </c>
      <c r="CQ102" s="859"/>
      <c r="CR102" s="859"/>
      <c r="CS102" s="859"/>
      <c r="CT102" s="859"/>
      <c r="CU102" s="859"/>
      <c r="CV102" s="859"/>
      <c r="CW102" s="879" t="s">
        <v>0</v>
      </c>
      <c r="CX102" s="879"/>
      <c r="CY102" s="859" t="s">
        <v>205</v>
      </c>
      <c r="CZ102" s="859"/>
      <c r="DA102" s="859"/>
      <c r="DB102" s="859"/>
      <c r="DC102" s="859"/>
      <c r="DD102" s="859"/>
      <c r="DE102" s="859"/>
      <c r="DF102" s="879" t="s">
        <v>0</v>
      </c>
      <c r="DG102" s="879"/>
      <c r="DH102" s="859" t="s">
        <v>205</v>
      </c>
      <c r="DI102" s="859"/>
      <c r="DJ102" s="859"/>
      <c r="DK102" s="859"/>
      <c r="DL102" s="859"/>
      <c r="DM102" s="859"/>
      <c r="DN102" s="859"/>
      <c r="DO102" s="879" t="s">
        <v>0</v>
      </c>
      <c r="DP102" s="879"/>
      <c r="DQ102" s="859" t="s">
        <v>205</v>
      </c>
      <c r="DR102" s="859"/>
      <c r="DS102" s="859"/>
      <c r="DT102" s="859"/>
      <c r="DU102" s="859"/>
      <c r="DV102" s="859"/>
      <c r="DW102" s="859"/>
      <c r="DX102" s="879" t="s">
        <v>0</v>
      </c>
      <c r="DY102" s="879"/>
      <c r="DZ102" s="859" t="s">
        <v>205</v>
      </c>
      <c r="EA102" s="859"/>
      <c r="EB102" s="859"/>
      <c r="EC102" s="859"/>
      <c r="ED102" s="859"/>
      <c r="EE102" s="859"/>
      <c r="EF102" s="859"/>
      <c r="EG102" s="879" t="s">
        <v>0</v>
      </c>
      <c r="EH102" s="879"/>
      <c r="EI102" s="859" t="s">
        <v>205</v>
      </c>
      <c r="EJ102" s="859"/>
      <c r="EK102" s="859"/>
      <c r="EL102" s="859"/>
      <c r="EM102" s="859"/>
      <c r="EN102" s="859"/>
      <c r="EO102" s="859"/>
      <c r="EP102" s="879" t="s">
        <v>0</v>
      </c>
      <c r="EQ102" s="879"/>
      <c r="ER102" s="859" t="s">
        <v>205</v>
      </c>
      <c r="ES102" s="859"/>
      <c r="ET102" s="859"/>
      <c r="EU102" s="859"/>
      <c r="EV102" s="859"/>
      <c r="EW102" s="859"/>
      <c r="EX102" s="859"/>
    </row>
    <row r="103" spans="1:154" x14ac:dyDescent="0.2">
      <c r="A103" s="914"/>
      <c r="B103" s="879" t="s">
        <v>0</v>
      </c>
      <c r="C103" s="879"/>
      <c r="D103" s="859" t="s">
        <v>198</v>
      </c>
      <c r="E103" s="859"/>
      <c r="F103" s="859"/>
      <c r="G103" s="859"/>
      <c r="H103" s="859"/>
      <c r="I103" s="859"/>
      <c r="J103" s="859"/>
      <c r="K103" s="879" t="s">
        <v>0</v>
      </c>
      <c r="L103" s="879"/>
      <c r="M103" s="859" t="s">
        <v>198</v>
      </c>
      <c r="N103" s="859"/>
      <c r="O103" s="859"/>
      <c r="P103" s="859"/>
      <c r="Q103" s="859"/>
      <c r="R103" s="859"/>
      <c r="S103" s="859"/>
      <c r="T103" s="879" t="s">
        <v>0</v>
      </c>
      <c r="U103" s="879"/>
      <c r="V103" s="859" t="s">
        <v>198</v>
      </c>
      <c r="W103" s="859"/>
      <c r="X103" s="859"/>
      <c r="Y103" s="859"/>
      <c r="Z103" s="859"/>
      <c r="AA103" s="859"/>
      <c r="AB103" s="859"/>
      <c r="AC103" s="879" t="s">
        <v>0</v>
      </c>
      <c r="AD103" s="879"/>
      <c r="AE103" s="859" t="s">
        <v>198</v>
      </c>
      <c r="AF103" s="859"/>
      <c r="AG103" s="859"/>
      <c r="AH103" s="859"/>
      <c r="AI103" s="859"/>
      <c r="AJ103" s="859"/>
      <c r="AK103" s="859"/>
      <c r="AL103" s="879" t="s">
        <v>0</v>
      </c>
      <c r="AM103" s="879"/>
      <c r="AN103" s="859" t="s">
        <v>198</v>
      </c>
      <c r="AO103" s="859"/>
      <c r="AP103" s="859"/>
      <c r="AQ103" s="859"/>
      <c r="AR103" s="859"/>
      <c r="AS103" s="859"/>
      <c r="AT103" s="859"/>
      <c r="AU103" s="879" t="s">
        <v>0</v>
      </c>
      <c r="AV103" s="879"/>
      <c r="AW103" s="859" t="s">
        <v>198</v>
      </c>
      <c r="AX103" s="859"/>
      <c r="AY103" s="859"/>
      <c r="AZ103" s="859"/>
      <c r="BA103" s="859"/>
      <c r="BB103" s="859"/>
      <c r="BC103" s="859"/>
      <c r="BD103" s="879" t="s">
        <v>0</v>
      </c>
      <c r="BE103" s="879"/>
      <c r="BF103" s="859" t="s">
        <v>198</v>
      </c>
      <c r="BG103" s="859"/>
      <c r="BH103" s="859"/>
      <c r="BI103" s="859"/>
      <c r="BJ103" s="859"/>
      <c r="BK103" s="859"/>
      <c r="BL103" s="859"/>
      <c r="BM103" s="879" t="s">
        <v>0</v>
      </c>
      <c r="BN103" s="879"/>
      <c r="BO103" s="859" t="s">
        <v>198</v>
      </c>
      <c r="BP103" s="859"/>
      <c r="BQ103" s="859"/>
      <c r="BR103" s="859"/>
      <c r="BS103" s="859"/>
      <c r="BT103" s="859"/>
      <c r="BU103" s="859"/>
      <c r="BV103" s="879" t="s">
        <v>0</v>
      </c>
      <c r="BW103" s="879"/>
      <c r="BX103" s="859" t="s">
        <v>198</v>
      </c>
      <c r="BY103" s="859"/>
      <c r="BZ103" s="859"/>
      <c r="CA103" s="859"/>
      <c r="CB103" s="859"/>
      <c r="CC103" s="859"/>
      <c r="CD103" s="859"/>
      <c r="CE103" s="879" t="s">
        <v>0</v>
      </c>
      <c r="CF103" s="879"/>
      <c r="CG103" s="859" t="s">
        <v>198</v>
      </c>
      <c r="CH103" s="859"/>
      <c r="CI103" s="859"/>
      <c r="CJ103" s="859"/>
      <c r="CK103" s="859"/>
      <c r="CL103" s="859"/>
      <c r="CM103" s="859"/>
      <c r="CN103" s="879" t="s">
        <v>0</v>
      </c>
      <c r="CO103" s="879"/>
      <c r="CP103" s="859" t="s">
        <v>198</v>
      </c>
      <c r="CQ103" s="859"/>
      <c r="CR103" s="859"/>
      <c r="CS103" s="859"/>
      <c r="CT103" s="859"/>
      <c r="CU103" s="859"/>
      <c r="CV103" s="859"/>
      <c r="CW103" s="879" t="s">
        <v>0</v>
      </c>
      <c r="CX103" s="879"/>
      <c r="CY103" s="859" t="s">
        <v>198</v>
      </c>
      <c r="CZ103" s="859"/>
      <c r="DA103" s="859"/>
      <c r="DB103" s="859"/>
      <c r="DC103" s="859"/>
      <c r="DD103" s="859"/>
      <c r="DE103" s="859"/>
      <c r="DF103" s="879" t="s">
        <v>0</v>
      </c>
      <c r="DG103" s="879"/>
      <c r="DH103" s="859" t="s">
        <v>198</v>
      </c>
      <c r="DI103" s="859"/>
      <c r="DJ103" s="859"/>
      <c r="DK103" s="859"/>
      <c r="DL103" s="859"/>
      <c r="DM103" s="859"/>
      <c r="DN103" s="859"/>
      <c r="DO103" s="879" t="s">
        <v>0</v>
      </c>
      <c r="DP103" s="879"/>
      <c r="DQ103" s="859" t="s">
        <v>198</v>
      </c>
      <c r="DR103" s="859"/>
      <c r="DS103" s="859"/>
      <c r="DT103" s="859"/>
      <c r="DU103" s="859"/>
      <c r="DV103" s="859"/>
      <c r="DW103" s="859"/>
      <c r="DX103" s="879" t="s">
        <v>0</v>
      </c>
      <c r="DY103" s="879"/>
      <c r="DZ103" s="859" t="s">
        <v>198</v>
      </c>
      <c r="EA103" s="859"/>
      <c r="EB103" s="859"/>
      <c r="EC103" s="859"/>
      <c r="ED103" s="859"/>
      <c r="EE103" s="859"/>
      <c r="EF103" s="859"/>
      <c r="EG103" s="879" t="s">
        <v>0</v>
      </c>
      <c r="EH103" s="879"/>
      <c r="EI103" s="859" t="s">
        <v>198</v>
      </c>
      <c r="EJ103" s="859"/>
      <c r="EK103" s="859"/>
      <c r="EL103" s="859"/>
      <c r="EM103" s="859"/>
      <c r="EN103" s="859"/>
      <c r="EO103" s="859"/>
      <c r="EP103" s="879" t="s">
        <v>0</v>
      </c>
      <c r="EQ103" s="879"/>
      <c r="ER103" s="859" t="s">
        <v>198</v>
      </c>
      <c r="ES103" s="859"/>
      <c r="ET103" s="859"/>
      <c r="EU103" s="859"/>
      <c r="EV103" s="859"/>
      <c r="EW103" s="859"/>
      <c r="EX103" s="859"/>
    </row>
    <row r="104" spans="1:154" x14ac:dyDescent="0.2">
      <c r="A104" s="914"/>
      <c r="B104" s="879" t="s">
        <v>0</v>
      </c>
      <c r="C104" s="879"/>
      <c r="D104" s="859" t="s">
        <v>200</v>
      </c>
      <c r="E104" s="859"/>
      <c r="F104" s="859"/>
      <c r="G104" s="859"/>
      <c r="H104" s="859"/>
      <c r="I104" s="859"/>
      <c r="J104" s="859"/>
      <c r="K104" s="879" t="s">
        <v>0</v>
      </c>
      <c r="L104" s="879"/>
      <c r="M104" s="859" t="s">
        <v>200</v>
      </c>
      <c r="N104" s="859"/>
      <c r="O104" s="859"/>
      <c r="P104" s="859"/>
      <c r="Q104" s="859"/>
      <c r="R104" s="859"/>
      <c r="S104" s="859"/>
      <c r="T104" s="879" t="s">
        <v>0</v>
      </c>
      <c r="U104" s="879"/>
      <c r="V104" s="859" t="s">
        <v>200</v>
      </c>
      <c r="W104" s="859"/>
      <c r="X104" s="859"/>
      <c r="Y104" s="859"/>
      <c r="Z104" s="859"/>
      <c r="AA104" s="859"/>
      <c r="AB104" s="859"/>
      <c r="AC104" s="879" t="s">
        <v>0</v>
      </c>
      <c r="AD104" s="879"/>
      <c r="AE104" s="859" t="s">
        <v>200</v>
      </c>
      <c r="AF104" s="859"/>
      <c r="AG104" s="859"/>
      <c r="AH104" s="859"/>
      <c r="AI104" s="859"/>
      <c r="AJ104" s="859"/>
      <c r="AK104" s="859"/>
      <c r="AL104" s="879" t="s">
        <v>0</v>
      </c>
      <c r="AM104" s="879"/>
      <c r="AN104" s="859" t="s">
        <v>200</v>
      </c>
      <c r="AO104" s="859"/>
      <c r="AP104" s="859"/>
      <c r="AQ104" s="859"/>
      <c r="AR104" s="859"/>
      <c r="AS104" s="859"/>
      <c r="AT104" s="859"/>
      <c r="AU104" s="879" t="s">
        <v>0</v>
      </c>
      <c r="AV104" s="879"/>
      <c r="AW104" s="859" t="s">
        <v>200</v>
      </c>
      <c r="AX104" s="859"/>
      <c r="AY104" s="859"/>
      <c r="AZ104" s="859"/>
      <c r="BA104" s="859"/>
      <c r="BB104" s="859"/>
      <c r="BC104" s="859"/>
      <c r="BD104" s="879" t="s">
        <v>0</v>
      </c>
      <c r="BE104" s="879"/>
      <c r="BF104" s="859" t="s">
        <v>200</v>
      </c>
      <c r="BG104" s="859"/>
      <c r="BH104" s="859"/>
      <c r="BI104" s="859"/>
      <c r="BJ104" s="859"/>
      <c r="BK104" s="859"/>
      <c r="BL104" s="859"/>
      <c r="BM104" s="879" t="s">
        <v>0</v>
      </c>
      <c r="BN104" s="879"/>
      <c r="BO104" s="859" t="s">
        <v>200</v>
      </c>
      <c r="BP104" s="859"/>
      <c r="BQ104" s="859"/>
      <c r="BR104" s="859"/>
      <c r="BS104" s="859"/>
      <c r="BT104" s="859"/>
      <c r="BU104" s="859"/>
      <c r="BV104" s="879" t="s">
        <v>0</v>
      </c>
      <c r="BW104" s="879"/>
      <c r="BX104" s="859" t="s">
        <v>200</v>
      </c>
      <c r="BY104" s="859"/>
      <c r="BZ104" s="859"/>
      <c r="CA104" s="859"/>
      <c r="CB104" s="859"/>
      <c r="CC104" s="859"/>
      <c r="CD104" s="859"/>
      <c r="CE104" s="879" t="s">
        <v>0</v>
      </c>
      <c r="CF104" s="879"/>
      <c r="CG104" s="859" t="s">
        <v>200</v>
      </c>
      <c r="CH104" s="859"/>
      <c r="CI104" s="859"/>
      <c r="CJ104" s="859"/>
      <c r="CK104" s="859"/>
      <c r="CL104" s="859"/>
      <c r="CM104" s="859"/>
      <c r="CN104" s="879" t="s">
        <v>0</v>
      </c>
      <c r="CO104" s="879"/>
      <c r="CP104" s="859" t="s">
        <v>200</v>
      </c>
      <c r="CQ104" s="859"/>
      <c r="CR104" s="859"/>
      <c r="CS104" s="859"/>
      <c r="CT104" s="859"/>
      <c r="CU104" s="859"/>
      <c r="CV104" s="859"/>
      <c r="CW104" s="879" t="s">
        <v>0</v>
      </c>
      <c r="CX104" s="879"/>
      <c r="CY104" s="859" t="s">
        <v>200</v>
      </c>
      <c r="CZ104" s="859"/>
      <c r="DA104" s="859"/>
      <c r="DB104" s="859"/>
      <c r="DC104" s="859"/>
      <c r="DD104" s="859"/>
      <c r="DE104" s="859"/>
      <c r="DF104" s="879" t="s">
        <v>0</v>
      </c>
      <c r="DG104" s="879"/>
      <c r="DH104" s="859" t="s">
        <v>200</v>
      </c>
      <c r="DI104" s="859"/>
      <c r="DJ104" s="859"/>
      <c r="DK104" s="859"/>
      <c r="DL104" s="859"/>
      <c r="DM104" s="859"/>
      <c r="DN104" s="859"/>
      <c r="DO104" s="879" t="s">
        <v>0</v>
      </c>
      <c r="DP104" s="879"/>
      <c r="DQ104" s="859" t="s">
        <v>200</v>
      </c>
      <c r="DR104" s="859"/>
      <c r="DS104" s="859"/>
      <c r="DT104" s="859"/>
      <c r="DU104" s="859"/>
      <c r="DV104" s="859"/>
      <c r="DW104" s="859"/>
      <c r="DX104" s="879" t="s">
        <v>0</v>
      </c>
      <c r="DY104" s="879"/>
      <c r="DZ104" s="859" t="s">
        <v>200</v>
      </c>
      <c r="EA104" s="859"/>
      <c r="EB104" s="859"/>
      <c r="EC104" s="859"/>
      <c r="ED104" s="859"/>
      <c r="EE104" s="859"/>
      <c r="EF104" s="859"/>
      <c r="EG104" s="879" t="s">
        <v>0</v>
      </c>
      <c r="EH104" s="879"/>
      <c r="EI104" s="859" t="s">
        <v>200</v>
      </c>
      <c r="EJ104" s="859"/>
      <c r="EK104" s="859"/>
      <c r="EL104" s="859"/>
      <c r="EM104" s="859"/>
      <c r="EN104" s="859"/>
      <c r="EO104" s="859"/>
      <c r="EP104" s="879" t="s">
        <v>0</v>
      </c>
      <c r="EQ104" s="879"/>
      <c r="ER104" s="859" t="s">
        <v>200</v>
      </c>
      <c r="ES104" s="859"/>
      <c r="ET104" s="859"/>
      <c r="EU104" s="859"/>
      <c r="EV104" s="859"/>
      <c r="EW104" s="859"/>
      <c r="EX104" s="859"/>
    </row>
    <row r="105" spans="1:154" x14ac:dyDescent="0.2">
      <c r="A105" s="914"/>
      <c r="B105" s="858"/>
      <c r="C105" s="858"/>
      <c r="D105" s="859" t="s">
        <v>203</v>
      </c>
      <c r="E105" s="859"/>
      <c r="F105" s="859"/>
      <c r="G105" s="859"/>
      <c r="H105" s="859"/>
      <c r="I105" s="859"/>
      <c r="J105" s="859"/>
      <c r="K105" s="858" t="s">
        <v>51</v>
      </c>
      <c r="L105" s="858"/>
      <c r="M105" s="859" t="s">
        <v>203</v>
      </c>
      <c r="N105" s="859"/>
      <c r="O105" s="859"/>
      <c r="P105" s="859"/>
      <c r="Q105" s="859"/>
      <c r="R105" s="859"/>
      <c r="S105" s="859"/>
      <c r="T105" s="858" t="s">
        <v>51</v>
      </c>
      <c r="U105" s="858"/>
      <c r="V105" s="859" t="s">
        <v>203</v>
      </c>
      <c r="W105" s="859"/>
      <c r="X105" s="859"/>
      <c r="Y105" s="859"/>
      <c r="Z105" s="859"/>
      <c r="AA105" s="859"/>
      <c r="AB105" s="859"/>
      <c r="AC105" s="858" t="s">
        <v>51</v>
      </c>
      <c r="AD105" s="858"/>
      <c r="AE105" s="859" t="s">
        <v>203</v>
      </c>
      <c r="AF105" s="859"/>
      <c r="AG105" s="859"/>
      <c r="AH105" s="859"/>
      <c r="AI105" s="859"/>
      <c r="AJ105" s="859"/>
      <c r="AK105" s="859"/>
      <c r="AL105" s="858" t="s">
        <v>51</v>
      </c>
      <c r="AM105" s="858"/>
      <c r="AN105" s="859" t="s">
        <v>203</v>
      </c>
      <c r="AO105" s="859"/>
      <c r="AP105" s="859"/>
      <c r="AQ105" s="859"/>
      <c r="AR105" s="859"/>
      <c r="AS105" s="859"/>
      <c r="AT105" s="859"/>
      <c r="AU105" s="858" t="s">
        <v>51</v>
      </c>
      <c r="AV105" s="858"/>
      <c r="AW105" s="859" t="s">
        <v>203</v>
      </c>
      <c r="AX105" s="859"/>
      <c r="AY105" s="859"/>
      <c r="AZ105" s="859"/>
      <c r="BA105" s="859"/>
      <c r="BB105" s="859"/>
      <c r="BC105" s="859"/>
      <c r="BD105" s="858" t="s">
        <v>51</v>
      </c>
      <c r="BE105" s="858"/>
      <c r="BF105" s="859" t="s">
        <v>203</v>
      </c>
      <c r="BG105" s="859"/>
      <c r="BH105" s="859"/>
      <c r="BI105" s="859"/>
      <c r="BJ105" s="859"/>
      <c r="BK105" s="859"/>
      <c r="BL105" s="859"/>
      <c r="BM105" s="858" t="s">
        <v>51</v>
      </c>
      <c r="BN105" s="858"/>
      <c r="BO105" s="859" t="s">
        <v>203</v>
      </c>
      <c r="BP105" s="859"/>
      <c r="BQ105" s="859"/>
      <c r="BR105" s="859"/>
      <c r="BS105" s="859"/>
      <c r="BT105" s="859"/>
      <c r="BU105" s="859"/>
      <c r="BV105" s="858" t="s">
        <v>51</v>
      </c>
      <c r="BW105" s="858"/>
      <c r="BX105" s="859" t="s">
        <v>203</v>
      </c>
      <c r="BY105" s="859"/>
      <c r="BZ105" s="859"/>
      <c r="CA105" s="859"/>
      <c r="CB105" s="859"/>
      <c r="CC105" s="859"/>
      <c r="CD105" s="859"/>
      <c r="CE105" s="858" t="s">
        <v>51</v>
      </c>
      <c r="CF105" s="858"/>
      <c r="CG105" s="859" t="s">
        <v>203</v>
      </c>
      <c r="CH105" s="859"/>
      <c r="CI105" s="859"/>
      <c r="CJ105" s="859"/>
      <c r="CK105" s="859"/>
      <c r="CL105" s="859"/>
      <c r="CM105" s="859"/>
      <c r="CN105" s="858" t="s">
        <v>51</v>
      </c>
      <c r="CO105" s="858"/>
      <c r="CP105" s="859" t="s">
        <v>203</v>
      </c>
      <c r="CQ105" s="859"/>
      <c r="CR105" s="859"/>
      <c r="CS105" s="859"/>
      <c r="CT105" s="859"/>
      <c r="CU105" s="859"/>
      <c r="CV105" s="859"/>
      <c r="CW105" s="858" t="s">
        <v>51</v>
      </c>
      <c r="CX105" s="858"/>
      <c r="CY105" s="859" t="s">
        <v>203</v>
      </c>
      <c r="CZ105" s="859"/>
      <c r="DA105" s="859"/>
      <c r="DB105" s="859"/>
      <c r="DC105" s="859"/>
      <c r="DD105" s="859"/>
      <c r="DE105" s="859"/>
      <c r="DF105" s="858" t="s">
        <v>51</v>
      </c>
      <c r="DG105" s="858"/>
      <c r="DH105" s="859" t="s">
        <v>203</v>
      </c>
      <c r="DI105" s="859"/>
      <c r="DJ105" s="859"/>
      <c r="DK105" s="859"/>
      <c r="DL105" s="859"/>
      <c r="DM105" s="859"/>
      <c r="DN105" s="859"/>
      <c r="DO105" s="858" t="s">
        <v>51</v>
      </c>
      <c r="DP105" s="858"/>
      <c r="DQ105" s="859" t="s">
        <v>203</v>
      </c>
      <c r="DR105" s="859"/>
      <c r="DS105" s="859"/>
      <c r="DT105" s="859"/>
      <c r="DU105" s="859"/>
      <c r="DV105" s="859"/>
      <c r="DW105" s="859"/>
      <c r="DX105" s="858"/>
      <c r="DY105" s="858"/>
      <c r="DZ105" s="859" t="s">
        <v>203</v>
      </c>
      <c r="EA105" s="859"/>
      <c r="EB105" s="859"/>
      <c r="EC105" s="859"/>
      <c r="ED105" s="859"/>
      <c r="EE105" s="859"/>
      <c r="EF105" s="859"/>
      <c r="EG105" s="858"/>
      <c r="EH105" s="858"/>
      <c r="EI105" s="859" t="s">
        <v>203</v>
      </c>
      <c r="EJ105" s="859"/>
      <c r="EK105" s="859"/>
      <c r="EL105" s="859"/>
      <c r="EM105" s="859"/>
      <c r="EN105" s="859"/>
      <c r="EO105" s="859"/>
      <c r="EP105" s="858"/>
      <c r="EQ105" s="858"/>
      <c r="ER105" s="859" t="s">
        <v>203</v>
      </c>
      <c r="ES105" s="859"/>
      <c r="ET105" s="859"/>
      <c r="EU105" s="859"/>
      <c r="EV105" s="859"/>
      <c r="EW105" s="859"/>
      <c r="EX105" s="859"/>
    </row>
    <row r="106" spans="1:154" x14ac:dyDescent="0.2">
      <c r="A106" s="914"/>
      <c r="B106" s="858"/>
      <c r="C106" s="858"/>
      <c r="D106" s="859" t="s">
        <v>201</v>
      </c>
      <c r="E106" s="859"/>
      <c r="F106" s="859"/>
      <c r="G106" s="859"/>
      <c r="H106" s="859"/>
      <c r="I106" s="859"/>
      <c r="J106" s="859"/>
      <c r="K106" s="858" t="s">
        <v>51</v>
      </c>
      <c r="L106" s="858"/>
      <c r="M106" s="859" t="s">
        <v>201</v>
      </c>
      <c r="N106" s="859"/>
      <c r="O106" s="859"/>
      <c r="P106" s="859"/>
      <c r="Q106" s="859"/>
      <c r="R106" s="859"/>
      <c r="S106" s="859"/>
      <c r="T106" s="858" t="s">
        <v>51</v>
      </c>
      <c r="U106" s="858"/>
      <c r="V106" s="859" t="s">
        <v>201</v>
      </c>
      <c r="W106" s="859"/>
      <c r="X106" s="859"/>
      <c r="Y106" s="859"/>
      <c r="Z106" s="859"/>
      <c r="AA106" s="859"/>
      <c r="AB106" s="859"/>
      <c r="AC106" s="858" t="s">
        <v>51</v>
      </c>
      <c r="AD106" s="858"/>
      <c r="AE106" s="859" t="s">
        <v>201</v>
      </c>
      <c r="AF106" s="859"/>
      <c r="AG106" s="859"/>
      <c r="AH106" s="859"/>
      <c r="AI106" s="859"/>
      <c r="AJ106" s="859"/>
      <c r="AK106" s="859"/>
      <c r="AL106" s="858" t="s">
        <v>51</v>
      </c>
      <c r="AM106" s="858"/>
      <c r="AN106" s="859" t="s">
        <v>201</v>
      </c>
      <c r="AO106" s="859"/>
      <c r="AP106" s="859"/>
      <c r="AQ106" s="859"/>
      <c r="AR106" s="859"/>
      <c r="AS106" s="859"/>
      <c r="AT106" s="859"/>
      <c r="AU106" s="858" t="s">
        <v>51</v>
      </c>
      <c r="AV106" s="858"/>
      <c r="AW106" s="859" t="s">
        <v>201</v>
      </c>
      <c r="AX106" s="859"/>
      <c r="AY106" s="859"/>
      <c r="AZ106" s="859"/>
      <c r="BA106" s="859"/>
      <c r="BB106" s="859"/>
      <c r="BC106" s="859"/>
      <c r="BD106" s="858" t="s">
        <v>51</v>
      </c>
      <c r="BE106" s="858"/>
      <c r="BF106" s="859" t="s">
        <v>201</v>
      </c>
      <c r="BG106" s="859"/>
      <c r="BH106" s="859"/>
      <c r="BI106" s="859"/>
      <c r="BJ106" s="859"/>
      <c r="BK106" s="859"/>
      <c r="BL106" s="859"/>
      <c r="BM106" s="858" t="s">
        <v>51</v>
      </c>
      <c r="BN106" s="858"/>
      <c r="BO106" s="859" t="s">
        <v>201</v>
      </c>
      <c r="BP106" s="859"/>
      <c r="BQ106" s="859"/>
      <c r="BR106" s="859"/>
      <c r="BS106" s="859"/>
      <c r="BT106" s="859"/>
      <c r="BU106" s="859"/>
      <c r="BV106" s="858" t="s">
        <v>51</v>
      </c>
      <c r="BW106" s="858"/>
      <c r="BX106" s="859" t="s">
        <v>201</v>
      </c>
      <c r="BY106" s="859"/>
      <c r="BZ106" s="859"/>
      <c r="CA106" s="859"/>
      <c r="CB106" s="859"/>
      <c r="CC106" s="859"/>
      <c r="CD106" s="859"/>
      <c r="CE106" s="858" t="s">
        <v>51</v>
      </c>
      <c r="CF106" s="858"/>
      <c r="CG106" s="859" t="s">
        <v>201</v>
      </c>
      <c r="CH106" s="859"/>
      <c r="CI106" s="859"/>
      <c r="CJ106" s="859"/>
      <c r="CK106" s="859"/>
      <c r="CL106" s="859"/>
      <c r="CM106" s="859"/>
      <c r="CN106" s="858" t="s">
        <v>51</v>
      </c>
      <c r="CO106" s="858"/>
      <c r="CP106" s="859" t="s">
        <v>201</v>
      </c>
      <c r="CQ106" s="859"/>
      <c r="CR106" s="859"/>
      <c r="CS106" s="859"/>
      <c r="CT106" s="859"/>
      <c r="CU106" s="859"/>
      <c r="CV106" s="859"/>
      <c r="CW106" s="858" t="s">
        <v>51</v>
      </c>
      <c r="CX106" s="858"/>
      <c r="CY106" s="859" t="s">
        <v>201</v>
      </c>
      <c r="CZ106" s="859"/>
      <c r="DA106" s="859"/>
      <c r="DB106" s="859"/>
      <c r="DC106" s="859"/>
      <c r="DD106" s="859"/>
      <c r="DE106" s="859"/>
      <c r="DF106" s="858" t="s">
        <v>51</v>
      </c>
      <c r="DG106" s="858"/>
      <c r="DH106" s="859" t="s">
        <v>201</v>
      </c>
      <c r="DI106" s="859"/>
      <c r="DJ106" s="859"/>
      <c r="DK106" s="859"/>
      <c r="DL106" s="859"/>
      <c r="DM106" s="859"/>
      <c r="DN106" s="859"/>
      <c r="DO106" s="858" t="s">
        <v>51</v>
      </c>
      <c r="DP106" s="858"/>
      <c r="DQ106" s="859" t="s">
        <v>201</v>
      </c>
      <c r="DR106" s="859"/>
      <c r="DS106" s="859"/>
      <c r="DT106" s="859"/>
      <c r="DU106" s="859"/>
      <c r="DV106" s="859"/>
      <c r="DW106" s="859"/>
      <c r="DX106" s="858"/>
      <c r="DY106" s="858"/>
      <c r="DZ106" s="859" t="s">
        <v>201</v>
      </c>
      <c r="EA106" s="859"/>
      <c r="EB106" s="859"/>
      <c r="EC106" s="859"/>
      <c r="ED106" s="859"/>
      <c r="EE106" s="859"/>
      <c r="EF106" s="859"/>
      <c r="EG106" s="858"/>
      <c r="EH106" s="858"/>
      <c r="EI106" s="859" t="s">
        <v>201</v>
      </c>
      <c r="EJ106" s="859"/>
      <c r="EK106" s="859"/>
      <c r="EL106" s="859"/>
      <c r="EM106" s="859"/>
      <c r="EN106" s="859"/>
      <c r="EO106" s="859"/>
      <c r="EP106" s="858"/>
      <c r="EQ106" s="858"/>
      <c r="ER106" s="859" t="s">
        <v>201</v>
      </c>
      <c r="ES106" s="859"/>
      <c r="ET106" s="859"/>
      <c r="EU106" s="859"/>
      <c r="EV106" s="859"/>
      <c r="EW106" s="859"/>
      <c r="EX106" s="859"/>
    </row>
    <row r="107" spans="1:154" x14ac:dyDescent="0.2">
      <c r="A107" s="914"/>
      <c r="B107" s="858"/>
      <c r="C107" s="858"/>
      <c r="D107" s="859" t="s">
        <v>202</v>
      </c>
      <c r="E107" s="859"/>
      <c r="F107" s="859"/>
      <c r="G107" s="859"/>
      <c r="H107" s="859"/>
      <c r="I107" s="859"/>
      <c r="J107" s="859"/>
      <c r="K107" s="858" t="s">
        <v>51</v>
      </c>
      <c r="L107" s="858"/>
      <c r="M107" s="859" t="s">
        <v>202</v>
      </c>
      <c r="N107" s="859"/>
      <c r="O107" s="859"/>
      <c r="P107" s="859"/>
      <c r="Q107" s="859"/>
      <c r="R107" s="859"/>
      <c r="S107" s="859"/>
      <c r="T107" s="858" t="s">
        <v>51</v>
      </c>
      <c r="U107" s="858"/>
      <c r="V107" s="859" t="s">
        <v>202</v>
      </c>
      <c r="W107" s="859"/>
      <c r="X107" s="859"/>
      <c r="Y107" s="859"/>
      <c r="Z107" s="859"/>
      <c r="AA107" s="859"/>
      <c r="AB107" s="859"/>
      <c r="AC107" s="858" t="s">
        <v>51</v>
      </c>
      <c r="AD107" s="858"/>
      <c r="AE107" s="859" t="s">
        <v>202</v>
      </c>
      <c r="AF107" s="859"/>
      <c r="AG107" s="859"/>
      <c r="AH107" s="859"/>
      <c r="AI107" s="859"/>
      <c r="AJ107" s="859"/>
      <c r="AK107" s="859"/>
      <c r="AL107" s="858" t="s">
        <v>51</v>
      </c>
      <c r="AM107" s="858"/>
      <c r="AN107" s="859" t="s">
        <v>202</v>
      </c>
      <c r="AO107" s="859"/>
      <c r="AP107" s="859"/>
      <c r="AQ107" s="859"/>
      <c r="AR107" s="859"/>
      <c r="AS107" s="859"/>
      <c r="AT107" s="859"/>
      <c r="AU107" s="858" t="s">
        <v>51</v>
      </c>
      <c r="AV107" s="858"/>
      <c r="AW107" s="859" t="s">
        <v>202</v>
      </c>
      <c r="AX107" s="859"/>
      <c r="AY107" s="859"/>
      <c r="AZ107" s="859"/>
      <c r="BA107" s="859"/>
      <c r="BB107" s="859"/>
      <c r="BC107" s="859"/>
      <c r="BD107" s="858" t="s">
        <v>51</v>
      </c>
      <c r="BE107" s="858"/>
      <c r="BF107" s="859" t="s">
        <v>202</v>
      </c>
      <c r="BG107" s="859"/>
      <c r="BH107" s="859"/>
      <c r="BI107" s="859"/>
      <c r="BJ107" s="859"/>
      <c r="BK107" s="859"/>
      <c r="BL107" s="859"/>
      <c r="BM107" s="858" t="s">
        <v>51</v>
      </c>
      <c r="BN107" s="858"/>
      <c r="BO107" s="859" t="s">
        <v>202</v>
      </c>
      <c r="BP107" s="859"/>
      <c r="BQ107" s="859"/>
      <c r="BR107" s="859"/>
      <c r="BS107" s="859"/>
      <c r="BT107" s="859"/>
      <c r="BU107" s="859"/>
      <c r="BV107" s="858" t="s">
        <v>51</v>
      </c>
      <c r="BW107" s="858"/>
      <c r="BX107" s="859" t="s">
        <v>202</v>
      </c>
      <c r="BY107" s="859"/>
      <c r="BZ107" s="859"/>
      <c r="CA107" s="859"/>
      <c r="CB107" s="859"/>
      <c r="CC107" s="859"/>
      <c r="CD107" s="859"/>
      <c r="CE107" s="858" t="s">
        <v>51</v>
      </c>
      <c r="CF107" s="858"/>
      <c r="CG107" s="859" t="s">
        <v>202</v>
      </c>
      <c r="CH107" s="859"/>
      <c r="CI107" s="859"/>
      <c r="CJ107" s="859"/>
      <c r="CK107" s="859"/>
      <c r="CL107" s="859"/>
      <c r="CM107" s="859"/>
      <c r="CN107" s="858" t="s">
        <v>51</v>
      </c>
      <c r="CO107" s="858"/>
      <c r="CP107" s="859" t="s">
        <v>202</v>
      </c>
      <c r="CQ107" s="859"/>
      <c r="CR107" s="859"/>
      <c r="CS107" s="859"/>
      <c r="CT107" s="859"/>
      <c r="CU107" s="859"/>
      <c r="CV107" s="859"/>
      <c r="CW107" s="858" t="s">
        <v>51</v>
      </c>
      <c r="CX107" s="858"/>
      <c r="CY107" s="859" t="s">
        <v>202</v>
      </c>
      <c r="CZ107" s="859"/>
      <c r="DA107" s="859"/>
      <c r="DB107" s="859"/>
      <c r="DC107" s="859"/>
      <c r="DD107" s="859"/>
      <c r="DE107" s="859"/>
      <c r="DF107" s="858" t="s">
        <v>51</v>
      </c>
      <c r="DG107" s="858"/>
      <c r="DH107" s="859" t="s">
        <v>202</v>
      </c>
      <c r="DI107" s="859"/>
      <c r="DJ107" s="859"/>
      <c r="DK107" s="859"/>
      <c r="DL107" s="859"/>
      <c r="DM107" s="859"/>
      <c r="DN107" s="859"/>
      <c r="DO107" s="858" t="s">
        <v>51</v>
      </c>
      <c r="DP107" s="858"/>
      <c r="DQ107" s="859" t="s">
        <v>202</v>
      </c>
      <c r="DR107" s="859"/>
      <c r="DS107" s="859"/>
      <c r="DT107" s="859"/>
      <c r="DU107" s="859"/>
      <c r="DV107" s="859"/>
      <c r="DW107" s="859"/>
      <c r="DX107" s="858"/>
      <c r="DY107" s="858"/>
      <c r="DZ107" s="859" t="s">
        <v>202</v>
      </c>
      <c r="EA107" s="859"/>
      <c r="EB107" s="859"/>
      <c r="EC107" s="859"/>
      <c r="ED107" s="859"/>
      <c r="EE107" s="859"/>
      <c r="EF107" s="859"/>
      <c r="EG107" s="858"/>
      <c r="EH107" s="858"/>
      <c r="EI107" s="859" t="s">
        <v>202</v>
      </c>
      <c r="EJ107" s="859"/>
      <c r="EK107" s="859"/>
      <c r="EL107" s="859"/>
      <c r="EM107" s="859"/>
      <c r="EN107" s="859"/>
      <c r="EO107" s="859"/>
      <c r="EP107" s="858"/>
      <c r="EQ107" s="858"/>
      <c r="ER107" s="859" t="s">
        <v>202</v>
      </c>
      <c r="ES107" s="859"/>
      <c r="ET107" s="859"/>
      <c r="EU107" s="859"/>
      <c r="EV107" s="859"/>
      <c r="EW107" s="859"/>
      <c r="EX107" s="859"/>
    </row>
    <row r="108" spans="1:154" x14ac:dyDescent="0.2">
      <c r="A108" s="144" t="s">
        <v>46</v>
      </c>
      <c r="B108" s="762"/>
      <c r="C108" s="819"/>
      <c r="D108" s="819"/>
      <c r="E108" s="819"/>
      <c r="F108" s="819"/>
      <c r="G108" s="819"/>
      <c r="H108" s="819"/>
      <c r="I108" s="819"/>
      <c r="J108" s="763"/>
      <c r="K108" s="762"/>
      <c r="L108" s="819"/>
      <c r="M108" s="819"/>
      <c r="N108" s="819"/>
      <c r="O108" s="819"/>
      <c r="P108" s="819"/>
      <c r="Q108" s="819"/>
      <c r="R108" s="819"/>
      <c r="S108" s="763"/>
      <c r="T108" s="762"/>
      <c r="U108" s="819"/>
      <c r="V108" s="819"/>
      <c r="W108" s="819"/>
      <c r="X108" s="819"/>
      <c r="Y108" s="819"/>
      <c r="Z108" s="819"/>
      <c r="AA108" s="819"/>
      <c r="AB108" s="763"/>
      <c r="AC108" s="762" t="s">
        <v>1432</v>
      </c>
      <c r="AD108" s="819"/>
      <c r="AE108" s="819"/>
      <c r="AF108" s="819"/>
      <c r="AG108" s="819"/>
      <c r="AH108" s="819"/>
      <c r="AI108" s="819"/>
      <c r="AJ108" s="819"/>
      <c r="AK108" s="763"/>
      <c r="AL108" s="762" t="s">
        <v>1433</v>
      </c>
      <c r="AM108" s="819"/>
      <c r="AN108" s="819"/>
      <c r="AO108" s="819"/>
      <c r="AP108" s="819"/>
      <c r="AQ108" s="819"/>
      <c r="AR108" s="819"/>
      <c r="AS108" s="819"/>
      <c r="AT108" s="763"/>
      <c r="AU108" s="762"/>
      <c r="AV108" s="819"/>
      <c r="AW108" s="819"/>
      <c r="AX108" s="819"/>
      <c r="AY108" s="819"/>
      <c r="AZ108" s="819"/>
      <c r="BA108" s="819"/>
      <c r="BB108" s="819"/>
      <c r="BC108" s="763"/>
      <c r="BD108" s="762" t="s">
        <v>1474</v>
      </c>
      <c r="BE108" s="819"/>
      <c r="BF108" s="819"/>
      <c r="BG108" s="819"/>
      <c r="BH108" s="819"/>
      <c r="BI108" s="819"/>
      <c r="BJ108" s="819"/>
      <c r="BK108" s="819"/>
      <c r="BL108" s="763"/>
      <c r="BM108" s="762" t="s">
        <v>1475</v>
      </c>
      <c r="BN108" s="819"/>
      <c r="BO108" s="819"/>
      <c r="BP108" s="819"/>
      <c r="BQ108" s="819"/>
      <c r="BR108" s="819"/>
      <c r="BS108" s="819"/>
      <c r="BT108" s="819"/>
      <c r="BU108" s="763"/>
      <c r="BV108" s="762" t="s">
        <v>1482</v>
      </c>
      <c r="BW108" s="819"/>
      <c r="BX108" s="819"/>
      <c r="BY108" s="819"/>
      <c r="BZ108" s="819"/>
      <c r="CA108" s="819"/>
      <c r="CB108" s="819"/>
      <c r="CC108" s="819"/>
      <c r="CD108" s="763"/>
      <c r="CE108" s="762" t="s">
        <v>1483</v>
      </c>
      <c r="CF108" s="819"/>
      <c r="CG108" s="819"/>
      <c r="CH108" s="819"/>
      <c r="CI108" s="819"/>
      <c r="CJ108" s="819"/>
      <c r="CK108" s="819"/>
      <c r="CL108" s="819"/>
      <c r="CM108" s="763"/>
      <c r="CN108" s="762"/>
      <c r="CO108" s="819"/>
      <c r="CP108" s="819"/>
      <c r="CQ108" s="819"/>
      <c r="CR108" s="819"/>
      <c r="CS108" s="819"/>
      <c r="CT108" s="819"/>
      <c r="CU108" s="819"/>
      <c r="CV108" s="763"/>
      <c r="CW108" s="762"/>
      <c r="CX108" s="819"/>
      <c r="CY108" s="819"/>
      <c r="CZ108" s="819"/>
      <c r="DA108" s="819"/>
      <c r="DB108" s="819"/>
      <c r="DC108" s="819"/>
      <c r="DD108" s="819"/>
      <c r="DE108" s="763"/>
      <c r="DF108" s="762"/>
      <c r="DG108" s="819"/>
      <c r="DH108" s="819"/>
      <c r="DI108" s="819"/>
      <c r="DJ108" s="819"/>
      <c r="DK108" s="819"/>
      <c r="DL108" s="819"/>
      <c r="DM108" s="819"/>
      <c r="DN108" s="763"/>
      <c r="DO108" s="762"/>
      <c r="DP108" s="819"/>
      <c r="DQ108" s="819"/>
      <c r="DR108" s="819"/>
      <c r="DS108" s="819"/>
      <c r="DT108" s="819"/>
      <c r="DU108" s="819"/>
      <c r="DV108" s="819"/>
      <c r="DW108" s="763"/>
      <c r="DX108" s="762"/>
      <c r="DY108" s="819"/>
      <c r="DZ108" s="819"/>
      <c r="EA108" s="819"/>
      <c r="EB108" s="819"/>
      <c r="EC108" s="819"/>
      <c r="ED108" s="819"/>
      <c r="EE108" s="819"/>
      <c r="EF108" s="763"/>
      <c r="EG108" s="762"/>
      <c r="EH108" s="819"/>
      <c r="EI108" s="819"/>
      <c r="EJ108" s="819"/>
      <c r="EK108" s="819"/>
      <c r="EL108" s="819"/>
      <c r="EM108" s="819"/>
      <c r="EN108" s="819"/>
      <c r="EO108" s="763"/>
      <c r="EP108" s="762"/>
      <c r="EQ108" s="819"/>
      <c r="ER108" s="819"/>
      <c r="ES108" s="819"/>
      <c r="ET108" s="819"/>
      <c r="EU108" s="819"/>
      <c r="EV108" s="819"/>
      <c r="EW108" s="819"/>
      <c r="EX108" s="763"/>
    </row>
    <row r="109" spans="1:154" ht="24.75" x14ac:dyDescent="0.2">
      <c r="A109" s="163" t="s">
        <v>789</v>
      </c>
      <c r="B109" s="760" t="s">
        <v>0</v>
      </c>
      <c r="C109" s="820"/>
      <c r="D109" s="820"/>
      <c r="E109" s="820"/>
      <c r="F109" s="820"/>
      <c r="G109" s="820"/>
      <c r="H109" s="820"/>
      <c r="I109" s="820"/>
      <c r="J109" s="761"/>
      <c r="K109" s="760" t="s">
        <v>0</v>
      </c>
      <c r="L109" s="820"/>
      <c r="M109" s="820"/>
      <c r="N109" s="820"/>
      <c r="O109" s="820"/>
      <c r="P109" s="820"/>
      <c r="Q109" s="820"/>
      <c r="R109" s="820"/>
      <c r="S109" s="761"/>
      <c r="T109" s="760" t="s">
        <v>0</v>
      </c>
      <c r="U109" s="820"/>
      <c r="V109" s="820"/>
      <c r="W109" s="820"/>
      <c r="X109" s="820"/>
      <c r="Y109" s="820"/>
      <c r="Z109" s="820"/>
      <c r="AA109" s="820"/>
      <c r="AB109" s="761"/>
      <c r="AC109" s="760" t="s">
        <v>0</v>
      </c>
      <c r="AD109" s="820"/>
      <c r="AE109" s="820"/>
      <c r="AF109" s="820"/>
      <c r="AG109" s="820"/>
      <c r="AH109" s="820"/>
      <c r="AI109" s="820"/>
      <c r="AJ109" s="820"/>
      <c r="AK109" s="761"/>
      <c r="AL109" s="760" t="s">
        <v>0</v>
      </c>
      <c r="AM109" s="820"/>
      <c r="AN109" s="820"/>
      <c r="AO109" s="820"/>
      <c r="AP109" s="820"/>
      <c r="AQ109" s="820"/>
      <c r="AR109" s="820"/>
      <c r="AS109" s="820"/>
      <c r="AT109" s="761"/>
      <c r="AU109" s="760" t="s">
        <v>0</v>
      </c>
      <c r="AV109" s="820"/>
      <c r="AW109" s="820"/>
      <c r="AX109" s="820"/>
      <c r="AY109" s="820"/>
      <c r="AZ109" s="820"/>
      <c r="BA109" s="820"/>
      <c r="BB109" s="820"/>
      <c r="BC109" s="761"/>
      <c r="BD109" s="760" t="s">
        <v>0</v>
      </c>
      <c r="BE109" s="820"/>
      <c r="BF109" s="820"/>
      <c r="BG109" s="820"/>
      <c r="BH109" s="820"/>
      <c r="BI109" s="820"/>
      <c r="BJ109" s="820"/>
      <c r="BK109" s="820"/>
      <c r="BL109" s="761"/>
      <c r="BM109" s="760" t="s">
        <v>0</v>
      </c>
      <c r="BN109" s="820"/>
      <c r="BO109" s="820"/>
      <c r="BP109" s="820"/>
      <c r="BQ109" s="820"/>
      <c r="BR109" s="820"/>
      <c r="BS109" s="820"/>
      <c r="BT109" s="820"/>
      <c r="BU109" s="761"/>
      <c r="BV109" s="760" t="s">
        <v>0</v>
      </c>
      <c r="BW109" s="820"/>
      <c r="BX109" s="820"/>
      <c r="BY109" s="820"/>
      <c r="BZ109" s="820"/>
      <c r="CA109" s="820"/>
      <c r="CB109" s="820"/>
      <c r="CC109" s="820"/>
      <c r="CD109" s="761"/>
      <c r="CE109" s="760" t="s">
        <v>0</v>
      </c>
      <c r="CF109" s="820"/>
      <c r="CG109" s="820"/>
      <c r="CH109" s="820"/>
      <c r="CI109" s="820"/>
      <c r="CJ109" s="820"/>
      <c r="CK109" s="820"/>
      <c r="CL109" s="820"/>
      <c r="CM109" s="761"/>
      <c r="CN109" s="760" t="s">
        <v>0</v>
      </c>
      <c r="CO109" s="820"/>
      <c r="CP109" s="820"/>
      <c r="CQ109" s="820"/>
      <c r="CR109" s="820"/>
      <c r="CS109" s="820"/>
      <c r="CT109" s="820"/>
      <c r="CU109" s="820"/>
      <c r="CV109" s="761"/>
      <c r="CW109" s="760" t="s">
        <v>0</v>
      </c>
      <c r="CX109" s="820"/>
      <c r="CY109" s="820"/>
      <c r="CZ109" s="820"/>
      <c r="DA109" s="820"/>
      <c r="DB109" s="820"/>
      <c r="DC109" s="820"/>
      <c r="DD109" s="820"/>
      <c r="DE109" s="761"/>
      <c r="DF109" s="760" t="s">
        <v>0</v>
      </c>
      <c r="DG109" s="820"/>
      <c r="DH109" s="820"/>
      <c r="DI109" s="820"/>
      <c r="DJ109" s="820"/>
      <c r="DK109" s="820"/>
      <c r="DL109" s="820"/>
      <c r="DM109" s="820"/>
      <c r="DN109" s="761"/>
      <c r="DO109" s="760" t="s">
        <v>0</v>
      </c>
      <c r="DP109" s="820"/>
      <c r="DQ109" s="820"/>
      <c r="DR109" s="820"/>
      <c r="DS109" s="820"/>
      <c r="DT109" s="820"/>
      <c r="DU109" s="820"/>
      <c r="DV109" s="820"/>
      <c r="DW109" s="761"/>
      <c r="DX109" s="760" t="s">
        <v>0</v>
      </c>
      <c r="DY109" s="820"/>
      <c r="DZ109" s="820"/>
      <c r="EA109" s="820"/>
      <c r="EB109" s="820"/>
      <c r="EC109" s="820"/>
      <c r="ED109" s="820"/>
      <c r="EE109" s="820"/>
      <c r="EF109" s="761"/>
      <c r="EG109" s="760" t="s">
        <v>0</v>
      </c>
      <c r="EH109" s="820"/>
      <c r="EI109" s="820"/>
      <c r="EJ109" s="820"/>
      <c r="EK109" s="820"/>
      <c r="EL109" s="820"/>
      <c r="EM109" s="820"/>
      <c r="EN109" s="820"/>
      <c r="EO109" s="761"/>
      <c r="EP109" s="760" t="s">
        <v>0</v>
      </c>
      <c r="EQ109" s="820"/>
      <c r="ER109" s="820"/>
      <c r="ES109" s="820"/>
      <c r="ET109" s="820"/>
      <c r="EU109" s="820"/>
      <c r="EV109" s="820"/>
      <c r="EW109" s="820"/>
      <c r="EX109" s="761"/>
    </row>
    <row r="110" spans="1:154" ht="24.75" customHeight="1" x14ac:dyDescent="0.2">
      <c r="A110" s="543" t="s">
        <v>991</v>
      </c>
      <c r="B110" s="786" t="s">
        <v>753</v>
      </c>
      <c r="C110" s="885"/>
      <c r="D110" s="885"/>
      <c r="E110" s="885"/>
      <c r="F110" s="885"/>
      <c r="G110" s="885"/>
      <c r="H110" s="885"/>
      <c r="I110" s="885"/>
      <c r="J110" s="787"/>
      <c r="K110" s="786" t="s">
        <v>753</v>
      </c>
      <c r="L110" s="885"/>
      <c r="M110" s="885"/>
      <c r="N110" s="885"/>
      <c r="O110" s="885"/>
      <c r="P110" s="885"/>
      <c r="Q110" s="885"/>
      <c r="R110" s="885"/>
      <c r="S110" s="787"/>
      <c r="T110" s="786" t="s">
        <v>753</v>
      </c>
      <c r="U110" s="885"/>
      <c r="V110" s="885"/>
      <c r="W110" s="885"/>
      <c r="X110" s="885"/>
      <c r="Y110" s="885"/>
      <c r="Z110" s="885"/>
      <c r="AA110" s="885"/>
      <c r="AB110" s="787"/>
      <c r="AC110" s="786" t="s">
        <v>753</v>
      </c>
      <c r="AD110" s="885"/>
      <c r="AE110" s="885"/>
      <c r="AF110" s="885"/>
      <c r="AG110" s="885"/>
      <c r="AH110" s="885"/>
      <c r="AI110" s="885"/>
      <c r="AJ110" s="885"/>
      <c r="AK110" s="787"/>
      <c r="AL110" s="786" t="s">
        <v>753</v>
      </c>
      <c r="AM110" s="885"/>
      <c r="AN110" s="885"/>
      <c r="AO110" s="885"/>
      <c r="AP110" s="885"/>
      <c r="AQ110" s="885"/>
      <c r="AR110" s="885"/>
      <c r="AS110" s="885"/>
      <c r="AT110" s="787"/>
      <c r="AU110" s="786" t="s">
        <v>753</v>
      </c>
      <c r="AV110" s="885"/>
      <c r="AW110" s="885"/>
      <c r="AX110" s="885"/>
      <c r="AY110" s="885"/>
      <c r="AZ110" s="885"/>
      <c r="BA110" s="885"/>
      <c r="BB110" s="885"/>
      <c r="BC110" s="787"/>
      <c r="BD110" s="786" t="s">
        <v>753</v>
      </c>
      <c r="BE110" s="885"/>
      <c r="BF110" s="885"/>
      <c r="BG110" s="885"/>
      <c r="BH110" s="885"/>
      <c r="BI110" s="885"/>
      <c r="BJ110" s="885"/>
      <c r="BK110" s="885"/>
      <c r="BL110" s="787"/>
      <c r="BM110" s="786" t="s">
        <v>753</v>
      </c>
      <c r="BN110" s="885"/>
      <c r="BO110" s="885"/>
      <c r="BP110" s="885"/>
      <c r="BQ110" s="885"/>
      <c r="BR110" s="885"/>
      <c r="BS110" s="885"/>
      <c r="BT110" s="885"/>
      <c r="BU110" s="787"/>
      <c r="BV110" s="786" t="s">
        <v>753</v>
      </c>
      <c r="BW110" s="885"/>
      <c r="BX110" s="885"/>
      <c r="BY110" s="885"/>
      <c r="BZ110" s="885"/>
      <c r="CA110" s="885"/>
      <c r="CB110" s="885"/>
      <c r="CC110" s="885"/>
      <c r="CD110" s="787"/>
      <c r="CE110" s="786" t="s">
        <v>753</v>
      </c>
      <c r="CF110" s="885"/>
      <c r="CG110" s="885"/>
      <c r="CH110" s="885"/>
      <c r="CI110" s="885"/>
      <c r="CJ110" s="885"/>
      <c r="CK110" s="885"/>
      <c r="CL110" s="885"/>
      <c r="CM110" s="787"/>
      <c r="CN110" s="786" t="s">
        <v>753</v>
      </c>
      <c r="CO110" s="885"/>
      <c r="CP110" s="885"/>
      <c r="CQ110" s="885"/>
      <c r="CR110" s="885"/>
      <c r="CS110" s="885"/>
      <c r="CT110" s="885"/>
      <c r="CU110" s="885"/>
      <c r="CV110" s="787"/>
      <c r="CW110" s="786" t="s">
        <v>753</v>
      </c>
      <c r="CX110" s="885"/>
      <c r="CY110" s="885"/>
      <c r="CZ110" s="885"/>
      <c r="DA110" s="885"/>
      <c r="DB110" s="885"/>
      <c r="DC110" s="885"/>
      <c r="DD110" s="885"/>
      <c r="DE110" s="787"/>
      <c r="DF110" s="786" t="s">
        <v>753</v>
      </c>
      <c r="DG110" s="885"/>
      <c r="DH110" s="885"/>
      <c r="DI110" s="885"/>
      <c r="DJ110" s="885"/>
      <c r="DK110" s="885"/>
      <c r="DL110" s="885"/>
      <c r="DM110" s="885"/>
      <c r="DN110" s="787"/>
      <c r="DO110" s="786" t="s">
        <v>753</v>
      </c>
      <c r="DP110" s="885"/>
      <c r="DQ110" s="885"/>
      <c r="DR110" s="885"/>
      <c r="DS110" s="885"/>
      <c r="DT110" s="885"/>
      <c r="DU110" s="885"/>
      <c r="DV110" s="885"/>
      <c r="DW110" s="787"/>
      <c r="DX110" s="786" t="s">
        <v>753</v>
      </c>
      <c r="DY110" s="885"/>
      <c r="DZ110" s="885"/>
      <c r="EA110" s="885"/>
      <c r="EB110" s="885"/>
      <c r="EC110" s="885"/>
      <c r="ED110" s="885"/>
      <c r="EE110" s="885"/>
      <c r="EF110" s="787"/>
      <c r="EG110" s="786" t="s">
        <v>753</v>
      </c>
      <c r="EH110" s="885"/>
      <c r="EI110" s="885"/>
      <c r="EJ110" s="885"/>
      <c r="EK110" s="885"/>
      <c r="EL110" s="885"/>
      <c r="EM110" s="885"/>
      <c r="EN110" s="885"/>
      <c r="EO110" s="787"/>
      <c r="EP110" s="786" t="s">
        <v>753</v>
      </c>
      <c r="EQ110" s="885"/>
      <c r="ER110" s="885"/>
      <c r="ES110" s="885"/>
      <c r="ET110" s="885"/>
      <c r="EU110" s="885"/>
      <c r="EV110" s="885"/>
      <c r="EW110" s="885"/>
      <c r="EX110" s="787"/>
    </row>
    <row r="111" spans="1:154" ht="24.75" customHeight="1" x14ac:dyDescent="0.2">
      <c r="A111" s="163" t="s">
        <v>752</v>
      </c>
      <c r="B111" s="786" t="s">
        <v>47</v>
      </c>
      <c r="C111" s="885"/>
      <c r="D111" s="885"/>
      <c r="E111" s="885"/>
      <c r="F111" s="885"/>
      <c r="G111" s="885"/>
      <c r="H111" s="885"/>
      <c r="I111" s="885"/>
      <c r="J111" s="787"/>
      <c r="K111" s="786" t="s">
        <v>47</v>
      </c>
      <c r="L111" s="885"/>
      <c r="M111" s="885"/>
      <c r="N111" s="885"/>
      <c r="O111" s="885"/>
      <c r="P111" s="885"/>
      <c r="Q111" s="885"/>
      <c r="R111" s="885"/>
      <c r="S111" s="787"/>
      <c r="T111" s="786" t="s">
        <v>47</v>
      </c>
      <c r="U111" s="885"/>
      <c r="V111" s="885"/>
      <c r="W111" s="885"/>
      <c r="X111" s="885"/>
      <c r="Y111" s="885"/>
      <c r="Z111" s="885"/>
      <c r="AA111" s="885"/>
      <c r="AB111" s="787"/>
      <c r="AC111" s="786" t="s">
        <v>47</v>
      </c>
      <c r="AD111" s="885"/>
      <c r="AE111" s="885"/>
      <c r="AF111" s="885"/>
      <c r="AG111" s="885"/>
      <c r="AH111" s="885"/>
      <c r="AI111" s="885"/>
      <c r="AJ111" s="885"/>
      <c r="AK111" s="787"/>
      <c r="AL111" s="786" t="s">
        <v>47</v>
      </c>
      <c r="AM111" s="885"/>
      <c r="AN111" s="885"/>
      <c r="AO111" s="885"/>
      <c r="AP111" s="885"/>
      <c r="AQ111" s="885"/>
      <c r="AR111" s="885"/>
      <c r="AS111" s="885"/>
      <c r="AT111" s="787"/>
      <c r="AU111" s="786" t="s">
        <v>47</v>
      </c>
      <c r="AV111" s="885"/>
      <c r="AW111" s="885"/>
      <c r="AX111" s="885"/>
      <c r="AY111" s="885"/>
      <c r="AZ111" s="885"/>
      <c r="BA111" s="885"/>
      <c r="BB111" s="885"/>
      <c r="BC111" s="787"/>
      <c r="BD111" s="786" t="s">
        <v>47</v>
      </c>
      <c r="BE111" s="885"/>
      <c r="BF111" s="885"/>
      <c r="BG111" s="885"/>
      <c r="BH111" s="885"/>
      <c r="BI111" s="885"/>
      <c r="BJ111" s="885"/>
      <c r="BK111" s="885"/>
      <c r="BL111" s="787"/>
      <c r="BM111" s="786" t="s">
        <v>47</v>
      </c>
      <c r="BN111" s="885"/>
      <c r="BO111" s="885"/>
      <c r="BP111" s="885"/>
      <c r="BQ111" s="885"/>
      <c r="BR111" s="885"/>
      <c r="BS111" s="885"/>
      <c r="BT111" s="885"/>
      <c r="BU111" s="787"/>
      <c r="BV111" s="786" t="s">
        <v>47</v>
      </c>
      <c r="BW111" s="885"/>
      <c r="BX111" s="885"/>
      <c r="BY111" s="885"/>
      <c r="BZ111" s="885"/>
      <c r="CA111" s="885"/>
      <c r="CB111" s="885"/>
      <c r="CC111" s="885"/>
      <c r="CD111" s="787"/>
      <c r="CE111" s="786" t="s">
        <v>47</v>
      </c>
      <c r="CF111" s="885"/>
      <c r="CG111" s="885"/>
      <c r="CH111" s="885"/>
      <c r="CI111" s="885"/>
      <c r="CJ111" s="885"/>
      <c r="CK111" s="885"/>
      <c r="CL111" s="885"/>
      <c r="CM111" s="787"/>
      <c r="CN111" s="786" t="s">
        <v>47</v>
      </c>
      <c r="CO111" s="885"/>
      <c r="CP111" s="885"/>
      <c r="CQ111" s="885"/>
      <c r="CR111" s="885"/>
      <c r="CS111" s="885"/>
      <c r="CT111" s="885"/>
      <c r="CU111" s="885"/>
      <c r="CV111" s="787"/>
      <c r="CW111" s="786" t="s">
        <v>47</v>
      </c>
      <c r="CX111" s="885"/>
      <c r="CY111" s="885"/>
      <c r="CZ111" s="885"/>
      <c r="DA111" s="885"/>
      <c r="DB111" s="885"/>
      <c r="DC111" s="885"/>
      <c r="DD111" s="885"/>
      <c r="DE111" s="787"/>
      <c r="DF111" s="786" t="s">
        <v>47</v>
      </c>
      <c r="DG111" s="885"/>
      <c r="DH111" s="885"/>
      <c r="DI111" s="885"/>
      <c r="DJ111" s="885"/>
      <c r="DK111" s="885"/>
      <c r="DL111" s="885"/>
      <c r="DM111" s="885"/>
      <c r="DN111" s="787"/>
      <c r="DO111" s="786" t="s">
        <v>47</v>
      </c>
      <c r="DP111" s="885"/>
      <c r="DQ111" s="885"/>
      <c r="DR111" s="885"/>
      <c r="DS111" s="885"/>
      <c r="DT111" s="885"/>
      <c r="DU111" s="885"/>
      <c r="DV111" s="885"/>
      <c r="DW111" s="787"/>
      <c r="DX111" s="786" t="s">
        <v>47</v>
      </c>
      <c r="DY111" s="885"/>
      <c r="DZ111" s="885"/>
      <c r="EA111" s="885"/>
      <c r="EB111" s="885"/>
      <c r="EC111" s="885"/>
      <c r="ED111" s="885"/>
      <c r="EE111" s="885"/>
      <c r="EF111" s="787"/>
      <c r="EG111" s="786" t="s">
        <v>47</v>
      </c>
      <c r="EH111" s="885"/>
      <c r="EI111" s="885"/>
      <c r="EJ111" s="885"/>
      <c r="EK111" s="885"/>
      <c r="EL111" s="885"/>
      <c r="EM111" s="885"/>
      <c r="EN111" s="885"/>
      <c r="EO111" s="787"/>
      <c r="EP111" s="786" t="s">
        <v>47</v>
      </c>
      <c r="EQ111" s="885"/>
      <c r="ER111" s="885"/>
      <c r="ES111" s="885"/>
      <c r="ET111" s="885"/>
      <c r="EU111" s="885"/>
      <c r="EV111" s="885"/>
      <c r="EW111" s="885"/>
      <c r="EX111" s="787"/>
    </row>
    <row r="112" spans="1:154" x14ac:dyDescent="0.2">
      <c r="A112" s="901" t="s">
        <v>1149</v>
      </c>
      <c r="B112" s="879" t="str">
        <f>IF(B8="EE","Yes",IF(B8="CH","Yes",IF(B8="SP","No",IF(B8="EE+SP","No",IF(B8="EE+SP+CH","No",IF(B8="EE+CH","Yes",IF(B8="SP+CH","No","")))))))</f>
        <v>Yes</v>
      </c>
      <c r="C112" s="879"/>
      <c r="D112" s="886" t="s">
        <v>53</v>
      </c>
      <c r="E112" s="886"/>
      <c r="F112" s="886"/>
      <c r="G112" s="886"/>
      <c r="H112" s="886"/>
      <c r="I112" s="886"/>
      <c r="J112" s="886"/>
      <c r="K112" s="879" t="str">
        <f>IF(K8="EE","Yes",IF(K8="CH","Yes",IF(K8="SP","No",IF(K8="EE+SP","No",IF(K8="EE+SP+CH","No",IF(K8="EE+CH","Yes",IF(K8="SP+CH","No","")))))))</f>
        <v>Yes</v>
      </c>
      <c r="L112" s="879"/>
      <c r="M112" s="886" t="s">
        <v>53</v>
      </c>
      <c r="N112" s="886"/>
      <c r="O112" s="886"/>
      <c r="P112" s="886"/>
      <c r="Q112" s="886"/>
      <c r="R112" s="886"/>
      <c r="S112" s="886"/>
      <c r="T112" s="879" t="str">
        <f>IF(T8="EE","Yes",IF(T8="CH","Yes",IF(T8="SP","No",IF(T8="EE+SP","No",IF(T8="EE+SP+CH","No",IF(T8="EE+CH","Yes",IF(T8="SP+CH","No","")))))))</f>
        <v>Yes</v>
      </c>
      <c r="U112" s="879"/>
      <c r="V112" s="886" t="s">
        <v>53</v>
      </c>
      <c r="W112" s="886"/>
      <c r="X112" s="886"/>
      <c r="Y112" s="886"/>
      <c r="Z112" s="886"/>
      <c r="AA112" s="886"/>
      <c r="AB112" s="886"/>
      <c r="AC112" s="879" t="str">
        <f>IF(AC8="EE","Yes",IF(AC8="CH","Yes",IF(AC8="SP","No",IF(AC8="EE+SP","No",IF(AC8="EE+SP+CH","No",IF(AC8="EE+CH","Yes",IF(AC8="SP+CH","No","")))))))</f>
        <v>No</v>
      </c>
      <c r="AD112" s="879"/>
      <c r="AE112" s="886" t="s">
        <v>53</v>
      </c>
      <c r="AF112" s="886"/>
      <c r="AG112" s="886"/>
      <c r="AH112" s="886"/>
      <c r="AI112" s="886"/>
      <c r="AJ112" s="886"/>
      <c r="AK112" s="886"/>
      <c r="AL112" s="879" t="str">
        <f>IF(AL8="EE","Yes",IF(AL8="CH","Yes",IF(AL8="SP","No",IF(AL8="EE+SP","No",IF(AL8="EE+SP+CH","No",IF(AL8="EE+CH","Yes",IF(AL8="SP+CH","No","")))))))</f>
        <v>Yes</v>
      </c>
      <c r="AM112" s="879"/>
      <c r="AN112" s="886" t="s">
        <v>53</v>
      </c>
      <c r="AO112" s="886"/>
      <c r="AP112" s="886"/>
      <c r="AQ112" s="886"/>
      <c r="AR112" s="886"/>
      <c r="AS112" s="886"/>
      <c r="AT112" s="886"/>
      <c r="AU112" s="879" t="str">
        <f>IF(AU8="EE","Yes",IF(AU8="CH","Yes",IF(AU8="SP","No",IF(AU8="EE+SP","No",IF(AU8="EE+SP+CH","No",IF(AU8="EE+CH","Yes",IF(AU8="SP+CH","No","")))))))</f>
        <v>Yes</v>
      </c>
      <c r="AV112" s="879"/>
      <c r="AW112" s="886" t="s">
        <v>53</v>
      </c>
      <c r="AX112" s="886"/>
      <c r="AY112" s="886"/>
      <c r="AZ112" s="886"/>
      <c r="BA112" s="886"/>
      <c r="BB112" s="886"/>
      <c r="BC112" s="886"/>
      <c r="BD112" s="879" t="str">
        <f>IF(BD8="EE","Yes",IF(BD8="CH","Yes",IF(BD8="SP","No",IF(BD8="EE+SP","No",IF(BD8="EE+SP+CH","No",IF(BD8="EE+CH","Yes",IF(BD8="SP+CH","No","")))))))</f>
        <v>No</v>
      </c>
      <c r="BE112" s="879"/>
      <c r="BF112" s="886" t="s">
        <v>53</v>
      </c>
      <c r="BG112" s="886"/>
      <c r="BH112" s="886"/>
      <c r="BI112" s="886"/>
      <c r="BJ112" s="886"/>
      <c r="BK112" s="886"/>
      <c r="BL112" s="886"/>
      <c r="BM112" s="879" t="str">
        <f>IF(BM8="EE","Yes",IF(BM8="CH","Yes",IF(BM8="SP","No",IF(BM8="EE+SP","No",IF(BM8="EE+SP+CH","No",IF(BM8="EE+CH","Yes",IF(BM8="SP+CH","No","")))))))</f>
        <v>No</v>
      </c>
      <c r="BN112" s="879"/>
      <c r="BO112" s="886" t="s">
        <v>53</v>
      </c>
      <c r="BP112" s="886"/>
      <c r="BQ112" s="886"/>
      <c r="BR112" s="886"/>
      <c r="BS112" s="886"/>
      <c r="BT112" s="886"/>
      <c r="BU112" s="886"/>
      <c r="BV112" s="879" t="str">
        <f>IF(BV8="EE","Yes",IF(BV8="CH","Yes",IF(BV8="SP","No",IF(BV8="EE+SP","No",IF(BV8="EE+SP+CH","No",IF(BV8="EE+CH","Yes",IF(BV8="SP+CH","No","")))))))</f>
        <v>Yes</v>
      </c>
      <c r="BW112" s="879"/>
      <c r="BX112" s="886" t="s">
        <v>53</v>
      </c>
      <c r="BY112" s="886"/>
      <c r="BZ112" s="886"/>
      <c r="CA112" s="886"/>
      <c r="CB112" s="886"/>
      <c r="CC112" s="886"/>
      <c r="CD112" s="886"/>
      <c r="CE112" s="879" t="str">
        <f>IF(CE8="EE","Yes",IF(CE8="CH","Yes",IF(CE8="SP","No",IF(CE8="EE+SP","No",IF(CE8="EE+SP+CH","No",IF(CE8="EE+CH","Yes",IF(CE8="SP+CH","No","")))))))</f>
        <v>Yes</v>
      </c>
      <c r="CF112" s="879"/>
      <c r="CG112" s="886" t="s">
        <v>53</v>
      </c>
      <c r="CH112" s="886"/>
      <c r="CI112" s="886"/>
      <c r="CJ112" s="886"/>
      <c r="CK112" s="886"/>
      <c r="CL112" s="886"/>
      <c r="CM112" s="886"/>
      <c r="CN112" s="879" t="str">
        <f>IF(CN8="EE","Yes",IF(CN8="CH","Yes",IF(CN8="SP","No",IF(CN8="EE+SP","No",IF(CN8="EE+SP+CH","No",IF(CN8="EE+CH","Yes",IF(CN8="SP+CH","No","")))))))</f>
        <v>Yes</v>
      </c>
      <c r="CO112" s="879"/>
      <c r="CP112" s="886" t="s">
        <v>53</v>
      </c>
      <c r="CQ112" s="886"/>
      <c r="CR112" s="886"/>
      <c r="CS112" s="886"/>
      <c r="CT112" s="886"/>
      <c r="CU112" s="886"/>
      <c r="CV112" s="886"/>
      <c r="CW112" s="879" t="str">
        <f>IF(CW8="EE","Yes",IF(CW8="CH","Yes",IF(CW8="SP","No",IF(CW8="EE+SP","No",IF(CW8="EE+SP+CH","No",IF(CW8="EE+CH","Yes",IF(CW8="SP+CH","No","")))))))</f>
        <v>Yes</v>
      </c>
      <c r="CX112" s="879"/>
      <c r="CY112" s="886" t="s">
        <v>53</v>
      </c>
      <c r="CZ112" s="886"/>
      <c r="DA112" s="886"/>
      <c r="DB112" s="886"/>
      <c r="DC112" s="886"/>
      <c r="DD112" s="886"/>
      <c r="DE112" s="886"/>
      <c r="DF112" s="879" t="str">
        <f>IF(DF8="EE","Yes",IF(DF8="CH","Yes",IF(DF8="SP","No",IF(DF8="EE+SP","No",IF(DF8="EE+SP+CH","No",IF(DF8="EE+CH","Yes",IF(DF8="SP+CH","No","")))))))</f>
        <v>Yes</v>
      </c>
      <c r="DG112" s="879"/>
      <c r="DH112" s="886" t="s">
        <v>53</v>
      </c>
      <c r="DI112" s="886"/>
      <c r="DJ112" s="886"/>
      <c r="DK112" s="886"/>
      <c r="DL112" s="886"/>
      <c r="DM112" s="886"/>
      <c r="DN112" s="886"/>
      <c r="DO112" s="879" t="str">
        <f>IF(DO8="EE","Yes",IF(DO8="CH","Yes",IF(DO8="SP","No",IF(DO8="EE+SP","No",IF(DO8="EE+SP+CH","No",IF(DO8="EE+CH","Yes",IF(DO8="SP+CH","No","")))))))</f>
        <v>Yes</v>
      </c>
      <c r="DP112" s="879"/>
      <c r="DQ112" s="886" t="s">
        <v>53</v>
      </c>
      <c r="DR112" s="886"/>
      <c r="DS112" s="886"/>
      <c r="DT112" s="886"/>
      <c r="DU112" s="886"/>
      <c r="DV112" s="886"/>
      <c r="DW112" s="886"/>
      <c r="DX112" s="879" t="str">
        <f>IF(DX8="EE","Yes",IF(DX8="CH","Yes",IF(DX8="SP","No",IF(DX8="EE+SP","No",IF(DX8="EE+SP+CH","No",IF(DX8="EE+CH","Yes",IF(DX8="SP+CH","No","")))))))</f>
        <v/>
      </c>
      <c r="DY112" s="879"/>
      <c r="DZ112" s="886" t="s">
        <v>53</v>
      </c>
      <c r="EA112" s="886"/>
      <c r="EB112" s="886"/>
      <c r="EC112" s="886"/>
      <c r="ED112" s="886"/>
      <c r="EE112" s="886"/>
      <c r="EF112" s="886"/>
      <c r="EG112" s="879" t="str">
        <f>IF(EG8="EE","Yes",IF(EG8="CH","Yes",IF(EG8="SP","No",IF(EG8="EE+SP","No",IF(EG8="EE+SP+CH","No",IF(EG8="EE+CH","Yes",IF(EG8="SP+CH","No","")))))))</f>
        <v/>
      </c>
      <c r="EH112" s="879"/>
      <c r="EI112" s="886" t="s">
        <v>53</v>
      </c>
      <c r="EJ112" s="886"/>
      <c r="EK112" s="886"/>
      <c r="EL112" s="886"/>
      <c r="EM112" s="886"/>
      <c r="EN112" s="886"/>
      <c r="EO112" s="886"/>
      <c r="EP112" s="879" t="str">
        <f>IF(EP8="EE","Yes",IF(EP8="CH","Yes",IF(EP8="SP","No",IF(EP8="EE+SP","No",IF(EP8="EE+SP+CH","No",IF(EP8="EE+CH","Yes",IF(EP8="SP+CH","No","")))))))</f>
        <v/>
      </c>
      <c r="EQ112" s="879"/>
      <c r="ER112" s="886" t="s">
        <v>53</v>
      </c>
      <c r="ES112" s="886"/>
      <c r="ET112" s="886"/>
      <c r="EU112" s="886"/>
      <c r="EV112" s="886"/>
      <c r="EW112" s="886"/>
      <c r="EX112" s="886"/>
    </row>
    <row r="113" spans="1:154" ht="25.5" customHeight="1" x14ac:dyDescent="0.2">
      <c r="A113" s="902"/>
      <c r="B113" s="875" t="s">
        <v>0</v>
      </c>
      <c r="C113" s="875"/>
      <c r="D113" s="886" t="s">
        <v>206</v>
      </c>
      <c r="E113" s="886"/>
      <c r="F113" s="886"/>
      <c r="G113" s="886"/>
      <c r="H113" s="886"/>
      <c r="I113" s="886"/>
      <c r="J113" s="886"/>
      <c r="K113" s="875" t="s">
        <v>0</v>
      </c>
      <c r="L113" s="875"/>
      <c r="M113" s="886" t="s">
        <v>206</v>
      </c>
      <c r="N113" s="886"/>
      <c r="O113" s="886"/>
      <c r="P113" s="886"/>
      <c r="Q113" s="886"/>
      <c r="R113" s="886"/>
      <c r="S113" s="886"/>
      <c r="T113" s="875" t="s">
        <v>0</v>
      </c>
      <c r="U113" s="875"/>
      <c r="V113" s="886" t="s">
        <v>206</v>
      </c>
      <c r="W113" s="886"/>
      <c r="X113" s="886"/>
      <c r="Y113" s="886"/>
      <c r="Z113" s="886"/>
      <c r="AA113" s="886"/>
      <c r="AB113" s="886"/>
      <c r="AC113" s="875" t="s">
        <v>0</v>
      </c>
      <c r="AD113" s="875"/>
      <c r="AE113" s="886" t="s">
        <v>206</v>
      </c>
      <c r="AF113" s="886"/>
      <c r="AG113" s="886"/>
      <c r="AH113" s="886"/>
      <c r="AI113" s="886"/>
      <c r="AJ113" s="886"/>
      <c r="AK113" s="886"/>
      <c r="AL113" s="875" t="s">
        <v>0</v>
      </c>
      <c r="AM113" s="875"/>
      <c r="AN113" s="886" t="s">
        <v>206</v>
      </c>
      <c r="AO113" s="886"/>
      <c r="AP113" s="886"/>
      <c r="AQ113" s="886"/>
      <c r="AR113" s="886"/>
      <c r="AS113" s="886"/>
      <c r="AT113" s="886"/>
      <c r="AU113" s="875" t="s">
        <v>0</v>
      </c>
      <c r="AV113" s="875"/>
      <c r="AW113" s="886" t="s">
        <v>206</v>
      </c>
      <c r="AX113" s="886"/>
      <c r="AY113" s="886"/>
      <c r="AZ113" s="886"/>
      <c r="BA113" s="886"/>
      <c r="BB113" s="886"/>
      <c r="BC113" s="886"/>
      <c r="BD113" s="875" t="s">
        <v>0</v>
      </c>
      <c r="BE113" s="875"/>
      <c r="BF113" s="886" t="s">
        <v>206</v>
      </c>
      <c r="BG113" s="886"/>
      <c r="BH113" s="886"/>
      <c r="BI113" s="886"/>
      <c r="BJ113" s="886"/>
      <c r="BK113" s="886"/>
      <c r="BL113" s="886"/>
      <c r="BM113" s="875" t="s">
        <v>0</v>
      </c>
      <c r="BN113" s="875"/>
      <c r="BO113" s="886" t="s">
        <v>206</v>
      </c>
      <c r="BP113" s="886"/>
      <c r="BQ113" s="886"/>
      <c r="BR113" s="886"/>
      <c r="BS113" s="886"/>
      <c r="BT113" s="886"/>
      <c r="BU113" s="886"/>
      <c r="BV113" s="875" t="s">
        <v>0</v>
      </c>
      <c r="BW113" s="875"/>
      <c r="BX113" s="886" t="s">
        <v>206</v>
      </c>
      <c r="BY113" s="886"/>
      <c r="BZ113" s="886"/>
      <c r="CA113" s="886"/>
      <c r="CB113" s="886"/>
      <c r="CC113" s="886"/>
      <c r="CD113" s="886"/>
      <c r="CE113" s="875" t="s">
        <v>0</v>
      </c>
      <c r="CF113" s="875"/>
      <c r="CG113" s="886" t="s">
        <v>206</v>
      </c>
      <c r="CH113" s="886"/>
      <c r="CI113" s="886"/>
      <c r="CJ113" s="886"/>
      <c r="CK113" s="886"/>
      <c r="CL113" s="886"/>
      <c r="CM113" s="886"/>
      <c r="CN113" s="875" t="s">
        <v>0</v>
      </c>
      <c r="CO113" s="875"/>
      <c r="CP113" s="886" t="s">
        <v>206</v>
      </c>
      <c r="CQ113" s="886"/>
      <c r="CR113" s="886"/>
      <c r="CS113" s="886"/>
      <c r="CT113" s="886"/>
      <c r="CU113" s="886"/>
      <c r="CV113" s="886"/>
      <c r="CW113" s="875" t="s">
        <v>0</v>
      </c>
      <c r="CX113" s="875"/>
      <c r="CY113" s="886" t="s">
        <v>206</v>
      </c>
      <c r="CZ113" s="886"/>
      <c r="DA113" s="886"/>
      <c r="DB113" s="886"/>
      <c r="DC113" s="886"/>
      <c r="DD113" s="886"/>
      <c r="DE113" s="886"/>
      <c r="DF113" s="875" t="s">
        <v>0</v>
      </c>
      <c r="DG113" s="875"/>
      <c r="DH113" s="886" t="s">
        <v>206</v>
      </c>
      <c r="DI113" s="886"/>
      <c r="DJ113" s="886"/>
      <c r="DK113" s="886"/>
      <c r="DL113" s="886"/>
      <c r="DM113" s="886"/>
      <c r="DN113" s="886"/>
      <c r="DO113" s="875" t="s">
        <v>0</v>
      </c>
      <c r="DP113" s="875"/>
      <c r="DQ113" s="886" t="s">
        <v>206</v>
      </c>
      <c r="DR113" s="886"/>
      <c r="DS113" s="886"/>
      <c r="DT113" s="886"/>
      <c r="DU113" s="886"/>
      <c r="DV113" s="886"/>
      <c r="DW113" s="886"/>
      <c r="DX113" s="875" t="s">
        <v>0</v>
      </c>
      <c r="DY113" s="875"/>
      <c r="DZ113" s="886" t="s">
        <v>206</v>
      </c>
      <c r="EA113" s="886"/>
      <c r="EB113" s="886"/>
      <c r="EC113" s="886"/>
      <c r="ED113" s="886"/>
      <c r="EE113" s="886"/>
      <c r="EF113" s="886"/>
      <c r="EG113" s="875" t="s">
        <v>0</v>
      </c>
      <c r="EH113" s="875"/>
      <c r="EI113" s="886" t="s">
        <v>206</v>
      </c>
      <c r="EJ113" s="886"/>
      <c r="EK113" s="886"/>
      <c r="EL113" s="886"/>
      <c r="EM113" s="886"/>
      <c r="EN113" s="886"/>
      <c r="EO113" s="886"/>
      <c r="EP113" s="875" t="s">
        <v>0</v>
      </c>
      <c r="EQ113" s="875"/>
      <c r="ER113" s="886" t="s">
        <v>206</v>
      </c>
      <c r="ES113" s="886"/>
      <c r="ET113" s="886"/>
      <c r="EU113" s="886"/>
      <c r="EV113" s="886"/>
      <c r="EW113" s="886"/>
      <c r="EX113" s="886"/>
    </row>
    <row r="114" spans="1:154" x14ac:dyDescent="0.2">
      <c r="A114" s="902"/>
      <c r="B114" s="879" t="str">
        <f>IF(B8="EE","No",IF(B8="CH","No",IF(B8="SP","Yes",IF(B8="EE+SP","Yes",IF(B8="EE+SP+CH","Yes",IF(B8="EE+CH","No",IF(B8="SP+CH","Yes","")))))))</f>
        <v>No</v>
      </c>
      <c r="C114" s="879"/>
      <c r="D114" s="886" t="s">
        <v>154</v>
      </c>
      <c r="E114" s="886"/>
      <c r="F114" s="886"/>
      <c r="G114" s="886"/>
      <c r="H114" s="886"/>
      <c r="I114" s="886"/>
      <c r="J114" s="886"/>
      <c r="K114" s="879" t="str">
        <f>IF(K8="EE","No",IF(K8="CH","No",IF(K8="SP","Yes",IF(K8="EE+SP","Yes",IF(K8="EE+SP+CH","Yes",IF(K8="EE+CH","No",IF(K8="SP+CH","Yes","")))))))</f>
        <v>No</v>
      </c>
      <c r="L114" s="879"/>
      <c r="M114" s="886" t="s">
        <v>154</v>
      </c>
      <c r="N114" s="886"/>
      <c r="O114" s="886"/>
      <c r="P114" s="886"/>
      <c r="Q114" s="886"/>
      <c r="R114" s="886"/>
      <c r="S114" s="886"/>
      <c r="T114" s="879" t="str">
        <f>IF(T8="EE","No",IF(T8="CH","No",IF(T8="SP","Yes",IF(T8="EE+SP","Yes",IF(T8="EE+SP+CH","Yes",IF(T8="EE+CH","No",IF(T8="SP+CH","Yes","")))))))</f>
        <v>No</v>
      </c>
      <c r="U114" s="879"/>
      <c r="V114" s="886" t="s">
        <v>154</v>
      </c>
      <c r="W114" s="886"/>
      <c r="X114" s="886"/>
      <c r="Y114" s="886"/>
      <c r="Z114" s="886"/>
      <c r="AA114" s="886"/>
      <c r="AB114" s="886"/>
      <c r="AC114" s="879" t="str">
        <f>IF(AC8="EE","No",IF(AC8="CH","No",IF(AC8="SP","Yes",IF(AC8="EE+SP","Yes",IF(AC8="EE+SP+CH","Yes",IF(AC8="EE+CH","No",IF(AC8="SP+CH","Yes","")))))))</f>
        <v>Yes</v>
      </c>
      <c r="AD114" s="879"/>
      <c r="AE114" s="886" t="s">
        <v>154</v>
      </c>
      <c r="AF114" s="886"/>
      <c r="AG114" s="886"/>
      <c r="AH114" s="886"/>
      <c r="AI114" s="886"/>
      <c r="AJ114" s="886"/>
      <c r="AK114" s="886"/>
      <c r="AL114" s="879" t="str">
        <f>IF(AL8="EE","No",IF(AL8="CH","No",IF(AL8="SP","Yes",IF(AL8="EE+SP","Yes",IF(AL8="EE+SP+CH","Yes",IF(AL8="EE+CH","No",IF(AL8="SP+CH","Yes","")))))))</f>
        <v>No</v>
      </c>
      <c r="AM114" s="879"/>
      <c r="AN114" s="886" t="s">
        <v>154</v>
      </c>
      <c r="AO114" s="886"/>
      <c r="AP114" s="886"/>
      <c r="AQ114" s="886"/>
      <c r="AR114" s="886"/>
      <c r="AS114" s="886"/>
      <c r="AT114" s="886"/>
      <c r="AU114" s="879" t="str">
        <f>IF(AU8="EE","No",IF(AU8="CH","No",IF(AU8="SP","Yes",IF(AU8="EE+SP","Yes",IF(AU8="EE+SP+CH","Yes",IF(AU8="EE+CH","No",IF(AU8="SP+CH","Yes","")))))))</f>
        <v>No</v>
      </c>
      <c r="AV114" s="879"/>
      <c r="AW114" s="886" t="s">
        <v>154</v>
      </c>
      <c r="AX114" s="886"/>
      <c r="AY114" s="886"/>
      <c r="AZ114" s="886"/>
      <c r="BA114" s="886"/>
      <c r="BB114" s="886"/>
      <c r="BC114" s="886"/>
      <c r="BD114" s="879" t="str">
        <f>IF(BD8="EE","No",IF(BD8="CH","No",IF(BD8="SP","Yes",IF(BD8="EE+SP","Yes",IF(BD8="EE+SP+CH","Yes",IF(BD8="EE+CH","No",IF(BD8="SP+CH","Yes","")))))))</f>
        <v>Yes</v>
      </c>
      <c r="BE114" s="879"/>
      <c r="BF114" s="886" t="s">
        <v>154</v>
      </c>
      <c r="BG114" s="886"/>
      <c r="BH114" s="886"/>
      <c r="BI114" s="886"/>
      <c r="BJ114" s="886"/>
      <c r="BK114" s="886"/>
      <c r="BL114" s="886"/>
      <c r="BM114" s="879" t="str">
        <f>IF(BM8="EE","No",IF(BM8="CH","No",IF(BM8="SP","Yes",IF(BM8="EE+SP","Yes",IF(BM8="EE+SP+CH","Yes",IF(BM8="EE+CH","No",IF(BM8="SP+CH","Yes","")))))))</f>
        <v>Yes</v>
      </c>
      <c r="BN114" s="879"/>
      <c r="BO114" s="886" t="s">
        <v>154</v>
      </c>
      <c r="BP114" s="886"/>
      <c r="BQ114" s="886"/>
      <c r="BR114" s="886"/>
      <c r="BS114" s="886"/>
      <c r="BT114" s="886"/>
      <c r="BU114" s="886"/>
      <c r="BV114" s="879" t="str">
        <f>IF(BV8="EE","No",IF(BV8="CH","No",IF(BV8="SP","Yes",IF(BV8="EE+SP","Yes",IF(BV8="EE+SP+CH","Yes",IF(BV8="EE+CH","No",IF(BV8="SP+CH","Yes","")))))))</f>
        <v>No</v>
      </c>
      <c r="BW114" s="879"/>
      <c r="BX114" s="886" t="s">
        <v>154</v>
      </c>
      <c r="BY114" s="886"/>
      <c r="BZ114" s="886"/>
      <c r="CA114" s="886"/>
      <c r="CB114" s="886"/>
      <c r="CC114" s="886"/>
      <c r="CD114" s="886"/>
      <c r="CE114" s="879" t="str">
        <f>IF(CE8="EE","No",IF(CE8="CH","No",IF(CE8="SP","Yes",IF(CE8="EE+SP","Yes",IF(CE8="EE+SP+CH","Yes",IF(CE8="EE+CH","No",IF(CE8="SP+CH","Yes","")))))))</f>
        <v>No</v>
      </c>
      <c r="CF114" s="879"/>
      <c r="CG114" s="886" t="s">
        <v>154</v>
      </c>
      <c r="CH114" s="886"/>
      <c r="CI114" s="886"/>
      <c r="CJ114" s="886"/>
      <c r="CK114" s="886"/>
      <c r="CL114" s="886"/>
      <c r="CM114" s="886"/>
      <c r="CN114" s="879" t="str">
        <f>IF(CN8="EE","No",IF(CN8="CH","No",IF(CN8="SP","Yes",IF(CN8="EE+SP","Yes",IF(CN8="EE+SP+CH","Yes",IF(CN8="EE+CH","No",IF(CN8="SP+CH","Yes","")))))))</f>
        <v>No</v>
      </c>
      <c r="CO114" s="879"/>
      <c r="CP114" s="886" t="s">
        <v>154</v>
      </c>
      <c r="CQ114" s="886"/>
      <c r="CR114" s="886"/>
      <c r="CS114" s="886"/>
      <c r="CT114" s="886"/>
      <c r="CU114" s="886"/>
      <c r="CV114" s="886"/>
      <c r="CW114" s="879" t="str">
        <f>IF(CW8="EE","No",IF(CW8="CH","No",IF(CW8="SP","Yes",IF(CW8="EE+SP","Yes",IF(CW8="EE+SP+CH","Yes",IF(CW8="EE+CH","No",IF(CW8="SP+CH","Yes","")))))))</f>
        <v>No</v>
      </c>
      <c r="CX114" s="879"/>
      <c r="CY114" s="886" t="s">
        <v>154</v>
      </c>
      <c r="CZ114" s="886"/>
      <c r="DA114" s="886"/>
      <c r="DB114" s="886"/>
      <c r="DC114" s="886"/>
      <c r="DD114" s="886"/>
      <c r="DE114" s="886"/>
      <c r="DF114" s="879" t="str">
        <f>IF(DF8="EE","No",IF(DF8="CH","No",IF(DF8="SP","Yes",IF(DF8="EE+SP","Yes",IF(DF8="EE+SP+CH","Yes",IF(DF8="EE+CH","No",IF(DF8="SP+CH","Yes","")))))))</f>
        <v>No</v>
      </c>
      <c r="DG114" s="879"/>
      <c r="DH114" s="886" t="s">
        <v>154</v>
      </c>
      <c r="DI114" s="886"/>
      <c r="DJ114" s="886"/>
      <c r="DK114" s="886"/>
      <c r="DL114" s="886"/>
      <c r="DM114" s="886"/>
      <c r="DN114" s="886"/>
      <c r="DO114" s="879" t="str">
        <f>IF(DO8="EE","No",IF(DO8="CH","No",IF(DO8="SP","Yes",IF(DO8="EE+SP","Yes",IF(DO8="EE+SP+CH","Yes",IF(DO8="EE+CH","No",IF(DO8="SP+CH","Yes","")))))))</f>
        <v>No</v>
      </c>
      <c r="DP114" s="879"/>
      <c r="DQ114" s="886" t="s">
        <v>154</v>
      </c>
      <c r="DR114" s="886"/>
      <c r="DS114" s="886"/>
      <c r="DT114" s="886"/>
      <c r="DU114" s="886"/>
      <c r="DV114" s="886"/>
      <c r="DW114" s="886"/>
      <c r="DX114" s="879" t="str">
        <f>IF(DX8="EE","No",IF(DX8="CH","No",IF(DX8="SP","Yes",IF(DX8="EE+SP","Yes",IF(DX8="EE+SP+CH","Yes",IF(DX8="EE+CH","No",IF(DX8="SP+CH","Yes","")))))))</f>
        <v/>
      </c>
      <c r="DY114" s="879"/>
      <c r="DZ114" s="886" t="s">
        <v>154</v>
      </c>
      <c r="EA114" s="886"/>
      <c r="EB114" s="886"/>
      <c r="EC114" s="886"/>
      <c r="ED114" s="886"/>
      <c r="EE114" s="886"/>
      <c r="EF114" s="886"/>
      <c r="EG114" s="879" t="str">
        <f>IF(EG8="EE","No",IF(EG8="CH","No",IF(EG8="SP","Yes",IF(EG8="EE+SP","Yes",IF(EG8="EE+SP+CH","Yes",IF(EG8="EE+CH","No",IF(EG8="SP+CH","Yes","")))))))</f>
        <v/>
      </c>
      <c r="EH114" s="879"/>
      <c r="EI114" s="886" t="s">
        <v>154</v>
      </c>
      <c r="EJ114" s="886"/>
      <c r="EK114" s="886"/>
      <c r="EL114" s="886"/>
      <c r="EM114" s="886"/>
      <c r="EN114" s="886"/>
      <c r="EO114" s="886"/>
      <c r="EP114" s="879" t="str">
        <f>IF(EP8="EE","No",IF(EP8="CH","No",IF(EP8="SP","Yes",IF(EP8="EE+SP","Yes",IF(EP8="EE+SP+CH","Yes",IF(EP8="EE+CH","No",IF(EP8="SP+CH","Yes","")))))))</f>
        <v/>
      </c>
      <c r="EQ114" s="879"/>
      <c r="ER114" s="886" t="s">
        <v>154</v>
      </c>
      <c r="ES114" s="886"/>
      <c r="ET114" s="886"/>
      <c r="EU114" s="886"/>
      <c r="EV114" s="886"/>
      <c r="EW114" s="886"/>
      <c r="EX114" s="886"/>
    </row>
    <row r="115" spans="1:154" x14ac:dyDescent="0.2">
      <c r="A115" s="902"/>
      <c r="B115" s="875" t="s">
        <v>0</v>
      </c>
      <c r="C115" s="875"/>
      <c r="D115" s="886" t="s">
        <v>200</v>
      </c>
      <c r="E115" s="886"/>
      <c r="F115" s="886"/>
      <c r="G115" s="886"/>
      <c r="H115" s="886"/>
      <c r="I115" s="886"/>
      <c r="J115" s="886"/>
      <c r="K115" s="875" t="s">
        <v>0</v>
      </c>
      <c r="L115" s="875"/>
      <c r="M115" s="886" t="s">
        <v>200</v>
      </c>
      <c r="N115" s="886"/>
      <c r="O115" s="886"/>
      <c r="P115" s="886"/>
      <c r="Q115" s="886"/>
      <c r="R115" s="886"/>
      <c r="S115" s="886"/>
      <c r="T115" s="875" t="s">
        <v>0</v>
      </c>
      <c r="U115" s="875"/>
      <c r="V115" s="886" t="s">
        <v>200</v>
      </c>
      <c r="W115" s="886"/>
      <c r="X115" s="886"/>
      <c r="Y115" s="886"/>
      <c r="Z115" s="886"/>
      <c r="AA115" s="886"/>
      <c r="AB115" s="886"/>
      <c r="AC115" s="875" t="s">
        <v>0</v>
      </c>
      <c r="AD115" s="875"/>
      <c r="AE115" s="886" t="s">
        <v>200</v>
      </c>
      <c r="AF115" s="886"/>
      <c r="AG115" s="886"/>
      <c r="AH115" s="886"/>
      <c r="AI115" s="886"/>
      <c r="AJ115" s="886"/>
      <c r="AK115" s="886"/>
      <c r="AL115" s="875" t="s">
        <v>0</v>
      </c>
      <c r="AM115" s="875"/>
      <c r="AN115" s="886" t="s">
        <v>200</v>
      </c>
      <c r="AO115" s="886"/>
      <c r="AP115" s="886"/>
      <c r="AQ115" s="886"/>
      <c r="AR115" s="886"/>
      <c r="AS115" s="886"/>
      <c r="AT115" s="886"/>
      <c r="AU115" s="875" t="s">
        <v>0</v>
      </c>
      <c r="AV115" s="875"/>
      <c r="AW115" s="886" t="s">
        <v>200</v>
      </c>
      <c r="AX115" s="886"/>
      <c r="AY115" s="886"/>
      <c r="AZ115" s="886"/>
      <c r="BA115" s="886"/>
      <c r="BB115" s="886"/>
      <c r="BC115" s="886"/>
      <c r="BD115" s="875" t="s">
        <v>0</v>
      </c>
      <c r="BE115" s="875"/>
      <c r="BF115" s="886" t="s">
        <v>200</v>
      </c>
      <c r="BG115" s="886"/>
      <c r="BH115" s="886"/>
      <c r="BI115" s="886"/>
      <c r="BJ115" s="886"/>
      <c r="BK115" s="886"/>
      <c r="BL115" s="886"/>
      <c r="BM115" s="875" t="s">
        <v>0</v>
      </c>
      <c r="BN115" s="875"/>
      <c r="BO115" s="886" t="s">
        <v>200</v>
      </c>
      <c r="BP115" s="886"/>
      <c r="BQ115" s="886"/>
      <c r="BR115" s="886"/>
      <c r="BS115" s="886"/>
      <c r="BT115" s="886"/>
      <c r="BU115" s="886"/>
      <c r="BV115" s="875" t="s">
        <v>0</v>
      </c>
      <c r="BW115" s="875"/>
      <c r="BX115" s="886" t="s">
        <v>200</v>
      </c>
      <c r="BY115" s="886"/>
      <c r="BZ115" s="886"/>
      <c r="CA115" s="886"/>
      <c r="CB115" s="886"/>
      <c r="CC115" s="886"/>
      <c r="CD115" s="886"/>
      <c r="CE115" s="875" t="s">
        <v>0</v>
      </c>
      <c r="CF115" s="875"/>
      <c r="CG115" s="886" t="s">
        <v>200</v>
      </c>
      <c r="CH115" s="886"/>
      <c r="CI115" s="886"/>
      <c r="CJ115" s="886"/>
      <c r="CK115" s="886"/>
      <c r="CL115" s="886"/>
      <c r="CM115" s="886"/>
      <c r="CN115" s="875" t="s">
        <v>0</v>
      </c>
      <c r="CO115" s="875"/>
      <c r="CP115" s="886" t="s">
        <v>200</v>
      </c>
      <c r="CQ115" s="886"/>
      <c r="CR115" s="886"/>
      <c r="CS115" s="886"/>
      <c r="CT115" s="886"/>
      <c r="CU115" s="886"/>
      <c r="CV115" s="886"/>
      <c r="CW115" s="875" t="s">
        <v>0</v>
      </c>
      <c r="CX115" s="875"/>
      <c r="CY115" s="886" t="s">
        <v>200</v>
      </c>
      <c r="CZ115" s="886"/>
      <c r="DA115" s="886"/>
      <c r="DB115" s="886"/>
      <c r="DC115" s="886"/>
      <c r="DD115" s="886"/>
      <c r="DE115" s="886"/>
      <c r="DF115" s="875" t="s">
        <v>0</v>
      </c>
      <c r="DG115" s="875"/>
      <c r="DH115" s="886" t="s">
        <v>200</v>
      </c>
      <c r="DI115" s="886"/>
      <c r="DJ115" s="886"/>
      <c r="DK115" s="886"/>
      <c r="DL115" s="886"/>
      <c r="DM115" s="886"/>
      <c r="DN115" s="886"/>
      <c r="DO115" s="875" t="s">
        <v>0</v>
      </c>
      <c r="DP115" s="875"/>
      <c r="DQ115" s="886" t="s">
        <v>200</v>
      </c>
      <c r="DR115" s="886"/>
      <c r="DS115" s="886"/>
      <c r="DT115" s="886"/>
      <c r="DU115" s="886"/>
      <c r="DV115" s="886"/>
      <c r="DW115" s="886"/>
      <c r="DX115" s="875" t="s">
        <v>0</v>
      </c>
      <c r="DY115" s="875"/>
      <c r="DZ115" s="886" t="s">
        <v>200</v>
      </c>
      <c r="EA115" s="886"/>
      <c r="EB115" s="886"/>
      <c r="EC115" s="886"/>
      <c r="ED115" s="886"/>
      <c r="EE115" s="886"/>
      <c r="EF115" s="886"/>
      <c r="EG115" s="875" t="s">
        <v>0</v>
      </c>
      <c r="EH115" s="875"/>
      <c r="EI115" s="886" t="s">
        <v>200</v>
      </c>
      <c r="EJ115" s="886"/>
      <c r="EK115" s="886"/>
      <c r="EL115" s="886"/>
      <c r="EM115" s="886"/>
      <c r="EN115" s="886"/>
      <c r="EO115" s="886"/>
      <c r="EP115" s="875" t="s">
        <v>0</v>
      </c>
      <c r="EQ115" s="875"/>
      <c r="ER115" s="886" t="s">
        <v>200</v>
      </c>
      <c r="ES115" s="886"/>
      <c r="ET115" s="886"/>
      <c r="EU115" s="886"/>
      <c r="EV115" s="886"/>
      <c r="EW115" s="886"/>
      <c r="EX115" s="886"/>
    </row>
    <row r="116" spans="1:154" x14ac:dyDescent="0.2">
      <c r="A116" s="902"/>
      <c r="B116" s="875" t="s">
        <v>0</v>
      </c>
      <c r="C116" s="875"/>
      <c r="D116" s="886" t="s">
        <v>205</v>
      </c>
      <c r="E116" s="886"/>
      <c r="F116" s="886"/>
      <c r="G116" s="886"/>
      <c r="H116" s="886"/>
      <c r="I116" s="886"/>
      <c r="J116" s="886"/>
      <c r="K116" s="875" t="s">
        <v>0</v>
      </c>
      <c r="L116" s="875"/>
      <c r="M116" s="886" t="s">
        <v>205</v>
      </c>
      <c r="N116" s="886"/>
      <c r="O116" s="886"/>
      <c r="P116" s="886"/>
      <c r="Q116" s="886"/>
      <c r="R116" s="886"/>
      <c r="S116" s="886"/>
      <c r="T116" s="875" t="s">
        <v>0</v>
      </c>
      <c r="U116" s="875"/>
      <c r="V116" s="886" t="s">
        <v>205</v>
      </c>
      <c r="W116" s="886"/>
      <c r="X116" s="886"/>
      <c r="Y116" s="886"/>
      <c r="Z116" s="886"/>
      <c r="AA116" s="886"/>
      <c r="AB116" s="886"/>
      <c r="AC116" s="875" t="s">
        <v>0</v>
      </c>
      <c r="AD116" s="875"/>
      <c r="AE116" s="886" t="s">
        <v>205</v>
      </c>
      <c r="AF116" s="886"/>
      <c r="AG116" s="886"/>
      <c r="AH116" s="886"/>
      <c r="AI116" s="886"/>
      <c r="AJ116" s="886"/>
      <c r="AK116" s="886"/>
      <c r="AL116" s="875" t="s">
        <v>0</v>
      </c>
      <c r="AM116" s="875"/>
      <c r="AN116" s="886" t="s">
        <v>205</v>
      </c>
      <c r="AO116" s="886"/>
      <c r="AP116" s="886"/>
      <c r="AQ116" s="886"/>
      <c r="AR116" s="886"/>
      <c r="AS116" s="886"/>
      <c r="AT116" s="886"/>
      <c r="AU116" s="875" t="s">
        <v>0</v>
      </c>
      <c r="AV116" s="875"/>
      <c r="AW116" s="886" t="s">
        <v>205</v>
      </c>
      <c r="AX116" s="886"/>
      <c r="AY116" s="886"/>
      <c r="AZ116" s="886"/>
      <c r="BA116" s="886"/>
      <c r="BB116" s="886"/>
      <c r="BC116" s="886"/>
      <c r="BD116" s="875" t="s">
        <v>0</v>
      </c>
      <c r="BE116" s="875"/>
      <c r="BF116" s="886" t="s">
        <v>205</v>
      </c>
      <c r="BG116" s="886"/>
      <c r="BH116" s="886"/>
      <c r="BI116" s="886"/>
      <c r="BJ116" s="886"/>
      <c r="BK116" s="886"/>
      <c r="BL116" s="886"/>
      <c r="BM116" s="875" t="s">
        <v>0</v>
      </c>
      <c r="BN116" s="875"/>
      <c r="BO116" s="886" t="s">
        <v>205</v>
      </c>
      <c r="BP116" s="886"/>
      <c r="BQ116" s="886"/>
      <c r="BR116" s="886"/>
      <c r="BS116" s="886"/>
      <c r="BT116" s="886"/>
      <c r="BU116" s="886"/>
      <c r="BV116" s="875" t="s">
        <v>0</v>
      </c>
      <c r="BW116" s="875"/>
      <c r="BX116" s="886" t="s">
        <v>205</v>
      </c>
      <c r="BY116" s="886"/>
      <c r="BZ116" s="886"/>
      <c r="CA116" s="886"/>
      <c r="CB116" s="886"/>
      <c r="CC116" s="886"/>
      <c r="CD116" s="886"/>
      <c r="CE116" s="875" t="s">
        <v>0</v>
      </c>
      <c r="CF116" s="875"/>
      <c r="CG116" s="886" t="s">
        <v>205</v>
      </c>
      <c r="CH116" s="886"/>
      <c r="CI116" s="886"/>
      <c r="CJ116" s="886"/>
      <c r="CK116" s="886"/>
      <c r="CL116" s="886"/>
      <c r="CM116" s="886"/>
      <c r="CN116" s="875" t="s">
        <v>0</v>
      </c>
      <c r="CO116" s="875"/>
      <c r="CP116" s="886" t="s">
        <v>205</v>
      </c>
      <c r="CQ116" s="886"/>
      <c r="CR116" s="886"/>
      <c r="CS116" s="886"/>
      <c r="CT116" s="886"/>
      <c r="CU116" s="886"/>
      <c r="CV116" s="886"/>
      <c r="CW116" s="875" t="s">
        <v>0</v>
      </c>
      <c r="CX116" s="875"/>
      <c r="CY116" s="886" t="s">
        <v>205</v>
      </c>
      <c r="CZ116" s="886"/>
      <c r="DA116" s="886"/>
      <c r="DB116" s="886"/>
      <c r="DC116" s="886"/>
      <c r="DD116" s="886"/>
      <c r="DE116" s="886"/>
      <c r="DF116" s="875" t="s">
        <v>0</v>
      </c>
      <c r="DG116" s="875"/>
      <c r="DH116" s="886" t="s">
        <v>205</v>
      </c>
      <c r="DI116" s="886"/>
      <c r="DJ116" s="886"/>
      <c r="DK116" s="886"/>
      <c r="DL116" s="886"/>
      <c r="DM116" s="886"/>
      <c r="DN116" s="886"/>
      <c r="DO116" s="875" t="s">
        <v>0</v>
      </c>
      <c r="DP116" s="875"/>
      <c r="DQ116" s="886" t="s">
        <v>205</v>
      </c>
      <c r="DR116" s="886"/>
      <c r="DS116" s="886"/>
      <c r="DT116" s="886"/>
      <c r="DU116" s="886"/>
      <c r="DV116" s="886"/>
      <c r="DW116" s="886"/>
      <c r="DX116" s="875" t="s">
        <v>0</v>
      </c>
      <c r="DY116" s="875"/>
      <c r="DZ116" s="886" t="s">
        <v>205</v>
      </c>
      <c r="EA116" s="886"/>
      <c r="EB116" s="886"/>
      <c r="EC116" s="886"/>
      <c r="ED116" s="886"/>
      <c r="EE116" s="886"/>
      <c r="EF116" s="886"/>
      <c r="EG116" s="875" t="s">
        <v>0</v>
      </c>
      <c r="EH116" s="875"/>
      <c r="EI116" s="886" t="s">
        <v>205</v>
      </c>
      <c r="EJ116" s="886"/>
      <c r="EK116" s="886"/>
      <c r="EL116" s="886"/>
      <c r="EM116" s="886"/>
      <c r="EN116" s="886"/>
      <c r="EO116" s="886"/>
      <c r="EP116" s="875" t="s">
        <v>0</v>
      </c>
      <c r="EQ116" s="875"/>
      <c r="ER116" s="886" t="s">
        <v>205</v>
      </c>
      <c r="ES116" s="886"/>
      <c r="ET116" s="886"/>
      <c r="EU116" s="886"/>
      <c r="EV116" s="886"/>
      <c r="EW116" s="886"/>
      <c r="EX116" s="886"/>
    </row>
    <row r="117" spans="1:154" x14ac:dyDescent="0.2">
      <c r="A117" s="902"/>
      <c r="B117" s="875" t="s">
        <v>0</v>
      </c>
      <c r="C117" s="875"/>
      <c r="D117" s="886" t="s">
        <v>754</v>
      </c>
      <c r="E117" s="886"/>
      <c r="F117" s="886"/>
      <c r="G117" s="886"/>
      <c r="H117" s="886"/>
      <c r="I117" s="886"/>
      <c r="J117" s="886"/>
      <c r="K117" s="875" t="s">
        <v>0</v>
      </c>
      <c r="L117" s="875"/>
      <c r="M117" s="886" t="s">
        <v>754</v>
      </c>
      <c r="N117" s="886"/>
      <c r="O117" s="886"/>
      <c r="P117" s="886"/>
      <c r="Q117" s="886"/>
      <c r="R117" s="886"/>
      <c r="S117" s="886"/>
      <c r="T117" s="875" t="s">
        <v>0</v>
      </c>
      <c r="U117" s="875"/>
      <c r="V117" s="886" t="s">
        <v>754</v>
      </c>
      <c r="W117" s="886"/>
      <c r="X117" s="886"/>
      <c r="Y117" s="886"/>
      <c r="Z117" s="886"/>
      <c r="AA117" s="886"/>
      <c r="AB117" s="886"/>
      <c r="AC117" s="875" t="s">
        <v>0</v>
      </c>
      <c r="AD117" s="875"/>
      <c r="AE117" s="886" t="s">
        <v>754</v>
      </c>
      <c r="AF117" s="886"/>
      <c r="AG117" s="886"/>
      <c r="AH117" s="886"/>
      <c r="AI117" s="886"/>
      <c r="AJ117" s="886"/>
      <c r="AK117" s="886"/>
      <c r="AL117" s="875" t="s">
        <v>0</v>
      </c>
      <c r="AM117" s="875"/>
      <c r="AN117" s="886" t="s">
        <v>754</v>
      </c>
      <c r="AO117" s="886"/>
      <c r="AP117" s="886"/>
      <c r="AQ117" s="886"/>
      <c r="AR117" s="886"/>
      <c r="AS117" s="886"/>
      <c r="AT117" s="886"/>
      <c r="AU117" s="875" t="s">
        <v>0</v>
      </c>
      <c r="AV117" s="875"/>
      <c r="AW117" s="886" t="s">
        <v>754</v>
      </c>
      <c r="AX117" s="886"/>
      <c r="AY117" s="886"/>
      <c r="AZ117" s="886"/>
      <c r="BA117" s="886"/>
      <c r="BB117" s="886"/>
      <c r="BC117" s="886"/>
      <c r="BD117" s="875" t="s">
        <v>0</v>
      </c>
      <c r="BE117" s="875"/>
      <c r="BF117" s="886" t="s">
        <v>754</v>
      </c>
      <c r="BG117" s="886"/>
      <c r="BH117" s="886"/>
      <c r="BI117" s="886"/>
      <c r="BJ117" s="886"/>
      <c r="BK117" s="886"/>
      <c r="BL117" s="886"/>
      <c r="BM117" s="875" t="s">
        <v>0</v>
      </c>
      <c r="BN117" s="875"/>
      <c r="BO117" s="886" t="s">
        <v>754</v>
      </c>
      <c r="BP117" s="886"/>
      <c r="BQ117" s="886"/>
      <c r="BR117" s="886"/>
      <c r="BS117" s="886"/>
      <c r="BT117" s="886"/>
      <c r="BU117" s="886"/>
      <c r="BV117" s="875" t="s">
        <v>0</v>
      </c>
      <c r="BW117" s="875"/>
      <c r="BX117" s="886" t="s">
        <v>754</v>
      </c>
      <c r="BY117" s="886"/>
      <c r="BZ117" s="886"/>
      <c r="CA117" s="886"/>
      <c r="CB117" s="886"/>
      <c r="CC117" s="886"/>
      <c r="CD117" s="886"/>
      <c r="CE117" s="875" t="s">
        <v>0</v>
      </c>
      <c r="CF117" s="875"/>
      <c r="CG117" s="886" t="s">
        <v>754</v>
      </c>
      <c r="CH117" s="886"/>
      <c r="CI117" s="886"/>
      <c r="CJ117" s="886"/>
      <c r="CK117" s="886"/>
      <c r="CL117" s="886"/>
      <c r="CM117" s="886"/>
      <c r="CN117" s="875" t="s">
        <v>0</v>
      </c>
      <c r="CO117" s="875"/>
      <c r="CP117" s="886" t="s">
        <v>754</v>
      </c>
      <c r="CQ117" s="886"/>
      <c r="CR117" s="886"/>
      <c r="CS117" s="886"/>
      <c r="CT117" s="886"/>
      <c r="CU117" s="886"/>
      <c r="CV117" s="886"/>
      <c r="CW117" s="875" t="s">
        <v>0</v>
      </c>
      <c r="CX117" s="875"/>
      <c r="CY117" s="886" t="s">
        <v>754</v>
      </c>
      <c r="CZ117" s="886"/>
      <c r="DA117" s="886"/>
      <c r="DB117" s="886"/>
      <c r="DC117" s="886"/>
      <c r="DD117" s="886"/>
      <c r="DE117" s="886"/>
      <c r="DF117" s="875" t="s">
        <v>0</v>
      </c>
      <c r="DG117" s="875"/>
      <c r="DH117" s="886" t="s">
        <v>754</v>
      </c>
      <c r="DI117" s="886"/>
      <c r="DJ117" s="886"/>
      <c r="DK117" s="886"/>
      <c r="DL117" s="886"/>
      <c r="DM117" s="886"/>
      <c r="DN117" s="886"/>
      <c r="DO117" s="875" t="s">
        <v>0</v>
      </c>
      <c r="DP117" s="875"/>
      <c r="DQ117" s="886" t="s">
        <v>754</v>
      </c>
      <c r="DR117" s="886"/>
      <c r="DS117" s="886"/>
      <c r="DT117" s="886"/>
      <c r="DU117" s="886"/>
      <c r="DV117" s="886"/>
      <c r="DW117" s="886"/>
      <c r="DX117" s="875" t="s">
        <v>0</v>
      </c>
      <c r="DY117" s="875"/>
      <c r="DZ117" s="886" t="s">
        <v>754</v>
      </c>
      <c r="EA117" s="886"/>
      <c r="EB117" s="886"/>
      <c r="EC117" s="886"/>
      <c r="ED117" s="886"/>
      <c r="EE117" s="886"/>
      <c r="EF117" s="886"/>
      <c r="EG117" s="875" t="s">
        <v>0</v>
      </c>
      <c r="EH117" s="875"/>
      <c r="EI117" s="886" t="s">
        <v>754</v>
      </c>
      <c r="EJ117" s="886"/>
      <c r="EK117" s="886"/>
      <c r="EL117" s="886"/>
      <c r="EM117" s="886"/>
      <c r="EN117" s="886"/>
      <c r="EO117" s="886"/>
      <c r="EP117" s="875" t="s">
        <v>0</v>
      </c>
      <c r="EQ117" s="875"/>
      <c r="ER117" s="886" t="s">
        <v>754</v>
      </c>
      <c r="ES117" s="886"/>
      <c r="ET117" s="886"/>
      <c r="EU117" s="886"/>
      <c r="EV117" s="886"/>
      <c r="EW117" s="886"/>
      <c r="EX117" s="886"/>
    </row>
    <row r="118" spans="1:154" ht="25.5" customHeight="1" x14ac:dyDescent="0.2">
      <c r="A118" s="902"/>
      <c r="B118" s="875" t="s">
        <v>0</v>
      </c>
      <c r="C118" s="875"/>
      <c r="D118" s="886" t="s">
        <v>207</v>
      </c>
      <c r="E118" s="886"/>
      <c r="F118" s="886"/>
      <c r="G118" s="886"/>
      <c r="H118" s="886"/>
      <c r="I118" s="886"/>
      <c r="J118" s="886"/>
      <c r="K118" s="875" t="s">
        <v>0</v>
      </c>
      <c r="L118" s="875"/>
      <c r="M118" s="886" t="s">
        <v>207</v>
      </c>
      <c r="N118" s="886"/>
      <c r="O118" s="886"/>
      <c r="P118" s="886"/>
      <c r="Q118" s="886"/>
      <c r="R118" s="886"/>
      <c r="S118" s="886"/>
      <c r="T118" s="875" t="s">
        <v>0</v>
      </c>
      <c r="U118" s="875"/>
      <c r="V118" s="886" t="s">
        <v>207</v>
      </c>
      <c r="W118" s="886"/>
      <c r="X118" s="886"/>
      <c r="Y118" s="886"/>
      <c r="Z118" s="886"/>
      <c r="AA118" s="886"/>
      <c r="AB118" s="886"/>
      <c r="AC118" s="875" t="s">
        <v>0</v>
      </c>
      <c r="AD118" s="875"/>
      <c r="AE118" s="886" t="s">
        <v>207</v>
      </c>
      <c r="AF118" s="886"/>
      <c r="AG118" s="886"/>
      <c r="AH118" s="886"/>
      <c r="AI118" s="886"/>
      <c r="AJ118" s="886"/>
      <c r="AK118" s="886"/>
      <c r="AL118" s="875" t="s">
        <v>0</v>
      </c>
      <c r="AM118" s="875"/>
      <c r="AN118" s="886" t="s">
        <v>207</v>
      </c>
      <c r="AO118" s="886"/>
      <c r="AP118" s="886"/>
      <c r="AQ118" s="886"/>
      <c r="AR118" s="886"/>
      <c r="AS118" s="886"/>
      <c r="AT118" s="886"/>
      <c r="AU118" s="875" t="s">
        <v>0</v>
      </c>
      <c r="AV118" s="875"/>
      <c r="AW118" s="886" t="s">
        <v>207</v>
      </c>
      <c r="AX118" s="886"/>
      <c r="AY118" s="886"/>
      <c r="AZ118" s="886"/>
      <c r="BA118" s="886"/>
      <c r="BB118" s="886"/>
      <c r="BC118" s="886"/>
      <c r="BD118" s="875" t="s">
        <v>0</v>
      </c>
      <c r="BE118" s="875"/>
      <c r="BF118" s="886" t="s">
        <v>207</v>
      </c>
      <c r="BG118" s="886"/>
      <c r="BH118" s="886"/>
      <c r="BI118" s="886"/>
      <c r="BJ118" s="886"/>
      <c r="BK118" s="886"/>
      <c r="BL118" s="886"/>
      <c r="BM118" s="875" t="s">
        <v>0</v>
      </c>
      <c r="BN118" s="875"/>
      <c r="BO118" s="886" t="s">
        <v>207</v>
      </c>
      <c r="BP118" s="886"/>
      <c r="BQ118" s="886"/>
      <c r="BR118" s="886"/>
      <c r="BS118" s="886"/>
      <c r="BT118" s="886"/>
      <c r="BU118" s="886"/>
      <c r="BV118" s="875" t="s">
        <v>0</v>
      </c>
      <c r="BW118" s="875"/>
      <c r="BX118" s="886" t="s">
        <v>207</v>
      </c>
      <c r="BY118" s="886"/>
      <c r="BZ118" s="886"/>
      <c r="CA118" s="886"/>
      <c r="CB118" s="886"/>
      <c r="CC118" s="886"/>
      <c r="CD118" s="886"/>
      <c r="CE118" s="875" t="s">
        <v>0</v>
      </c>
      <c r="CF118" s="875"/>
      <c r="CG118" s="886" t="s">
        <v>207</v>
      </c>
      <c r="CH118" s="886"/>
      <c r="CI118" s="886"/>
      <c r="CJ118" s="886"/>
      <c r="CK118" s="886"/>
      <c r="CL118" s="886"/>
      <c r="CM118" s="886"/>
      <c r="CN118" s="875" t="s">
        <v>0</v>
      </c>
      <c r="CO118" s="875"/>
      <c r="CP118" s="886" t="s">
        <v>207</v>
      </c>
      <c r="CQ118" s="886"/>
      <c r="CR118" s="886"/>
      <c r="CS118" s="886"/>
      <c r="CT118" s="886"/>
      <c r="CU118" s="886"/>
      <c r="CV118" s="886"/>
      <c r="CW118" s="875" t="s">
        <v>0</v>
      </c>
      <c r="CX118" s="875"/>
      <c r="CY118" s="886" t="s">
        <v>207</v>
      </c>
      <c r="CZ118" s="886"/>
      <c r="DA118" s="886"/>
      <c r="DB118" s="886"/>
      <c r="DC118" s="886"/>
      <c r="DD118" s="886"/>
      <c r="DE118" s="886"/>
      <c r="DF118" s="875" t="s">
        <v>0</v>
      </c>
      <c r="DG118" s="875"/>
      <c r="DH118" s="886" t="s">
        <v>207</v>
      </c>
      <c r="DI118" s="886"/>
      <c r="DJ118" s="886"/>
      <c r="DK118" s="886"/>
      <c r="DL118" s="886"/>
      <c r="DM118" s="886"/>
      <c r="DN118" s="886"/>
      <c r="DO118" s="875" t="s">
        <v>0</v>
      </c>
      <c r="DP118" s="875"/>
      <c r="DQ118" s="886" t="s">
        <v>207</v>
      </c>
      <c r="DR118" s="886"/>
      <c r="DS118" s="886"/>
      <c r="DT118" s="886"/>
      <c r="DU118" s="886"/>
      <c r="DV118" s="886"/>
      <c r="DW118" s="886"/>
      <c r="DX118" s="875" t="s">
        <v>0</v>
      </c>
      <c r="DY118" s="875"/>
      <c r="DZ118" s="886" t="s">
        <v>207</v>
      </c>
      <c r="EA118" s="886"/>
      <c r="EB118" s="886"/>
      <c r="EC118" s="886"/>
      <c r="ED118" s="886"/>
      <c r="EE118" s="886"/>
      <c r="EF118" s="886"/>
      <c r="EG118" s="875" t="s">
        <v>0</v>
      </c>
      <c r="EH118" s="875"/>
      <c r="EI118" s="886" t="s">
        <v>207</v>
      </c>
      <c r="EJ118" s="886"/>
      <c r="EK118" s="886"/>
      <c r="EL118" s="886"/>
      <c r="EM118" s="886"/>
      <c r="EN118" s="886"/>
      <c r="EO118" s="886"/>
      <c r="EP118" s="875" t="s">
        <v>0</v>
      </c>
      <c r="EQ118" s="875"/>
      <c r="ER118" s="886" t="s">
        <v>207</v>
      </c>
      <c r="ES118" s="886"/>
      <c r="ET118" s="886"/>
      <c r="EU118" s="886"/>
      <c r="EV118" s="886"/>
      <c r="EW118" s="886"/>
      <c r="EX118" s="886"/>
    </row>
    <row r="119" spans="1:154" x14ac:dyDescent="0.2">
      <c r="A119" s="902"/>
      <c r="B119" s="875" t="s">
        <v>0</v>
      </c>
      <c r="C119" s="875"/>
      <c r="D119" s="886" t="s">
        <v>198</v>
      </c>
      <c r="E119" s="886"/>
      <c r="F119" s="886"/>
      <c r="G119" s="886"/>
      <c r="H119" s="886"/>
      <c r="I119" s="886"/>
      <c r="J119" s="886"/>
      <c r="K119" s="875" t="s">
        <v>0</v>
      </c>
      <c r="L119" s="875"/>
      <c r="M119" s="886" t="s">
        <v>198</v>
      </c>
      <c r="N119" s="886"/>
      <c r="O119" s="886"/>
      <c r="P119" s="886"/>
      <c r="Q119" s="886"/>
      <c r="R119" s="886"/>
      <c r="S119" s="886"/>
      <c r="T119" s="875" t="s">
        <v>0</v>
      </c>
      <c r="U119" s="875"/>
      <c r="V119" s="886" t="s">
        <v>198</v>
      </c>
      <c r="W119" s="886"/>
      <c r="X119" s="886"/>
      <c r="Y119" s="886"/>
      <c r="Z119" s="886"/>
      <c r="AA119" s="886"/>
      <c r="AB119" s="886"/>
      <c r="AC119" s="875" t="s">
        <v>0</v>
      </c>
      <c r="AD119" s="875"/>
      <c r="AE119" s="886" t="s">
        <v>198</v>
      </c>
      <c r="AF119" s="886"/>
      <c r="AG119" s="886"/>
      <c r="AH119" s="886"/>
      <c r="AI119" s="886"/>
      <c r="AJ119" s="886"/>
      <c r="AK119" s="886"/>
      <c r="AL119" s="875" t="s">
        <v>0</v>
      </c>
      <c r="AM119" s="875"/>
      <c r="AN119" s="886" t="s">
        <v>198</v>
      </c>
      <c r="AO119" s="886"/>
      <c r="AP119" s="886"/>
      <c r="AQ119" s="886"/>
      <c r="AR119" s="886"/>
      <c r="AS119" s="886"/>
      <c r="AT119" s="886"/>
      <c r="AU119" s="875" t="s">
        <v>0</v>
      </c>
      <c r="AV119" s="875"/>
      <c r="AW119" s="886" t="s">
        <v>198</v>
      </c>
      <c r="AX119" s="886"/>
      <c r="AY119" s="886"/>
      <c r="AZ119" s="886"/>
      <c r="BA119" s="886"/>
      <c r="BB119" s="886"/>
      <c r="BC119" s="886"/>
      <c r="BD119" s="875" t="s">
        <v>0</v>
      </c>
      <c r="BE119" s="875"/>
      <c r="BF119" s="886" t="s">
        <v>198</v>
      </c>
      <c r="BG119" s="886"/>
      <c r="BH119" s="886"/>
      <c r="BI119" s="886"/>
      <c r="BJ119" s="886"/>
      <c r="BK119" s="886"/>
      <c r="BL119" s="886"/>
      <c r="BM119" s="875" t="s">
        <v>0</v>
      </c>
      <c r="BN119" s="875"/>
      <c r="BO119" s="886" t="s">
        <v>198</v>
      </c>
      <c r="BP119" s="886"/>
      <c r="BQ119" s="886"/>
      <c r="BR119" s="886"/>
      <c r="BS119" s="886"/>
      <c r="BT119" s="886"/>
      <c r="BU119" s="886"/>
      <c r="BV119" s="875" t="s">
        <v>0</v>
      </c>
      <c r="BW119" s="875"/>
      <c r="BX119" s="886" t="s">
        <v>198</v>
      </c>
      <c r="BY119" s="886"/>
      <c r="BZ119" s="886"/>
      <c r="CA119" s="886"/>
      <c r="CB119" s="886"/>
      <c r="CC119" s="886"/>
      <c r="CD119" s="886"/>
      <c r="CE119" s="875" t="s">
        <v>0</v>
      </c>
      <c r="CF119" s="875"/>
      <c r="CG119" s="886" t="s">
        <v>198</v>
      </c>
      <c r="CH119" s="886"/>
      <c r="CI119" s="886"/>
      <c r="CJ119" s="886"/>
      <c r="CK119" s="886"/>
      <c r="CL119" s="886"/>
      <c r="CM119" s="886"/>
      <c r="CN119" s="875" t="s">
        <v>0</v>
      </c>
      <c r="CO119" s="875"/>
      <c r="CP119" s="886" t="s">
        <v>198</v>
      </c>
      <c r="CQ119" s="886"/>
      <c r="CR119" s="886"/>
      <c r="CS119" s="886"/>
      <c r="CT119" s="886"/>
      <c r="CU119" s="886"/>
      <c r="CV119" s="886"/>
      <c r="CW119" s="875" t="s">
        <v>0</v>
      </c>
      <c r="CX119" s="875"/>
      <c r="CY119" s="886" t="s">
        <v>198</v>
      </c>
      <c r="CZ119" s="886"/>
      <c r="DA119" s="886"/>
      <c r="DB119" s="886"/>
      <c r="DC119" s="886"/>
      <c r="DD119" s="886"/>
      <c r="DE119" s="886"/>
      <c r="DF119" s="875" t="s">
        <v>0</v>
      </c>
      <c r="DG119" s="875"/>
      <c r="DH119" s="886" t="s">
        <v>198</v>
      </c>
      <c r="DI119" s="886"/>
      <c r="DJ119" s="886"/>
      <c r="DK119" s="886"/>
      <c r="DL119" s="886"/>
      <c r="DM119" s="886"/>
      <c r="DN119" s="886"/>
      <c r="DO119" s="875" t="s">
        <v>0</v>
      </c>
      <c r="DP119" s="875"/>
      <c r="DQ119" s="886" t="s">
        <v>198</v>
      </c>
      <c r="DR119" s="886"/>
      <c r="DS119" s="886"/>
      <c r="DT119" s="886"/>
      <c r="DU119" s="886"/>
      <c r="DV119" s="886"/>
      <c r="DW119" s="886"/>
      <c r="DX119" s="875" t="s">
        <v>0</v>
      </c>
      <c r="DY119" s="875"/>
      <c r="DZ119" s="886" t="s">
        <v>198</v>
      </c>
      <c r="EA119" s="886"/>
      <c r="EB119" s="886"/>
      <c r="EC119" s="886"/>
      <c r="ED119" s="886"/>
      <c r="EE119" s="886"/>
      <c r="EF119" s="886"/>
      <c r="EG119" s="875" t="s">
        <v>0</v>
      </c>
      <c r="EH119" s="875"/>
      <c r="EI119" s="886" t="s">
        <v>198</v>
      </c>
      <c r="EJ119" s="886"/>
      <c r="EK119" s="886"/>
      <c r="EL119" s="886"/>
      <c r="EM119" s="886"/>
      <c r="EN119" s="886"/>
      <c r="EO119" s="886"/>
      <c r="EP119" s="875" t="s">
        <v>0</v>
      </c>
      <c r="EQ119" s="875"/>
      <c r="ER119" s="886" t="s">
        <v>198</v>
      </c>
      <c r="ES119" s="886"/>
      <c r="ET119" s="886"/>
      <c r="EU119" s="886"/>
      <c r="EV119" s="886"/>
      <c r="EW119" s="886"/>
      <c r="EX119" s="886"/>
    </row>
    <row r="120" spans="1:154" x14ac:dyDescent="0.2">
      <c r="A120" s="903"/>
      <c r="B120" s="875" t="s">
        <v>0</v>
      </c>
      <c r="C120" s="875"/>
      <c r="D120" s="886" t="s">
        <v>208</v>
      </c>
      <c r="E120" s="886"/>
      <c r="F120" s="886"/>
      <c r="G120" s="886"/>
      <c r="H120" s="886"/>
      <c r="I120" s="886"/>
      <c r="J120" s="886"/>
      <c r="K120" s="875" t="s">
        <v>0</v>
      </c>
      <c r="L120" s="875"/>
      <c r="M120" s="886" t="s">
        <v>208</v>
      </c>
      <c r="N120" s="886"/>
      <c r="O120" s="886"/>
      <c r="P120" s="886"/>
      <c r="Q120" s="886"/>
      <c r="R120" s="886"/>
      <c r="S120" s="886"/>
      <c r="T120" s="875" t="s">
        <v>0</v>
      </c>
      <c r="U120" s="875"/>
      <c r="V120" s="886" t="s">
        <v>208</v>
      </c>
      <c r="W120" s="886"/>
      <c r="X120" s="886"/>
      <c r="Y120" s="886"/>
      <c r="Z120" s="886"/>
      <c r="AA120" s="886"/>
      <c r="AB120" s="886"/>
      <c r="AC120" s="875" t="s">
        <v>0</v>
      </c>
      <c r="AD120" s="875"/>
      <c r="AE120" s="886" t="s">
        <v>208</v>
      </c>
      <c r="AF120" s="886"/>
      <c r="AG120" s="886"/>
      <c r="AH120" s="886"/>
      <c r="AI120" s="886"/>
      <c r="AJ120" s="886"/>
      <c r="AK120" s="886"/>
      <c r="AL120" s="875" t="s">
        <v>0</v>
      </c>
      <c r="AM120" s="875"/>
      <c r="AN120" s="886" t="s">
        <v>208</v>
      </c>
      <c r="AO120" s="886"/>
      <c r="AP120" s="886"/>
      <c r="AQ120" s="886"/>
      <c r="AR120" s="886"/>
      <c r="AS120" s="886"/>
      <c r="AT120" s="886"/>
      <c r="AU120" s="875" t="s">
        <v>0</v>
      </c>
      <c r="AV120" s="875"/>
      <c r="AW120" s="886" t="s">
        <v>208</v>
      </c>
      <c r="AX120" s="886"/>
      <c r="AY120" s="886"/>
      <c r="AZ120" s="886"/>
      <c r="BA120" s="886"/>
      <c r="BB120" s="886"/>
      <c r="BC120" s="886"/>
      <c r="BD120" s="875" t="s">
        <v>0</v>
      </c>
      <c r="BE120" s="875"/>
      <c r="BF120" s="886" t="s">
        <v>208</v>
      </c>
      <c r="BG120" s="886"/>
      <c r="BH120" s="886"/>
      <c r="BI120" s="886"/>
      <c r="BJ120" s="886"/>
      <c r="BK120" s="886"/>
      <c r="BL120" s="886"/>
      <c r="BM120" s="875" t="s">
        <v>0</v>
      </c>
      <c r="BN120" s="875"/>
      <c r="BO120" s="886" t="s">
        <v>208</v>
      </c>
      <c r="BP120" s="886"/>
      <c r="BQ120" s="886"/>
      <c r="BR120" s="886"/>
      <c r="BS120" s="886"/>
      <c r="BT120" s="886"/>
      <c r="BU120" s="886"/>
      <c r="BV120" s="875" t="s">
        <v>0</v>
      </c>
      <c r="BW120" s="875"/>
      <c r="BX120" s="886" t="s">
        <v>208</v>
      </c>
      <c r="BY120" s="886"/>
      <c r="BZ120" s="886"/>
      <c r="CA120" s="886"/>
      <c r="CB120" s="886"/>
      <c r="CC120" s="886"/>
      <c r="CD120" s="886"/>
      <c r="CE120" s="875" t="s">
        <v>0</v>
      </c>
      <c r="CF120" s="875"/>
      <c r="CG120" s="886" t="s">
        <v>208</v>
      </c>
      <c r="CH120" s="886"/>
      <c r="CI120" s="886"/>
      <c r="CJ120" s="886"/>
      <c r="CK120" s="886"/>
      <c r="CL120" s="886"/>
      <c r="CM120" s="886"/>
      <c r="CN120" s="875" t="s">
        <v>0</v>
      </c>
      <c r="CO120" s="875"/>
      <c r="CP120" s="886" t="s">
        <v>208</v>
      </c>
      <c r="CQ120" s="886"/>
      <c r="CR120" s="886"/>
      <c r="CS120" s="886"/>
      <c r="CT120" s="886"/>
      <c r="CU120" s="886"/>
      <c r="CV120" s="886"/>
      <c r="CW120" s="875" t="s">
        <v>0</v>
      </c>
      <c r="CX120" s="875"/>
      <c r="CY120" s="886" t="s">
        <v>208</v>
      </c>
      <c r="CZ120" s="886"/>
      <c r="DA120" s="886"/>
      <c r="DB120" s="886"/>
      <c r="DC120" s="886"/>
      <c r="DD120" s="886"/>
      <c r="DE120" s="886"/>
      <c r="DF120" s="875" t="s">
        <v>0</v>
      </c>
      <c r="DG120" s="875"/>
      <c r="DH120" s="886" t="s">
        <v>208</v>
      </c>
      <c r="DI120" s="886"/>
      <c r="DJ120" s="886"/>
      <c r="DK120" s="886"/>
      <c r="DL120" s="886"/>
      <c r="DM120" s="886"/>
      <c r="DN120" s="886"/>
      <c r="DO120" s="875" t="s">
        <v>0</v>
      </c>
      <c r="DP120" s="875"/>
      <c r="DQ120" s="886" t="s">
        <v>208</v>
      </c>
      <c r="DR120" s="886"/>
      <c r="DS120" s="886"/>
      <c r="DT120" s="886"/>
      <c r="DU120" s="886"/>
      <c r="DV120" s="886"/>
      <c r="DW120" s="886"/>
      <c r="DX120" s="875" t="s">
        <v>0</v>
      </c>
      <c r="DY120" s="875"/>
      <c r="DZ120" s="886" t="s">
        <v>208</v>
      </c>
      <c r="EA120" s="886"/>
      <c r="EB120" s="886"/>
      <c r="EC120" s="886"/>
      <c r="ED120" s="886"/>
      <c r="EE120" s="886"/>
      <c r="EF120" s="886"/>
      <c r="EG120" s="875" t="s">
        <v>0</v>
      </c>
      <c r="EH120" s="875"/>
      <c r="EI120" s="886" t="s">
        <v>208</v>
      </c>
      <c r="EJ120" s="886"/>
      <c r="EK120" s="886"/>
      <c r="EL120" s="886"/>
      <c r="EM120" s="886"/>
      <c r="EN120" s="886"/>
      <c r="EO120" s="886"/>
      <c r="EP120" s="875" t="s">
        <v>0</v>
      </c>
      <c r="EQ120" s="875"/>
      <c r="ER120" s="886" t="s">
        <v>208</v>
      </c>
      <c r="ES120" s="886"/>
      <c r="ET120" s="886"/>
      <c r="EU120" s="886"/>
      <c r="EV120" s="886"/>
      <c r="EW120" s="886"/>
      <c r="EX120" s="886"/>
    </row>
    <row r="121" spans="1:154" x14ac:dyDescent="0.2">
      <c r="A121" s="901" t="s">
        <v>1150</v>
      </c>
      <c r="B121" s="879" t="str">
        <f>IF(B8="EE","Yes",IF(B8="CH","Yes",IF(B8="SP","No",IF(B8="EE+SP","No",IF(B8="EE+SP+CH","No",IF(B8="EE+CH","Yes",IF(B8="SP+CH","No","")))))))</f>
        <v>Yes</v>
      </c>
      <c r="C121" s="879"/>
      <c r="D121" s="816" t="s">
        <v>53</v>
      </c>
      <c r="E121" s="817"/>
      <c r="F121" s="817"/>
      <c r="G121" s="817"/>
      <c r="H121" s="817"/>
      <c r="I121" s="817"/>
      <c r="J121" s="818"/>
      <c r="K121" s="879" t="str">
        <f>IF(K8="EE","Yes",IF(K8="CH","Yes",IF(K8="SP","No",IF(K8="EE+SP","No",IF(K8="EE+SP+CH","No",IF(K8="EE+CH","Yes",IF(K8="SP+CH","No","")))))))</f>
        <v>Yes</v>
      </c>
      <c r="L121" s="879"/>
      <c r="M121" s="816" t="s">
        <v>53</v>
      </c>
      <c r="N121" s="817"/>
      <c r="O121" s="817"/>
      <c r="P121" s="817"/>
      <c r="Q121" s="817"/>
      <c r="R121" s="817"/>
      <c r="S121" s="818"/>
      <c r="T121" s="879" t="str">
        <f>IF(T8="EE","Yes",IF(T8="CH","Yes",IF(T8="SP","No",IF(T8="EE+SP","No",IF(T8="EE+SP+CH","No",IF(T8="EE+CH","Yes",IF(T8="SP+CH","No","")))))))</f>
        <v>Yes</v>
      </c>
      <c r="U121" s="879"/>
      <c r="V121" s="816" t="s">
        <v>53</v>
      </c>
      <c r="W121" s="817"/>
      <c r="X121" s="817"/>
      <c r="Y121" s="817"/>
      <c r="Z121" s="817"/>
      <c r="AA121" s="817"/>
      <c r="AB121" s="818"/>
      <c r="AC121" s="879" t="str">
        <f>IF(AC8="EE","Yes",IF(AC8="CH","Yes",IF(AC8="SP","No",IF(AC8="EE+SP","No",IF(AC8="EE+SP+CH","No",IF(AC8="EE+CH","Yes",IF(AC8="SP+CH","No","")))))))</f>
        <v>No</v>
      </c>
      <c r="AD121" s="879"/>
      <c r="AE121" s="816" t="s">
        <v>53</v>
      </c>
      <c r="AF121" s="817"/>
      <c r="AG121" s="817"/>
      <c r="AH121" s="817"/>
      <c r="AI121" s="817"/>
      <c r="AJ121" s="817"/>
      <c r="AK121" s="818"/>
      <c r="AL121" s="879" t="str">
        <f>IF(AL8="EE","Yes",IF(AL8="CH","Yes",IF(AL8="SP","No",IF(AL8="EE+SP","No",IF(AL8="EE+SP+CH","No",IF(AL8="EE+CH","Yes",IF(AL8="SP+CH","No","")))))))</f>
        <v>Yes</v>
      </c>
      <c r="AM121" s="879"/>
      <c r="AN121" s="816" t="s">
        <v>53</v>
      </c>
      <c r="AO121" s="817"/>
      <c r="AP121" s="817"/>
      <c r="AQ121" s="817"/>
      <c r="AR121" s="817"/>
      <c r="AS121" s="817"/>
      <c r="AT121" s="818"/>
      <c r="AU121" s="879" t="str">
        <f>IF(AU8="EE","Yes",IF(AU8="CH","Yes",IF(AU8="SP","No",IF(AU8="EE+SP","No",IF(AU8="EE+SP+CH","No",IF(AU8="EE+CH","Yes",IF(AU8="SP+CH","No","")))))))</f>
        <v>Yes</v>
      </c>
      <c r="AV121" s="879"/>
      <c r="AW121" s="816" t="s">
        <v>53</v>
      </c>
      <c r="AX121" s="817"/>
      <c r="AY121" s="817"/>
      <c r="AZ121" s="817"/>
      <c r="BA121" s="817"/>
      <c r="BB121" s="817"/>
      <c r="BC121" s="818"/>
      <c r="BD121" s="879" t="str">
        <f>IF(BD8="EE","Yes",IF(BD8="CH","Yes",IF(BD8="SP","No",IF(BD8="EE+SP","No",IF(BD8="EE+SP+CH","No",IF(BD8="EE+CH","Yes",IF(BD8="SP+CH","No","")))))))</f>
        <v>No</v>
      </c>
      <c r="BE121" s="879"/>
      <c r="BF121" s="816" t="s">
        <v>53</v>
      </c>
      <c r="BG121" s="817"/>
      <c r="BH121" s="817"/>
      <c r="BI121" s="817"/>
      <c r="BJ121" s="817"/>
      <c r="BK121" s="817"/>
      <c r="BL121" s="818"/>
      <c r="BM121" s="879" t="str">
        <f>IF(BM8="EE","Yes",IF(BM8="CH","Yes",IF(BM8="SP","No",IF(BM8="EE+SP","No",IF(BM8="EE+SP+CH","No",IF(BM8="EE+CH","Yes",IF(BM8="SP+CH","No","")))))))</f>
        <v>No</v>
      </c>
      <c r="BN121" s="879"/>
      <c r="BO121" s="816" t="s">
        <v>53</v>
      </c>
      <c r="BP121" s="817"/>
      <c r="BQ121" s="817"/>
      <c r="BR121" s="817"/>
      <c r="BS121" s="817"/>
      <c r="BT121" s="817"/>
      <c r="BU121" s="818"/>
      <c r="BV121" s="879" t="str">
        <f>IF(BV8="EE","Yes",IF(BV8="CH","Yes",IF(BV8="SP","No",IF(BV8="EE+SP","No",IF(BV8="EE+SP+CH","No",IF(BV8="EE+CH","Yes",IF(BV8="SP+CH","No","")))))))</f>
        <v>Yes</v>
      </c>
      <c r="BW121" s="879"/>
      <c r="BX121" s="816" t="s">
        <v>53</v>
      </c>
      <c r="BY121" s="817"/>
      <c r="BZ121" s="817"/>
      <c r="CA121" s="817"/>
      <c r="CB121" s="817"/>
      <c r="CC121" s="817"/>
      <c r="CD121" s="818"/>
      <c r="CE121" s="879" t="str">
        <f>IF(CE8="EE","Yes",IF(CE8="CH","Yes",IF(CE8="SP","No",IF(CE8="EE+SP","No",IF(CE8="EE+SP+CH","No",IF(CE8="EE+CH","Yes",IF(CE8="SP+CH","No","")))))))</f>
        <v>Yes</v>
      </c>
      <c r="CF121" s="879"/>
      <c r="CG121" s="816" t="s">
        <v>53</v>
      </c>
      <c r="CH121" s="817"/>
      <c r="CI121" s="817"/>
      <c r="CJ121" s="817"/>
      <c r="CK121" s="817"/>
      <c r="CL121" s="817"/>
      <c r="CM121" s="818"/>
      <c r="CN121" s="879" t="str">
        <f>IF(CN8="EE","Yes",IF(CN8="CH","Yes",IF(CN8="SP","No",IF(CN8="EE+SP","No",IF(CN8="EE+SP+CH","No",IF(CN8="EE+CH","Yes",IF(CN8="SP+CH","No","")))))))</f>
        <v>Yes</v>
      </c>
      <c r="CO121" s="879"/>
      <c r="CP121" s="816" t="s">
        <v>53</v>
      </c>
      <c r="CQ121" s="817"/>
      <c r="CR121" s="817"/>
      <c r="CS121" s="817"/>
      <c r="CT121" s="817"/>
      <c r="CU121" s="817"/>
      <c r="CV121" s="818"/>
      <c r="CW121" s="879" t="str">
        <f>IF(CW8="EE","Yes",IF(CW8="CH","Yes",IF(CW8="SP","No",IF(CW8="EE+SP","No",IF(CW8="EE+SP+CH","No",IF(CW8="EE+CH","Yes",IF(CW8="SP+CH","No","")))))))</f>
        <v>Yes</v>
      </c>
      <c r="CX121" s="879"/>
      <c r="CY121" s="816" t="s">
        <v>53</v>
      </c>
      <c r="CZ121" s="817"/>
      <c r="DA121" s="817"/>
      <c r="DB121" s="817"/>
      <c r="DC121" s="817"/>
      <c r="DD121" s="817"/>
      <c r="DE121" s="818"/>
      <c r="DF121" s="879" t="str">
        <f>IF(DF8="EE","Yes",IF(DF8="CH","Yes",IF(DF8="SP","No",IF(DF8="EE+SP","No",IF(DF8="EE+SP+CH","No",IF(DF8="EE+CH","Yes",IF(DF8="SP+CH","No","")))))))</f>
        <v>Yes</v>
      </c>
      <c r="DG121" s="879"/>
      <c r="DH121" s="816" t="s">
        <v>53</v>
      </c>
      <c r="DI121" s="817"/>
      <c r="DJ121" s="817"/>
      <c r="DK121" s="817"/>
      <c r="DL121" s="817"/>
      <c r="DM121" s="817"/>
      <c r="DN121" s="818"/>
      <c r="DO121" s="879" t="str">
        <f>IF(DO8="EE","Yes",IF(DO8="CH","Yes",IF(DO8="SP","No",IF(DO8="EE+SP","No",IF(DO8="EE+SP+CH","No",IF(DO8="EE+CH","Yes",IF(DO8="SP+CH","No","")))))))</f>
        <v>Yes</v>
      </c>
      <c r="DP121" s="879"/>
      <c r="DQ121" s="816" t="s">
        <v>53</v>
      </c>
      <c r="DR121" s="817"/>
      <c r="DS121" s="817"/>
      <c r="DT121" s="817"/>
      <c r="DU121" s="817"/>
      <c r="DV121" s="817"/>
      <c r="DW121" s="818"/>
      <c r="DX121" s="879" t="str">
        <f>IF(DX8="EE","Yes",IF(DX8="CH","Yes",IF(DX8="SP","No",IF(DX8="EE+SP","No",IF(DX8="EE+SP+CH","No",IF(DX8="EE+CH","Yes",IF(DX8="SP+CH","No","")))))))</f>
        <v/>
      </c>
      <c r="DY121" s="879"/>
      <c r="DZ121" s="816" t="s">
        <v>53</v>
      </c>
      <c r="EA121" s="817"/>
      <c r="EB121" s="817"/>
      <c r="EC121" s="817"/>
      <c r="ED121" s="817"/>
      <c r="EE121" s="817"/>
      <c r="EF121" s="818"/>
      <c r="EG121" s="879" t="str">
        <f>IF(EG8="EE","Yes",IF(EG8="CH","Yes",IF(EG8="SP","No",IF(EG8="EE+SP","No",IF(EG8="EE+SP+CH","No",IF(EG8="EE+CH","Yes",IF(EG8="SP+CH","No","")))))))</f>
        <v/>
      </c>
      <c r="EH121" s="879"/>
      <c r="EI121" s="816" t="s">
        <v>53</v>
      </c>
      <c r="EJ121" s="817"/>
      <c r="EK121" s="817"/>
      <c r="EL121" s="817"/>
      <c r="EM121" s="817"/>
      <c r="EN121" s="817"/>
      <c r="EO121" s="818"/>
      <c r="EP121" s="879" t="str">
        <f>IF(EP8="EE","Yes",IF(EP8="CH","Yes",IF(EP8="SP","No",IF(EP8="EE+SP","No",IF(EP8="EE+SP+CH","No",IF(EP8="EE+CH","Yes",IF(EP8="SP+CH","No","")))))))</f>
        <v/>
      </c>
      <c r="EQ121" s="879"/>
      <c r="ER121" s="816" t="s">
        <v>53</v>
      </c>
      <c r="ES121" s="817"/>
      <c r="ET121" s="817"/>
      <c r="EU121" s="817"/>
      <c r="EV121" s="817"/>
      <c r="EW121" s="817"/>
      <c r="EX121" s="818"/>
    </row>
    <row r="122" spans="1:154" ht="14.25" customHeight="1" x14ac:dyDescent="0.2">
      <c r="A122" s="902"/>
      <c r="B122" s="875" t="s">
        <v>0</v>
      </c>
      <c r="C122" s="875"/>
      <c r="D122" s="876" t="s">
        <v>209</v>
      </c>
      <c r="E122" s="877"/>
      <c r="F122" s="877"/>
      <c r="G122" s="877"/>
      <c r="H122" s="877"/>
      <c r="I122" s="877"/>
      <c r="J122" s="878"/>
      <c r="K122" s="875" t="s">
        <v>0</v>
      </c>
      <c r="L122" s="875"/>
      <c r="M122" s="876" t="s">
        <v>209</v>
      </c>
      <c r="N122" s="877"/>
      <c r="O122" s="877"/>
      <c r="P122" s="877"/>
      <c r="Q122" s="877"/>
      <c r="R122" s="877"/>
      <c r="S122" s="878"/>
      <c r="T122" s="875" t="s">
        <v>0</v>
      </c>
      <c r="U122" s="875"/>
      <c r="V122" s="876" t="s">
        <v>209</v>
      </c>
      <c r="W122" s="877"/>
      <c r="X122" s="877"/>
      <c r="Y122" s="877"/>
      <c r="Z122" s="877"/>
      <c r="AA122" s="877"/>
      <c r="AB122" s="878"/>
      <c r="AC122" s="875" t="s">
        <v>0</v>
      </c>
      <c r="AD122" s="875"/>
      <c r="AE122" s="876" t="s">
        <v>209</v>
      </c>
      <c r="AF122" s="877"/>
      <c r="AG122" s="877"/>
      <c r="AH122" s="877"/>
      <c r="AI122" s="877"/>
      <c r="AJ122" s="877"/>
      <c r="AK122" s="878"/>
      <c r="AL122" s="875" t="s">
        <v>0</v>
      </c>
      <c r="AM122" s="875"/>
      <c r="AN122" s="876" t="s">
        <v>209</v>
      </c>
      <c r="AO122" s="877"/>
      <c r="AP122" s="877"/>
      <c r="AQ122" s="877"/>
      <c r="AR122" s="877"/>
      <c r="AS122" s="877"/>
      <c r="AT122" s="878"/>
      <c r="AU122" s="875" t="s">
        <v>0</v>
      </c>
      <c r="AV122" s="875"/>
      <c r="AW122" s="876" t="s">
        <v>209</v>
      </c>
      <c r="AX122" s="877"/>
      <c r="AY122" s="877"/>
      <c r="AZ122" s="877"/>
      <c r="BA122" s="877"/>
      <c r="BB122" s="877"/>
      <c r="BC122" s="878"/>
      <c r="BD122" s="875" t="s">
        <v>0</v>
      </c>
      <c r="BE122" s="875"/>
      <c r="BF122" s="876" t="s">
        <v>209</v>
      </c>
      <c r="BG122" s="877"/>
      <c r="BH122" s="877"/>
      <c r="BI122" s="877"/>
      <c r="BJ122" s="877"/>
      <c r="BK122" s="877"/>
      <c r="BL122" s="878"/>
      <c r="BM122" s="875" t="s">
        <v>0</v>
      </c>
      <c r="BN122" s="875"/>
      <c r="BO122" s="876" t="s">
        <v>209</v>
      </c>
      <c r="BP122" s="877"/>
      <c r="BQ122" s="877"/>
      <c r="BR122" s="877"/>
      <c r="BS122" s="877"/>
      <c r="BT122" s="877"/>
      <c r="BU122" s="878"/>
      <c r="BV122" s="875" t="s">
        <v>0</v>
      </c>
      <c r="BW122" s="875"/>
      <c r="BX122" s="876" t="s">
        <v>209</v>
      </c>
      <c r="BY122" s="877"/>
      <c r="BZ122" s="877"/>
      <c r="CA122" s="877"/>
      <c r="CB122" s="877"/>
      <c r="CC122" s="877"/>
      <c r="CD122" s="878"/>
      <c r="CE122" s="875" t="s">
        <v>0</v>
      </c>
      <c r="CF122" s="875"/>
      <c r="CG122" s="876" t="s">
        <v>209</v>
      </c>
      <c r="CH122" s="877"/>
      <c r="CI122" s="877"/>
      <c r="CJ122" s="877"/>
      <c r="CK122" s="877"/>
      <c r="CL122" s="877"/>
      <c r="CM122" s="878"/>
      <c r="CN122" s="875" t="s">
        <v>0</v>
      </c>
      <c r="CO122" s="875"/>
      <c r="CP122" s="876" t="s">
        <v>209</v>
      </c>
      <c r="CQ122" s="877"/>
      <c r="CR122" s="877"/>
      <c r="CS122" s="877"/>
      <c r="CT122" s="877"/>
      <c r="CU122" s="877"/>
      <c r="CV122" s="878"/>
      <c r="CW122" s="875" t="s">
        <v>0</v>
      </c>
      <c r="CX122" s="875"/>
      <c r="CY122" s="876" t="s">
        <v>209</v>
      </c>
      <c r="CZ122" s="877"/>
      <c r="DA122" s="877"/>
      <c r="DB122" s="877"/>
      <c r="DC122" s="877"/>
      <c r="DD122" s="877"/>
      <c r="DE122" s="878"/>
      <c r="DF122" s="875" t="s">
        <v>0</v>
      </c>
      <c r="DG122" s="875"/>
      <c r="DH122" s="876" t="s">
        <v>209</v>
      </c>
      <c r="DI122" s="877"/>
      <c r="DJ122" s="877"/>
      <c r="DK122" s="877"/>
      <c r="DL122" s="877"/>
      <c r="DM122" s="877"/>
      <c r="DN122" s="878"/>
      <c r="DO122" s="875" t="s">
        <v>0</v>
      </c>
      <c r="DP122" s="875"/>
      <c r="DQ122" s="876" t="s">
        <v>209</v>
      </c>
      <c r="DR122" s="877"/>
      <c r="DS122" s="877"/>
      <c r="DT122" s="877"/>
      <c r="DU122" s="877"/>
      <c r="DV122" s="877"/>
      <c r="DW122" s="878"/>
      <c r="DX122" s="875" t="s">
        <v>0</v>
      </c>
      <c r="DY122" s="875"/>
      <c r="DZ122" s="876" t="s">
        <v>209</v>
      </c>
      <c r="EA122" s="877"/>
      <c r="EB122" s="877"/>
      <c r="EC122" s="877"/>
      <c r="ED122" s="877"/>
      <c r="EE122" s="877"/>
      <c r="EF122" s="878"/>
      <c r="EG122" s="875" t="s">
        <v>0</v>
      </c>
      <c r="EH122" s="875"/>
      <c r="EI122" s="876" t="s">
        <v>209</v>
      </c>
      <c r="EJ122" s="877"/>
      <c r="EK122" s="877"/>
      <c r="EL122" s="877"/>
      <c r="EM122" s="877"/>
      <c r="EN122" s="877"/>
      <c r="EO122" s="878"/>
      <c r="EP122" s="875" t="s">
        <v>0</v>
      </c>
      <c r="EQ122" s="875"/>
      <c r="ER122" s="876" t="s">
        <v>209</v>
      </c>
      <c r="ES122" s="877"/>
      <c r="ET122" s="877"/>
      <c r="EU122" s="877"/>
      <c r="EV122" s="877"/>
      <c r="EW122" s="877"/>
      <c r="EX122" s="878"/>
    </row>
    <row r="123" spans="1:154" x14ac:dyDescent="0.2">
      <c r="A123" s="902"/>
      <c r="B123" s="879" t="str">
        <f>IF(B8="EE","No",IF(B8="CH","No",IF(B8="SP","Yes",IF(B8="EE+SP","Yes",IF(B8="EE+SP+CH","Yes",IF(B8="EE+CH","No",IF(B8="SP+CH","Yes","")))))))</f>
        <v>No</v>
      </c>
      <c r="C123" s="879"/>
      <c r="D123" s="876" t="s">
        <v>52</v>
      </c>
      <c r="E123" s="877"/>
      <c r="F123" s="877"/>
      <c r="G123" s="877"/>
      <c r="H123" s="877"/>
      <c r="I123" s="877"/>
      <c r="J123" s="878"/>
      <c r="K123" s="879" t="str">
        <f>IF(K8="EE","No",IF(K8="CH","No",IF(K8="SP","Yes",IF(K8="EE+SP","Yes",IF(K8="EE+SP+CH","Yes",IF(K8="EE+CH","No",IF(K8="SP+CH","Yes","")))))))</f>
        <v>No</v>
      </c>
      <c r="L123" s="879"/>
      <c r="M123" s="876" t="s">
        <v>52</v>
      </c>
      <c r="N123" s="877"/>
      <c r="O123" s="877"/>
      <c r="P123" s="877"/>
      <c r="Q123" s="877"/>
      <c r="R123" s="877"/>
      <c r="S123" s="878"/>
      <c r="T123" s="879" t="str">
        <f>IF(T8="EE","No",IF(T8="CH","No",IF(T8="SP","Yes",IF(T8="EE+SP","Yes",IF(T8="EE+SP+CH","Yes",IF(T8="EE+CH","No",IF(T8="SP+CH","Yes","")))))))</f>
        <v>No</v>
      </c>
      <c r="U123" s="879"/>
      <c r="V123" s="876" t="s">
        <v>52</v>
      </c>
      <c r="W123" s="877"/>
      <c r="X123" s="877"/>
      <c r="Y123" s="877"/>
      <c r="Z123" s="877"/>
      <c r="AA123" s="877"/>
      <c r="AB123" s="878"/>
      <c r="AC123" s="879" t="str">
        <f>IF(AC8="EE","No",IF(AC8="CH","No",IF(AC8="SP","Yes",IF(AC8="EE+SP","Yes",IF(AC8="EE+SP+CH","Yes",IF(AC8="EE+CH","No",IF(AC8="SP+CH","Yes","")))))))</f>
        <v>Yes</v>
      </c>
      <c r="AD123" s="879"/>
      <c r="AE123" s="876" t="s">
        <v>52</v>
      </c>
      <c r="AF123" s="877"/>
      <c r="AG123" s="877"/>
      <c r="AH123" s="877"/>
      <c r="AI123" s="877"/>
      <c r="AJ123" s="877"/>
      <c r="AK123" s="878"/>
      <c r="AL123" s="879" t="str">
        <f>IF(AL8="EE","No",IF(AL8="CH","No",IF(AL8="SP","Yes",IF(AL8="EE+SP","Yes",IF(AL8="EE+SP+CH","Yes",IF(AL8="EE+CH","No",IF(AL8="SP+CH","Yes","")))))))</f>
        <v>No</v>
      </c>
      <c r="AM123" s="879"/>
      <c r="AN123" s="876" t="s">
        <v>52</v>
      </c>
      <c r="AO123" s="877"/>
      <c r="AP123" s="877"/>
      <c r="AQ123" s="877"/>
      <c r="AR123" s="877"/>
      <c r="AS123" s="877"/>
      <c r="AT123" s="878"/>
      <c r="AU123" s="879" t="str">
        <f>IF(AU8="EE","No",IF(AU8="CH","No",IF(AU8="SP","Yes",IF(AU8="EE+SP","Yes",IF(AU8="EE+SP+CH","Yes",IF(AU8="EE+CH","No",IF(AU8="SP+CH","Yes","")))))))</f>
        <v>No</v>
      </c>
      <c r="AV123" s="879"/>
      <c r="AW123" s="876" t="s">
        <v>52</v>
      </c>
      <c r="AX123" s="877"/>
      <c r="AY123" s="877"/>
      <c r="AZ123" s="877"/>
      <c r="BA123" s="877"/>
      <c r="BB123" s="877"/>
      <c r="BC123" s="878"/>
      <c r="BD123" s="879" t="str">
        <f>IF(BD8="EE","No",IF(BD8="CH","No",IF(BD8="SP","Yes",IF(BD8="EE+SP","Yes",IF(BD8="EE+SP+CH","Yes",IF(BD8="EE+CH","No",IF(BD8="SP+CH","Yes","")))))))</f>
        <v>Yes</v>
      </c>
      <c r="BE123" s="879"/>
      <c r="BF123" s="876" t="s">
        <v>52</v>
      </c>
      <c r="BG123" s="877"/>
      <c r="BH123" s="877"/>
      <c r="BI123" s="877"/>
      <c r="BJ123" s="877"/>
      <c r="BK123" s="877"/>
      <c r="BL123" s="878"/>
      <c r="BM123" s="879" t="str">
        <f>IF(BM8="EE","No",IF(BM8="CH","No",IF(BM8="SP","Yes",IF(BM8="EE+SP","Yes",IF(BM8="EE+SP+CH","Yes",IF(BM8="EE+CH","No",IF(BM8="SP+CH","Yes","")))))))</f>
        <v>Yes</v>
      </c>
      <c r="BN123" s="879"/>
      <c r="BO123" s="876" t="s">
        <v>52</v>
      </c>
      <c r="BP123" s="877"/>
      <c r="BQ123" s="877"/>
      <c r="BR123" s="877"/>
      <c r="BS123" s="877"/>
      <c r="BT123" s="877"/>
      <c r="BU123" s="878"/>
      <c r="BV123" s="879" t="str">
        <f>IF(BV8="EE","No",IF(BV8="CH","No",IF(BV8="SP","Yes",IF(BV8="EE+SP","Yes",IF(BV8="EE+SP+CH","Yes",IF(BV8="EE+CH","No",IF(BV8="SP+CH","Yes","")))))))</f>
        <v>No</v>
      </c>
      <c r="BW123" s="879"/>
      <c r="BX123" s="876" t="s">
        <v>52</v>
      </c>
      <c r="BY123" s="877"/>
      <c r="BZ123" s="877"/>
      <c r="CA123" s="877"/>
      <c r="CB123" s="877"/>
      <c r="CC123" s="877"/>
      <c r="CD123" s="878"/>
      <c r="CE123" s="879" t="str">
        <f>IF(CE8="EE","No",IF(CE8="CH","No",IF(CE8="SP","Yes",IF(CE8="EE+SP","Yes",IF(CE8="EE+SP+CH","Yes",IF(CE8="EE+CH","No",IF(CE8="SP+CH","Yes","")))))))</f>
        <v>No</v>
      </c>
      <c r="CF123" s="879"/>
      <c r="CG123" s="876" t="s">
        <v>52</v>
      </c>
      <c r="CH123" s="877"/>
      <c r="CI123" s="877"/>
      <c r="CJ123" s="877"/>
      <c r="CK123" s="877"/>
      <c r="CL123" s="877"/>
      <c r="CM123" s="878"/>
      <c r="CN123" s="879" t="str">
        <f>IF(CN8="EE","No",IF(CN8="CH","No",IF(CN8="SP","Yes",IF(CN8="EE+SP","Yes",IF(CN8="EE+SP+CH","Yes",IF(CN8="EE+CH","No",IF(CN8="SP+CH","Yes","")))))))</f>
        <v>No</v>
      </c>
      <c r="CO123" s="879"/>
      <c r="CP123" s="876" t="s">
        <v>52</v>
      </c>
      <c r="CQ123" s="877"/>
      <c r="CR123" s="877"/>
      <c r="CS123" s="877"/>
      <c r="CT123" s="877"/>
      <c r="CU123" s="877"/>
      <c r="CV123" s="878"/>
      <c r="CW123" s="879" t="str">
        <f>IF(CW8="EE","No",IF(CW8="CH","No",IF(CW8="SP","Yes",IF(CW8="EE+SP","Yes",IF(CW8="EE+SP+CH","Yes",IF(CW8="EE+CH","No",IF(CW8="SP+CH","Yes","")))))))</f>
        <v>No</v>
      </c>
      <c r="CX123" s="879"/>
      <c r="CY123" s="876" t="s">
        <v>52</v>
      </c>
      <c r="CZ123" s="877"/>
      <c r="DA123" s="877"/>
      <c r="DB123" s="877"/>
      <c r="DC123" s="877"/>
      <c r="DD123" s="877"/>
      <c r="DE123" s="878"/>
      <c r="DF123" s="879" t="str">
        <f>IF(DF8="EE","No",IF(DF8="CH","No",IF(DF8="SP","Yes",IF(DF8="EE+SP","Yes",IF(DF8="EE+SP+CH","Yes",IF(DF8="EE+CH","No",IF(DF8="SP+CH","Yes","")))))))</f>
        <v>No</v>
      </c>
      <c r="DG123" s="879"/>
      <c r="DH123" s="876" t="s">
        <v>52</v>
      </c>
      <c r="DI123" s="877"/>
      <c r="DJ123" s="877"/>
      <c r="DK123" s="877"/>
      <c r="DL123" s="877"/>
      <c r="DM123" s="877"/>
      <c r="DN123" s="878"/>
      <c r="DO123" s="879" t="str">
        <f>IF(DO8="EE","No",IF(DO8="CH","No",IF(DO8="SP","Yes",IF(DO8="EE+SP","Yes",IF(DO8="EE+SP+CH","Yes",IF(DO8="EE+CH","No",IF(DO8="SP+CH","Yes","")))))))</f>
        <v>No</v>
      </c>
      <c r="DP123" s="879"/>
      <c r="DQ123" s="876" t="s">
        <v>52</v>
      </c>
      <c r="DR123" s="877"/>
      <c r="DS123" s="877"/>
      <c r="DT123" s="877"/>
      <c r="DU123" s="877"/>
      <c r="DV123" s="877"/>
      <c r="DW123" s="878"/>
      <c r="DX123" s="879" t="str">
        <f>IF(DX8="EE","No",IF(DX8="CH","No",IF(DX8="SP","Yes",IF(DX8="EE+SP","Yes",IF(DX8="EE+SP+CH","Yes",IF(DX8="EE+CH","No",IF(DX8="SP+CH","Yes","")))))))</f>
        <v/>
      </c>
      <c r="DY123" s="879"/>
      <c r="DZ123" s="876" t="s">
        <v>52</v>
      </c>
      <c r="EA123" s="877"/>
      <c r="EB123" s="877"/>
      <c r="EC123" s="877"/>
      <c r="ED123" s="877"/>
      <c r="EE123" s="877"/>
      <c r="EF123" s="878"/>
      <c r="EG123" s="879" t="str">
        <f>IF(EG8="EE","No",IF(EG8="CH","No",IF(EG8="SP","Yes",IF(EG8="EE+SP","Yes",IF(EG8="EE+SP+CH","Yes",IF(EG8="EE+CH","No",IF(EG8="SP+CH","Yes","")))))))</f>
        <v/>
      </c>
      <c r="EH123" s="879"/>
      <c r="EI123" s="876" t="s">
        <v>52</v>
      </c>
      <c r="EJ123" s="877"/>
      <c r="EK123" s="877"/>
      <c r="EL123" s="877"/>
      <c r="EM123" s="877"/>
      <c r="EN123" s="877"/>
      <c r="EO123" s="878"/>
      <c r="EP123" s="879" t="str">
        <f>IF(EP8="EE","No",IF(EP8="CH","No",IF(EP8="SP","Yes",IF(EP8="EE+SP","Yes",IF(EP8="EE+SP+CH","Yes",IF(EP8="EE+CH","No",IF(EP8="SP+CH","Yes","")))))))</f>
        <v/>
      </c>
      <c r="EQ123" s="879"/>
      <c r="ER123" s="876" t="s">
        <v>52</v>
      </c>
      <c r="ES123" s="877"/>
      <c r="ET123" s="877"/>
      <c r="EU123" s="877"/>
      <c r="EV123" s="877"/>
      <c r="EW123" s="877"/>
      <c r="EX123" s="878"/>
    </row>
    <row r="124" spans="1:154" x14ac:dyDescent="0.2">
      <c r="A124" s="902"/>
      <c r="B124" s="875" t="s">
        <v>0</v>
      </c>
      <c r="C124" s="875"/>
      <c r="D124" s="876" t="s">
        <v>296</v>
      </c>
      <c r="E124" s="877"/>
      <c r="F124" s="877"/>
      <c r="G124" s="877"/>
      <c r="H124" s="877"/>
      <c r="I124" s="877"/>
      <c r="J124" s="878"/>
      <c r="K124" s="875" t="s">
        <v>0</v>
      </c>
      <c r="L124" s="875"/>
      <c r="M124" s="876" t="s">
        <v>296</v>
      </c>
      <c r="N124" s="877"/>
      <c r="O124" s="877"/>
      <c r="P124" s="877"/>
      <c r="Q124" s="877"/>
      <c r="R124" s="877"/>
      <c r="S124" s="878"/>
      <c r="T124" s="875" t="s">
        <v>0</v>
      </c>
      <c r="U124" s="875"/>
      <c r="V124" s="876" t="s">
        <v>296</v>
      </c>
      <c r="W124" s="877"/>
      <c r="X124" s="877"/>
      <c r="Y124" s="877"/>
      <c r="Z124" s="877"/>
      <c r="AA124" s="877"/>
      <c r="AB124" s="878"/>
      <c r="AC124" s="875" t="s">
        <v>0</v>
      </c>
      <c r="AD124" s="875"/>
      <c r="AE124" s="876" t="s">
        <v>296</v>
      </c>
      <c r="AF124" s="877"/>
      <c r="AG124" s="877"/>
      <c r="AH124" s="877"/>
      <c r="AI124" s="877"/>
      <c r="AJ124" s="877"/>
      <c r="AK124" s="878"/>
      <c r="AL124" s="875" t="s">
        <v>0</v>
      </c>
      <c r="AM124" s="875"/>
      <c r="AN124" s="876" t="s">
        <v>296</v>
      </c>
      <c r="AO124" s="877"/>
      <c r="AP124" s="877"/>
      <c r="AQ124" s="877"/>
      <c r="AR124" s="877"/>
      <c r="AS124" s="877"/>
      <c r="AT124" s="878"/>
      <c r="AU124" s="875" t="s">
        <v>0</v>
      </c>
      <c r="AV124" s="875"/>
      <c r="AW124" s="876" t="s">
        <v>296</v>
      </c>
      <c r="AX124" s="877"/>
      <c r="AY124" s="877"/>
      <c r="AZ124" s="877"/>
      <c r="BA124" s="877"/>
      <c r="BB124" s="877"/>
      <c r="BC124" s="878"/>
      <c r="BD124" s="875" t="s">
        <v>0</v>
      </c>
      <c r="BE124" s="875"/>
      <c r="BF124" s="876" t="s">
        <v>296</v>
      </c>
      <c r="BG124" s="877"/>
      <c r="BH124" s="877"/>
      <c r="BI124" s="877"/>
      <c r="BJ124" s="877"/>
      <c r="BK124" s="877"/>
      <c r="BL124" s="878"/>
      <c r="BM124" s="875" t="s">
        <v>0</v>
      </c>
      <c r="BN124" s="875"/>
      <c r="BO124" s="876" t="s">
        <v>296</v>
      </c>
      <c r="BP124" s="877"/>
      <c r="BQ124" s="877"/>
      <c r="BR124" s="877"/>
      <c r="BS124" s="877"/>
      <c r="BT124" s="877"/>
      <c r="BU124" s="878"/>
      <c r="BV124" s="875" t="s">
        <v>0</v>
      </c>
      <c r="BW124" s="875"/>
      <c r="BX124" s="876" t="s">
        <v>296</v>
      </c>
      <c r="BY124" s="877"/>
      <c r="BZ124" s="877"/>
      <c r="CA124" s="877"/>
      <c r="CB124" s="877"/>
      <c r="CC124" s="877"/>
      <c r="CD124" s="878"/>
      <c r="CE124" s="875" t="s">
        <v>0</v>
      </c>
      <c r="CF124" s="875"/>
      <c r="CG124" s="876" t="s">
        <v>296</v>
      </c>
      <c r="CH124" s="877"/>
      <c r="CI124" s="877"/>
      <c r="CJ124" s="877"/>
      <c r="CK124" s="877"/>
      <c r="CL124" s="877"/>
      <c r="CM124" s="878"/>
      <c r="CN124" s="875" t="s">
        <v>0</v>
      </c>
      <c r="CO124" s="875"/>
      <c r="CP124" s="876" t="s">
        <v>296</v>
      </c>
      <c r="CQ124" s="877"/>
      <c r="CR124" s="877"/>
      <c r="CS124" s="877"/>
      <c r="CT124" s="877"/>
      <c r="CU124" s="877"/>
      <c r="CV124" s="878"/>
      <c r="CW124" s="875" t="s">
        <v>0</v>
      </c>
      <c r="CX124" s="875"/>
      <c r="CY124" s="876" t="s">
        <v>296</v>
      </c>
      <c r="CZ124" s="877"/>
      <c r="DA124" s="877"/>
      <c r="DB124" s="877"/>
      <c r="DC124" s="877"/>
      <c r="DD124" s="877"/>
      <c r="DE124" s="878"/>
      <c r="DF124" s="875" t="s">
        <v>0</v>
      </c>
      <c r="DG124" s="875"/>
      <c r="DH124" s="876" t="s">
        <v>296</v>
      </c>
      <c r="DI124" s="877"/>
      <c r="DJ124" s="877"/>
      <c r="DK124" s="877"/>
      <c r="DL124" s="877"/>
      <c r="DM124" s="877"/>
      <c r="DN124" s="878"/>
      <c r="DO124" s="875" t="s">
        <v>0</v>
      </c>
      <c r="DP124" s="875"/>
      <c r="DQ124" s="876" t="s">
        <v>296</v>
      </c>
      <c r="DR124" s="877"/>
      <c r="DS124" s="877"/>
      <c r="DT124" s="877"/>
      <c r="DU124" s="877"/>
      <c r="DV124" s="877"/>
      <c r="DW124" s="878"/>
      <c r="DX124" s="875" t="s">
        <v>0</v>
      </c>
      <c r="DY124" s="875"/>
      <c r="DZ124" s="876" t="s">
        <v>296</v>
      </c>
      <c r="EA124" s="877"/>
      <c r="EB124" s="877"/>
      <c r="EC124" s="877"/>
      <c r="ED124" s="877"/>
      <c r="EE124" s="877"/>
      <c r="EF124" s="878"/>
      <c r="EG124" s="875" t="s">
        <v>0</v>
      </c>
      <c r="EH124" s="875"/>
      <c r="EI124" s="876" t="s">
        <v>296</v>
      </c>
      <c r="EJ124" s="877"/>
      <c r="EK124" s="877"/>
      <c r="EL124" s="877"/>
      <c r="EM124" s="877"/>
      <c r="EN124" s="877"/>
      <c r="EO124" s="878"/>
      <c r="EP124" s="875" t="s">
        <v>0</v>
      </c>
      <c r="EQ124" s="875"/>
      <c r="ER124" s="876" t="s">
        <v>296</v>
      </c>
      <c r="ES124" s="877"/>
      <c r="ET124" s="877"/>
      <c r="EU124" s="877"/>
      <c r="EV124" s="877"/>
      <c r="EW124" s="877"/>
      <c r="EX124" s="878"/>
    </row>
    <row r="125" spans="1:154" ht="14.25" customHeight="1" x14ac:dyDescent="0.2">
      <c r="A125" s="902"/>
      <c r="B125" s="879" t="str">
        <f>IF(B13="Select Domestic Partner Coverage","No",IF(B13="No","No",IF(B13="Both","Yes",IF(B13="Opposite Sex Only","Yes",IF(B13="Same Sex Only","Yes","")))))</f>
        <v>No</v>
      </c>
      <c r="C125" s="879"/>
      <c r="D125" s="880" t="s">
        <v>60</v>
      </c>
      <c r="E125" s="881"/>
      <c r="F125" s="881"/>
      <c r="G125" s="881"/>
      <c r="H125" s="881"/>
      <c r="I125" s="881"/>
      <c r="J125" s="882"/>
      <c r="K125" s="879" t="str">
        <f>IF(K13="Select Domestic Partner Coverage","No",IF(K13="No","No",IF(K13="Both","Yes",IF(K13="Opposite Sex Only","Yes",IF(K13="Same Sex Only","Yes","")))))</f>
        <v>No</v>
      </c>
      <c r="L125" s="879"/>
      <c r="M125" s="880" t="s">
        <v>60</v>
      </c>
      <c r="N125" s="881"/>
      <c r="O125" s="881"/>
      <c r="P125" s="881"/>
      <c r="Q125" s="881"/>
      <c r="R125" s="881"/>
      <c r="S125" s="882"/>
      <c r="T125" s="879" t="str">
        <f>IF(T13="Select Domestic Partner Coverage","No",IF(T13="No","No",IF(T13="Both","Yes",IF(T13="Opposite Sex Only","Yes",IF(T13="Same Sex Only","Yes","")))))</f>
        <v>No</v>
      </c>
      <c r="U125" s="879"/>
      <c r="V125" s="880" t="s">
        <v>60</v>
      </c>
      <c r="W125" s="881"/>
      <c r="X125" s="881"/>
      <c r="Y125" s="881"/>
      <c r="Z125" s="881"/>
      <c r="AA125" s="881"/>
      <c r="AB125" s="882"/>
      <c r="AC125" s="879" t="str">
        <f>IF(AC13="Select Domestic Partner Coverage","No",IF(AC13="No","No",IF(AC13="Both","Yes",IF(AC13="Opposite Sex Only","Yes",IF(AC13="Same Sex Only","Yes","")))))</f>
        <v>Yes</v>
      </c>
      <c r="AD125" s="879"/>
      <c r="AE125" s="880" t="s">
        <v>60</v>
      </c>
      <c r="AF125" s="881"/>
      <c r="AG125" s="881"/>
      <c r="AH125" s="881"/>
      <c r="AI125" s="881"/>
      <c r="AJ125" s="881"/>
      <c r="AK125" s="882"/>
      <c r="AL125" s="879" t="str">
        <f>IF(AL13="Select Domestic Partner Coverage","No",IF(AL13="No","No",IF(AL13="Both","Yes",IF(AL13="Opposite Sex Only","Yes",IF(AL13="Same Sex Only","Yes","")))))</f>
        <v/>
      </c>
      <c r="AM125" s="879"/>
      <c r="AN125" s="880" t="s">
        <v>60</v>
      </c>
      <c r="AO125" s="881"/>
      <c r="AP125" s="881"/>
      <c r="AQ125" s="881"/>
      <c r="AR125" s="881"/>
      <c r="AS125" s="881"/>
      <c r="AT125" s="882"/>
      <c r="AU125" s="879" t="str">
        <f>IF(AU13="Select Domestic Partner Coverage","No",IF(AU13="No","No",IF(AU13="Both","Yes",IF(AU13="Opposite Sex Only","Yes",IF(AU13="Same Sex Only","Yes","")))))</f>
        <v>No</v>
      </c>
      <c r="AV125" s="879"/>
      <c r="AW125" s="880" t="s">
        <v>60</v>
      </c>
      <c r="AX125" s="881"/>
      <c r="AY125" s="881"/>
      <c r="AZ125" s="881"/>
      <c r="BA125" s="881"/>
      <c r="BB125" s="881"/>
      <c r="BC125" s="882"/>
      <c r="BD125" s="879" t="str">
        <f>IF(BD13="Select Domestic Partner Coverage","No",IF(BD13="No","No",IF(BD13="Both","Yes",IF(BD13="Opposite Sex Only","Yes",IF(BD13="Same Sex Only","Yes","")))))</f>
        <v>Yes</v>
      </c>
      <c r="BE125" s="879"/>
      <c r="BF125" s="880" t="s">
        <v>60</v>
      </c>
      <c r="BG125" s="881"/>
      <c r="BH125" s="881"/>
      <c r="BI125" s="881"/>
      <c r="BJ125" s="881"/>
      <c r="BK125" s="881"/>
      <c r="BL125" s="882"/>
      <c r="BM125" s="879" t="s">
        <v>51</v>
      </c>
      <c r="BN125" s="879"/>
      <c r="BO125" s="880" t="s">
        <v>60</v>
      </c>
      <c r="BP125" s="881"/>
      <c r="BQ125" s="881"/>
      <c r="BR125" s="881"/>
      <c r="BS125" s="881"/>
      <c r="BT125" s="881"/>
      <c r="BU125" s="882"/>
      <c r="BV125" s="875" t="s">
        <v>0</v>
      </c>
      <c r="BW125" s="875"/>
      <c r="BX125" s="880" t="s">
        <v>60</v>
      </c>
      <c r="BY125" s="881"/>
      <c r="BZ125" s="881"/>
      <c r="CA125" s="881"/>
      <c r="CB125" s="881"/>
      <c r="CC125" s="881"/>
      <c r="CD125" s="882"/>
      <c r="CE125" s="875" t="s">
        <v>0</v>
      </c>
      <c r="CF125" s="875"/>
      <c r="CG125" s="880" t="s">
        <v>60</v>
      </c>
      <c r="CH125" s="881"/>
      <c r="CI125" s="881"/>
      <c r="CJ125" s="881"/>
      <c r="CK125" s="881"/>
      <c r="CL125" s="881"/>
      <c r="CM125" s="882"/>
      <c r="CN125" s="879" t="str">
        <f>IF(CN13="Select Domestic Partner Coverage","No",IF(CN13="No","No",IF(CN13="Both","Yes",IF(CN13="Opposite Sex Only","Yes",IF(CN13="Same Sex Only","Yes","")))))</f>
        <v>No</v>
      </c>
      <c r="CO125" s="879"/>
      <c r="CP125" s="880" t="s">
        <v>60</v>
      </c>
      <c r="CQ125" s="881"/>
      <c r="CR125" s="881"/>
      <c r="CS125" s="881"/>
      <c r="CT125" s="881"/>
      <c r="CU125" s="881"/>
      <c r="CV125" s="882"/>
      <c r="CW125" s="879" t="str">
        <f>IF(CW13="Select Domestic Partner Coverage","No",IF(CW13="No","No",IF(CW13="Both","Yes",IF(CW13="Opposite Sex Only","Yes",IF(CW13="Same Sex Only","Yes","")))))</f>
        <v>No</v>
      </c>
      <c r="CX125" s="879"/>
      <c r="CY125" s="880" t="s">
        <v>60</v>
      </c>
      <c r="CZ125" s="881"/>
      <c r="DA125" s="881"/>
      <c r="DB125" s="881"/>
      <c r="DC125" s="881"/>
      <c r="DD125" s="881"/>
      <c r="DE125" s="882"/>
      <c r="DF125" s="879" t="str">
        <f>IF(DF13="Select Domestic Partner Coverage","No",IF(DF13="No","No",IF(DF13="Both","Yes",IF(DF13="Opposite Sex Only","Yes",IF(DF13="Same Sex Only","Yes","")))))</f>
        <v>No</v>
      </c>
      <c r="DG125" s="879"/>
      <c r="DH125" s="880" t="s">
        <v>60</v>
      </c>
      <c r="DI125" s="881"/>
      <c r="DJ125" s="881"/>
      <c r="DK125" s="881"/>
      <c r="DL125" s="881"/>
      <c r="DM125" s="881"/>
      <c r="DN125" s="882"/>
      <c r="DO125" s="879" t="str">
        <f>IF(DO13="Select Domestic Partner Coverage","No",IF(DO13="No","No",IF(DO13="Both","Yes",IF(DO13="Opposite Sex Only","Yes",IF(DO13="Same Sex Only","Yes","")))))</f>
        <v>No</v>
      </c>
      <c r="DP125" s="879"/>
      <c r="DQ125" s="880" t="s">
        <v>60</v>
      </c>
      <c r="DR125" s="881"/>
      <c r="DS125" s="881"/>
      <c r="DT125" s="881"/>
      <c r="DU125" s="881"/>
      <c r="DV125" s="881"/>
      <c r="DW125" s="882"/>
      <c r="DX125" s="879" t="str">
        <f>IF(DX13="Select Domestic Partner Coverage","No",IF(DX13="No","No",IF(DX13="Both","Yes",IF(DX13="Opposite Sex Only","Yes",IF(DX13="Same Sex Only","Yes","")))))</f>
        <v/>
      </c>
      <c r="DY125" s="879"/>
      <c r="DZ125" s="880" t="s">
        <v>60</v>
      </c>
      <c r="EA125" s="881"/>
      <c r="EB125" s="881"/>
      <c r="EC125" s="881"/>
      <c r="ED125" s="881"/>
      <c r="EE125" s="881"/>
      <c r="EF125" s="882"/>
      <c r="EG125" s="879" t="str">
        <f>IF(EG13="Select Domestic Partner Coverage","No",IF(EG13="No","No",IF(EG13="Both","Yes",IF(EG13="Opposite Sex Only","Yes",IF(EG13="Same Sex Only","Yes","")))))</f>
        <v/>
      </c>
      <c r="EH125" s="879"/>
      <c r="EI125" s="880" t="s">
        <v>60</v>
      </c>
      <c r="EJ125" s="881"/>
      <c r="EK125" s="881"/>
      <c r="EL125" s="881"/>
      <c r="EM125" s="881"/>
      <c r="EN125" s="881"/>
      <c r="EO125" s="882"/>
      <c r="EP125" s="879" t="str">
        <f>IF(EP13="Select Domestic Partner Coverage","No",IF(EP13="No","No",IF(EP13="Both","Yes",IF(EP13="Opposite Sex Only","Yes",IF(EP13="Same Sex Only","Yes","")))))</f>
        <v/>
      </c>
      <c r="EQ125" s="879"/>
      <c r="ER125" s="880" t="s">
        <v>60</v>
      </c>
      <c r="ES125" s="881"/>
      <c r="ET125" s="881"/>
      <c r="EU125" s="881"/>
      <c r="EV125" s="881"/>
      <c r="EW125" s="881"/>
      <c r="EX125" s="882"/>
    </row>
    <row r="126" spans="1:154" ht="14.25" customHeight="1" x14ac:dyDescent="0.2">
      <c r="A126" s="903"/>
      <c r="B126" s="904"/>
      <c r="C126" s="904"/>
      <c r="D126" s="880" t="s">
        <v>210</v>
      </c>
      <c r="E126" s="881"/>
      <c r="F126" s="881"/>
      <c r="G126" s="881"/>
      <c r="H126" s="881"/>
      <c r="I126" s="881"/>
      <c r="J126" s="882"/>
      <c r="K126" s="904"/>
      <c r="L126" s="904"/>
      <c r="M126" s="880" t="s">
        <v>210</v>
      </c>
      <c r="N126" s="881"/>
      <c r="O126" s="881"/>
      <c r="P126" s="881"/>
      <c r="Q126" s="881"/>
      <c r="R126" s="881"/>
      <c r="S126" s="882"/>
      <c r="T126" s="858"/>
      <c r="U126" s="858"/>
      <c r="V126" s="880" t="s">
        <v>210</v>
      </c>
      <c r="W126" s="881"/>
      <c r="X126" s="881"/>
      <c r="Y126" s="881"/>
      <c r="Z126" s="881"/>
      <c r="AA126" s="881"/>
      <c r="AB126" s="882"/>
      <c r="AC126" s="858" t="s">
        <v>0</v>
      </c>
      <c r="AD126" s="858"/>
      <c r="AE126" s="880" t="s">
        <v>210</v>
      </c>
      <c r="AF126" s="881"/>
      <c r="AG126" s="881"/>
      <c r="AH126" s="881"/>
      <c r="AI126" s="881"/>
      <c r="AJ126" s="881"/>
      <c r="AK126" s="882"/>
      <c r="AL126" s="858"/>
      <c r="AM126" s="858"/>
      <c r="AN126" s="880" t="s">
        <v>210</v>
      </c>
      <c r="AO126" s="881"/>
      <c r="AP126" s="881"/>
      <c r="AQ126" s="881"/>
      <c r="AR126" s="881"/>
      <c r="AS126" s="881"/>
      <c r="AT126" s="882"/>
      <c r="AU126" s="858"/>
      <c r="AV126" s="858"/>
      <c r="AW126" s="880" t="s">
        <v>210</v>
      </c>
      <c r="AX126" s="881"/>
      <c r="AY126" s="881"/>
      <c r="AZ126" s="881"/>
      <c r="BA126" s="881"/>
      <c r="BB126" s="881"/>
      <c r="BC126" s="882"/>
      <c r="BD126" s="858" t="s">
        <v>0</v>
      </c>
      <c r="BE126" s="858"/>
      <c r="BF126" s="880" t="s">
        <v>210</v>
      </c>
      <c r="BG126" s="881"/>
      <c r="BH126" s="881"/>
      <c r="BI126" s="881"/>
      <c r="BJ126" s="881"/>
      <c r="BK126" s="881"/>
      <c r="BL126" s="882"/>
      <c r="BM126" s="858" t="s">
        <v>0</v>
      </c>
      <c r="BN126" s="858"/>
      <c r="BO126" s="880" t="s">
        <v>210</v>
      </c>
      <c r="BP126" s="881"/>
      <c r="BQ126" s="881"/>
      <c r="BR126" s="881"/>
      <c r="BS126" s="881"/>
      <c r="BT126" s="881"/>
      <c r="BU126" s="882"/>
      <c r="BV126" s="875" t="s">
        <v>0</v>
      </c>
      <c r="BW126" s="875"/>
      <c r="BX126" s="880" t="s">
        <v>210</v>
      </c>
      <c r="BY126" s="881"/>
      <c r="BZ126" s="881"/>
      <c r="CA126" s="881"/>
      <c r="CB126" s="881"/>
      <c r="CC126" s="881"/>
      <c r="CD126" s="882"/>
      <c r="CE126" s="875" t="s">
        <v>0</v>
      </c>
      <c r="CF126" s="875"/>
      <c r="CG126" s="880" t="s">
        <v>210</v>
      </c>
      <c r="CH126" s="881"/>
      <c r="CI126" s="881"/>
      <c r="CJ126" s="881"/>
      <c r="CK126" s="881"/>
      <c r="CL126" s="881"/>
      <c r="CM126" s="882"/>
      <c r="CN126" s="879" t="str">
        <f>IF(CN14="Select Domestic Partner Coverage","No",IF(CN14="No","No",IF(CN14="Both","Yes",IF(CN14="Opposite Sex Only","Yes",IF(CN14="Same Sex Only","Yes","")))))</f>
        <v>No</v>
      </c>
      <c r="CO126" s="879"/>
      <c r="CP126" s="880" t="s">
        <v>210</v>
      </c>
      <c r="CQ126" s="881"/>
      <c r="CR126" s="881"/>
      <c r="CS126" s="881"/>
      <c r="CT126" s="881"/>
      <c r="CU126" s="881"/>
      <c r="CV126" s="882"/>
      <c r="CW126" s="858"/>
      <c r="CX126" s="858"/>
      <c r="CY126" s="880" t="s">
        <v>210</v>
      </c>
      <c r="CZ126" s="881"/>
      <c r="DA126" s="881"/>
      <c r="DB126" s="881"/>
      <c r="DC126" s="881"/>
      <c r="DD126" s="881"/>
      <c r="DE126" s="882"/>
      <c r="DF126" s="858"/>
      <c r="DG126" s="858"/>
      <c r="DH126" s="880" t="s">
        <v>210</v>
      </c>
      <c r="DI126" s="881"/>
      <c r="DJ126" s="881"/>
      <c r="DK126" s="881"/>
      <c r="DL126" s="881"/>
      <c r="DM126" s="881"/>
      <c r="DN126" s="882"/>
      <c r="DO126" s="858"/>
      <c r="DP126" s="858"/>
      <c r="DQ126" s="880" t="s">
        <v>210</v>
      </c>
      <c r="DR126" s="881"/>
      <c r="DS126" s="881"/>
      <c r="DT126" s="881"/>
      <c r="DU126" s="881"/>
      <c r="DV126" s="881"/>
      <c r="DW126" s="882"/>
      <c r="DX126" s="858"/>
      <c r="DY126" s="858"/>
      <c r="DZ126" s="880" t="s">
        <v>210</v>
      </c>
      <c r="EA126" s="881"/>
      <c r="EB126" s="881"/>
      <c r="EC126" s="881"/>
      <c r="ED126" s="881"/>
      <c r="EE126" s="881"/>
      <c r="EF126" s="882"/>
      <c r="EG126" s="858"/>
      <c r="EH126" s="858"/>
      <c r="EI126" s="880" t="s">
        <v>210</v>
      </c>
      <c r="EJ126" s="881"/>
      <c r="EK126" s="881"/>
      <c r="EL126" s="881"/>
      <c r="EM126" s="881"/>
      <c r="EN126" s="881"/>
      <c r="EO126" s="882"/>
      <c r="EP126" s="858"/>
      <c r="EQ126" s="858"/>
      <c r="ER126" s="880" t="s">
        <v>210</v>
      </c>
      <c r="ES126" s="881"/>
      <c r="ET126" s="881"/>
      <c r="EU126" s="881"/>
      <c r="EV126" s="881"/>
      <c r="EW126" s="881"/>
      <c r="EX126" s="882"/>
    </row>
    <row r="127" spans="1:154" x14ac:dyDescent="0.2">
      <c r="A127" s="901" t="s">
        <v>1151</v>
      </c>
      <c r="B127" s="883" t="str">
        <f>IF(B8="EE","Yes",IF(B8="CH","No",IF(B8="SP","Yes",IF(B8="EE+SP","Yes",IF(B8="EE+SP+CH","No",IF(B8="EE+CH","No",IF(B8="SP+CH","No","")))))))</f>
        <v>Yes</v>
      </c>
      <c r="C127" s="884"/>
      <c r="D127" s="871" t="s">
        <v>53</v>
      </c>
      <c r="E127" s="872"/>
      <c r="F127" s="872"/>
      <c r="G127" s="872"/>
      <c r="H127" s="872"/>
      <c r="I127" s="872"/>
      <c r="J127" s="873"/>
      <c r="K127" s="883" t="str">
        <f>IF(K8="EE","Yes",IF(K8="CH","No",IF(K8="SP","Yes",IF(K8="EE+SP","Yes",IF(K8="EE+SP+CH","No",IF(K8="EE+CH","No",IF(K8="SP+CH","No","")))))))</f>
        <v>Yes</v>
      </c>
      <c r="L127" s="884"/>
      <c r="M127" s="871" t="s">
        <v>53</v>
      </c>
      <c r="N127" s="872"/>
      <c r="O127" s="872"/>
      <c r="P127" s="872"/>
      <c r="Q127" s="872"/>
      <c r="R127" s="872"/>
      <c r="S127" s="873"/>
      <c r="T127" s="883" t="str">
        <f>IF(T8="EE","Yes",IF(T8="CH","No",IF(T8="SP","Yes",IF(T8="EE+SP","Yes",IF(T8="EE+SP+CH","No",IF(T8="EE+CH","No",IF(T8="SP+CH","No","")))))))</f>
        <v>Yes</v>
      </c>
      <c r="U127" s="884"/>
      <c r="V127" s="871" t="s">
        <v>53</v>
      </c>
      <c r="W127" s="872"/>
      <c r="X127" s="872"/>
      <c r="Y127" s="872"/>
      <c r="Z127" s="872"/>
      <c r="AA127" s="872"/>
      <c r="AB127" s="873"/>
      <c r="AC127" s="883" t="str">
        <f>IF(AC8="EE","Yes",IF(AC8="CH","No",IF(AC8="SP","Yes",IF(AC8="EE+SP","Yes",IF(AC8="EE+SP+CH","No",IF(AC8="EE+CH","No",IF(AC8="SP+CH","No","")))))))</f>
        <v>Yes</v>
      </c>
      <c r="AD127" s="884"/>
      <c r="AE127" s="871" t="s">
        <v>53</v>
      </c>
      <c r="AF127" s="872"/>
      <c r="AG127" s="872"/>
      <c r="AH127" s="872"/>
      <c r="AI127" s="872"/>
      <c r="AJ127" s="872"/>
      <c r="AK127" s="873"/>
      <c r="AL127" s="883" t="str">
        <f>IF(AL8="EE","Yes",IF(AL8="CH","No",IF(AL8="SP","Yes",IF(AL8="EE+SP","Yes",IF(AL8="EE+SP+CH","No",IF(AL8="EE+CH","No",IF(AL8="SP+CH","No","")))))))</f>
        <v>No</v>
      </c>
      <c r="AM127" s="884"/>
      <c r="AN127" s="871" t="s">
        <v>53</v>
      </c>
      <c r="AO127" s="872"/>
      <c r="AP127" s="872"/>
      <c r="AQ127" s="872"/>
      <c r="AR127" s="872"/>
      <c r="AS127" s="872"/>
      <c r="AT127" s="873"/>
      <c r="AU127" s="883" t="str">
        <f>IF(AU8="EE","Yes",IF(AU8="CH","No",IF(AU8="SP","Yes",IF(AU8="EE+SP","Yes",IF(AU8="EE+SP+CH","No",IF(AU8="EE+CH","No",IF(AU8="SP+CH","No","")))))))</f>
        <v>Yes</v>
      </c>
      <c r="AV127" s="884"/>
      <c r="AW127" s="871" t="s">
        <v>53</v>
      </c>
      <c r="AX127" s="872"/>
      <c r="AY127" s="872"/>
      <c r="AZ127" s="872"/>
      <c r="BA127" s="872"/>
      <c r="BB127" s="872"/>
      <c r="BC127" s="873"/>
      <c r="BD127" s="883" t="str">
        <f>IF(BD8="EE","Yes",IF(BD8="CH","No",IF(BD8="SP","Yes",IF(BD8="EE+SP","Yes",IF(BD8="EE+SP+CH","No",IF(BD8="EE+CH","No",IF(BD8="SP+CH","No","")))))))</f>
        <v>Yes</v>
      </c>
      <c r="BE127" s="884"/>
      <c r="BF127" s="871" t="s">
        <v>53</v>
      </c>
      <c r="BG127" s="872"/>
      <c r="BH127" s="872"/>
      <c r="BI127" s="872"/>
      <c r="BJ127" s="872"/>
      <c r="BK127" s="872"/>
      <c r="BL127" s="873"/>
      <c r="BM127" s="883" t="str">
        <f>IF(BM8="EE","Yes",IF(BM8="CH","No",IF(BM8="SP","Yes",IF(BM8="EE+SP","Yes",IF(BM8="EE+SP+CH","No",IF(BM8="EE+CH","No",IF(BM8="SP+CH","No","")))))))</f>
        <v>Yes</v>
      </c>
      <c r="BN127" s="884"/>
      <c r="BO127" s="871" t="s">
        <v>53</v>
      </c>
      <c r="BP127" s="872"/>
      <c r="BQ127" s="872"/>
      <c r="BR127" s="872"/>
      <c r="BS127" s="872"/>
      <c r="BT127" s="872"/>
      <c r="BU127" s="873"/>
      <c r="BV127" s="883" t="str">
        <f>IF(BV8="EE","Yes",IF(BV8="CH","No",IF(BV8="SP","Yes",IF(BV8="EE+SP","Yes",IF(BV8="EE+SP+CH","No",IF(BV8="EE+CH","No",IF(BV8="SP+CH","No","")))))))</f>
        <v>No</v>
      </c>
      <c r="BW127" s="884"/>
      <c r="BX127" s="871" t="s">
        <v>53</v>
      </c>
      <c r="BY127" s="872"/>
      <c r="BZ127" s="872"/>
      <c r="CA127" s="872"/>
      <c r="CB127" s="872"/>
      <c r="CC127" s="872"/>
      <c r="CD127" s="873"/>
      <c r="CE127" s="883" t="str">
        <f>IF(CE8="EE","Yes",IF(CE8="CH","No",IF(CE8="SP","Yes",IF(CE8="EE+SP","Yes",IF(CE8="EE+SP+CH","No",IF(CE8="EE+CH","No",IF(CE8="SP+CH","No","")))))))</f>
        <v>No</v>
      </c>
      <c r="CF127" s="884"/>
      <c r="CG127" s="871" t="s">
        <v>53</v>
      </c>
      <c r="CH127" s="872"/>
      <c r="CI127" s="872"/>
      <c r="CJ127" s="872"/>
      <c r="CK127" s="872"/>
      <c r="CL127" s="872"/>
      <c r="CM127" s="873"/>
      <c r="CN127" s="883" t="str">
        <f>IF(CN8="EE","Yes",IF(CN8="CH","No",IF(CN8="SP","Yes",IF(CN8="EE+SP","Yes",IF(CN8="EE+SP+CH","No",IF(CN8="EE+CH","No",IF(CN8="SP+CH","No","")))))))</f>
        <v>Yes</v>
      </c>
      <c r="CO127" s="884"/>
      <c r="CP127" s="871" t="s">
        <v>53</v>
      </c>
      <c r="CQ127" s="872"/>
      <c r="CR127" s="872"/>
      <c r="CS127" s="872"/>
      <c r="CT127" s="872"/>
      <c r="CU127" s="872"/>
      <c r="CV127" s="873"/>
      <c r="CW127" s="883" t="str">
        <f>IF(CW8="EE","Yes",IF(CW8="CH","No",IF(CW8="SP","Yes",IF(CW8="EE+SP","Yes",IF(CW8="EE+SP+CH","No",IF(CW8="EE+CH","No",IF(CW8="SP+CH","No","")))))))</f>
        <v>Yes</v>
      </c>
      <c r="CX127" s="884"/>
      <c r="CY127" s="871" t="s">
        <v>53</v>
      </c>
      <c r="CZ127" s="872"/>
      <c r="DA127" s="872"/>
      <c r="DB127" s="872"/>
      <c r="DC127" s="872"/>
      <c r="DD127" s="872"/>
      <c r="DE127" s="873"/>
      <c r="DF127" s="883" t="str">
        <f>IF(DF8="EE","Yes",IF(DF8="CH","No",IF(DF8="SP","Yes",IF(DF8="EE+SP","Yes",IF(DF8="EE+SP+CH","No",IF(DF8="EE+CH","No",IF(DF8="SP+CH","No","")))))))</f>
        <v>Yes</v>
      </c>
      <c r="DG127" s="884"/>
      <c r="DH127" s="871" t="s">
        <v>53</v>
      </c>
      <c r="DI127" s="872"/>
      <c r="DJ127" s="872"/>
      <c r="DK127" s="872"/>
      <c r="DL127" s="872"/>
      <c r="DM127" s="872"/>
      <c r="DN127" s="873"/>
      <c r="DO127" s="883" t="str">
        <f>IF(DO8="EE","Yes",IF(DO8="CH","No",IF(DO8="SP","Yes",IF(DO8="EE+SP","Yes",IF(DO8="EE+SP+CH","No",IF(DO8="EE+CH","No",IF(DO8="SP+CH","No","")))))))</f>
        <v>Yes</v>
      </c>
      <c r="DP127" s="884"/>
      <c r="DQ127" s="871" t="s">
        <v>53</v>
      </c>
      <c r="DR127" s="872"/>
      <c r="DS127" s="872"/>
      <c r="DT127" s="872"/>
      <c r="DU127" s="872"/>
      <c r="DV127" s="872"/>
      <c r="DW127" s="873"/>
      <c r="DX127" s="883" t="str">
        <f>IF(DX8="EE","Yes",IF(DX8="CH","No",IF(DX8="SP","Yes",IF(DX8="EE+SP","Yes",IF(DX8="EE+SP+CH","No",IF(DX8="EE+CH","No",IF(DX8="SP+CH","No","")))))))</f>
        <v/>
      </c>
      <c r="DY127" s="884"/>
      <c r="DZ127" s="871" t="s">
        <v>53</v>
      </c>
      <c r="EA127" s="872"/>
      <c r="EB127" s="872"/>
      <c r="EC127" s="872"/>
      <c r="ED127" s="872"/>
      <c r="EE127" s="872"/>
      <c r="EF127" s="873"/>
      <c r="EG127" s="883" t="str">
        <f>IF(EG8="EE","Yes",IF(EG8="CH","No",IF(EG8="SP","Yes",IF(EG8="EE+SP","Yes",IF(EG8="EE+SP+CH","No",IF(EG8="EE+CH","No",IF(EG8="SP+CH","No","")))))))</f>
        <v/>
      </c>
      <c r="EH127" s="884"/>
      <c r="EI127" s="871" t="s">
        <v>53</v>
      </c>
      <c r="EJ127" s="872"/>
      <c r="EK127" s="872"/>
      <c r="EL127" s="872"/>
      <c r="EM127" s="872"/>
      <c r="EN127" s="872"/>
      <c r="EO127" s="873"/>
      <c r="EP127" s="883" t="str">
        <f>IF(EP8="EE","Yes",IF(EP8="CH","No",IF(EP8="SP","Yes",IF(EP8="EE+SP","Yes",IF(EP8="EE+SP+CH","No",IF(EP8="EE+CH","No",IF(EP8="SP+CH","No","")))))))</f>
        <v/>
      </c>
      <c r="EQ127" s="884"/>
      <c r="ER127" s="871" t="s">
        <v>53</v>
      </c>
      <c r="ES127" s="872"/>
      <c r="ET127" s="872"/>
      <c r="EU127" s="872"/>
      <c r="EV127" s="872"/>
      <c r="EW127" s="872"/>
      <c r="EX127" s="873"/>
    </row>
    <row r="128" spans="1:154" x14ac:dyDescent="0.2">
      <c r="A128" s="902"/>
      <c r="B128" s="869" t="s">
        <v>0</v>
      </c>
      <c r="C128" s="870"/>
      <c r="D128" s="871" t="s">
        <v>211</v>
      </c>
      <c r="E128" s="872"/>
      <c r="F128" s="872"/>
      <c r="G128" s="872"/>
      <c r="H128" s="872"/>
      <c r="I128" s="872"/>
      <c r="J128" s="873"/>
      <c r="K128" s="869" t="s">
        <v>0</v>
      </c>
      <c r="L128" s="870"/>
      <c r="M128" s="871" t="s">
        <v>211</v>
      </c>
      <c r="N128" s="872"/>
      <c r="O128" s="872"/>
      <c r="P128" s="872"/>
      <c r="Q128" s="872"/>
      <c r="R128" s="872"/>
      <c r="S128" s="873"/>
      <c r="T128" s="869" t="s">
        <v>0</v>
      </c>
      <c r="U128" s="870"/>
      <c r="V128" s="871" t="s">
        <v>211</v>
      </c>
      <c r="W128" s="872"/>
      <c r="X128" s="872"/>
      <c r="Y128" s="872"/>
      <c r="Z128" s="872"/>
      <c r="AA128" s="872"/>
      <c r="AB128" s="873"/>
      <c r="AC128" s="869" t="s">
        <v>0</v>
      </c>
      <c r="AD128" s="870"/>
      <c r="AE128" s="871" t="s">
        <v>211</v>
      </c>
      <c r="AF128" s="872"/>
      <c r="AG128" s="872"/>
      <c r="AH128" s="872"/>
      <c r="AI128" s="872"/>
      <c r="AJ128" s="872"/>
      <c r="AK128" s="873"/>
      <c r="AL128" s="869" t="s">
        <v>0</v>
      </c>
      <c r="AM128" s="870"/>
      <c r="AN128" s="871" t="s">
        <v>211</v>
      </c>
      <c r="AO128" s="872"/>
      <c r="AP128" s="872"/>
      <c r="AQ128" s="872"/>
      <c r="AR128" s="872"/>
      <c r="AS128" s="872"/>
      <c r="AT128" s="873"/>
      <c r="AU128" s="869" t="s">
        <v>0</v>
      </c>
      <c r="AV128" s="870"/>
      <c r="AW128" s="871" t="s">
        <v>211</v>
      </c>
      <c r="AX128" s="872"/>
      <c r="AY128" s="872"/>
      <c r="AZ128" s="872"/>
      <c r="BA128" s="872"/>
      <c r="BB128" s="872"/>
      <c r="BC128" s="873"/>
      <c r="BD128" s="869" t="s">
        <v>0</v>
      </c>
      <c r="BE128" s="870"/>
      <c r="BF128" s="871" t="s">
        <v>211</v>
      </c>
      <c r="BG128" s="872"/>
      <c r="BH128" s="872"/>
      <c r="BI128" s="872"/>
      <c r="BJ128" s="872"/>
      <c r="BK128" s="872"/>
      <c r="BL128" s="873"/>
      <c r="BM128" s="869" t="s">
        <v>0</v>
      </c>
      <c r="BN128" s="870"/>
      <c r="BO128" s="871" t="s">
        <v>211</v>
      </c>
      <c r="BP128" s="872"/>
      <c r="BQ128" s="872"/>
      <c r="BR128" s="872"/>
      <c r="BS128" s="872"/>
      <c r="BT128" s="872"/>
      <c r="BU128" s="873"/>
      <c r="BV128" s="869" t="s">
        <v>0</v>
      </c>
      <c r="BW128" s="870"/>
      <c r="BX128" s="871" t="s">
        <v>211</v>
      </c>
      <c r="BY128" s="872"/>
      <c r="BZ128" s="872"/>
      <c r="CA128" s="872"/>
      <c r="CB128" s="872"/>
      <c r="CC128" s="872"/>
      <c r="CD128" s="873"/>
      <c r="CE128" s="869" t="s">
        <v>0</v>
      </c>
      <c r="CF128" s="870"/>
      <c r="CG128" s="871" t="s">
        <v>211</v>
      </c>
      <c r="CH128" s="872"/>
      <c r="CI128" s="872"/>
      <c r="CJ128" s="872"/>
      <c r="CK128" s="872"/>
      <c r="CL128" s="872"/>
      <c r="CM128" s="873"/>
      <c r="CN128" s="869" t="s">
        <v>0</v>
      </c>
      <c r="CO128" s="870"/>
      <c r="CP128" s="871" t="s">
        <v>211</v>
      </c>
      <c r="CQ128" s="872"/>
      <c r="CR128" s="872"/>
      <c r="CS128" s="872"/>
      <c r="CT128" s="872"/>
      <c r="CU128" s="872"/>
      <c r="CV128" s="873"/>
      <c r="CW128" s="869" t="s">
        <v>0</v>
      </c>
      <c r="CX128" s="870"/>
      <c r="CY128" s="871" t="s">
        <v>211</v>
      </c>
      <c r="CZ128" s="872"/>
      <c r="DA128" s="872"/>
      <c r="DB128" s="872"/>
      <c r="DC128" s="872"/>
      <c r="DD128" s="872"/>
      <c r="DE128" s="873"/>
      <c r="DF128" s="869" t="s">
        <v>0</v>
      </c>
      <c r="DG128" s="870"/>
      <c r="DH128" s="871" t="s">
        <v>211</v>
      </c>
      <c r="DI128" s="872"/>
      <c r="DJ128" s="872"/>
      <c r="DK128" s="872"/>
      <c r="DL128" s="872"/>
      <c r="DM128" s="872"/>
      <c r="DN128" s="873"/>
      <c r="DO128" s="869" t="s">
        <v>0</v>
      </c>
      <c r="DP128" s="870"/>
      <c r="DQ128" s="871" t="s">
        <v>211</v>
      </c>
      <c r="DR128" s="872"/>
      <c r="DS128" s="872"/>
      <c r="DT128" s="872"/>
      <c r="DU128" s="872"/>
      <c r="DV128" s="872"/>
      <c r="DW128" s="873"/>
      <c r="DX128" s="869" t="s">
        <v>0</v>
      </c>
      <c r="DY128" s="870"/>
      <c r="DZ128" s="871" t="s">
        <v>211</v>
      </c>
      <c r="EA128" s="872"/>
      <c r="EB128" s="872"/>
      <c r="EC128" s="872"/>
      <c r="ED128" s="872"/>
      <c r="EE128" s="872"/>
      <c r="EF128" s="873"/>
      <c r="EG128" s="869" t="s">
        <v>0</v>
      </c>
      <c r="EH128" s="870"/>
      <c r="EI128" s="871" t="s">
        <v>211</v>
      </c>
      <c r="EJ128" s="872"/>
      <c r="EK128" s="872"/>
      <c r="EL128" s="872"/>
      <c r="EM128" s="872"/>
      <c r="EN128" s="872"/>
      <c r="EO128" s="873"/>
      <c r="EP128" s="869" t="s">
        <v>0</v>
      </c>
      <c r="EQ128" s="870"/>
      <c r="ER128" s="871" t="s">
        <v>211</v>
      </c>
      <c r="ES128" s="872"/>
      <c r="ET128" s="872"/>
      <c r="EU128" s="872"/>
      <c r="EV128" s="872"/>
      <c r="EW128" s="872"/>
      <c r="EX128" s="873"/>
    </row>
    <row r="129" spans="1:154" x14ac:dyDescent="0.2">
      <c r="A129" s="902"/>
      <c r="B129" s="883" t="str">
        <f>IF(B8="EE","No",IF(B8="CH","Yes",IF(B8="SP","No",IF(B8="EE+SP","No",IF(B8="EE+SP+CH","Yes",IF(B8="EE+CH","Yes",IF(B8="SP+CH","Yes","")))))))</f>
        <v>No</v>
      </c>
      <c r="C129" s="884"/>
      <c r="D129" s="871" t="s">
        <v>154</v>
      </c>
      <c r="E129" s="872"/>
      <c r="F129" s="872"/>
      <c r="G129" s="872"/>
      <c r="H129" s="872"/>
      <c r="I129" s="872"/>
      <c r="J129" s="873"/>
      <c r="K129" s="883" t="str">
        <f>IF(K8="EE","No",IF(K8="CH","Yes",IF(K8="SP","No",IF(K8="EE+SP","No",IF(K8="EE+SP+CH","Yes",IF(K8="EE+CH","Yes",IF(K8="SP+CH","Yes","")))))))</f>
        <v>No</v>
      </c>
      <c r="L129" s="884"/>
      <c r="M129" s="871" t="s">
        <v>154</v>
      </c>
      <c r="N129" s="872"/>
      <c r="O129" s="872"/>
      <c r="P129" s="872"/>
      <c r="Q129" s="872"/>
      <c r="R129" s="872"/>
      <c r="S129" s="873"/>
      <c r="T129" s="883" t="str">
        <f>IF(T8="EE","No",IF(T8="CH","Yes",IF(T8="SP","No",IF(T8="EE+SP","No",IF(T8="EE+SP+CH","Yes",IF(T8="EE+CH","Yes",IF(T8="SP+CH","Yes","")))))))</f>
        <v>No</v>
      </c>
      <c r="U129" s="884"/>
      <c r="V129" s="871" t="s">
        <v>154</v>
      </c>
      <c r="W129" s="872"/>
      <c r="X129" s="872"/>
      <c r="Y129" s="872"/>
      <c r="Z129" s="872"/>
      <c r="AA129" s="872"/>
      <c r="AB129" s="873"/>
      <c r="AC129" s="883" t="str">
        <f>IF(AC8="EE","No",IF(AC8="CH","Yes",IF(AC8="SP","No",IF(AC8="EE+SP","No",IF(AC8="EE+SP+CH","Yes",IF(AC8="EE+CH","Yes",IF(AC8="SP+CH","Yes","")))))))</f>
        <v>No</v>
      </c>
      <c r="AD129" s="884"/>
      <c r="AE129" s="871" t="s">
        <v>154</v>
      </c>
      <c r="AF129" s="872"/>
      <c r="AG129" s="872"/>
      <c r="AH129" s="872"/>
      <c r="AI129" s="872"/>
      <c r="AJ129" s="872"/>
      <c r="AK129" s="873"/>
      <c r="AL129" s="883" t="str">
        <f>IF(AL8="EE","No",IF(AL8="CH","Yes",IF(AL8="SP","No",IF(AL8="EE+SP","No",IF(AL8="EE+SP+CH","Yes",IF(AL8="EE+CH","Yes",IF(AL8="SP+CH","Yes","")))))))</f>
        <v>Yes</v>
      </c>
      <c r="AM129" s="884"/>
      <c r="AN129" s="871" t="s">
        <v>154</v>
      </c>
      <c r="AO129" s="872"/>
      <c r="AP129" s="872"/>
      <c r="AQ129" s="872"/>
      <c r="AR129" s="872"/>
      <c r="AS129" s="872"/>
      <c r="AT129" s="873"/>
      <c r="AU129" s="883" t="str">
        <f>IF(AU8="EE","No",IF(AU8="CH","Yes",IF(AU8="SP","No",IF(AU8="EE+SP","No",IF(AU8="EE+SP+CH","Yes",IF(AU8="EE+CH","Yes",IF(AU8="SP+CH","Yes","")))))))</f>
        <v>No</v>
      </c>
      <c r="AV129" s="884"/>
      <c r="AW129" s="871" t="s">
        <v>154</v>
      </c>
      <c r="AX129" s="872"/>
      <c r="AY129" s="872"/>
      <c r="AZ129" s="872"/>
      <c r="BA129" s="872"/>
      <c r="BB129" s="872"/>
      <c r="BC129" s="873"/>
      <c r="BD129" s="883" t="str">
        <f>IF(BD8="EE","No",IF(BD8="CH","Yes",IF(BD8="SP","No",IF(BD8="EE+SP","No",IF(BD8="EE+SP+CH","Yes",IF(BD8="EE+CH","Yes",IF(BD8="SP+CH","Yes","")))))))</f>
        <v>No</v>
      </c>
      <c r="BE129" s="884"/>
      <c r="BF129" s="871" t="s">
        <v>154</v>
      </c>
      <c r="BG129" s="872"/>
      <c r="BH129" s="872"/>
      <c r="BI129" s="872"/>
      <c r="BJ129" s="872"/>
      <c r="BK129" s="872"/>
      <c r="BL129" s="873"/>
      <c r="BM129" s="883" t="str">
        <f>IF(BM8="EE","No",IF(BM8="CH","Yes",IF(BM8="SP","No",IF(BM8="EE+SP","No",IF(BM8="EE+SP+CH","Yes",IF(BM8="EE+CH","Yes",IF(BM8="SP+CH","Yes","")))))))</f>
        <v>No</v>
      </c>
      <c r="BN129" s="884"/>
      <c r="BO129" s="871" t="s">
        <v>154</v>
      </c>
      <c r="BP129" s="872"/>
      <c r="BQ129" s="872"/>
      <c r="BR129" s="872"/>
      <c r="BS129" s="872"/>
      <c r="BT129" s="872"/>
      <c r="BU129" s="873"/>
      <c r="BV129" s="883" t="str">
        <f>IF(BV8="EE","No",IF(BV8="CH","Yes",IF(BV8="SP","No",IF(BV8="EE+SP","No",IF(BV8="EE+SP+CH","Yes",IF(BV8="EE+CH","Yes",IF(BV8="SP+CH","Yes","")))))))</f>
        <v>Yes</v>
      </c>
      <c r="BW129" s="884"/>
      <c r="BX129" s="871" t="s">
        <v>154</v>
      </c>
      <c r="BY129" s="872"/>
      <c r="BZ129" s="872"/>
      <c r="CA129" s="872"/>
      <c r="CB129" s="872"/>
      <c r="CC129" s="872"/>
      <c r="CD129" s="873"/>
      <c r="CE129" s="883" t="str">
        <f>IF(CE8="EE","No",IF(CE8="CH","Yes",IF(CE8="SP","No",IF(CE8="EE+SP","No",IF(CE8="EE+SP+CH","Yes",IF(CE8="EE+CH","Yes",IF(CE8="SP+CH","Yes","")))))))</f>
        <v>Yes</v>
      </c>
      <c r="CF129" s="884"/>
      <c r="CG129" s="871" t="s">
        <v>154</v>
      </c>
      <c r="CH129" s="872"/>
      <c r="CI129" s="872"/>
      <c r="CJ129" s="872"/>
      <c r="CK129" s="872"/>
      <c r="CL129" s="872"/>
      <c r="CM129" s="873"/>
      <c r="CN129" s="883" t="str">
        <f>IF(CN8="EE","No",IF(CN8="CH","Yes",IF(CN8="SP","No",IF(CN8="EE+SP","No",IF(CN8="EE+SP+CH","Yes",IF(CN8="EE+CH","Yes",IF(CN8="SP+CH","Yes","")))))))</f>
        <v>No</v>
      </c>
      <c r="CO129" s="884"/>
      <c r="CP129" s="871" t="s">
        <v>154</v>
      </c>
      <c r="CQ129" s="872"/>
      <c r="CR129" s="872"/>
      <c r="CS129" s="872"/>
      <c r="CT129" s="872"/>
      <c r="CU129" s="872"/>
      <c r="CV129" s="873"/>
      <c r="CW129" s="883" t="str">
        <f>IF(CW8="EE","No",IF(CW8="CH","Yes",IF(CW8="SP","No",IF(CW8="EE+SP","No",IF(CW8="EE+SP+CH","Yes",IF(CW8="EE+CH","Yes",IF(CW8="SP+CH","Yes","")))))))</f>
        <v>No</v>
      </c>
      <c r="CX129" s="884"/>
      <c r="CY129" s="871" t="s">
        <v>154</v>
      </c>
      <c r="CZ129" s="872"/>
      <c r="DA129" s="872"/>
      <c r="DB129" s="872"/>
      <c r="DC129" s="872"/>
      <c r="DD129" s="872"/>
      <c r="DE129" s="873"/>
      <c r="DF129" s="883" t="str">
        <f>IF(DF8="EE","No",IF(DF8="CH","Yes",IF(DF8="SP","No",IF(DF8="EE+SP","No",IF(DF8="EE+SP+CH","Yes",IF(DF8="EE+CH","Yes",IF(DF8="SP+CH","Yes","")))))))</f>
        <v>No</v>
      </c>
      <c r="DG129" s="884"/>
      <c r="DH129" s="871" t="s">
        <v>154</v>
      </c>
      <c r="DI129" s="872"/>
      <c r="DJ129" s="872"/>
      <c r="DK129" s="872"/>
      <c r="DL129" s="872"/>
      <c r="DM129" s="872"/>
      <c r="DN129" s="873"/>
      <c r="DO129" s="883" t="str">
        <f>IF(DO8="EE","No",IF(DO8="CH","Yes",IF(DO8="SP","No",IF(DO8="EE+SP","No",IF(DO8="EE+SP+CH","Yes",IF(DO8="EE+CH","Yes",IF(DO8="SP+CH","Yes","")))))))</f>
        <v>No</v>
      </c>
      <c r="DP129" s="884"/>
      <c r="DQ129" s="871" t="s">
        <v>154</v>
      </c>
      <c r="DR129" s="872"/>
      <c r="DS129" s="872"/>
      <c r="DT129" s="872"/>
      <c r="DU129" s="872"/>
      <c r="DV129" s="872"/>
      <c r="DW129" s="873"/>
      <c r="DX129" s="883" t="str">
        <f>IF(DX8="EE","No",IF(DX8="CH","Yes",IF(DX8="SP","No",IF(DX8="EE+SP","No",IF(DX8="EE+SP+CH","Yes",IF(DX8="EE+CH","Yes",IF(DX8="SP+CH","Yes","")))))))</f>
        <v/>
      </c>
      <c r="DY129" s="884"/>
      <c r="DZ129" s="871" t="s">
        <v>154</v>
      </c>
      <c r="EA129" s="872"/>
      <c r="EB129" s="872"/>
      <c r="EC129" s="872"/>
      <c r="ED129" s="872"/>
      <c r="EE129" s="872"/>
      <c r="EF129" s="873"/>
      <c r="EG129" s="883" t="str">
        <f>IF(EG8="EE","No",IF(EG8="CH","Yes",IF(EG8="SP","No",IF(EG8="EE+SP","No",IF(EG8="EE+SP+CH","Yes",IF(EG8="EE+CH","Yes",IF(EG8="SP+CH","Yes","")))))))</f>
        <v/>
      </c>
      <c r="EH129" s="884"/>
      <c r="EI129" s="871" t="s">
        <v>154</v>
      </c>
      <c r="EJ129" s="872"/>
      <c r="EK129" s="872"/>
      <c r="EL129" s="872"/>
      <c r="EM129" s="872"/>
      <c r="EN129" s="872"/>
      <c r="EO129" s="873"/>
      <c r="EP129" s="883" t="str">
        <f>IF(EP8="EE","No",IF(EP8="CH","Yes",IF(EP8="SP","No",IF(EP8="EE+SP","No",IF(EP8="EE+SP+CH","Yes",IF(EP8="EE+CH","Yes",IF(EP8="SP+CH","Yes","")))))))</f>
        <v/>
      </c>
      <c r="EQ129" s="884"/>
      <c r="ER129" s="871" t="s">
        <v>154</v>
      </c>
      <c r="ES129" s="872"/>
      <c r="ET129" s="872"/>
      <c r="EU129" s="872"/>
      <c r="EV129" s="872"/>
      <c r="EW129" s="872"/>
      <c r="EX129" s="873"/>
    </row>
    <row r="130" spans="1:154" x14ac:dyDescent="0.2">
      <c r="A130" s="902"/>
      <c r="B130" s="869" t="s">
        <v>0</v>
      </c>
      <c r="C130" s="870"/>
      <c r="D130" s="871" t="s">
        <v>200</v>
      </c>
      <c r="E130" s="872"/>
      <c r="F130" s="872"/>
      <c r="G130" s="872"/>
      <c r="H130" s="872"/>
      <c r="I130" s="872"/>
      <c r="J130" s="873"/>
      <c r="K130" s="869" t="s">
        <v>0</v>
      </c>
      <c r="L130" s="870"/>
      <c r="M130" s="871" t="s">
        <v>200</v>
      </c>
      <c r="N130" s="872"/>
      <c r="O130" s="872"/>
      <c r="P130" s="872"/>
      <c r="Q130" s="872"/>
      <c r="R130" s="872"/>
      <c r="S130" s="873"/>
      <c r="T130" s="869" t="s">
        <v>0</v>
      </c>
      <c r="U130" s="870"/>
      <c r="V130" s="871" t="s">
        <v>200</v>
      </c>
      <c r="W130" s="872"/>
      <c r="X130" s="872"/>
      <c r="Y130" s="872"/>
      <c r="Z130" s="872"/>
      <c r="AA130" s="872"/>
      <c r="AB130" s="873"/>
      <c r="AC130" s="869" t="s">
        <v>0</v>
      </c>
      <c r="AD130" s="870"/>
      <c r="AE130" s="871" t="s">
        <v>200</v>
      </c>
      <c r="AF130" s="872"/>
      <c r="AG130" s="872"/>
      <c r="AH130" s="872"/>
      <c r="AI130" s="872"/>
      <c r="AJ130" s="872"/>
      <c r="AK130" s="873"/>
      <c r="AL130" s="869" t="s">
        <v>0</v>
      </c>
      <c r="AM130" s="870"/>
      <c r="AN130" s="871" t="s">
        <v>200</v>
      </c>
      <c r="AO130" s="872"/>
      <c r="AP130" s="872"/>
      <c r="AQ130" s="872"/>
      <c r="AR130" s="872"/>
      <c r="AS130" s="872"/>
      <c r="AT130" s="873"/>
      <c r="AU130" s="869" t="s">
        <v>0</v>
      </c>
      <c r="AV130" s="870"/>
      <c r="AW130" s="871" t="s">
        <v>200</v>
      </c>
      <c r="AX130" s="872"/>
      <c r="AY130" s="872"/>
      <c r="AZ130" s="872"/>
      <c r="BA130" s="872"/>
      <c r="BB130" s="872"/>
      <c r="BC130" s="873"/>
      <c r="BD130" s="869" t="s">
        <v>0</v>
      </c>
      <c r="BE130" s="870"/>
      <c r="BF130" s="871" t="s">
        <v>200</v>
      </c>
      <c r="BG130" s="872"/>
      <c r="BH130" s="872"/>
      <c r="BI130" s="872"/>
      <c r="BJ130" s="872"/>
      <c r="BK130" s="872"/>
      <c r="BL130" s="873"/>
      <c r="BM130" s="869" t="s">
        <v>0</v>
      </c>
      <c r="BN130" s="870"/>
      <c r="BO130" s="871" t="s">
        <v>200</v>
      </c>
      <c r="BP130" s="872"/>
      <c r="BQ130" s="872"/>
      <c r="BR130" s="872"/>
      <c r="BS130" s="872"/>
      <c r="BT130" s="872"/>
      <c r="BU130" s="873"/>
      <c r="BV130" s="869" t="s">
        <v>0</v>
      </c>
      <c r="BW130" s="870"/>
      <c r="BX130" s="871" t="s">
        <v>200</v>
      </c>
      <c r="BY130" s="872"/>
      <c r="BZ130" s="872"/>
      <c r="CA130" s="872"/>
      <c r="CB130" s="872"/>
      <c r="CC130" s="872"/>
      <c r="CD130" s="873"/>
      <c r="CE130" s="869" t="s">
        <v>0</v>
      </c>
      <c r="CF130" s="870"/>
      <c r="CG130" s="871" t="s">
        <v>200</v>
      </c>
      <c r="CH130" s="872"/>
      <c r="CI130" s="872"/>
      <c r="CJ130" s="872"/>
      <c r="CK130" s="872"/>
      <c r="CL130" s="872"/>
      <c r="CM130" s="873"/>
      <c r="CN130" s="869" t="s">
        <v>0</v>
      </c>
      <c r="CO130" s="870"/>
      <c r="CP130" s="871" t="s">
        <v>200</v>
      </c>
      <c r="CQ130" s="872"/>
      <c r="CR130" s="872"/>
      <c r="CS130" s="872"/>
      <c r="CT130" s="872"/>
      <c r="CU130" s="872"/>
      <c r="CV130" s="873"/>
      <c r="CW130" s="869" t="s">
        <v>0</v>
      </c>
      <c r="CX130" s="870"/>
      <c r="CY130" s="871" t="s">
        <v>200</v>
      </c>
      <c r="CZ130" s="872"/>
      <c r="DA130" s="872"/>
      <c r="DB130" s="872"/>
      <c r="DC130" s="872"/>
      <c r="DD130" s="872"/>
      <c r="DE130" s="873"/>
      <c r="DF130" s="869" t="s">
        <v>0</v>
      </c>
      <c r="DG130" s="870"/>
      <c r="DH130" s="871" t="s">
        <v>200</v>
      </c>
      <c r="DI130" s="872"/>
      <c r="DJ130" s="872"/>
      <c r="DK130" s="872"/>
      <c r="DL130" s="872"/>
      <c r="DM130" s="872"/>
      <c r="DN130" s="873"/>
      <c r="DO130" s="869" t="s">
        <v>0</v>
      </c>
      <c r="DP130" s="870"/>
      <c r="DQ130" s="871" t="s">
        <v>200</v>
      </c>
      <c r="DR130" s="872"/>
      <c r="DS130" s="872"/>
      <c r="DT130" s="872"/>
      <c r="DU130" s="872"/>
      <c r="DV130" s="872"/>
      <c r="DW130" s="873"/>
      <c r="DX130" s="869" t="s">
        <v>0</v>
      </c>
      <c r="DY130" s="870"/>
      <c r="DZ130" s="871" t="s">
        <v>200</v>
      </c>
      <c r="EA130" s="872"/>
      <c r="EB130" s="872"/>
      <c r="EC130" s="872"/>
      <c r="ED130" s="872"/>
      <c r="EE130" s="872"/>
      <c r="EF130" s="873"/>
      <c r="EG130" s="869" t="s">
        <v>0</v>
      </c>
      <c r="EH130" s="870"/>
      <c r="EI130" s="871" t="s">
        <v>200</v>
      </c>
      <c r="EJ130" s="872"/>
      <c r="EK130" s="872"/>
      <c r="EL130" s="872"/>
      <c r="EM130" s="872"/>
      <c r="EN130" s="872"/>
      <c r="EO130" s="873"/>
      <c r="EP130" s="869" t="s">
        <v>0</v>
      </c>
      <c r="EQ130" s="870"/>
      <c r="ER130" s="871" t="s">
        <v>200</v>
      </c>
      <c r="ES130" s="872"/>
      <c r="ET130" s="872"/>
      <c r="EU130" s="872"/>
      <c r="EV130" s="872"/>
      <c r="EW130" s="872"/>
      <c r="EX130" s="873"/>
    </row>
    <row r="131" spans="1:154" x14ac:dyDescent="0.2">
      <c r="A131" s="902"/>
      <c r="B131" s="869" t="s">
        <v>0</v>
      </c>
      <c r="C131" s="870"/>
      <c r="D131" s="871" t="s">
        <v>198</v>
      </c>
      <c r="E131" s="872"/>
      <c r="F131" s="872"/>
      <c r="G131" s="872"/>
      <c r="H131" s="872"/>
      <c r="I131" s="872"/>
      <c r="J131" s="873"/>
      <c r="K131" s="869" t="s">
        <v>0</v>
      </c>
      <c r="L131" s="870"/>
      <c r="M131" s="871" t="s">
        <v>198</v>
      </c>
      <c r="N131" s="872"/>
      <c r="O131" s="872"/>
      <c r="P131" s="872"/>
      <c r="Q131" s="872"/>
      <c r="R131" s="872"/>
      <c r="S131" s="873"/>
      <c r="T131" s="869" t="s">
        <v>0</v>
      </c>
      <c r="U131" s="870"/>
      <c r="V131" s="871" t="s">
        <v>198</v>
      </c>
      <c r="W131" s="872"/>
      <c r="X131" s="872"/>
      <c r="Y131" s="872"/>
      <c r="Z131" s="872"/>
      <c r="AA131" s="872"/>
      <c r="AB131" s="873"/>
      <c r="AC131" s="869" t="s">
        <v>0</v>
      </c>
      <c r="AD131" s="870"/>
      <c r="AE131" s="871" t="s">
        <v>198</v>
      </c>
      <c r="AF131" s="872"/>
      <c r="AG131" s="872"/>
      <c r="AH131" s="872"/>
      <c r="AI131" s="872"/>
      <c r="AJ131" s="872"/>
      <c r="AK131" s="873"/>
      <c r="AL131" s="869" t="s">
        <v>0</v>
      </c>
      <c r="AM131" s="870"/>
      <c r="AN131" s="871" t="s">
        <v>198</v>
      </c>
      <c r="AO131" s="872"/>
      <c r="AP131" s="872"/>
      <c r="AQ131" s="872"/>
      <c r="AR131" s="872"/>
      <c r="AS131" s="872"/>
      <c r="AT131" s="873"/>
      <c r="AU131" s="869" t="s">
        <v>0</v>
      </c>
      <c r="AV131" s="870"/>
      <c r="AW131" s="871" t="s">
        <v>198</v>
      </c>
      <c r="AX131" s="872"/>
      <c r="AY131" s="872"/>
      <c r="AZ131" s="872"/>
      <c r="BA131" s="872"/>
      <c r="BB131" s="872"/>
      <c r="BC131" s="873"/>
      <c r="BD131" s="869" t="s">
        <v>0</v>
      </c>
      <c r="BE131" s="870"/>
      <c r="BF131" s="871" t="s">
        <v>198</v>
      </c>
      <c r="BG131" s="872"/>
      <c r="BH131" s="872"/>
      <c r="BI131" s="872"/>
      <c r="BJ131" s="872"/>
      <c r="BK131" s="872"/>
      <c r="BL131" s="873"/>
      <c r="BM131" s="869" t="s">
        <v>0</v>
      </c>
      <c r="BN131" s="870"/>
      <c r="BO131" s="871" t="s">
        <v>198</v>
      </c>
      <c r="BP131" s="872"/>
      <c r="BQ131" s="872"/>
      <c r="BR131" s="872"/>
      <c r="BS131" s="872"/>
      <c r="BT131" s="872"/>
      <c r="BU131" s="873"/>
      <c r="BV131" s="869" t="s">
        <v>0</v>
      </c>
      <c r="BW131" s="870"/>
      <c r="BX131" s="871" t="s">
        <v>198</v>
      </c>
      <c r="BY131" s="872"/>
      <c r="BZ131" s="872"/>
      <c r="CA131" s="872"/>
      <c r="CB131" s="872"/>
      <c r="CC131" s="872"/>
      <c r="CD131" s="873"/>
      <c r="CE131" s="869" t="s">
        <v>0</v>
      </c>
      <c r="CF131" s="870"/>
      <c r="CG131" s="871" t="s">
        <v>198</v>
      </c>
      <c r="CH131" s="872"/>
      <c r="CI131" s="872"/>
      <c r="CJ131" s="872"/>
      <c r="CK131" s="872"/>
      <c r="CL131" s="872"/>
      <c r="CM131" s="873"/>
      <c r="CN131" s="869" t="s">
        <v>0</v>
      </c>
      <c r="CO131" s="870"/>
      <c r="CP131" s="871" t="s">
        <v>198</v>
      </c>
      <c r="CQ131" s="872"/>
      <c r="CR131" s="872"/>
      <c r="CS131" s="872"/>
      <c r="CT131" s="872"/>
      <c r="CU131" s="872"/>
      <c r="CV131" s="873"/>
      <c r="CW131" s="869" t="s">
        <v>0</v>
      </c>
      <c r="CX131" s="870"/>
      <c r="CY131" s="871" t="s">
        <v>198</v>
      </c>
      <c r="CZ131" s="872"/>
      <c r="DA131" s="872"/>
      <c r="DB131" s="872"/>
      <c r="DC131" s="872"/>
      <c r="DD131" s="872"/>
      <c r="DE131" s="873"/>
      <c r="DF131" s="869" t="s">
        <v>0</v>
      </c>
      <c r="DG131" s="870"/>
      <c r="DH131" s="871" t="s">
        <v>198</v>
      </c>
      <c r="DI131" s="872"/>
      <c r="DJ131" s="872"/>
      <c r="DK131" s="872"/>
      <c r="DL131" s="872"/>
      <c r="DM131" s="872"/>
      <c r="DN131" s="873"/>
      <c r="DO131" s="869" t="s">
        <v>0</v>
      </c>
      <c r="DP131" s="870"/>
      <c r="DQ131" s="871" t="s">
        <v>198</v>
      </c>
      <c r="DR131" s="872"/>
      <c r="DS131" s="872"/>
      <c r="DT131" s="872"/>
      <c r="DU131" s="872"/>
      <c r="DV131" s="872"/>
      <c r="DW131" s="873"/>
      <c r="DX131" s="869" t="s">
        <v>0</v>
      </c>
      <c r="DY131" s="870"/>
      <c r="DZ131" s="871" t="s">
        <v>198</v>
      </c>
      <c r="EA131" s="872"/>
      <c r="EB131" s="872"/>
      <c r="EC131" s="872"/>
      <c r="ED131" s="872"/>
      <c r="EE131" s="872"/>
      <c r="EF131" s="873"/>
      <c r="EG131" s="869" t="s">
        <v>0</v>
      </c>
      <c r="EH131" s="870"/>
      <c r="EI131" s="871" t="s">
        <v>198</v>
      </c>
      <c r="EJ131" s="872"/>
      <c r="EK131" s="872"/>
      <c r="EL131" s="872"/>
      <c r="EM131" s="872"/>
      <c r="EN131" s="872"/>
      <c r="EO131" s="873"/>
      <c r="EP131" s="869" t="s">
        <v>0</v>
      </c>
      <c r="EQ131" s="870"/>
      <c r="ER131" s="871" t="s">
        <v>198</v>
      </c>
      <c r="ES131" s="872"/>
      <c r="ET131" s="872"/>
      <c r="EU131" s="872"/>
      <c r="EV131" s="872"/>
      <c r="EW131" s="872"/>
      <c r="EX131" s="873"/>
    </row>
    <row r="132" spans="1:154" x14ac:dyDescent="0.2">
      <c r="A132" s="902"/>
      <c r="B132" s="869" t="s">
        <v>0</v>
      </c>
      <c r="C132" s="870"/>
      <c r="D132" s="871" t="s">
        <v>205</v>
      </c>
      <c r="E132" s="872"/>
      <c r="F132" s="872"/>
      <c r="G132" s="872"/>
      <c r="H132" s="872"/>
      <c r="I132" s="872"/>
      <c r="J132" s="873"/>
      <c r="K132" s="869" t="s">
        <v>0</v>
      </c>
      <c r="L132" s="870"/>
      <c r="M132" s="871" t="s">
        <v>205</v>
      </c>
      <c r="N132" s="872"/>
      <c r="O132" s="872"/>
      <c r="P132" s="872"/>
      <c r="Q132" s="872"/>
      <c r="R132" s="872"/>
      <c r="S132" s="873"/>
      <c r="T132" s="869" t="s">
        <v>0</v>
      </c>
      <c r="U132" s="870"/>
      <c r="V132" s="871" t="s">
        <v>205</v>
      </c>
      <c r="W132" s="872"/>
      <c r="X132" s="872"/>
      <c r="Y132" s="872"/>
      <c r="Z132" s="872"/>
      <c r="AA132" s="872"/>
      <c r="AB132" s="873"/>
      <c r="AC132" s="869" t="s">
        <v>0</v>
      </c>
      <c r="AD132" s="870"/>
      <c r="AE132" s="871" t="s">
        <v>205</v>
      </c>
      <c r="AF132" s="872"/>
      <c r="AG132" s="872"/>
      <c r="AH132" s="872"/>
      <c r="AI132" s="872"/>
      <c r="AJ132" s="872"/>
      <c r="AK132" s="873"/>
      <c r="AL132" s="869" t="s">
        <v>0</v>
      </c>
      <c r="AM132" s="870"/>
      <c r="AN132" s="871" t="s">
        <v>205</v>
      </c>
      <c r="AO132" s="872"/>
      <c r="AP132" s="872"/>
      <c r="AQ132" s="872"/>
      <c r="AR132" s="872"/>
      <c r="AS132" s="872"/>
      <c r="AT132" s="873"/>
      <c r="AU132" s="869" t="s">
        <v>0</v>
      </c>
      <c r="AV132" s="870"/>
      <c r="AW132" s="871" t="s">
        <v>205</v>
      </c>
      <c r="AX132" s="872"/>
      <c r="AY132" s="872"/>
      <c r="AZ132" s="872"/>
      <c r="BA132" s="872"/>
      <c r="BB132" s="872"/>
      <c r="BC132" s="873"/>
      <c r="BD132" s="869" t="s">
        <v>0</v>
      </c>
      <c r="BE132" s="870"/>
      <c r="BF132" s="871" t="s">
        <v>205</v>
      </c>
      <c r="BG132" s="872"/>
      <c r="BH132" s="872"/>
      <c r="BI132" s="872"/>
      <c r="BJ132" s="872"/>
      <c r="BK132" s="872"/>
      <c r="BL132" s="873"/>
      <c r="BM132" s="869" t="s">
        <v>0</v>
      </c>
      <c r="BN132" s="870"/>
      <c r="BO132" s="871" t="s">
        <v>205</v>
      </c>
      <c r="BP132" s="872"/>
      <c r="BQ132" s="872"/>
      <c r="BR132" s="872"/>
      <c r="BS132" s="872"/>
      <c r="BT132" s="872"/>
      <c r="BU132" s="873"/>
      <c r="BV132" s="869" t="s">
        <v>0</v>
      </c>
      <c r="BW132" s="870"/>
      <c r="BX132" s="871" t="s">
        <v>205</v>
      </c>
      <c r="BY132" s="872"/>
      <c r="BZ132" s="872"/>
      <c r="CA132" s="872"/>
      <c r="CB132" s="872"/>
      <c r="CC132" s="872"/>
      <c r="CD132" s="873"/>
      <c r="CE132" s="869" t="s">
        <v>0</v>
      </c>
      <c r="CF132" s="870"/>
      <c r="CG132" s="871" t="s">
        <v>205</v>
      </c>
      <c r="CH132" s="872"/>
      <c r="CI132" s="872"/>
      <c r="CJ132" s="872"/>
      <c r="CK132" s="872"/>
      <c r="CL132" s="872"/>
      <c r="CM132" s="873"/>
      <c r="CN132" s="869" t="s">
        <v>0</v>
      </c>
      <c r="CO132" s="870"/>
      <c r="CP132" s="871" t="s">
        <v>205</v>
      </c>
      <c r="CQ132" s="872"/>
      <c r="CR132" s="872"/>
      <c r="CS132" s="872"/>
      <c r="CT132" s="872"/>
      <c r="CU132" s="872"/>
      <c r="CV132" s="873"/>
      <c r="CW132" s="869" t="s">
        <v>0</v>
      </c>
      <c r="CX132" s="870"/>
      <c r="CY132" s="871" t="s">
        <v>205</v>
      </c>
      <c r="CZ132" s="872"/>
      <c r="DA132" s="872"/>
      <c r="DB132" s="872"/>
      <c r="DC132" s="872"/>
      <c r="DD132" s="872"/>
      <c r="DE132" s="873"/>
      <c r="DF132" s="869" t="s">
        <v>0</v>
      </c>
      <c r="DG132" s="870"/>
      <c r="DH132" s="871" t="s">
        <v>205</v>
      </c>
      <c r="DI132" s="872"/>
      <c r="DJ132" s="872"/>
      <c r="DK132" s="872"/>
      <c r="DL132" s="872"/>
      <c r="DM132" s="872"/>
      <c r="DN132" s="873"/>
      <c r="DO132" s="869" t="s">
        <v>0</v>
      </c>
      <c r="DP132" s="870"/>
      <c r="DQ132" s="871" t="s">
        <v>205</v>
      </c>
      <c r="DR132" s="872"/>
      <c r="DS132" s="872"/>
      <c r="DT132" s="872"/>
      <c r="DU132" s="872"/>
      <c r="DV132" s="872"/>
      <c r="DW132" s="873"/>
      <c r="DX132" s="869" t="s">
        <v>0</v>
      </c>
      <c r="DY132" s="870"/>
      <c r="DZ132" s="871" t="s">
        <v>205</v>
      </c>
      <c r="EA132" s="872"/>
      <c r="EB132" s="872"/>
      <c r="EC132" s="872"/>
      <c r="ED132" s="872"/>
      <c r="EE132" s="872"/>
      <c r="EF132" s="873"/>
      <c r="EG132" s="869" t="s">
        <v>0</v>
      </c>
      <c r="EH132" s="870"/>
      <c r="EI132" s="871" t="s">
        <v>205</v>
      </c>
      <c r="EJ132" s="872"/>
      <c r="EK132" s="872"/>
      <c r="EL132" s="872"/>
      <c r="EM132" s="872"/>
      <c r="EN132" s="872"/>
      <c r="EO132" s="873"/>
      <c r="EP132" s="869" t="s">
        <v>0</v>
      </c>
      <c r="EQ132" s="870"/>
      <c r="ER132" s="871" t="s">
        <v>205</v>
      </c>
      <c r="ES132" s="872"/>
      <c r="ET132" s="872"/>
      <c r="EU132" s="872"/>
      <c r="EV132" s="872"/>
      <c r="EW132" s="872"/>
      <c r="EX132" s="873"/>
    </row>
    <row r="133" spans="1:154" x14ac:dyDescent="0.2">
      <c r="A133" s="902"/>
      <c r="B133" s="869" t="s">
        <v>0</v>
      </c>
      <c r="C133" s="870"/>
      <c r="D133" s="871" t="s">
        <v>754</v>
      </c>
      <c r="E133" s="872"/>
      <c r="F133" s="872"/>
      <c r="G133" s="872"/>
      <c r="H133" s="872"/>
      <c r="I133" s="872"/>
      <c r="J133" s="873"/>
      <c r="K133" s="869" t="s">
        <v>0</v>
      </c>
      <c r="L133" s="870"/>
      <c r="M133" s="871" t="s">
        <v>754</v>
      </c>
      <c r="N133" s="872"/>
      <c r="O133" s="872"/>
      <c r="P133" s="872"/>
      <c r="Q133" s="872"/>
      <c r="R133" s="872"/>
      <c r="S133" s="873"/>
      <c r="T133" s="869" t="s">
        <v>0</v>
      </c>
      <c r="U133" s="870"/>
      <c r="V133" s="871" t="s">
        <v>754</v>
      </c>
      <c r="W133" s="872"/>
      <c r="X133" s="872"/>
      <c r="Y133" s="872"/>
      <c r="Z133" s="872"/>
      <c r="AA133" s="872"/>
      <c r="AB133" s="873"/>
      <c r="AC133" s="869" t="s">
        <v>0</v>
      </c>
      <c r="AD133" s="870"/>
      <c r="AE133" s="871" t="s">
        <v>754</v>
      </c>
      <c r="AF133" s="872"/>
      <c r="AG133" s="872"/>
      <c r="AH133" s="872"/>
      <c r="AI133" s="872"/>
      <c r="AJ133" s="872"/>
      <c r="AK133" s="873"/>
      <c r="AL133" s="869" t="s">
        <v>0</v>
      </c>
      <c r="AM133" s="870"/>
      <c r="AN133" s="871" t="s">
        <v>754</v>
      </c>
      <c r="AO133" s="872"/>
      <c r="AP133" s="872"/>
      <c r="AQ133" s="872"/>
      <c r="AR133" s="872"/>
      <c r="AS133" s="872"/>
      <c r="AT133" s="873"/>
      <c r="AU133" s="869" t="s">
        <v>0</v>
      </c>
      <c r="AV133" s="870"/>
      <c r="AW133" s="871" t="s">
        <v>754</v>
      </c>
      <c r="AX133" s="872"/>
      <c r="AY133" s="872"/>
      <c r="AZ133" s="872"/>
      <c r="BA133" s="872"/>
      <c r="BB133" s="872"/>
      <c r="BC133" s="873"/>
      <c r="BD133" s="869" t="s">
        <v>0</v>
      </c>
      <c r="BE133" s="870"/>
      <c r="BF133" s="871" t="s">
        <v>754</v>
      </c>
      <c r="BG133" s="872"/>
      <c r="BH133" s="872"/>
      <c r="BI133" s="872"/>
      <c r="BJ133" s="872"/>
      <c r="BK133" s="872"/>
      <c r="BL133" s="873"/>
      <c r="BM133" s="869" t="s">
        <v>0</v>
      </c>
      <c r="BN133" s="870"/>
      <c r="BO133" s="871" t="s">
        <v>754</v>
      </c>
      <c r="BP133" s="872"/>
      <c r="BQ133" s="872"/>
      <c r="BR133" s="872"/>
      <c r="BS133" s="872"/>
      <c r="BT133" s="872"/>
      <c r="BU133" s="873"/>
      <c r="BV133" s="869" t="s">
        <v>0</v>
      </c>
      <c r="BW133" s="870"/>
      <c r="BX133" s="871" t="s">
        <v>754</v>
      </c>
      <c r="BY133" s="872"/>
      <c r="BZ133" s="872"/>
      <c r="CA133" s="872"/>
      <c r="CB133" s="872"/>
      <c r="CC133" s="872"/>
      <c r="CD133" s="873"/>
      <c r="CE133" s="869" t="s">
        <v>0</v>
      </c>
      <c r="CF133" s="870"/>
      <c r="CG133" s="871" t="s">
        <v>754</v>
      </c>
      <c r="CH133" s="872"/>
      <c r="CI133" s="872"/>
      <c r="CJ133" s="872"/>
      <c r="CK133" s="872"/>
      <c r="CL133" s="872"/>
      <c r="CM133" s="873"/>
      <c r="CN133" s="869" t="s">
        <v>0</v>
      </c>
      <c r="CO133" s="870"/>
      <c r="CP133" s="871" t="s">
        <v>754</v>
      </c>
      <c r="CQ133" s="872"/>
      <c r="CR133" s="872"/>
      <c r="CS133" s="872"/>
      <c r="CT133" s="872"/>
      <c r="CU133" s="872"/>
      <c r="CV133" s="873"/>
      <c r="CW133" s="869" t="s">
        <v>0</v>
      </c>
      <c r="CX133" s="870"/>
      <c r="CY133" s="871" t="s">
        <v>754</v>
      </c>
      <c r="CZ133" s="872"/>
      <c r="DA133" s="872"/>
      <c r="DB133" s="872"/>
      <c r="DC133" s="872"/>
      <c r="DD133" s="872"/>
      <c r="DE133" s="873"/>
      <c r="DF133" s="869" t="s">
        <v>0</v>
      </c>
      <c r="DG133" s="870"/>
      <c r="DH133" s="871" t="s">
        <v>754</v>
      </c>
      <c r="DI133" s="872"/>
      <c r="DJ133" s="872"/>
      <c r="DK133" s="872"/>
      <c r="DL133" s="872"/>
      <c r="DM133" s="872"/>
      <c r="DN133" s="873"/>
      <c r="DO133" s="869" t="s">
        <v>0</v>
      </c>
      <c r="DP133" s="870"/>
      <c r="DQ133" s="871" t="s">
        <v>754</v>
      </c>
      <c r="DR133" s="872"/>
      <c r="DS133" s="872"/>
      <c r="DT133" s="872"/>
      <c r="DU133" s="872"/>
      <c r="DV133" s="872"/>
      <c r="DW133" s="873"/>
      <c r="DX133" s="869" t="s">
        <v>0</v>
      </c>
      <c r="DY133" s="870"/>
      <c r="DZ133" s="871" t="s">
        <v>754</v>
      </c>
      <c r="EA133" s="872"/>
      <c r="EB133" s="872"/>
      <c r="EC133" s="872"/>
      <c r="ED133" s="872"/>
      <c r="EE133" s="872"/>
      <c r="EF133" s="873"/>
      <c r="EG133" s="869" t="s">
        <v>0</v>
      </c>
      <c r="EH133" s="870"/>
      <c r="EI133" s="871" t="s">
        <v>754</v>
      </c>
      <c r="EJ133" s="872"/>
      <c r="EK133" s="872"/>
      <c r="EL133" s="872"/>
      <c r="EM133" s="872"/>
      <c r="EN133" s="872"/>
      <c r="EO133" s="873"/>
      <c r="EP133" s="869" t="s">
        <v>0</v>
      </c>
      <c r="EQ133" s="870"/>
      <c r="ER133" s="871" t="s">
        <v>754</v>
      </c>
      <c r="ES133" s="872"/>
      <c r="ET133" s="872"/>
      <c r="EU133" s="872"/>
      <c r="EV133" s="872"/>
      <c r="EW133" s="872"/>
      <c r="EX133" s="873"/>
    </row>
    <row r="134" spans="1:154" x14ac:dyDescent="0.2">
      <c r="A134" s="903"/>
      <c r="B134" s="869" t="s">
        <v>0</v>
      </c>
      <c r="C134" s="870"/>
      <c r="D134" s="871" t="s">
        <v>208</v>
      </c>
      <c r="E134" s="872"/>
      <c r="F134" s="872"/>
      <c r="G134" s="872"/>
      <c r="H134" s="872"/>
      <c r="I134" s="872"/>
      <c r="J134" s="873"/>
      <c r="K134" s="869" t="s">
        <v>0</v>
      </c>
      <c r="L134" s="870"/>
      <c r="M134" s="871" t="s">
        <v>208</v>
      </c>
      <c r="N134" s="872"/>
      <c r="O134" s="872"/>
      <c r="P134" s="872"/>
      <c r="Q134" s="872"/>
      <c r="R134" s="872"/>
      <c r="S134" s="873"/>
      <c r="T134" s="869" t="s">
        <v>0</v>
      </c>
      <c r="U134" s="870"/>
      <c r="V134" s="871" t="s">
        <v>208</v>
      </c>
      <c r="W134" s="872"/>
      <c r="X134" s="872"/>
      <c r="Y134" s="872"/>
      <c r="Z134" s="872"/>
      <c r="AA134" s="872"/>
      <c r="AB134" s="873"/>
      <c r="AC134" s="869" t="s">
        <v>0</v>
      </c>
      <c r="AD134" s="870"/>
      <c r="AE134" s="871" t="s">
        <v>208</v>
      </c>
      <c r="AF134" s="872"/>
      <c r="AG134" s="872"/>
      <c r="AH134" s="872"/>
      <c r="AI134" s="872"/>
      <c r="AJ134" s="872"/>
      <c r="AK134" s="873"/>
      <c r="AL134" s="869" t="s">
        <v>0</v>
      </c>
      <c r="AM134" s="870"/>
      <c r="AN134" s="871" t="s">
        <v>208</v>
      </c>
      <c r="AO134" s="872"/>
      <c r="AP134" s="872"/>
      <c r="AQ134" s="872"/>
      <c r="AR134" s="872"/>
      <c r="AS134" s="872"/>
      <c r="AT134" s="873"/>
      <c r="AU134" s="869" t="s">
        <v>0</v>
      </c>
      <c r="AV134" s="870"/>
      <c r="AW134" s="871" t="s">
        <v>208</v>
      </c>
      <c r="AX134" s="872"/>
      <c r="AY134" s="872"/>
      <c r="AZ134" s="872"/>
      <c r="BA134" s="872"/>
      <c r="BB134" s="872"/>
      <c r="BC134" s="873"/>
      <c r="BD134" s="869" t="s">
        <v>0</v>
      </c>
      <c r="BE134" s="870"/>
      <c r="BF134" s="871" t="s">
        <v>208</v>
      </c>
      <c r="BG134" s="872"/>
      <c r="BH134" s="872"/>
      <c r="BI134" s="872"/>
      <c r="BJ134" s="872"/>
      <c r="BK134" s="872"/>
      <c r="BL134" s="873"/>
      <c r="BM134" s="869" t="s">
        <v>0</v>
      </c>
      <c r="BN134" s="870"/>
      <c r="BO134" s="871" t="s">
        <v>208</v>
      </c>
      <c r="BP134" s="872"/>
      <c r="BQ134" s="872"/>
      <c r="BR134" s="872"/>
      <c r="BS134" s="872"/>
      <c r="BT134" s="872"/>
      <c r="BU134" s="873"/>
      <c r="BV134" s="869" t="s">
        <v>0</v>
      </c>
      <c r="BW134" s="870"/>
      <c r="BX134" s="871" t="s">
        <v>208</v>
      </c>
      <c r="BY134" s="872"/>
      <c r="BZ134" s="872"/>
      <c r="CA134" s="872"/>
      <c r="CB134" s="872"/>
      <c r="CC134" s="872"/>
      <c r="CD134" s="873"/>
      <c r="CE134" s="869" t="s">
        <v>0</v>
      </c>
      <c r="CF134" s="870"/>
      <c r="CG134" s="871" t="s">
        <v>208</v>
      </c>
      <c r="CH134" s="872"/>
      <c r="CI134" s="872"/>
      <c r="CJ134" s="872"/>
      <c r="CK134" s="872"/>
      <c r="CL134" s="872"/>
      <c r="CM134" s="873"/>
      <c r="CN134" s="869" t="s">
        <v>0</v>
      </c>
      <c r="CO134" s="870"/>
      <c r="CP134" s="871" t="s">
        <v>208</v>
      </c>
      <c r="CQ134" s="872"/>
      <c r="CR134" s="872"/>
      <c r="CS134" s="872"/>
      <c r="CT134" s="872"/>
      <c r="CU134" s="872"/>
      <c r="CV134" s="873"/>
      <c r="CW134" s="869" t="s">
        <v>0</v>
      </c>
      <c r="CX134" s="870"/>
      <c r="CY134" s="871" t="s">
        <v>208</v>
      </c>
      <c r="CZ134" s="872"/>
      <c r="DA134" s="872"/>
      <c r="DB134" s="872"/>
      <c r="DC134" s="872"/>
      <c r="DD134" s="872"/>
      <c r="DE134" s="873"/>
      <c r="DF134" s="869" t="s">
        <v>0</v>
      </c>
      <c r="DG134" s="870"/>
      <c r="DH134" s="871" t="s">
        <v>208</v>
      </c>
      <c r="DI134" s="872"/>
      <c r="DJ134" s="872"/>
      <c r="DK134" s="872"/>
      <c r="DL134" s="872"/>
      <c r="DM134" s="872"/>
      <c r="DN134" s="873"/>
      <c r="DO134" s="869" t="s">
        <v>0</v>
      </c>
      <c r="DP134" s="870"/>
      <c r="DQ134" s="871" t="s">
        <v>208</v>
      </c>
      <c r="DR134" s="872"/>
      <c r="DS134" s="872"/>
      <c r="DT134" s="872"/>
      <c r="DU134" s="872"/>
      <c r="DV134" s="872"/>
      <c r="DW134" s="873"/>
      <c r="DX134" s="869" t="s">
        <v>0</v>
      </c>
      <c r="DY134" s="870"/>
      <c r="DZ134" s="871" t="s">
        <v>208</v>
      </c>
      <c r="EA134" s="872"/>
      <c r="EB134" s="872"/>
      <c r="EC134" s="872"/>
      <c r="ED134" s="872"/>
      <c r="EE134" s="872"/>
      <c r="EF134" s="873"/>
      <c r="EG134" s="869" t="s">
        <v>0</v>
      </c>
      <c r="EH134" s="870"/>
      <c r="EI134" s="871" t="s">
        <v>208</v>
      </c>
      <c r="EJ134" s="872"/>
      <c r="EK134" s="872"/>
      <c r="EL134" s="872"/>
      <c r="EM134" s="872"/>
      <c r="EN134" s="872"/>
      <c r="EO134" s="873"/>
      <c r="EP134" s="869" t="s">
        <v>0</v>
      </c>
      <c r="EQ134" s="870"/>
      <c r="ER134" s="871" t="s">
        <v>208</v>
      </c>
      <c r="ES134" s="872"/>
      <c r="ET134" s="872"/>
      <c r="EU134" s="872"/>
      <c r="EV134" s="872"/>
      <c r="EW134" s="872"/>
      <c r="EX134" s="873"/>
    </row>
    <row r="135" spans="1:154" ht="24.75" customHeight="1" x14ac:dyDescent="0.2">
      <c r="A135" s="145" t="s">
        <v>755</v>
      </c>
      <c r="B135" s="782" t="s">
        <v>155</v>
      </c>
      <c r="C135" s="839"/>
      <c r="D135" s="839"/>
      <c r="E135" s="839"/>
      <c r="F135" s="839"/>
      <c r="G135" s="839"/>
      <c r="H135" s="839"/>
      <c r="I135" s="839"/>
      <c r="J135" s="783"/>
      <c r="K135" s="782" t="s">
        <v>155</v>
      </c>
      <c r="L135" s="839"/>
      <c r="M135" s="839"/>
      <c r="N135" s="839"/>
      <c r="O135" s="839"/>
      <c r="P135" s="839"/>
      <c r="Q135" s="839"/>
      <c r="R135" s="839"/>
      <c r="S135" s="783"/>
      <c r="T135" s="782" t="s">
        <v>155</v>
      </c>
      <c r="U135" s="839"/>
      <c r="V135" s="839"/>
      <c r="W135" s="839"/>
      <c r="X135" s="839"/>
      <c r="Y135" s="839"/>
      <c r="Z135" s="839"/>
      <c r="AA135" s="839"/>
      <c r="AB135" s="783"/>
      <c r="AC135" s="782" t="s">
        <v>155</v>
      </c>
      <c r="AD135" s="839"/>
      <c r="AE135" s="839"/>
      <c r="AF135" s="839"/>
      <c r="AG135" s="839"/>
      <c r="AH135" s="839"/>
      <c r="AI135" s="839"/>
      <c r="AJ135" s="839"/>
      <c r="AK135" s="783"/>
      <c r="AL135" s="782" t="s">
        <v>155</v>
      </c>
      <c r="AM135" s="839"/>
      <c r="AN135" s="839"/>
      <c r="AO135" s="839"/>
      <c r="AP135" s="839"/>
      <c r="AQ135" s="839"/>
      <c r="AR135" s="839"/>
      <c r="AS135" s="839"/>
      <c r="AT135" s="783"/>
      <c r="AU135" s="782" t="s">
        <v>155</v>
      </c>
      <c r="AV135" s="839"/>
      <c r="AW135" s="839"/>
      <c r="AX135" s="839"/>
      <c r="AY135" s="839"/>
      <c r="AZ135" s="839"/>
      <c r="BA135" s="839"/>
      <c r="BB135" s="839"/>
      <c r="BC135" s="783"/>
      <c r="BD135" s="782" t="s">
        <v>155</v>
      </c>
      <c r="BE135" s="839"/>
      <c r="BF135" s="839"/>
      <c r="BG135" s="839"/>
      <c r="BH135" s="839"/>
      <c r="BI135" s="839"/>
      <c r="BJ135" s="839"/>
      <c r="BK135" s="839"/>
      <c r="BL135" s="783"/>
      <c r="BM135" s="782" t="s">
        <v>155</v>
      </c>
      <c r="BN135" s="839"/>
      <c r="BO135" s="839"/>
      <c r="BP135" s="839"/>
      <c r="BQ135" s="839"/>
      <c r="BR135" s="839"/>
      <c r="BS135" s="839"/>
      <c r="BT135" s="839"/>
      <c r="BU135" s="783"/>
      <c r="BV135" s="782" t="s">
        <v>155</v>
      </c>
      <c r="BW135" s="839"/>
      <c r="BX135" s="839"/>
      <c r="BY135" s="839"/>
      <c r="BZ135" s="839"/>
      <c r="CA135" s="839"/>
      <c r="CB135" s="839"/>
      <c r="CC135" s="839"/>
      <c r="CD135" s="783"/>
      <c r="CE135" s="782" t="s">
        <v>155</v>
      </c>
      <c r="CF135" s="839"/>
      <c r="CG135" s="839"/>
      <c r="CH135" s="839"/>
      <c r="CI135" s="839"/>
      <c r="CJ135" s="839"/>
      <c r="CK135" s="839"/>
      <c r="CL135" s="839"/>
      <c r="CM135" s="783"/>
      <c r="CN135" s="782" t="s">
        <v>155</v>
      </c>
      <c r="CO135" s="839"/>
      <c r="CP135" s="839"/>
      <c r="CQ135" s="839"/>
      <c r="CR135" s="839"/>
      <c r="CS135" s="839"/>
      <c r="CT135" s="839"/>
      <c r="CU135" s="839"/>
      <c r="CV135" s="783"/>
      <c r="CW135" s="782" t="s">
        <v>155</v>
      </c>
      <c r="CX135" s="839"/>
      <c r="CY135" s="839"/>
      <c r="CZ135" s="839"/>
      <c r="DA135" s="839"/>
      <c r="DB135" s="839"/>
      <c r="DC135" s="839"/>
      <c r="DD135" s="839"/>
      <c r="DE135" s="783"/>
      <c r="DF135" s="782" t="s">
        <v>155</v>
      </c>
      <c r="DG135" s="839"/>
      <c r="DH135" s="839"/>
      <c r="DI135" s="839"/>
      <c r="DJ135" s="839"/>
      <c r="DK135" s="839"/>
      <c r="DL135" s="839"/>
      <c r="DM135" s="839"/>
      <c r="DN135" s="783"/>
      <c r="DO135" s="782" t="s">
        <v>155</v>
      </c>
      <c r="DP135" s="839"/>
      <c r="DQ135" s="839"/>
      <c r="DR135" s="839"/>
      <c r="DS135" s="839"/>
      <c r="DT135" s="839"/>
      <c r="DU135" s="839"/>
      <c r="DV135" s="839"/>
      <c r="DW135" s="783"/>
      <c r="DX135" s="782" t="s">
        <v>155</v>
      </c>
      <c r="DY135" s="839"/>
      <c r="DZ135" s="839"/>
      <c r="EA135" s="839"/>
      <c r="EB135" s="839"/>
      <c r="EC135" s="839"/>
      <c r="ED135" s="839"/>
      <c r="EE135" s="839"/>
      <c r="EF135" s="783"/>
      <c r="EG135" s="782" t="s">
        <v>155</v>
      </c>
      <c r="EH135" s="839"/>
      <c r="EI135" s="839"/>
      <c r="EJ135" s="839"/>
      <c r="EK135" s="839"/>
      <c r="EL135" s="839"/>
      <c r="EM135" s="839"/>
      <c r="EN135" s="839"/>
      <c r="EO135" s="783"/>
      <c r="EP135" s="782" t="s">
        <v>155</v>
      </c>
      <c r="EQ135" s="839"/>
      <c r="ER135" s="839"/>
      <c r="ES135" s="839"/>
      <c r="ET135" s="839"/>
      <c r="EU135" s="839"/>
      <c r="EV135" s="839"/>
      <c r="EW135" s="839"/>
      <c r="EX135" s="783"/>
    </row>
    <row r="136" spans="1:154" x14ac:dyDescent="0.2">
      <c r="A136" s="121" t="s">
        <v>75</v>
      </c>
      <c r="B136" s="165"/>
      <c r="C136" s="165"/>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H136" s="165"/>
      <c r="AI136" s="165"/>
      <c r="AJ136" s="165"/>
      <c r="AK136" s="165"/>
      <c r="AL136" s="165"/>
      <c r="AM136" s="165"/>
      <c r="AN136" s="165"/>
      <c r="AO136" s="165"/>
      <c r="AP136" s="165"/>
      <c r="AQ136" s="165"/>
      <c r="AR136" s="165"/>
      <c r="AS136" s="165"/>
      <c r="AT136" s="165"/>
      <c r="AU136" s="165"/>
      <c r="AV136" s="165"/>
      <c r="AW136" s="165"/>
      <c r="AX136" s="165"/>
      <c r="AY136" s="165"/>
      <c r="AZ136" s="165"/>
      <c r="BA136" s="165"/>
      <c r="BB136" s="165"/>
      <c r="BC136" s="165"/>
      <c r="BD136" s="165"/>
      <c r="BE136" s="165"/>
      <c r="BF136" s="165"/>
      <c r="BG136" s="165"/>
      <c r="BH136" s="165"/>
      <c r="BI136" s="165"/>
      <c r="BJ136" s="165"/>
      <c r="BK136" s="165"/>
      <c r="BL136" s="165"/>
      <c r="BM136" s="165"/>
      <c r="BN136" s="165"/>
      <c r="BO136" s="165"/>
      <c r="BP136" s="165"/>
      <c r="BQ136" s="165"/>
      <c r="BR136" s="165"/>
      <c r="BS136" s="165"/>
      <c r="BT136" s="165"/>
      <c r="BU136" s="165"/>
      <c r="BV136" s="165"/>
      <c r="BW136" s="165"/>
      <c r="BX136" s="165"/>
      <c r="BY136" s="165"/>
      <c r="BZ136" s="165"/>
      <c r="CA136" s="165"/>
      <c r="CB136" s="165"/>
      <c r="CC136" s="165"/>
      <c r="CD136" s="165"/>
      <c r="CE136" s="165"/>
      <c r="CF136" s="165"/>
      <c r="CG136" s="165"/>
      <c r="CH136" s="165"/>
      <c r="CI136" s="165"/>
      <c r="CJ136" s="165"/>
      <c r="CK136" s="165"/>
      <c r="CL136" s="165"/>
      <c r="CM136" s="165"/>
      <c r="CN136" s="165"/>
      <c r="CO136" s="165"/>
      <c r="CP136" s="165"/>
      <c r="CQ136" s="165"/>
      <c r="CR136" s="165"/>
      <c r="CS136" s="165"/>
      <c r="CT136" s="165"/>
      <c r="CU136" s="165"/>
      <c r="CV136" s="165"/>
      <c r="CW136" s="165"/>
      <c r="CX136" s="165"/>
      <c r="CY136" s="165"/>
      <c r="CZ136" s="165"/>
      <c r="DA136" s="165"/>
      <c r="DB136" s="165"/>
      <c r="DC136" s="165"/>
      <c r="DD136" s="165"/>
      <c r="DE136" s="165"/>
      <c r="DF136" s="165"/>
      <c r="DG136" s="165"/>
      <c r="DH136" s="165"/>
      <c r="DI136" s="165"/>
      <c r="DJ136" s="165"/>
      <c r="DK136" s="165"/>
      <c r="DL136" s="165"/>
      <c r="DM136" s="165"/>
      <c r="DN136" s="165"/>
      <c r="DO136" s="165"/>
      <c r="DP136" s="165"/>
      <c r="DQ136" s="165"/>
      <c r="DR136" s="165"/>
      <c r="DS136" s="165"/>
      <c r="DT136" s="165"/>
      <c r="DU136" s="165"/>
      <c r="DV136" s="165"/>
      <c r="DW136" s="165"/>
      <c r="DX136" s="165"/>
      <c r="DY136" s="165"/>
      <c r="DZ136" s="165"/>
      <c r="EA136" s="165"/>
      <c r="EB136" s="165"/>
      <c r="EC136" s="165"/>
      <c r="ED136" s="165"/>
      <c r="EE136" s="165"/>
      <c r="EF136" s="165"/>
      <c r="EG136" s="165"/>
      <c r="EH136" s="165"/>
      <c r="EI136" s="165"/>
      <c r="EJ136" s="165"/>
      <c r="EK136" s="165"/>
      <c r="EL136" s="165"/>
      <c r="EM136" s="165"/>
      <c r="EN136" s="165"/>
      <c r="EO136" s="165"/>
      <c r="EP136" s="165"/>
      <c r="EQ136" s="165"/>
      <c r="ER136" s="165"/>
      <c r="ES136" s="165"/>
      <c r="ET136" s="165"/>
      <c r="EU136" s="165"/>
      <c r="EV136" s="165"/>
      <c r="EW136" s="165"/>
      <c r="EX136" s="165"/>
    </row>
    <row r="137" spans="1:154" ht="24.75" customHeight="1" x14ac:dyDescent="0.2">
      <c r="A137" s="145" t="s">
        <v>997</v>
      </c>
      <c r="B137" s="756" t="s">
        <v>48</v>
      </c>
      <c r="C137" s="874"/>
      <c r="D137" s="874"/>
      <c r="E137" s="874"/>
      <c r="F137" s="874"/>
      <c r="G137" s="874"/>
      <c r="H137" s="874"/>
      <c r="I137" s="874"/>
      <c r="J137" s="757"/>
      <c r="K137" s="756" t="s">
        <v>48</v>
      </c>
      <c r="L137" s="874"/>
      <c r="M137" s="874"/>
      <c r="N137" s="874"/>
      <c r="O137" s="874"/>
      <c r="P137" s="874"/>
      <c r="Q137" s="874"/>
      <c r="R137" s="874"/>
      <c r="S137" s="757"/>
      <c r="T137" s="756" t="s">
        <v>48</v>
      </c>
      <c r="U137" s="874"/>
      <c r="V137" s="874"/>
      <c r="W137" s="874"/>
      <c r="X137" s="874"/>
      <c r="Y137" s="874"/>
      <c r="Z137" s="874"/>
      <c r="AA137" s="874"/>
      <c r="AB137" s="757"/>
      <c r="AC137" s="756" t="s">
        <v>48</v>
      </c>
      <c r="AD137" s="874"/>
      <c r="AE137" s="874"/>
      <c r="AF137" s="874"/>
      <c r="AG137" s="874"/>
      <c r="AH137" s="874"/>
      <c r="AI137" s="874"/>
      <c r="AJ137" s="874"/>
      <c r="AK137" s="757"/>
      <c r="AL137" s="756" t="s">
        <v>48</v>
      </c>
      <c r="AM137" s="874"/>
      <c r="AN137" s="874"/>
      <c r="AO137" s="874"/>
      <c r="AP137" s="874"/>
      <c r="AQ137" s="874"/>
      <c r="AR137" s="874"/>
      <c r="AS137" s="874"/>
      <c r="AT137" s="757"/>
      <c r="AU137" s="756" t="s">
        <v>48</v>
      </c>
      <c r="AV137" s="874"/>
      <c r="AW137" s="874"/>
      <c r="AX137" s="874"/>
      <c r="AY137" s="874"/>
      <c r="AZ137" s="874"/>
      <c r="BA137" s="874"/>
      <c r="BB137" s="874"/>
      <c r="BC137" s="757"/>
      <c r="BD137" s="756" t="s">
        <v>48</v>
      </c>
      <c r="BE137" s="874"/>
      <c r="BF137" s="874"/>
      <c r="BG137" s="874"/>
      <c r="BH137" s="874"/>
      <c r="BI137" s="874"/>
      <c r="BJ137" s="874"/>
      <c r="BK137" s="874"/>
      <c r="BL137" s="757"/>
      <c r="BM137" s="756" t="s">
        <v>48</v>
      </c>
      <c r="BN137" s="874"/>
      <c r="BO137" s="874"/>
      <c r="BP137" s="874"/>
      <c r="BQ137" s="874"/>
      <c r="BR137" s="874"/>
      <c r="BS137" s="874"/>
      <c r="BT137" s="874"/>
      <c r="BU137" s="757"/>
      <c r="BV137" s="756" t="s">
        <v>48</v>
      </c>
      <c r="BW137" s="874"/>
      <c r="BX137" s="874"/>
      <c r="BY137" s="874"/>
      <c r="BZ137" s="874"/>
      <c r="CA137" s="874"/>
      <c r="CB137" s="874"/>
      <c r="CC137" s="874"/>
      <c r="CD137" s="757"/>
      <c r="CE137" s="756" t="s">
        <v>48</v>
      </c>
      <c r="CF137" s="874"/>
      <c r="CG137" s="874"/>
      <c r="CH137" s="874"/>
      <c r="CI137" s="874"/>
      <c r="CJ137" s="874"/>
      <c r="CK137" s="874"/>
      <c r="CL137" s="874"/>
      <c r="CM137" s="757"/>
      <c r="CN137" s="756" t="s">
        <v>48</v>
      </c>
      <c r="CO137" s="874"/>
      <c r="CP137" s="874"/>
      <c r="CQ137" s="874"/>
      <c r="CR137" s="874"/>
      <c r="CS137" s="874"/>
      <c r="CT137" s="874"/>
      <c r="CU137" s="874"/>
      <c r="CV137" s="757"/>
      <c r="CW137" s="756" t="s">
        <v>48</v>
      </c>
      <c r="CX137" s="874"/>
      <c r="CY137" s="874"/>
      <c r="CZ137" s="874"/>
      <c r="DA137" s="874"/>
      <c r="DB137" s="874"/>
      <c r="DC137" s="874"/>
      <c r="DD137" s="874"/>
      <c r="DE137" s="757"/>
      <c r="DF137" s="756" t="s">
        <v>48</v>
      </c>
      <c r="DG137" s="874"/>
      <c r="DH137" s="874"/>
      <c r="DI137" s="874"/>
      <c r="DJ137" s="874"/>
      <c r="DK137" s="874"/>
      <c r="DL137" s="874"/>
      <c r="DM137" s="874"/>
      <c r="DN137" s="757"/>
      <c r="DO137" s="756" t="s">
        <v>48</v>
      </c>
      <c r="DP137" s="874"/>
      <c r="DQ137" s="874"/>
      <c r="DR137" s="874"/>
      <c r="DS137" s="874"/>
      <c r="DT137" s="874"/>
      <c r="DU137" s="874"/>
      <c r="DV137" s="874"/>
      <c r="DW137" s="757"/>
      <c r="DX137" s="756" t="s">
        <v>48</v>
      </c>
      <c r="DY137" s="874"/>
      <c r="DZ137" s="874"/>
      <c r="EA137" s="874"/>
      <c r="EB137" s="874"/>
      <c r="EC137" s="874"/>
      <c r="ED137" s="874"/>
      <c r="EE137" s="874"/>
      <c r="EF137" s="757"/>
      <c r="EG137" s="756" t="s">
        <v>48</v>
      </c>
      <c r="EH137" s="874"/>
      <c r="EI137" s="874"/>
      <c r="EJ137" s="874"/>
      <c r="EK137" s="874"/>
      <c r="EL137" s="874"/>
      <c r="EM137" s="874"/>
      <c r="EN137" s="874"/>
      <c r="EO137" s="757"/>
      <c r="EP137" s="756" t="s">
        <v>48</v>
      </c>
      <c r="EQ137" s="874"/>
      <c r="ER137" s="874"/>
      <c r="ES137" s="874"/>
      <c r="ET137" s="874"/>
      <c r="EU137" s="874"/>
      <c r="EV137" s="874"/>
      <c r="EW137" s="874"/>
      <c r="EX137" s="757"/>
    </row>
    <row r="138" spans="1:154" ht="24.75" customHeight="1" x14ac:dyDescent="0.2">
      <c r="A138" s="131" t="s">
        <v>625</v>
      </c>
      <c r="B138" s="756" t="s">
        <v>49</v>
      </c>
      <c r="C138" s="874"/>
      <c r="D138" s="874"/>
      <c r="E138" s="874"/>
      <c r="F138" s="874"/>
      <c r="G138" s="874"/>
      <c r="H138" s="874"/>
      <c r="I138" s="874"/>
      <c r="J138" s="757"/>
      <c r="K138" s="756" t="s">
        <v>49</v>
      </c>
      <c r="L138" s="874"/>
      <c r="M138" s="874"/>
      <c r="N138" s="874"/>
      <c r="O138" s="874"/>
      <c r="P138" s="874"/>
      <c r="Q138" s="874"/>
      <c r="R138" s="874"/>
      <c r="S138" s="757"/>
      <c r="T138" s="756" t="s">
        <v>49</v>
      </c>
      <c r="U138" s="874"/>
      <c r="V138" s="874"/>
      <c r="W138" s="874"/>
      <c r="X138" s="874"/>
      <c r="Y138" s="874"/>
      <c r="Z138" s="874"/>
      <c r="AA138" s="874"/>
      <c r="AB138" s="757"/>
      <c r="AC138" s="756" t="s">
        <v>49</v>
      </c>
      <c r="AD138" s="874"/>
      <c r="AE138" s="874"/>
      <c r="AF138" s="874"/>
      <c r="AG138" s="874"/>
      <c r="AH138" s="874"/>
      <c r="AI138" s="874"/>
      <c r="AJ138" s="874"/>
      <c r="AK138" s="757"/>
      <c r="AL138" s="756" t="s">
        <v>49</v>
      </c>
      <c r="AM138" s="874"/>
      <c r="AN138" s="874"/>
      <c r="AO138" s="874"/>
      <c r="AP138" s="874"/>
      <c r="AQ138" s="874"/>
      <c r="AR138" s="874"/>
      <c r="AS138" s="874"/>
      <c r="AT138" s="757"/>
      <c r="AU138" s="756" t="s">
        <v>49</v>
      </c>
      <c r="AV138" s="874"/>
      <c r="AW138" s="874"/>
      <c r="AX138" s="874"/>
      <c r="AY138" s="874"/>
      <c r="AZ138" s="874"/>
      <c r="BA138" s="874"/>
      <c r="BB138" s="874"/>
      <c r="BC138" s="757"/>
      <c r="BD138" s="756" t="s">
        <v>49</v>
      </c>
      <c r="BE138" s="874"/>
      <c r="BF138" s="874"/>
      <c r="BG138" s="874"/>
      <c r="BH138" s="874"/>
      <c r="BI138" s="874"/>
      <c r="BJ138" s="874"/>
      <c r="BK138" s="874"/>
      <c r="BL138" s="757"/>
      <c r="BM138" s="756" t="s">
        <v>49</v>
      </c>
      <c r="BN138" s="874"/>
      <c r="BO138" s="874"/>
      <c r="BP138" s="874"/>
      <c r="BQ138" s="874"/>
      <c r="BR138" s="874"/>
      <c r="BS138" s="874"/>
      <c r="BT138" s="874"/>
      <c r="BU138" s="757"/>
      <c r="BV138" s="756" t="s">
        <v>49</v>
      </c>
      <c r="BW138" s="874"/>
      <c r="BX138" s="874"/>
      <c r="BY138" s="874"/>
      <c r="BZ138" s="874"/>
      <c r="CA138" s="874"/>
      <c r="CB138" s="874"/>
      <c r="CC138" s="874"/>
      <c r="CD138" s="757"/>
      <c r="CE138" s="756" t="s">
        <v>49</v>
      </c>
      <c r="CF138" s="874"/>
      <c r="CG138" s="874"/>
      <c r="CH138" s="874"/>
      <c r="CI138" s="874"/>
      <c r="CJ138" s="874"/>
      <c r="CK138" s="874"/>
      <c r="CL138" s="874"/>
      <c r="CM138" s="757"/>
      <c r="CN138" s="756" t="s">
        <v>49</v>
      </c>
      <c r="CO138" s="874"/>
      <c r="CP138" s="874"/>
      <c r="CQ138" s="874"/>
      <c r="CR138" s="874"/>
      <c r="CS138" s="874"/>
      <c r="CT138" s="874"/>
      <c r="CU138" s="874"/>
      <c r="CV138" s="757"/>
      <c r="CW138" s="756" t="s">
        <v>49</v>
      </c>
      <c r="CX138" s="874"/>
      <c r="CY138" s="874"/>
      <c r="CZ138" s="874"/>
      <c r="DA138" s="874"/>
      <c r="DB138" s="874"/>
      <c r="DC138" s="874"/>
      <c r="DD138" s="874"/>
      <c r="DE138" s="757"/>
      <c r="DF138" s="756" t="s">
        <v>49</v>
      </c>
      <c r="DG138" s="874"/>
      <c r="DH138" s="874"/>
      <c r="DI138" s="874"/>
      <c r="DJ138" s="874"/>
      <c r="DK138" s="874"/>
      <c r="DL138" s="874"/>
      <c r="DM138" s="874"/>
      <c r="DN138" s="757"/>
      <c r="DO138" s="756" t="s">
        <v>49</v>
      </c>
      <c r="DP138" s="874"/>
      <c r="DQ138" s="874"/>
      <c r="DR138" s="874"/>
      <c r="DS138" s="874"/>
      <c r="DT138" s="874"/>
      <c r="DU138" s="874"/>
      <c r="DV138" s="874"/>
      <c r="DW138" s="757"/>
      <c r="DX138" s="756" t="s">
        <v>49</v>
      </c>
      <c r="DY138" s="874"/>
      <c r="DZ138" s="874"/>
      <c r="EA138" s="874"/>
      <c r="EB138" s="874"/>
      <c r="EC138" s="874"/>
      <c r="ED138" s="874"/>
      <c r="EE138" s="874"/>
      <c r="EF138" s="757"/>
      <c r="EG138" s="756" t="s">
        <v>49</v>
      </c>
      <c r="EH138" s="874"/>
      <c r="EI138" s="874"/>
      <c r="EJ138" s="874"/>
      <c r="EK138" s="874"/>
      <c r="EL138" s="874"/>
      <c r="EM138" s="874"/>
      <c r="EN138" s="874"/>
      <c r="EO138" s="757"/>
      <c r="EP138" s="756" t="s">
        <v>49</v>
      </c>
      <c r="EQ138" s="874"/>
      <c r="ER138" s="874"/>
      <c r="ES138" s="874"/>
      <c r="ET138" s="874"/>
      <c r="EU138" s="874"/>
      <c r="EV138" s="874"/>
      <c r="EW138" s="874"/>
      <c r="EX138" s="757"/>
    </row>
    <row r="139" spans="1:154" ht="24.75" x14ac:dyDescent="0.2">
      <c r="A139" s="131" t="s">
        <v>996</v>
      </c>
      <c r="B139" s="760">
        <v>0</v>
      </c>
      <c r="C139" s="820"/>
      <c r="D139" s="820"/>
      <c r="E139" s="820"/>
      <c r="F139" s="820"/>
      <c r="G139" s="820"/>
      <c r="H139" s="820"/>
      <c r="I139" s="820"/>
      <c r="J139" s="761"/>
      <c r="K139" s="760">
        <v>0</v>
      </c>
      <c r="L139" s="820"/>
      <c r="M139" s="820"/>
      <c r="N139" s="820"/>
      <c r="O139" s="820"/>
      <c r="P139" s="820"/>
      <c r="Q139" s="820"/>
      <c r="R139" s="820"/>
      <c r="S139" s="761"/>
      <c r="T139" s="760">
        <v>0</v>
      </c>
      <c r="U139" s="820"/>
      <c r="V139" s="820"/>
      <c r="W139" s="820"/>
      <c r="X139" s="820"/>
      <c r="Y139" s="820"/>
      <c r="Z139" s="820"/>
      <c r="AA139" s="820"/>
      <c r="AB139" s="761"/>
      <c r="AC139" s="760">
        <v>0</v>
      </c>
      <c r="AD139" s="820"/>
      <c r="AE139" s="820"/>
      <c r="AF139" s="820"/>
      <c r="AG139" s="820"/>
      <c r="AH139" s="820"/>
      <c r="AI139" s="820"/>
      <c r="AJ139" s="820"/>
      <c r="AK139" s="761"/>
      <c r="AL139" s="760">
        <v>0</v>
      </c>
      <c r="AM139" s="820"/>
      <c r="AN139" s="820"/>
      <c r="AO139" s="820"/>
      <c r="AP139" s="820"/>
      <c r="AQ139" s="820"/>
      <c r="AR139" s="820"/>
      <c r="AS139" s="820"/>
      <c r="AT139" s="761"/>
      <c r="AU139" s="760">
        <v>0</v>
      </c>
      <c r="AV139" s="820"/>
      <c r="AW139" s="820"/>
      <c r="AX139" s="820"/>
      <c r="AY139" s="820"/>
      <c r="AZ139" s="820"/>
      <c r="BA139" s="820"/>
      <c r="BB139" s="820"/>
      <c r="BC139" s="761"/>
      <c r="BD139" s="760">
        <v>0</v>
      </c>
      <c r="BE139" s="820"/>
      <c r="BF139" s="820"/>
      <c r="BG139" s="820"/>
      <c r="BH139" s="820"/>
      <c r="BI139" s="820"/>
      <c r="BJ139" s="820"/>
      <c r="BK139" s="820"/>
      <c r="BL139" s="761"/>
      <c r="BM139" s="760">
        <v>0</v>
      </c>
      <c r="BN139" s="820"/>
      <c r="BO139" s="820"/>
      <c r="BP139" s="820"/>
      <c r="BQ139" s="820"/>
      <c r="BR139" s="820"/>
      <c r="BS139" s="820"/>
      <c r="BT139" s="820"/>
      <c r="BU139" s="761"/>
      <c r="BV139" s="760">
        <v>0</v>
      </c>
      <c r="BW139" s="820"/>
      <c r="BX139" s="820"/>
      <c r="BY139" s="820"/>
      <c r="BZ139" s="820"/>
      <c r="CA139" s="820"/>
      <c r="CB139" s="820"/>
      <c r="CC139" s="820"/>
      <c r="CD139" s="761"/>
      <c r="CE139" s="760">
        <v>0</v>
      </c>
      <c r="CF139" s="820"/>
      <c r="CG139" s="820"/>
      <c r="CH139" s="820"/>
      <c r="CI139" s="820"/>
      <c r="CJ139" s="820"/>
      <c r="CK139" s="820"/>
      <c r="CL139" s="820"/>
      <c r="CM139" s="761"/>
      <c r="CN139" s="760">
        <v>0</v>
      </c>
      <c r="CO139" s="820"/>
      <c r="CP139" s="820"/>
      <c r="CQ139" s="820"/>
      <c r="CR139" s="820"/>
      <c r="CS139" s="820"/>
      <c r="CT139" s="820"/>
      <c r="CU139" s="820"/>
      <c r="CV139" s="761"/>
      <c r="CW139" s="760">
        <v>0</v>
      </c>
      <c r="CX139" s="820"/>
      <c r="CY139" s="820"/>
      <c r="CZ139" s="820"/>
      <c r="DA139" s="820"/>
      <c r="DB139" s="820"/>
      <c r="DC139" s="820"/>
      <c r="DD139" s="820"/>
      <c r="DE139" s="761"/>
      <c r="DF139" s="760">
        <v>0</v>
      </c>
      <c r="DG139" s="820"/>
      <c r="DH139" s="820"/>
      <c r="DI139" s="820"/>
      <c r="DJ139" s="820"/>
      <c r="DK139" s="820"/>
      <c r="DL139" s="820"/>
      <c r="DM139" s="820"/>
      <c r="DN139" s="761"/>
      <c r="DO139" s="760">
        <v>0</v>
      </c>
      <c r="DP139" s="820"/>
      <c r="DQ139" s="820"/>
      <c r="DR139" s="820"/>
      <c r="DS139" s="820"/>
      <c r="DT139" s="820"/>
      <c r="DU139" s="820"/>
      <c r="DV139" s="820"/>
      <c r="DW139" s="761"/>
      <c r="DX139" s="760">
        <v>0</v>
      </c>
      <c r="DY139" s="820"/>
      <c r="DZ139" s="820"/>
      <c r="EA139" s="820"/>
      <c r="EB139" s="820"/>
      <c r="EC139" s="820"/>
      <c r="ED139" s="820"/>
      <c r="EE139" s="820"/>
      <c r="EF139" s="761"/>
      <c r="EG139" s="760">
        <v>0</v>
      </c>
      <c r="EH139" s="820"/>
      <c r="EI139" s="820"/>
      <c r="EJ139" s="820"/>
      <c r="EK139" s="820"/>
      <c r="EL139" s="820"/>
      <c r="EM139" s="820"/>
      <c r="EN139" s="820"/>
      <c r="EO139" s="761"/>
      <c r="EP139" s="760">
        <v>0</v>
      </c>
      <c r="EQ139" s="820"/>
      <c r="ER139" s="820"/>
      <c r="ES139" s="820"/>
      <c r="ET139" s="820"/>
      <c r="EU139" s="820"/>
      <c r="EV139" s="820"/>
      <c r="EW139" s="820"/>
      <c r="EX139" s="761"/>
    </row>
    <row r="140" spans="1:154" ht="24.75" customHeight="1" x14ac:dyDescent="0.2">
      <c r="A140" s="303" t="s">
        <v>995</v>
      </c>
      <c r="B140" s="760" t="s">
        <v>623</v>
      </c>
      <c r="C140" s="820"/>
      <c r="D140" s="820"/>
      <c r="E140" s="820"/>
      <c r="F140" s="820"/>
      <c r="G140" s="820"/>
      <c r="H140" s="820"/>
      <c r="I140" s="820"/>
      <c r="J140" s="761"/>
      <c r="K140" s="760" t="s">
        <v>623</v>
      </c>
      <c r="L140" s="820"/>
      <c r="M140" s="820"/>
      <c r="N140" s="820"/>
      <c r="O140" s="820"/>
      <c r="P140" s="820"/>
      <c r="Q140" s="820"/>
      <c r="R140" s="820"/>
      <c r="S140" s="761"/>
      <c r="T140" s="760" t="s">
        <v>623</v>
      </c>
      <c r="U140" s="820"/>
      <c r="V140" s="820"/>
      <c r="W140" s="820"/>
      <c r="X140" s="820"/>
      <c r="Y140" s="820"/>
      <c r="Z140" s="820"/>
      <c r="AA140" s="820"/>
      <c r="AB140" s="761"/>
      <c r="AC140" s="760" t="s">
        <v>623</v>
      </c>
      <c r="AD140" s="820"/>
      <c r="AE140" s="820"/>
      <c r="AF140" s="820"/>
      <c r="AG140" s="820"/>
      <c r="AH140" s="820"/>
      <c r="AI140" s="820"/>
      <c r="AJ140" s="820"/>
      <c r="AK140" s="761"/>
      <c r="AL140" s="760" t="s">
        <v>623</v>
      </c>
      <c r="AM140" s="820"/>
      <c r="AN140" s="820"/>
      <c r="AO140" s="820"/>
      <c r="AP140" s="820"/>
      <c r="AQ140" s="820"/>
      <c r="AR140" s="820"/>
      <c r="AS140" s="820"/>
      <c r="AT140" s="761"/>
      <c r="AU140" s="760" t="s">
        <v>623</v>
      </c>
      <c r="AV140" s="820"/>
      <c r="AW140" s="820"/>
      <c r="AX140" s="820"/>
      <c r="AY140" s="820"/>
      <c r="AZ140" s="820"/>
      <c r="BA140" s="820"/>
      <c r="BB140" s="820"/>
      <c r="BC140" s="761"/>
      <c r="BD140" s="760" t="s">
        <v>623</v>
      </c>
      <c r="BE140" s="820"/>
      <c r="BF140" s="820"/>
      <c r="BG140" s="820"/>
      <c r="BH140" s="820"/>
      <c r="BI140" s="820"/>
      <c r="BJ140" s="820"/>
      <c r="BK140" s="820"/>
      <c r="BL140" s="761"/>
      <c r="BM140" s="760" t="s">
        <v>623</v>
      </c>
      <c r="BN140" s="820"/>
      <c r="BO140" s="820"/>
      <c r="BP140" s="820"/>
      <c r="BQ140" s="820"/>
      <c r="BR140" s="820"/>
      <c r="BS140" s="820"/>
      <c r="BT140" s="820"/>
      <c r="BU140" s="761"/>
      <c r="BV140" s="760" t="s">
        <v>623</v>
      </c>
      <c r="BW140" s="820"/>
      <c r="BX140" s="820"/>
      <c r="BY140" s="820"/>
      <c r="BZ140" s="820"/>
      <c r="CA140" s="820"/>
      <c r="CB140" s="820"/>
      <c r="CC140" s="820"/>
      <c r="CD140" s="761"/>
      <c r="CE140" s="760" t="s">
        <v>623</v>
      </c>
      <c r="CF140" s="820"/>
      <c r="CG140" s="820"/>
      <c r="CH140" s="820"/>
      <c r="CI140" s="820"/>
      <c r="CJ140" s="820"/>
      <c r="CK140" s="820"/>
      <c r="CL140" s="820"/>
      <c r="CM140" s="761"/>
      <c r="CN140" s="760" t="s">
        <v>623</v>
      </c>
      <c r="CO140" s="820"/>
      <c r="CP140" s="820"/>
      <c r="CQ140" s="820"/>
      <c r="CR140" s="820"/>
      <c r="CS140" s="820"/>
      <c r="CT140" s="820"/>
      <c r="CU140" s="820"/>
      <c r="CV140" s="761"/>
      <c r="CW140" s="760" t="s">
        <v>623</v>
      </c>
      <c r="CX140" s="820"/>
      <c r="CY140" s="820"/>
      <c r="CZ140" s="820"/>
      <c r="DA140" s="820"/>
      <c r="DB140" s="820"/>
      <c r="DC140" s="820"/>
      <c r="DD140" s="820"/>
      <c r="DE140" s="761"/>
      <c r="DF140" s="760" t="s">
        <v>623</v>
      </c>
      <c r="DG140" s="820"/>
      <c r="DH140" s="820"/>
      <c r="DI140" s="820"/>
      <c r="DJ140" s="820"/>
      <c r="DK140" s="820"/>
      <c r="DL140" s="820"/>
      <c r="DM140" s="820"/>
      <c r="DN140" s="761"/>
      <c r="DO140" s="760" t="s">
        <v>623</v>
      </c>
      <c r="DP140" s="820"/>
      <c r="DQ140" s="820"/>
      <c r="DR140" s="820"/>
      <c r="DS140" s="820"/>
      <c r="DT140" s="820"/>
      <c r="DU140" s="820"/>
      <c r="DV140" s="820"/>
      <c r="DW140" s="761"/>
      <c r="DX140" s="760" t="s">
        <v>623</v>
      </c>
      <c r="DY140" s="820"/>
      <c r="DZ140" s="820"/>
      <c r="EA140" s="820"/>
      <c r="EB140" s="820"/>
      <c r="EC140" s="820"/>
      <c r="ED140" s="820"/>
      <c r="EE140" s="820"/>
      <c r="EF140" s="761"/>
      <c r="EG140" s="760" t="s">
        <v>623</v>
      </c>
      <c r="EH140" s="820"/>
      <c r="EI140" s="820"/>
      <c r="EJ140" s="820"/>
      <c r="EK140" s="820"/>
      <c r="EL140" s="820"/>
      <c r="EM140" s="820"/>
      <c r="EN140" s="820"/>
      <c r="EO140" s="761"/>
      <c r="EP140" s="760" t="s">
        <v>623</v>
      </c>
      <c r="EQ140" s="820"/>
      <c r="ER140" s="820"/>
      <c r="ES140" s="820"/>
      <c r="ET140" s="820"/>
      <c r="EU140" s="820"/>
      <c r="EV140" s="820"/>
      <c r="EW140" s="820"/>
      <c r="EX140" s="761"/>
    </row>
    <row r="141" spans="1:154" ht="24.75" x14ac:dyDescent="0.2">
      <c r="A141" s="303" t="s">
        <v>994</v>
      </c>
      <c r="B141" s="760">
        <v>1</v>
      </c>
      <c r="C141" s="820"/>
      <c r="D141" s="820"/>
      <c r="E141" s="820"/>
      <c r="F141" s="820"/>
      <c r="G141" s="820"/>
      <c r="H141" s="820"/>
      <c r="I141" s="820"/>
      <c r="J141" s="761"/>
      <c r="K141" s="760">
        <v>1</v>
      </c>
      <c r="L141" s="820"/>
      <c r="M141" s="820"/>
      <c r="N141" s="820"/>
      <c r="O141" s="820"/>
      <c r="P141" s="820"/>
      <c r="Q141" s="820"/>
      <c r="R141" s="820"/>
      <c r="S141" s="761"/>
      <c r="T141" s="760">
        <v>1</v>
      </c>
      <c r="U141" s="820"/>
      <c r="V141" s="820"/>
      <c r="W141" s="820"/>
      <c r="X141" s="820"/>
      <c r="Y141" s="820"/>
      <c r="Z141" s="820"/>
      <c r="AA141" s="820"/>
      <c r="AB141" s="761"/>
      <c r="AC141" s="760">
        <v>1</v>
      </c>
      <c r="AD141" s="820"/>
      <c r="AE141" s="820"/>
      <c r="AF141" s="820"/>
      <c r="AG141" s="820"/>
      <c r="AH141" s="820"/>
      <c r="AI141" s="820"/>
      <c r="AJ141" s="820"/>
      <c r="AK141" s="761"/>
      <c r="AL141" s="760">
        <v>1</v>
      </c>
      <c r="AM141" s="820"/>
      <c r="AN141" s="820"/>
      <c r="AO141" s="820"/>
      <c r="AP141" s="820"/>
      <c r="AQ141" s="820"/>
      <c r="AR141" s="820"/>
      <c r="AS141" s="820"/>
      <c r="AT141" s="761"/>
      <c r="AU141" s="760">
        <v>1</v>
      </c>
      <c r="AV141" s="820"/>
      <c r="AW141" s="820"/>
      <c r="AX141" s="820"/>
      <c r="AY141" s="820"/>
      <c r="AZ141" s="820"/>
      <c r="BA141" s="820"/>
      <c r="BB141" s="820"/>
      <c r="BC141" s="761"/>
      <c r="BD141" s="760">
        <v>1</v>
      </c>
      <c r="BE141" s="820"/>
      <c r="BF141" s="820"/>
      <c r="BG141" s="820"/>
      <c r="BH141" s="820"/>
      <c r="BI141" s="820"/>
      <c r="BJ141" s="820"/>
      <c r="BK141" s="820"/>
      <c r="BL141" s="761"/>
      <c r="BM141" s="760">
        <v>1</v>
      </c>
      <c r="BN141" s="820"/>
      <c r="BO141" s="820"/>
      <c r="BP141" s="820"/>
      <c r="BQ141" s="820"/>
      <c r="BR141" s="820"/>
      <c r="BS141" s="820"/>
      <c r="BT141" s="820"/>
      <c r="BU141" s="761"/>
      <c r="BV141" s="760">
        <v>1</v>
      </c>
      <c r="BW141" s="820"/>
      <c r="BX141" s="820"/>
      <c r="BY141" s="820"/>
      <c r="BZ141" s="820"/>
      <c r="CA141" s="820"/>
      <c r="CB141" s="820"/>
      <c r="CC141" s="820"/>
      <c r="CD141" s="761"/>
      <c r="CE141" s="760">
        <v>1</v>
      </c>
      <c r="CF141" s="820"/>
      <c r="CG141" s="820"/>
      <c r="CH141" s="820"/>
      <c r="CI141" s="820"/>
      <c r="CJ141" s="820"/>
      <c r="CK141" s="820"/>
      <c r="CL141" s="820"/>
      <c r="CM141" s="761"/>
      <c r="CN141" s="760">
        <v>1</v>
      </c>
      <c r="CO141" s="820"/>
      <c r="CP141" s="820"/>
      <c r="CQ141" s="820"/>
      <c r="CR141" s="820"/>
      <c r="CS141" s="820"/>
      <c r="CT141" s="820"/>
      <c r="CU141" s="820"/>
      <c r="CV141" s="761"/>
      <c r="CW141" s="760">
        <v>1</v>
      </c>
      <c r="CX141" s="820"/>
      <c r="CY141" s="820"/>
      <c r="CZ141" s="820"/>
      <c r="DA141" s="820"/>
      <c r="DB141" s="820"/>
      <c r="DC141" s="820"/>
      <c r="DD141" s="820"/>
      <c r="DE141" s="761"/>
      <c r="DF141" s="760">
        <v>1</v>
      </c>
      <c r="DG141" s="820"/>
      <c r="DH141" s="820"/>
      <c r="DI141" s="820"/>
      <c r="DJ141" s="820"/>
      <c r="DK141" s="820"/>
      <c r="DL141" s="820"/>
      <c r="DM141" s="820"/>
      <c r="DN141" s="761"/>
      <c r="DO141" s="760">
        <v>1</v>
      </c>
      <c r="DP141" s="820"/>
      <c r="DQ141" s="820"/>
      <c r="DR141" s="820"/>
      <c r="DS141" s="820"/>
      <c r="DT141" s="820"/>
      <c r="DU141" s="820"/>
      <c r="DV141" s="820"/>
      <c r="DW141" s="761"/>
      <c r="DX141" s="760">
        <v>1</v>
      </c>
      <c r="DY141" s="820"/>
      <c r="DZ141" s="820"/>
      <c r="EA141" s="820"/>
      <c r="EB141" s="820"/>
      <c r="EC141" s="820"/>
      <c r="ED141" s="820"/>
      <c r="EE141" s="820"/>
      <c r="EF141" s="761"/>
      <c r="EG141" s="760">
        <v>1</v>
      </c>
      <c r="EH141" s="820"/>
      <c r="EI141" s="820"/>
      <c r="EJ141" s="820"/>
      <c r="EK141" s="820"/>
      <c r="EL141" s="820"/>
      <c r="EM141" s="820"/>
      <c r="EN141" s="820"/>
      <c r="EO141" s="761"/>
      <c r="EP141" s="760">
        <v>1</v>
      </c>
      <c r="EQ141" s="820"/>
      <c r="ER141" s="820"/>
      <c r="ES141" s="820"/>
      <c r="ET141" s="820"/>
      <c r="EU141" s="820"/>
      <c r="EV141" s="820"/>
      <c r="EW141" s="820"/>
      <c r="EX141" s="761"/>
    </row>
    <row r="142" spans="1:154" ht="24.75" customHeight="1" x14ac:dyDescent="0.2">
      <c r="A142" s="303" t="s">
        <v>993</v>
      </c>
      <c r="B142" s="760" t="s">
        <v>624</v>
      </c>
      <c r="C142" s="820"/>
      <c r="D142" s="820"/>
      <c r="E142" s="820"/>
      <c r="F142" s="820"/>
      <c r="G142" s="820"/>
      <c r="H142" s="820"/>
      <c r="I142" s="820"/>
      <c r="J142" s="761"/>
      <c r="K142" s="760" t="s">
        <v>624</v>
      </c>
      <c r="L142" s="820"/>
      <c r="M142" s="820"/>
      <c r="N142" s="820"/>
      <c r="O142" s="820"/>
      <c r="P142" s="820"/>
      <c r="Q142" s="820"/>
      <c r="R142" s="820"/>
      <c r="S142" s="761"/>
      <c r="T142" s="760" t="s">
        <v>624</v>
      </c>
      <c r="U142" s="820"/>
      <c r="V142" s="820"/>
      <c r="W142" s="820"/>
      <c r="X142" s="820"/>
      <c r="Y142" s="820"/>
      <c r="Z142" s="820"/>
      <c r="AA142" s="820"/>
      <c r="AB142" s="761"/>
      <c r="AC142" s="760" t="s">
        <v>624</v>
      </c>
      <c r="AD142" s="820"/>
      <c r="AE142" s="820"/>
      <c r="AF142" s="820"/>
      <c r="AG142" s="820"/>
      <c r="AH142" s="820"/>
      <c r="AI142" s="820"/>
      <c r="AJ142" s="820"/>
      <c r="AK142" s="761"/>
      <c r="AL142" s="760" t="s">
        <v>624</v>
      </c>
      <c r="AM142" s="820"/>
      <c r="AN142" s="820"/>
      <c r="AO142" s="820"/>
      <c r="AP142" s="820"/>
      <c r="AQ142" s="820"/>
      <c r="AR142" s="820"/>
      <c r="AS142" s="820"/>
      <c r="AT142" s="761"/>
      <c r="AU142" s="760" t="s">
        <v>624</v>
      </c>
      <c r="AV142" s="820"/>
      <c r="AW142" s="820"/>
      <c r="AX142" s="820"/>
      <c r="AY142" s="820"/>
      <c r="AZ142" s="820"/>
      <c r="BA142" s="820"/>
      <c r="BB142" s="820"/>
      <c r="BC142" s="761"/>
      <c r="BD142" s="760" t="s">
        <v>624</v>
      </c>
      <c r="BE142" s="820"/>
      <c r="BF142" s="820"/>
      <c r="BG142" s="820"/>
      <c r="BH142" s="820"/>
      <c r="BI142" s="820"/>
      <c r="BJ142" s="820"/>
      <c r="BK142" s="820"/>
      <c r="BL142" s="761"/>
      <c r="BM142" s="760" t="s">
        <v>624</v>
      </c>
      <c r="BN142" s="820"/>
      <c r="BO142" s="820"/>
      <c r="BP142" s="820"/>
      <c r="BQ142" s="820"/>
      <c r="BR142" s="820"/>
      <c r="BS142" s="820"/>
      <c r="BT142" s="820"/>
      <c r="BU142" s="761"/>
      <c r="BV142" s="760" t="s">
        <v>624</v>
      </c>
      <c r="BW142" s="820"/>
      <c r="BX142" s="820"/>
      <c r="BY142" s="820"/>
      <c r="BZ142" s="820"/>
      <c r="CA142" s="820"/>
      <c r="CB142" s="820"/>
      <c r="CC142" s="820"/>
      <c r="CD142" s="761"/>
      <c r="CE142" s="760" t="s">
        <v>624</v>
      </c>
      <c r="CF142" s="820"/>
      <c r="CG142" s="820"/>
      <c r="CH142" s="820"/>
      <c r="CI142" s="820"/>
      <c r="CJ142" s="820"/>
      <c r="CK142" s="820"/>
      <c r="CL142" s="820"/>
      <c r="CM142" s="761"/>
      <c r="CN142" s="760" t="s">
        <v>624</v>
      </c>
      <c r="CO142" s="820"/>
      <c r="CP142" s="820"/>
      <c r="CQ142" s="820"/>
      <c r="CR142" s="820"/>
      <c r="CS142" s="820"/>
      <c r="CT142" s="820"/>
      <c r="CU142" s="820"/>
      <c r="CV142" s="761"/>
      <c r="CW142" s="760" t="s">
        <v>624</v>
      </c>
      <c r="CX142" s="820"/>
      <c r="CY142" s="820"/>
      <c r="CZ142" s="820"/>
      <c r="DA142" s="820"/>
      <c r="DB142" s="820"/>
      <c r="DC142" s="820"/>
      <c r="DD142" s="820"/>
      <c r="DE142" s="761"/>
      <c r="DF142" s="760" t="s">
        <v>624</v>
      </c>
      <c r="DG142" s="820"/>
      <c r="DH142" s="820"/>
      <c r="DI142" s="820"/>
      <c r="DJ142" s="820"/>
      <c r="DK142" s="820"/>
      <c r="DL142" s="820"/>
      <c r="DM142" s="820"/>
      <c r="DN142" s="761"/>
      <c r="DO142" s="760" t="s">
        <v>624</v>
      </c>
      <c r="DP142" s="820"/>
      <c r="DQ142" s="820"/>
      <c r="DR142" s="820"/>
      <c r="DS142" s="820"/>
      <c r="DT142" s="820"/>
      <c r="DU142" s="820"/>
      <c r="DV142" s="820"/>
      <c r="DW142" s="761"/>
      <c r="DX142" s="760" t="s">
        <v>624</v>
      </c>
      <c r="DY142" s="820"/>
      <c r="DZ142" s="820"/>
      <c r="EA142" s="820"/>
      <c r="EB142" s="820"/>
      <c r="EC142" s="820"/>
      <c r="ED142" s="820"/>
      <c r="EE142" s="820"/>
      <c r="EF142" s="761"/>
      <c r="EG142" s="760" t="s">
        <v>624</v>
      </c>
      <c r="EH142" s="820"/>
      <c r="EI142" s="820"/>
      <c r="EJ142" s="820"/>
      <c r="EK142" s="820"/>
      <c r="EL142" s="820"/>
      <c r="EM142" s="820"/>
      <c r="EN142" s="820"/>
      <c r="EO142" s="761"/>
      <c r="EP142" s="760" t="s">
        <v>624</v>
      </c>
      <c r="EQ142" s="820"/>
      <c r="ER142" s="820"/>
      <c r="ES142" s="820"/>
      <c r="ET142" s="820"/>
      <c r="EU142" s="820"/>
      <c r="EV142" s="820"/>
      <c r="EW142" s="820"/>
      <c r="EX142" s="761"/>
    </row>
    <row r="143" spans="1:154" ht="36.75" customHeight="1" x14ac:dyDescent="0.2">
      <c r="A143" s="384" t="s">
        <v>357</v>
      </c>
      <c r="B143" s="758" t="s">
        <v>48</v>
      </c>
      <c r="C143" s="867"/>
      <c r="D143" s="867"/>
      <c r="E143" s="867"/>
      <c r="F143" s="867"/>
      <c r="G143" s="867"/>
      <c r="H143" s="867"/>
      <c r="I143" s="867"/>
      <c r="J143" s="759"/>
      <c r="K143" s="758" t="s">
        <v>48</v>
      </c>
      <c r="L143" s="867"/>
      <c r="M143" s="867"/>
      <c r="N143" s="867"/>
      <c r="O143" s="867"/>
      <c r="P143" s="867"/>
      <c r="Q143" s="867"/>
      <c r="R143" s="867"/>
      <c r="S143" s="759"/>
      <c r="T143" s="758" t="s">
        <v>48</v>
      </c>
      <c r="U143" s="867"/>
      <c r="V143" s="867"/>
      <c r="W143" s="867"/>
      <c r="X143" s="867"/>
      <c r="Y143" s="867"/>
      <c r="Z143" s="867"/>
      <c r="AA143" s="867"/>
      <c r="AB143" s="759"/>
      <c r="AC143" s="758" t="s">
        <v>48</v>
      </c>
      <c r="AD143" s="867"/>
      <c r="AE143" s="867"/>
      <c r="AF143" s="867"/>
      <c r="AG143" s="867"/>
      <c r="AH143" s="867"/>
      <c r="AI143" s="867"/>
      <c r="AJ143" s="867"/>
      <c r="AK143" s="759"/>
      <c r="AL143" s="758" t="s">
        <v>48</v>
      </c>
      <c r="AM143" s="867"/>
      <c r="AN143" s="867"/>
      <c r="AO143" s="867"/>
      <c r="AP143" s="867"/>
      <c r="AQ143" s="867"/>
      <c r="AR143" s="867"/>
      <c r="AS143" s="867"/>
      <c r="AT143" s="759"/>
      <c r="AU143" s="758" t="s">
        <v>48</v>
      </c>
      <c r="AV143" s="867"/>
      <c r="AW143" s="867"/>
      <c r="AX143" s="867"/>
      <c r="AY143" s="867"/>
      <c r="AZ143" s="867"/>
      <c r="BA143" s="867"/>
      <c r="BB143" s="867"/>
      <c r="BC143" s="759"/>
      <c r="BD143" s="758" t="s">
        <v>48</v>
      </c>
      <c r="BE143" s="867"/>
      <c r="BF143" s="867"/>
      <c r="BG143" s="867"/>
      <c r="BH143" s="867"/>
      <c r="BI143" s="867"/>
      <c r="BJ143" s="867"/>
      <c r="BK143" s="867"/>
      <c r="BL143" s="759"/>
      <c r="BM143" s="758" t="s">
        <v>48</v>
      </c>
      <c r="BN143" s="867"/>
      <c r="BO143" s="867"/>
      <c r="BP143" s="867"/>
      <c r="BQ143" s="867"/>
      <c r="BR143" s="867"/>
      <c r="BS143" s="867"/>
      <c r="BT143" s="867"/>
      <c r="BU143" s="759"/>
      <c r="BV143" s="758" t="s">
        <v>48</v>
      </c>
      <c r="BW143" s="867"/>
      <c r="BX143" s="867"/>
      <c r="BY143" s="867"/>
      <c r="BZ143" s="867"/>
      <c r="CA143" s="867"/>
      <c r="CB143" s="867"/>
      <c r="CC143" s="867"/>
      <c r="CD143" s="759"/>
      <c r="CE143" s="758" t="s">
        <v>48</v>
      </c>
      <c r="CF143" s="867"/>
      <c r="CG143" s="867"/>
      <c r="CH143" s="867"/>
      <c r="CI143" s="867"/>
      <c r="CJ143" s="867"/>
      <c r="CK143" s="867"/>
      <c r="CL143" s="867"/>
      <c r="CM143" s="759"/>
      <c r="CN143" s="758" t="s">
        <v>48</v>
      </c>
      <c r="CO143" s="867"/>
      <c r="CP143" s="867"/>
      <c r="CQ143" s="867"/>
      <c r="CR143" s="867"/>
      <c r="CS143" s="867"/>
      <c r="CT143" s="867"/>
      <c r="CU143" s="867"/>
      <c r="CV143" s="759"/>
      <c r="CW143" s="758" t="s">
        <v>48</v>
      </c>
      <c r="CX143" s="867"/>
      <c r="CY143" s="867"/>
      <c r="CZ143" s="867"/>
      <c r="DA143" s="867"/>
      <c r="DB143" s="867"/>
      <c r="DC143" s="867"/>
      <c r="DD143" s="867"/>
      <c r="DE143" s="759"/>
      <c r="DF143" s="758" t="s">
        <v>48</v>
      </c>
      <c r="DG143" s="867"/>
      <c r="DH143" s="867"/>
      <c r="DI143" s="867"/>
      <c r="DJ143" s="867"/>
      <c r="DK143" s="867"/>
      <c r="DL143" s="867"/>
      <c r="DM143" s="867"/>
      <c r="DN143" s="759"/>
      <c r="DO143" s="758" t="s">
        <v>48</v>
      </c>
      <c r="DP143" s="867"/>
      <c r="DQ143" s="867"/>
      <c r="DR143" s="867"/>
      <c r="DS143" s="867"/>
      <c r="DT143" s="867"/>
      <c r="DU143" s="867"/>
      <c r="DV143" s="867"/>
      <c r="DW143" s="759"/>
      <c r="DX143" s="758" t="s">
        <v>48</v>
      </c>
      <c r="DY143" s="867"/>
      <c r="DZ143" s="867"/>
      <c r="EA143" s="867"/>
      <c r="EB143" s="867"/>
      <c r="EC143" s="867"/>
      <c r="ED143" s="867"/>
      <c r="EE143" s="867"/>
      <c r="EF143" s="759"/>
      <c r="EG143" s="758" t="s">
        <v>48</v>
      </c>
      <c r="EH143" s="867"/>
      <c r="EI143" s="867"/>
      <c r="EJ143" s="867"/>
      <c r="EK143" s="867"/>
      <c r="EL143" s="867"/>
      <c r="EM143" s="867"/>
      <c r="EN143" s="867"/>
      <c r="EO143" s="759"/>
      <c r="EP143" s="758" t="s">
        <v>48</v>
      </c>
      <c r="EQ143" s="867"/>
      <c r="ER143" s="867"/>
      <c r="ES143" s="867"/>
      <c r="ET143" s="867"/>
      <c r="EU143" s="867"/>
      <c r="EV143" s="867"/>
      <c r="EW143" s="867"/>
      <c r="EX143" s="759"/>
    </row>
    <row r="144" spans="1:154" ht="36.75" customHeight="1" x14ac:dyDescent="0.2">
      <c r="A144" s="385" t="s">
        <v>1001</v>
      </c>
      <c r="B144" s="774" t="s">
        <v>49</v>
      </c>
      <c r="C144" s="868"/>
      <c r="D144" s="868"/>
      <c r="E144" s="868"/>
      <c r="F144" s="868"/>
      <c r="G144" s="868"/>
      <c r="H144" s="868"/>
      <c r="I144" s="868"/>
      <c r="J144" s="775"/>
      <c r="K144" s="774" t="s">
        <v>49</v>
      </c>
      <c r="L144" s="868"/>
      <c r="M144" s="868"/>
      <c r="N144" s="868"/>
      <c r="O144" s="868"/>
      <c r="P144" s="868"/>
      <c r="Q144" s="868"/>
      <c r="R144" s="868"/>
      <c r="S144" s="775"/>
      <c r="T144" s="774" t="s">
        <v>49</v>
      </c>
      <c r="U144" s="868"/>
      <c r="V144" s="868"/>
      <c r="W144" s="868"/>
      <c r="X144" s="868"/>
      <c r="Y144" s="868"/>
      <c r="Z144" s="868"/>
      <c r="AA144" s="868"/>
      <c r="AB144" s="775"/>
      <c r="AC144" s="774" t="s">
        <v>49</v>
      </c>
      <c r="AD144" s="868"/>
      <c r="AE144" s="868"/>
      <c r="AF144" s="868"/>
      <c r="AG144" s="868"/>
      <c r="AH144" s="868"/>
      <c r="AI144" s="868"/>
      <c r="AJ144" s="868"/>
      <c r="AK144" s="775"/>
      <c r="AL144" s="774" t="s">
        <v>49</v>
      </c>
      <c r="AM144" s="868"/>
      <c r="AN144" s="868"/>
      <c r="AO144" s="868"/>
      <c r="AP144" s="868"/>
      <c r="AQ144" s="868"/>
      <c r="AR144" s="868"/>
      <c r="AS144" s="868"/>
      <c r="AT144" s="775"/>
      <c r="AU144" s="774" t="s">
        <v>49</v>
      </c>
      <c r="AV144" s="868"/>
      <c r="AW144" s="868"/>
      <c r="AX144" s="868"/>
      <c r="AY144" s="868"/>
      <c r="AZ144" s="868"/>
      <c r="BA144" s="868"/>
      <c r="BB144" s="868"/>
      <c r="BC144" s="775"/>
      <c r="BD144" s="774" t="s">
        <v>49</v>
      </c>
      <c r="BE144" s="868"/>
      <c r="BF144" s="868"/>
      <c r="BG144" s="868"/>
      <c r="BH144" s="868"/>
      <c r="BI144" s="868"/>
      <c r="BJ144" s="868"/>
      <c r="BK144" s="868"/>
      <c r="BL144" s="775"/>
      <c r="BM144" s="774" t="s">
        <v>49</v>
      </c>
      <c r="BN144" s="868"/>
      <c r="BO144" s="868"/>
      <c r="BP144" s="868"/>
      <c r="BQ144" s="868"/>
      <c r="BR144" s="868"/>
      <c r="BS144" s="868"/>
      <c r="BT144" s="868"/>
      <c r="BU144" s="775"/>
      <c r="BV144" s="774" t="s">
        <v>49</v>
      </c>
      <c r="BW144" s="868"/>
      <c r="BX144" s="868"/>
      <c r="BY144" s="868"/>
      <c r="BZ144" s="868"/>
      <c r="CA144" s="868"/>
      <c r="CB144" s="868"/>
      <c r="CC144" s="868"/>
      <c r="CD144" s="775"/>
      <c r="CE144" s="774" t="s">
        <v>49</v>
      </c>
      <c r="CF144" s="868"/>
      <c r="CG144" s="868"/>
      <c r="CH144" s="868"/>
      <c r="CI144" s="868"/>
      <c r="CJ144" s="868"/>
      <c r="CK144" s="868"/>
      <c r="CL144" s="868"/>
      <c r="CM144" s="775"/>
      <c r="CN144" s="774" t="s">
        <v>49</v>
      </c>
      <c r="CO144" s="868"/>
      <c r="CP144" s="868"/>
      <c r="CQ144" s="868"/>
      <c r="CR144" s="868"/>
      <c r="CS144" s="868"/>
      <c r="CT144" s="868"/>
      <c r="CU144" s="868"/>
      <c r="CV144" s="775"/>
      <c r="CW144" s="774" t="s">
        <v>49</v>
      </c>
      <c r="CX144" s="868"/>
      <c r="CY144" s="868"/>
      <c r="CZ144" s="868"/>
      <c r="DA144" s="868"/>
      <c r="DB144" s="868"/>
      <c r="DC144" s="868"/>
      <c r="DD144" s="868"/>
      <c r="DE144" s="775"/>
      <c r="DF144" s="774" t="s">
        <v>49</v>
      </c>
      <c r="DG144" s="868"/>
      <c r="DH144" s="868"/>
      <c r="DI144" s="868"/>
      <c r="DJ144" s="868"/>
      <c r="DK144" s="868"/>
      <c r="DL144" s="868"/>
      <c r="DM144" s="868"/>
      <c r="DN144" s="775"/>
      <c r="DO144" s="774" t="s">
        <v>49</v>
      </c>
      <c r="DP144" s="868"/>
      <c r="DQ144" s="868"/>
      <c r="DR144" s="868"/>
      <c r="DS144" s="868"/>
      <c r="DT144" s="868"/>
      <c r="DU144" s="868"/>
      <c r="DV144" s="868"/>
      <c r="DW144" s="775"/>
      <c r="DX144" s="774" t="s">
        <v>49</v>
      </c>
      <c r="DY144" s="868"/>
      <c r="DZ144" s="868"/>
      <c r="EA144" s="868"/>
      <c r="EB144" s="868"/>
      <c r="EC144" s="868"/>
      <c r="ED144" s="868"/>
      <c r="EE144" s="868"/>
      <c r="EF144" s="775"/>
      <c r="EG144" s="774" t="s">
        <v>49</v>
      </c>
      <c r="EH144" s="868"/>
      <c r="EI144" s="868"/>
      <c r="EJ144" s="868"/>
      <c r="EK144" s="868"/>
      <c r="EL144" s="868"/>
      <c r="EM144" s="868"/>
      <c r="EN144" s="868"/>
      <c r="EO144" s="775"/>
      <c r="EP144" s="774" t="s">
        <v>49</v>
      </c>
      <c r="EQ144" s="868"/>
      <c r="ER144" s="868"/>
      <c r="ES144" s="868"/>
      <c r="ET144" s="868"/>
      <c r="EU144" s="868"/>
      <c r="EV144" s="868"/>
      <c r="EW144" s="868"/>
      <c r="EX144" s="775"/>
    </row>
    <row r="145" spans="1:154" ht="48.75" x14ac:dyDescent="0.2">
      <c r="A145" s="129" t="s">
        <v>992</v>
      </c>
      <c r="B145" s="768" t="str">
        <f>IF(B144="Select waiting period option","0",IF(B144="first of month following date of hire","0",IF(B144="date of election","0",IF(B144="first of month following date of election","0",""))))</f>
        <v>0</v>
      </c>
      <c r="C145" s="825"/>
      <c r="D145" s="825"/>
      <c r="E145" s="825"/>
      <c r="F145" s="825"/>
      <c r="G145" s="825"/>
      <c r="H145" s="825"/>
      <c r="I145" s="825"/>
      <c r="J145" s="769"/>
      <c r="K145" s="768" t="str">
        <f>IF(K144="Select waiting period option","0",IF(K144="first of month following date of hire","0",IF(K144="date of election","0",IF(K144="first of month following date of election","0",""))))</f>
        <v>0</v>
      </c>
      <c r="L145" s="825"/>
      <c r="M145" s="825"/>
      <c r="N145" s="825"/>
      <c r="O145" s="825"/>
      <c r="P145" s="825"/>
      <c r="Q145" s="825"/>
      <c r="R145" s="825"/>
      <c r="S145" s="769"/>
      <c r="T145" s="768" t="str">
        <f>IF(T144="Select waiting period option","0",IF(T144="first of month following date of hire","0",IF(T144="date of election","0",IF(T144="first of month following date of election","0",""))))</f>
        <v>0</v>
      </c>
      <c r="U145" s="825"/>
      <c r="V145" s="825"/>
      <c r="W145" s="825"/>
      <c r="X145" s="825"/>
      <c r="Y145" s="825"/>
      <c r="Z145" s="825"/>
      <c r="AA145" s="825"/>
      <c r="AB145" s="769"/>
      <c r="AC145" s="768" t="str">
        <f>IF(AC144="Select waiting period option","0",IF(AC144="first of month following date of hire","0",IF(AC144="date of election","0",IF(AC144="first of month following date of election","0",""))))</f>
        <v>0</v>
      </c>
      <c r="AD145" s="825"/>
      <c r="AE145" s="825"/>
      <c r="AF145" s="825"/>
      <c r="AG145" s="825"/>
      <c r="AH145" s="825"/>
      <c r="AI145" s="825"/>
      <c r="AJ145" s="825"/>
      <c r="AK145" s="769"/>
      <c r="AL145" s="768" t="str">
        <f>IF(AL144="Select waiting period option","0",IF(AL144="first of month following date of hire","0",IF(AL144="date of election","0",IF(AL144="first of month following date of election","0",""))))</f>
        <v>0</v>
      </c>
      <c r="AM145" s="825"/>
      <c r="AN145" s="825"/>
      <c r="AO145" s="825"/>
      <c r="AP145" s="825"/>
      <c r="AQ145" s="825"/>
      <c r="AR145" s="825"/>
      <c r="AS145" s="825"/>
      <c r="AT145" s="769"/>
      <c r="AU145" s="768" t="str">
        <f>IF(AU144="Select waiting period option","0",IF(AU144="first of month following date of hire","0",IF(AU144="date of election","0",IF(AU144="first of month following date of election","0",""))))</f>
        <v>0</v>
      </c>
      <c r="AV145" s="825"/>
      <c r="AW145" s="825"/>
      <c r="AX145" s="825"/>
      <c r="AY145" s="825"/>
      <c r="AZ145" s="825"/>
      <c r="BA145" s="825"/>
      <c r="BB145" s="825"/>
      <c r="BC145" s="769"/>
      <c r="BD145" s="768" t="str">
        <f>IF(BD144="Select waiting period option","0",IF(BD144="first of month following date of hire","0",IF(BD144="date of election","0",IF(BD144="first of month following date of election","0",""))))</f>
        <v>0</v>
      </c>
      <c r="BE145" s="825"/>
      <c r="BF145" s="825"/>
      <c r="BG145" s="825"/>
      <c r="BH145" s="825"/>
      <c r="BI145" s="825"/>
      <c r="BJ145" s="825"/>
      <c r="BK145" s="825"/>
      <c r="BL145" s="769"/>
      <c r="BM145" s="768" t="str">
        <f>IF(BM144="Select waiting period option","0",IF(BM144="first of month following date of hire","0",IF(BM144="date of election","0",IF(BM144="first of month following date of election","0",""))))</f>
        <v>0</v>
      </c>
      <c r="BN145" s="825"/>
      <c r="BO145" s="825"/>
      <c r="BP145" s="825"/>
      <c r="BQ145" s="825"/>
      <c r="BR145" s="825"/>
      <c r="BS145" s="825"/>
      <c r="BT145" s="825"/>
      <c r="BU145" s="769"/>
      <c r="BV145" s="768" t="str">
        <f>IF(BV144="Select waiting period option","0",IF(BV144="first of month following date of hire","0",IF(BV144="date of election","0",IF(BV144="first of month following date of election","0",""))))</f>
        <v>0</v>
      </c>
      <c r="BW145" s="825"/>
      <c r="BX145" s="825"/>
      <c r="BY145" s="825"/>
      <c r="BZ145" s="825"/>
      <c r="CA145" s="825"/>
      <c r="CB145" s="825"/>
      <c r="CC145" s="825"/>
      <c r="CD145" s="769"/>
      <c r="CE145" s="768" t="str">
        <f>IF(CE144="Select waiting period option","0",IF(CE144="first of month following date of hire","0",IF(CE144="date of election","0",IF(CE144="first of month following date of election","0",""))))</f>
        <v>0</v>
      </c>
      <c r="CF145" s="825"/>
      <c r="CG145" s="825"/>
      <c r="CH145" s="825"/>
      <c r="CI145" s="825"/>
      <c r="CJ145" s="825"/>
      <c r="CK145" s="825"/>
      <c r="CL145" s="825"/>
      <c r="CM145" s="769"/>
      <c r="CN145" s="768" t="str">
        <f>IF(CN144="Select waiting period option","0",IF(CN144="first of month following date of hire","0",IF(CN144="date of election","0",IF(CN144="first of month following date of election","0",""))))</f>
        <v>0</v>
      </c>
      <c r="CO145" s="825"/>
      <c r="CP145" s="825"/>
      <c r="CQ145" s="825"/>
      <c r="CR145" s="825"/>
      <c r="CS145" s="825"/>
      <c r="CT145" s="825"/>
      <c r="CU145" s="825"/>
      <c r="CV145" s="769"/>
      <c r="CW145" s="768" t="str">
        <f>IF(CW144="Select waiting period option","0",IF(CW144="first of month following date of hire","0",IF(CW144="date of election","0",IF(CW144="first of month following date of election","0",""))))</f>
        <v>0</v>
      </c>
      <c r="CX145" s="825"/>
      <c r="CY145" s="825"/>
      <c r="CZ145" s="825"/>
      <c r="DA145" s="825"/>
      <c r="DB145" s="825"/>
      <c r="DC145" s="825"/>
      <c r="DD145" s="825"/>
      <c r="DE145" s="769"/>
      <c r="DF145" s="768" t="str">
        <f>IF(DF144="Select waiting period option","0",IF(DF144="first of month following date of hire","0",IF(DF144="date of election","0",IF(DF144="first of month following date of election","0",""))))</f>
        <v>0</v>
      </c>
      <c r="DG145" s="825"/>
      <c r="DH145" s="825"/>
      <c r="DI145" s="825"/>
      <c r="DJ145" s="825"/>
      <c r="DK145" s="825"/>
      <c r="DL145" s="825"/>
      <c r="DM145" s="825"/>
      <c r="DN145" s="769"/>
      <c r="DO145" s="768" t="str">
        <f>IF(DO144="Select waiting period option","0",IF(DO144="first of month following date of hire","0",IF(DO144="date of election","0",IF(DO144="first of month following date of election","0",""))))</f>
        <v>0</v>
      </c>
      <c r="DP145" s="825"/>
      <c r="DQ145" s="825"/>
      <c r="DR145" s="825"/>
      <c r="DS145" s="825"/>
      <c r="DT145" s="825"/>
      <c r="DU145" s="825"/>
      <c r="DV145" s="825"/>
      <c r="DW145" s="769"/>
      <c r="DX145" s="768" t="str">
        <f>IF(DX144="Select waiting period option","0",IF(DX144="first of month following date of hire","0",IF(DX144="date of election","0",IF(DX144="first of month following date of election","0",""))))</f>
        <v>0</v>
      </c>
      <c r="DY145" s="825"/>
      <c r="DZ145" s="825"/>
      <c r="EA145" s="825"/>
      <c r="EB145" s="825"/>
      <c r="EC145" s="825"/>
      <c r="ED145" s="825"/>
      <c r="EE145" s="825"/>
      <c r="EF145" s="769"/>
      <c r="EG145" s="768" t="str">
        <f>IF(EG144="Select waiting period option","0",IF(EG144="first of month following date of hire","0",IF(EG144="date of election","0",IF(EG144="first of month following date of election","0",""))))</f>
        <v>0</v>
      </c>
      <c r="EH145" s="825"/>
      <c r="EI145" s="825"/>
      <c r="EJ145" s="825"/>
      <c r="EK145" s="825"/>
      <c r="EL145" s="825"/>
      <c r="EM145" s="825"/>
      <c r="EN145" s="825"/>
      <c r="EO145" s="769"/>
      <c r="EP145" s="768" t="str">
        <f>IF(EP144="Select waiting period option","0",IF(EP144="first of month following date of hire","0",IF(EP144="date of election","0",IF(EP144="first of month following date of election","0",""))))</f>
        <v>0</v>
      </c>
      <c r="EQ145" s="825"/>
      <c r="ER145" s="825"/>
      <c r="ES145" s="825"/>
      <c r="ET145" s="825"/>
      <c r="EU145" s="825"/>
      <c r="EV145" s="825"/>
      <c r="EW145" s="825"/>
      <c r="EX145" s="769"/>
    </row>
    <row r="146" spans="1:154" ht="24.75" customHeight="1" x14ac:dyDescent="0.2">
      <c r="A146" s="303" t="s">
        <v>995</v>
      </c>
      <c r="B146" s="760" t="s">
        <v>623</v>
      </c>
      <c r="C146" s="820"/>
      <c r="D146" s="820"/>
      <c r="E146" s="820"/>
      <c r="F146" s="820"/>
      <c r="G146" s="820"/>
      <c r="H146" s="820"/>
      <c r="I146" s="820"/>
      <c r="J146" s="761"/>
      <c r="K146" s="760" t="s">
        <v>623</v>
      </c>
      <c r="L146" s="820"/>
      <c r="M146" s="820"/>
      <c r="N146" s="820"/>
      <c r="O146" s="820"/>
      <c r="P146" s="820"/>
      <c r="Q146" s="820"/>
      <c r="R146" s="820"/>
      <c r="S146" s="761"/>
      <c r="T146" s="760" t="s">
        <v>623</v>
      </c>
      <c r="U146" s="820"/>
      <c r="V146" s="820"/>
      <c r="W146" s="820"/>
      <c r="X146" s="820"/>
      <c r="Y146" s="820"/>
      <c r="Z146" s="820"/>
      <c r="AA146" s="820"/>
      <c r="AB146" s="761"/>
      <c r="AC146" s="760" t="s">
        <v>623</v>
      </c>
      <c r="AD146" s="820"/>
      <c r="AE146" s="820"/>
      <c r="AF146" s="820"/>
      <c r="AG146" s="820"/>
      <c r="AH146" s="820"/>
      <c r="AI146" s="820"/>
      <c r="AJ146" s="820"/>
      <c r="AK146" s="761"/>
      <c r="AL146" s="760" t="s">
        <v>623</v>
      </c>
      <c r="AM146" s="820"/>
      <c r="AN146" s="820"/>
      <c r="AO146" s="820"/>
      <c r="AP146" s="820"/>
      <c r="AQ146" s="820"/>
      <c r="AR146" s="820"/>
      <c r="AS146" s="820"/>
      <c r="AT146" s="761"/>
      <c r="AU146" s="760" t="s">
        <v>623</v>
      </c>
      <c r="AV146" s="820"/>
      <c r="AW146" s="820"/>
      <c r="AX146" s="820"/>
      <c r="AY146" s="820"/>
      <c r="AZ146" s="820"/>
      <c r="BA146" s="820"/>
      <c r="BB146" s="820"/>
      <c r="BC146" s="761"/>
      <c r="BD146" s="760" t="s">
        <v>623</v>
      </c>
      <c r="BE146" s="820"/>
      <c r="BF146" s="820"/>
      <c r="BG146" s="820"/>
      <c r="BH146" s="820"/>
      <c r="BI146" s="820"/>
      <c r="BJ146" s="820"/>
      <c r="BK146" s="820"/>
      <c r="BL146" s="761"/>
      <c r="BM146" s="760" t="s">
        <v>623</v>
      </c>
      <c r="BN146" s="820"/>
      <c r="BO146" s="820"/>
      <c r="BP146" s="820"/>
      <c r="BQ146" s="820"/>
      <c r="BR146" s="820"/>
      <c r="BS146" s="820"/>
      <c r="BT146" s="820"/>
      <c r="BU146" s="761"/>
      <c r="BV146" s="760" t="s">
        <v>623</v>
      </c>
      <c r="BW146" s="820"/>
      <c r="BX146" s="820"/>
      <c r="BY146" s="820"/>
      <c r="BZ146" s="820"/>
      <c r="CA146" s="820"/>
      <c r="CB146" s="820"/>
      <c r="CC146" s="820"/>
      <c r="CD146" s="761"/>
      <c r="CE146" s="760" t="s">
        <v>623</v>
      </c>
      <c r="CF146" s="820"/>
      <c r="CG146" s="820"/>
      <c r="CH146" s="820"/>
      <c r="CI146" s="820"/>
      <c r="CJ146" s="820"/>
      <c r="CK146" s="820"/>
      <c r="CL146" s="820"/>
      <c r="CM146" s="761"/>
      <c r="CN146" s="760" t="s">
        <v>623</v>
      </c>
      <c r="CO146" s="820"/>
      <c r="CP146" s="820"/>
      <c r="CQ146" s="820"/>
      <c r="CR146" s="820"/>
      <c r="CS146" s="820"/>
      <c r="CT146" s="820"/>
      <c r="CU146" s="820"/>
      <c r="CV146" s="761"/>
      <c r="CW146" s="760" t="s">
        <v>623</v>
      </c>
      <c r="CX146" s="820"/>
      <c r="CY146" s="820"/>
      <c r="CZ146" s="820"/>
      <c r="DA146" s="820"/>
      <c r="DB146" s="820"/>
      <c r="DC146" s="820"/>
      <c r="DD146" s="820"/>
      <c r="DE146" s="761"/>
      <c r="DF146" s="760" t="s">
        <v>623</v>
      </c>
      <c r="DG146" s="820"/>
      <c r="DH146" s="820"/>
      <c r="DI146" s="820"/>
      <c r="DJ146" s="820"/>
      <c r="DK146" s="820"/>
      <c r="DL146" s="820"/>
      <c r="DM146" s="820"/>
      <c r="DN146" s="761"/>
      <c r="DO146" s="760" t="s">
        <v>623</v>
      </c>
      <c r="DP146" s="820"/>
      <c r="DQ146" s="820"/>
      <c r="DR146" s="820"/>
      <c r="DS146" s="820"/>
      <c r="DT146" s="820"/>
      <c r="DU146" s="820"/>
      <c r="DV146" s="820"/>
      <c r="DW146" s="761"/>
      <c r="DX146" s="760" t="s">
        <v>623</v>
      </c>
      <c r="DY146" s="820"/>
      <c r="DZ146" s="820"/>
      <c r="EA146" s="820"/>
      <c r="EB146" s="820"/>
      <c r="EC146" s="820"/>
      <c r="ED146" s="820"/>
      <c r="EE146" s="820"/>
      <c r="EF146" s="761"/>
      <c r="EG146" s="760" t="s">
        <v>623</v>
      </c>
      <c r="EH146" s="820"/>
      <c r="EI146" s="820"/>
      <c r="EJ146" s="820"/>
      <c r="EK146" s="820"/>
      <c r="EL146" s="820"/>
      <c r="EM146" s="820"/>
      <c r="EN146" s="820"/>
      <c r="EO146" s="761"/>
      <c r="EP146" s="760" t="s">
        <v>623</v>
      </c>
      <c r="EQ146" s="820"/>
      <c r="ER146" s="820"/>
      <c r="ES146" s="820"/>
      <c r="ET146" s="820"/>
      <c r="EU146" s="820"/>
      <c r="EV146" s="820"/>
      <c r="EW146" s="820"/>
      <c r="EX146" s="761"/>
    </row>
    <row r="147" spans="1:154" ht="24.75" x14ac:dyDescent="0.2">
      <c r="A147" s="303" t="s">
        <v>994</v>
      </c>
      <c r="B147" s="760">
        <v>1</v>
      </c>
      <c r="C147" s="820"/>
      <c r="D147" s="820"/>
      <c r="E147" s="820"/>
      <c r="F147" s="820"/>
      <c r="G147" s="820"/>
      <c r="H147" s="820"/>
      <c r="I147" s="820"/>
      <c r="J147" s="761"/>
      <c r="K147" s="760">
        <v>1</v>
      </c>
      <c r="L147" s="820"/>
      <c r="M147" s="820"/>
      <c r="N147" s="820"/>
      <c r="O147" s="820"/>
      <c r="P147" s="820"/>
      <c r="Q147" s="820"/>
      <c r="R147" s="820"/>
      <c r="S147" s="761"/>
      <c r="T147" s="760">
        <v>1</v>
      </c>
      <c r="U147" s="820"/>
      <c r="V147" s="820"/>
      <c r="W147" s="820"/>
      <c r="X147" s="820"/>
      <c r="Y147" s="820"/>
      <c r="Z147" s="820"/>
      <c r="AA147" s="820"/>
      <c r="AB147" s="761"/>
      <c r="AC147" s="760">
        <v>1</v>
      </c>
      <c r="AD147" s="820"/>
      <c r="AE147" s="820"/>
      <c r="AF147" s="820"/>
      <c r="AG147" s="820"/>
      <c r="AH147" s="820"/>
      <c r="AI147" s="820"/>
      <c r="AJ147" s="820"/>
      <c r="AK147" s="761"/>
      <c r="AL147" s="760">
        <v>1</v>
      </c>
      <c r="AM147" s="820"/>
      <c r="AN147" s="820"/>
      <c r="AO147" s="820"/>
      <c r="AP147" s="820"/>
      <c r="AQ147" s="820"/>
      <c r="AR147" s="820"/>
      <c r="AS147" s="820"/>
      <c r="AT147" s="761"/>
      <c r="AU147" s="760">
        <v>1</v>
      </c>
      <c r="AV147" s="820"/>
      <c r="AW147" s="820"/>
      <c r="AX147" s="820"/>
      <c r="AY147" s="820"/>
      <c r="AZ147" s="820"/>
      <c r="BA147" s="820"/>
      <c r="BB147" s="820"/>
      <c r="BC147" s="761"/>
      <c r="BD147" s="760">
        <v>1</v>
      </c>
      <c r="BE147" s="820"/>
      <c r="BF147" s="820"/>
      <c r="BG147" s="820"/>
      <c r="BH147" s="820"/>
      <c r="BI147" s="820"/>
      <c r="BJ147" s="820"/>
      <c r="BK147" s="820"/>
      <c r="BL147" s="761"/>
      <c r="BM147" s="760">
        <v>1</v>
      </c>
      <c r="BN147" s="820"/>
      <c r="BO147" s="820"/>
      <c r="BP147" s="820"/>
      <c r="BQ147" s="820"/>
      <c r="BR147" s="820"/>
      <c r="BS147" s="820"/>
      <c r="BT147" s="820"/>
      <c r="BU147" s="761"/>
      <c r="BV147" s="760">
        <v>1</v>
      </c>
      <c r="BW147" s="820"/>
      <c r="BX147" s="820"/>
      <c r="BY147" s="820"/>
      <c r="BZ147" s="820"/>
      <c r="CA147" s="820"/>
      <c r="CB147" s="820"/>
      <c r="CC147" s="820"/>
      <c r="CD147" s="761"/>
      <c r="CE147" s="760">
        <v>1</v>
      </c>
      <c r="CF147" s="820"/>
      <c r="CG147" s="820"/>
      <c r="CH147" s="820"/>
      <c r="CI147" s="820"/>
      <c r="CJ147" s="820"/>
      <c r="CK147" s="820"/>
      <c r="CL147" s="820"/>
      <c r="CM147" s="761"/>
      <c r="CN147" s="760">
        <v>1</v>
      </c>
      <c r="CO147" s="820"/>
      <c r="CP147" s="820"/>
      <c r="CQ147" s="820"/>
      <c r="CR147" s="820"/>
      <c r="CS147" s="820"/>
      <c r="CT147" s="820"/>
      <c r="CU147" s="820"/>
      <c r="CV147" s="761"/>
      <c r="CW147" s="760">
        <v>1</v>
      </c>
      <c r="CX147" s="820"/>
      <c r="CY147" s="820"/>
      <c r="CZ147" s="820"/>
      <c r="DA147" s="820"/>
      <c r="DB147" s="820"/>
      <c r="DC147" s="820"/>
      <c r="DD147" s="820"/>
      <c r="DE147" s="761"/>
      <c r="DF147" s="760">
        <v>1</v>
      </c>
      <c r="DG147" s="820"/>
      <c r="DH147" s="820"/>
      <c r="DI147" s="820"/>
      <c r="DJ147" s="820"/>
      <c r="DK147" s="820"/>
      <c r="DL147" s="820"/>
      <c r="DM147" s="820"/>
      <c r="DN147" s="761"/>
      <c r="DO147" s="760">
        <v>1</v>
      </c>
      <c r="DP147" s="820"/>
      <c r="DQ147" s="820"/>
      <c r="DR147" s="820"/>
      <c r="DS147" s="820"/>
      <c r="DT147" s="820"/>
      <c r="DU147" s="820"/>
      <c r="DV147" s="820"/>
      <c r="DW147" s="761"/>
      <c r="DX147" s="760">
        <v>1</v>
      </c>
      <c r="DY147" s="820"/>
      <c r="DZ147" s="820"/>
      <c r="EA147" s="820"/>
      <c r="EB147" s="820"/>
      <c r="EC147" s="820"/>
      <c r="ED147" s="820"/>
      <c r="EE147" s="820"/>
      <c r="EF147" s="761"/>
      <c r="EG147" s="760">
        <v>1</v>
      </c>
      <c r="EH147" s="820"/>
      <c r="EI147" s="820"/>
      <c r="EJ147" s="820"/>
      <c r="EK147" s="820"/>
      <c r="EL147" s="820"/>
      <c r="EM147" s="820"/>
      <c r="EN147" s="820"/>
      <c r="EO147" s="761"/>
      <c r="EP147" s="760">
        <v>1</v>
      </c>
      <c r="EQ147" s="820"/>
      <c r="ER147" s="820"/>
      <c r="ES147" s="820"/>
      <c r="ET147" s="820"/>
      <c r="EU147" s="820"/>
      <c r="EV147" s="820"/>
      <c r="EW147" s="820"/>
      <c r="EX147" s="761"/>
    </row>
    <row r="148" spans="1:154" ht="24.75" customHeight="1" x14ac:dyDescent="0.2">
      <c r="A148" s="303" t="s">
        <v>1152</v>
      </c>
      <c r="B148" s="760" t="s">
        <v>624</v>
      </c>
      <c r="C148" s="820"/>
      <c r="D148" s="820"/>
      <c r="E148" s="820"/>
      <c r="F148" s="820"/>
      <c r="G148" s="820"/>
      <c r="H148" s="820"/>
      <c r="I148" s="820"/>
      <c r="J148" s="761"/>
      <c r="K148" s="760" t="s">
        <v>624</v>
      </c>
      <c r="L148" s="820"/>
      <c r="M148" s="820"/>
      <c r="N148" s="820"/>
      <c r="O148" s="820"/>
      <c r="P148" s="820"/>
      <c r="Q148" s="820"/>
      <c r="R148" s="820"/>
      <c r="S148" s="761"/>
      <c r="T148" s="760" t="s">
        <v>624</v>
      </c>
      <c r="U148" s="820"/>
      <c r="V148" s="820"/>
      <c r="W148" s="820"/>
      <c r="X148" s="820"/>
      <c r="Y148" s="820"/>
      <c r="Z148" s="820"/>
      <c r="AA148" s="820"/>
      <c r="AB148" s="761"/>
      <c r="AC148" s="760" t="s">
        <v>624</v>
      </c>
      <c r="AD148" s="820"/>
      <c r="AE148" s="820"/>
      <c r="AF148" s="820"/>
      <c r="AG148" s="820"/>
      <c r="AH148" s="820"/>
      <c r="AI148" s="820"/>
      <c r="AJ148" s="820"/>
      <c r="AK148" s="761"/>
      <c r="AL148" s="760" t="s">
        <v>624</v>
      </c>
      <c r="AM148" s="820"/>
      <c r="AN148" s="820"/>
      <c r="AO148" s="820"/>
      <c r="AP148" s="820"/>
      <c r="AQ148" s="820"/>
      <c r="AR148" s="820"/>
      <c r="AS148" s="820"/>
      <c r="AT148" s="761"/>
      <c r="AU148" s="760" t="s">
        <v>624</v>
      </c>
      <c r="AV148" s="820"/>
      <c r="AW148" s="820"/>
      <c r="AX148" s="820"/>
      <c r="AY148" s="820"/>
      <c r="AZ148" s="820"/>
      <c r="BA148" s="820"/>
      <c r="BB148" s="820"/>
      <c r="BC148" s="761"/>
      <c r="BD148" s="760" t="s">
        <v>624</v>
      </c>
      <c r="BE148" s="820"/>
      <c r="BF148" s="820"/>
      <c r="BG148" s="820"/>
      <c r="BH148" s="820"/>
      <c r="BI148" s="820"/>
      <c r="BJ148" s="820"/>
      <c r="BK148" s="820"/>
      <c r="BL148" s="761"/>
      <c r="BM148" s="760" t="s">
        <v>624</v>
      </c>
      <c r="BN148" s="820"/>
      <c r="BO148" s="820"/>
      <c r="BP148" s="820"/>
      <c r="BQ148" s="820"/>
      <c r="BR148" s="820"/>
      <c r="BS148" s="820"/>
      <c r="BT148" s="820"/>
      <c r="BU148" s="761"/>
      <c r="BV148" s="760" t="s">
        <v>624</v>
      </c>
      <c r="BW148" s="820"/>
      <c r="BX148" s="820"/>
      <c r="BY148" s="820"/>
      <c r="BZ148" s="820"/>
      <c r="CA148" s="820"/>
      <c r="CB148" s="820"/>
      <c r="CC148" s="820"/>
      <c r="CD148" s="761"/>
      <c r="CE148" s="760" t="s">
        <v>624</v>
      </c>
      <c r="CF148" s="820"/>
      <c r="CG148" s="820"/>
      <c r="CH148" s="820"/>
      <c r="CI148" s="820"/>
      <c r="CJ148" s="820"/>
      <c r="CK148" s="820"/>
      <c r="CL148" s="820"/>
      <c r="CM148" s="761"/>
      <c r="CN148" s="760" t="s">
        <v>624</v>
      </c>
      <c r="CO148" s="820"/>
      <c r="CP148" s="820"/>
      <c r="CQ148" s="820"/>
      <c r="CR148" s="820"/>
      <c r="CS148" s="820"/>
      <c r="CT148" s="820"/>
      <c r="CU148" s="820"/>
      <c r="CV148" s="761"/>
      <c r="CW148" s="760" t="s">
        <v>624</v>
      </c>
      <c r="CX148" s="820"/>
      <c r="CY148" s="820"/>
      <c r="CZ148" s="820"/>
      <c r="DA148" s="820"/>
      <c r="DB148" s="820"/>
      <c r="DC148" s="820"/>
      <c r="DD148" s="820"/>
      <c r="DE148" s="761"/>
      <c r="DF148" s="760" t="s">
        <v>624</v>
      </c>
      <c r="DG148" s="820"/>
      <c r="DH148" s="820"/>
      <c r="DI148" s="820"/>
      <c r="DJ148" s="820"/>
      <c r="DK148" s="820"/>
      <c r="DL148" s="820"/>
      <c r="DM148" s="820"/>
      <c r="DN148" s="761"/>
      <c r="DO148" s="760" t="s">
        <v>624</v>
      </c>
      <c r="DP148" s="820"/>
      <c r="DQ148" s="820"/>
      <c r="DR148" s="820"/>
      <c r="DS148" s="820"/>
      <c r="DT148" s="820"/>
      <c r="DU148" s="820"/>
      <c r="DV148" s="820"/>
      <c r="DW148" s="761"/>
      <c r="DX148" s="760" t="s">
        <v>624</v>
      </c>
      <c r="DY148" s="820"/>
      <c r="DZ148" s="820"/>
      <c r="EA148" s="820"/>
      <c r="EB148" s="820"/>
      <c r="EC148" s="820"/>
      <c r="ED148" s="820"/>
      <c r="EE148" s="820"/>
      <c r="EF148" s="761"/>
      <c r="EG148" s="760" t="s">
        <v>624</v>
      </c>
      <c r="EH148" s="820"/>
      <c r="EI148" s="820"/>
      <c r="EJ148" s="820"/>
      <c r="EK148" s="820"/>
      <c r="EL148" s="820"/>
      <c r="EM148" s="820"/>
      <c r="EN148" s="820"/>
      <c r="EO148" s="761"/>
      <c r="EP148" s="760" t="s">
        <v>624</v>
      </c>
      <c r="EQ148" s="820"/>
      <c r="ER148" s="820"/>
      <c r="ES148" s="820"/>
      <c r="ET148" s="820"/>
      <c r="EU148" s="820"/>
      <c r="EV148" s="820"/>
      <c r="EW148" s="820"/>
      <c r="EX148" s="761"/>
    </row>
    <row r="149" spans="1:154" ht="36.75" customHeight="1" x14ac:dyDescent="0.2">
      <c r="A149" s="384" t="s">
        <v>356</v>
      </c>
      <c r="B149" s="762" t="s">
        <v>48</v>
      </c>
      <c r="C149" s="819"/>
      <c r="D149" s="819"/>
      <c r="E149" s="819"/>
      <c r="F149" s="819"/>
      <c r="G149" s="819"/>
      <c r="H149" s="819"/>
      <c r="I149" s="819"/>
      <c r="J149" s="763"/>
      <c r="K149" s="762" t="s">
        <v>48</v>
      </c>
      <c r="L149" s="819"/>
      <c r="M149" s="819"/>
      <c r="N149" s="819"/>
      <c r="O149" s="819"/>
      <c r="P149" s="819"/>
      <c r="Q149" s="819"/>
      <c r="R149" s="819"/>
      <c r="S149" s="763"/>
      <c r="T149" s="762" t="s">
        <v>48</v>
      </c>
      <c r="U149" s="819"/>
      <c r="V149" s="819"/>
      <c r="W149" s="819"/>
      <c r="X149" s="819"/>
      <c r="Y149" s="819"/>
      <c r="Z149" s="819"/>
      <c r="AA149" s="819"/>
      <c r="AB149" s="763"/>
      <c r="AC149" s="762" t="s">
        <v>48</v>
      </c>
      <c r="AD149" s="819"/>
      <c r="AE149" s="819"/>
      <c r="AF149" s="819"/>
      <c r="AG149" s="819"/>
      <c r="AH149" s="819"/>
      <c r="AI149" s="819"/>
      <c r="AJ149" s="819"/>
      <c r="AK149" s="763"/>
      <c r="AL149" s="762" t="s">
        <v>48</v>
      </c>
      <c r="AM149" s="819"/>
      <c r="AN149" s="819"/>
      <c r="AO149" s="819"/>
      <c r="AP149" s="819"/>
      <c r="AQ149" s="819"/>
      <c r="AR149" s="819"/>
      <c r="AS149" s="819"/>
      <c r="AT149" s="763"/>
      <c r="AU149" s="762" t="s">
        <v>48</v>
      </c>
      <c r="AV149" s="819"/>
      <c r="AW149" s="819"/>
      <c r="AX149" s="819"/>
      <c r="AY149" s="819"/>
      <c r="AZ149" s="819"/>
      <c r="BA149" s="819"/>
      <c r="BB149" s="819"/>
      <c r="BC149" s="763"/>
      <c r="BD149" s="762" t="s">
        <v>48</v>
      </c>
      <c r="BE149" s="819"/>
      <c r="BF149" s="819"/>
      <c r="BG149" s="819"/>
      <c r="BH149" s="819"/>
      <c r="BI149" s="819"/>
      <c r="BJ149" s="819"/>
      <c r="BK149" s="819"/>
      <c r="BL149" s="763"/>
      <c r="BM149" s="762" t="s">
        <v>48</v>
      </c>
      <c r="BN149" s="819"/>
      <c r="BO149" s="819"/>
      <c r="BP149" s="819"/>
      <c r="BQ149" s="819"/>
      <c r="BR149" s="819"/>
      <c r="BS149" s="819"/>
      <c r="BT149" s="819"/>
      <c r="BU149" s="763"/>
      <c r="BV149" s="762" t="s">
        <v>48</v>
      </c>
      <c r="BW149" s="819"/>
      <c r="BX149" s="819"/>
      <c r="BY149" s="819"/>
      <c r="BZ149" s="819"/>
      <c r="CA149" s="819"/>
      <c r="CB149" s="819"/>
      <c r="CC149" s="819"/>
      <c r="CD149" s="763"/>
      <c r="CE149" s="762" t="s">
        <v>48</v>
      </c>
      <c r="CF149" s="819"/>
      <c r="CG149" s="819"/>
      <c r="CH149" s="819"/>
      <c r="CI149" s="819"/>
      <c r="CJ149" s="819"/>
      <c r="CK149" s="819"/>
      <c r="CL149" s="819"/>
      <c r="CM149" s="763"/>
      <c r="CN149" s="762" t="s">
        <v>48</v>
      </c>
      <c r="CO149" s="819"/>
      <c r="CP149" s="819"/>
      <c r="CQ149" s="819"/>
      <c r="CR149" s="819"/>
      <c r="CS149" s="819"/>
      <c r="CT149" s="819"/>
      <c r="CU149" s="819"/>
      <c r="CV149" s="763"/>
      <c r="CW149" s="762" t="s">
        <v>48</v>
      </c>
      <c r="CX149" s="819"/>
      <c r="CY149" s="819"/>
      <c r="CZ149" s="819"/>
      <c r="DA149" s="819"/>
      <c r="DB149" s="819"/>
      <c r="DC149" s="819"/>
      <c r="DD149" s="819"/>
      <c r="DE149" s="763"/>
      <c r="DF149" s="762" t="s">
        <v>48</v>
      </c>
      <c r="DG149" s="819"/>
      <c r="DH149" s="819"/>
      <c r="DI149" s="819"/>
      <c r="DJ149" s="819"/>
      <c r="DK149" s="819"/>
      <c r="DL149" s="819"/>
      <c r="DM149" s="819"/>
      <c r="DN149" s="763"/>
      <c r="DO149" s="762" t="s">
        <v>48</v>
      </c>
      <c r="DP149" s="819"/>
      <c r="DQ149" s="819"/>
      <c r="DR149" s="819"/>
      <c r="DS149" s="819"/>
      <c r="DT149" s="819"/>
      <c r="DU149" s="819"/>
      <c r="DV149" s="819"/>
      <c r="DW149" s="763"/>
      <c r="DX149" s="762" t="s">
        <v>48</v>
      </c>
      <c r="DY149" s="819"/>
      <c r="DZ149" s="819"/>
      <c r="EA149" s="819"/>
      <c r="EB149" s="819"/>
      <c r="EC149" s="819"/>
      <c r="ED149" s="819"/>
      <c r="EE149" s="819"/>
      <c r="EF149" s="763"/>
      <c r="EG149" s="762" t="s">
        <v>48</v>
      </c>
      <c r="EH149" s="819"/>
      <c r="EI149" s="819"/>
      <c r="EJ149" s="819"/>
      <c r="EK149" s="819"/>
      <c r="EL149" s="819"/>
      <c r="EM149" s="819"/>
      <c r="EN149" s="819"/>
      <c r="EO149" s="763"/>
      <c r="EP149" s="762" t="s">
        <v>48</v>
      </c>
      <c r="EQ149" s="819"/>
      <c r="ER149" s="819"/>
      <c r="ES149" s="819"/>
      <c r="ET149" s="819"/>
      <c r="EU149" s="819"/>
      <c r="EV149" s="819"/>
      <c r="EW149" s="819"/>
      <c r="EX149" s="763"/>
    </row>
    <row r="150" spans="1:154" ht="36.75" customHeight="1" x14ac:dyDescent="0.2">
      <c r="A150" s="385" t="s">
        <v>998</v>
      </c>
      <c r="B150" s="768" t="s">
        <v>49</v>
      </c>
      <c r="C150" s="825"/>
      <c r="D150" s="825"/>
      <c r="E150" s="825"/>
      <c r="F150" s="825"/>
      <c r="G150" s="825"/>
      <c r="H150" s="825"/>
      <c r="I150" s="825"/>
      <c r="J150" s="769"/>
      <c r="K150" s="768" t="s">
        <v>49</v>
      </c>
      <c r="L150" s="825"/>
      <c r="M150" s="825"/>
      <c r="N150" s="825"/>
      <c r="O150" s="825"/>
      <c r="P150" s="825"/>
      <c r="Q150" s="825"/>
      <c r="R150" s="825"/>
      <c r="S150" s="769"/>
      <c r="T150" s="768" t="s">
        <v>49</v>
      </c>
      <c r="U150" s="825"/>
      <c r="V150" s="825"/>
      <c r="W150" s="825"/>
      <c r="X150" s="825"/>
      <c r="Y150" s="825"/>
      <c r="Z150" s="825"/>
      <c r="AA150" s="825"/>
      <c r="AB150" s="769"/>
      <c r="AC150" s="768" t="s">
        <v>49</v>
      </c>
      <c r="AD150" s="825"/>
      <c r="AE150" s="825"/>
      <c r="AF150" s="825"/>
      <c r="AG150" s="825"/>
      <c r="AH150" s="825"/>
      <c r="AI150" s="825"/>
      <c r="AJ150" s="825"/>
      <c r="AK150" s="769"/>
      <c r="AL150" s="768" t="s">
        <v>49</v>
      </c>
      <c r="AM150" s="825"/>
      <c r="AN150" s="825"/>
      <c r="AO150" s="825"/>
      <c r="AP150" s="825"/>
      <c r="AQ150" s="825"/>
      <c r="AR150" s="825"/>
      <c r="AS150" s="825"/>
      <c r="AT150" s="769"/>
      <c r="AU150" s="768" t="s">
        <v>49</v>
      </c>
      <c r="AV150" s="825"/>
      <c r="AW150" s="825"/>
      <c r="AX150" s="825"/>
      <c r="AY150" s="825"/>
      <c r="AZ150" s="825"/>
      <c r="BA150" s="825"/>
      <c r="BB150" s="825"/>
      <c r="BC150" s="769"/>
      <c r="BD150" s="768" t="s">
        <v>49</v>
      </c>
      <c r="BE150" s="825"/>
      <c r="BF150" s="825"/>
      <c r="BG150" s="825"/>
      <c r="BH150" s="825"/>
      <c r="BI150" s="825"/>
      <c r="BJ150" s="825"/>
      <c r="BK150" s="825"/>
      <c r="BL150" s="769"/>
      <c r="BM150" s="768" t="s">
        <v>49</v>
      </c>
      <c r="BN150" s="825"/>
      <c r="BO150" s="825"/>
      <c r="BP150" s="825"/>
      <c r="BQ150" s="825"/>
      <c r="BR150" s="825"/>
      <c r="BS150" s="825"/>
      <c r="BT150" s="825"/>
      <c r="BU150" s="769"/>
      <c r="BV150" s="768" t="s">
        <v>49</v>
      </c>
      <c r="BW150" s="825"/>
      <c r="BX150" s="825"/>
      <c r="BY150" s="825"/>
      <c r="BZ150" s="825"/>
      <c r="CA150" s="825"/>
      <c r="CB150" s="825"/>
      <c r="CC150" s="825"/>
      <c r="CD150" s="769"/>
      <c r="CE150" s="768" t="s">
        <v>49</v>
      </c>
      <c r="CF150" s="825"/>
      <c r="CG150" s="825"/>
      <c r="CH150" s="825"/>
      <c r="CI150" s="825"/>
      <c r="CJ150" s="825"/>
      <c r="CK150" s="825"/>
      <c r="CL150" s="825"/>
      <c r="CM150" s="769"/>
      <c r="CN150" s="768" t="s">
        <v>49</v>
      </c>
      <c r="CO150" s="825"/>
      <c r="CP150" s="825"/>
      <c r="CQ150" s="825"/>
      <c r="CR150" s="825"/>
      <c r="CS150" s="825"/>
      <c r="CT150" s="825"/>
      <c r="CU150" s="825"/>
      <c r="CV150" s="769"/>
      <c r="CW150" s="768" t="s">
        <v>49</v>
      </c>
      <c r="CX150" s="825"/>
      <c r="CY150" s="825"/>
      <c r="CZ150" s="825"/>
      <c r="DA150" s="825"/>
      <c r="DB150" s="825"/>
      <c r="DC150" s="825"/>
      <c r="DD150" s="825"/>
      <c r="DE150" s="769"/>
      <c r="DF150" s="768" t="s">
        <v>49</v>
      </c>
      <c r="DG150" s="825"/>
      <c r="DH150" s="825"/>
      <c r="DI150" s="825"/>
      <c r="DJ150" s="825"/>
      <c r="DK150" s="825"/>
      <c r="DL150" s="825"/>
      <c r="DM150" s="825"/>
      <c r="DN150" s="769"/>
      <c r="DO150" s="768" t="s">
        <v>49</v>
      </c>
      <c r="DP150" s="825"/>
      <c r="DQ150" s="825"/>
      <c r="DR150" s="825"/>
      <c r="DS150" s="825"/>
      <c r="DT150" s="825"/>
      <c r="DU150" s="825"/>
      <c r="DV150" s="825"/>
      <c r="DW150" s="769"/>
      <c r="DX150" s="768" t="s">
        <v>49</v>
      </c>
      <c r="DY150" s="825"/>
      <c r="DZ150" s="825"/>
      <c r="EA150" s="825"/>
      <c r="EB150" s="825"/>
      <c r="EC150" s="825"/>
      <c r="ED150" s="825"/>
      <c r="EE150" s="825"/>
      <c r="EF150" s="769"/>
      <c r="EG150" s="768" t="s">
        <v>49</v>
      </c>
      <c r="EH150" s="825"/>
      <c r="EI150" s="825"/>
      <c r="EJ150" s="825"/>
      <c r="EK150" s="825"/>
      <c r="EL150" s="825"/>
      <c r="EM150" s="825"/>
      <c r="EN150" s="825"/>
      <c r="EO150" s="769"/>
      <c r="EP150" s="768" t="s">
        <v>49</v>
      </c>
      <c r="EQ150" s="825"/>
      <c r="ER150" s="825"/>
      <c r="ES150" s="825"/>
      <c r="ET150" s="825"/>
      <c r="EU150" s="825"/>
      <c r="EV150" s="825"/>
      <c r="EW150" s="825"/>
      <c r="EX150" s="769"/>
    </row>
    <row r="151" spans="1:154" ht="48.75" x14ac:dyDescent="0.2">
      <c r="A151" s="129" t="s">
        <v>999</v>
      </c>
      <c r="B151" s="768" t="str">
        <f>IF(B150="select waiting period option","0",IF(B150="first of month following date of rehire","0",IF(B150="date of election","0",IF(B150="first of month following date of election","0",""))))</f>
        <v>0</v>
      </c>
      <c r="C151" s="825"/>
      <c r="D151" s="825"/>
      <c r="E151" s="825"/>
      <c r="F151" s="825"/>
      <c r="G151" s="825"/>
      <c r="H151" s="825"/>
      <c r="I151" s="825"/>
      <c r="J151" s="769"/>
      <c r="K151" s="768" t="str">
        <f>IF(K150="select waiting period option","0",IF(K150="first of month following date of rehire","0",IF(K150="date of election","0",IF(K150="first of month following date of election","0",""))))</f>
        <v>0</v>
      </c>
      <c r="L151" s="825"/>
      <c r="M151" s="825"/>
      <c r="N151" s="825"/>
      <c r="O151" s="825"/>
      <c r="P151" s="825"/>
      <c r="Q151" s="825"/>
      <c r="R151" s="825"/>
      <c r="S151" s="769"/>
      <c r="T151" s="768" t="str">
        <f>IF(T150="select waiting period option","0",IF(T150="first of month following date of rehire","0",IF(T150="date of election","0",IF(T150="first of month following date of election","0",""))))</f>
        <v>0</v>
      </c>
      <c r="U151" s="825"/>
      <c r="V151" s="825"/>
      <c r="W151" s="825"/>
      <c r="X151" s="825"/>
      <c r="Y151" s="825"/>
      <c r="Z151" s="825"/>
      <c r="AA151" s="825"/>
      <c r="AB151" s="769"/>
      <c r="AC151" s="768" t="str">
        <f>IF(AC150="select waiting period option","0",IF(AC150="first of month following date of rehire","0",IF(AC150="date of election","0",IF(AC150="first of month following date of election","0",""))))</f>
        <v>0</v>
      </c>
      <c r="AD151" s="825"/>
      <c r="AE151" s="825"/>
      <c r="AF151" s="825"/>
      <c r="AG151" s="825"/>
      <c r="AH151" s="825"/>
      <c r="AI151" s="825"/>
      <c r="AJ151" s="825"/>
      <c r="AK151" s="769"/>
      <c r="AL151" s="768" t="str">
        <f>IF(AL150="select waiting period option","0",IF(AL150="first of month following date of rehire","0",IF(AL150="date of election","0",IF(AL150="first of month following date of election","0",""))))</f>
        <v>0</v>
      </c>
      <c r="AM151" s="825"/>
      <c r="AN151" s="825"/>
      <c r="AO151" s="825"/>
      <c r="AP151" s="825"/>
      <c r="AQ151" s="825"/>
      <c r="AR151" s="825"/>
      <c r="AS151" s="825"/>
      <c r="AT151" s="769"/>
      <c r="AU151" s="768" t="str">
        <f>IF(AU150="select waiting period option","0",IF(AU150="first of month following date of rehire","0",IF(AU150="date of election","0",IF(AU150="first of month following date of election","0",""))))</f>
        <v>0</v>
      </c>
      <c r="AV151" s="825"/>
      <c r="AW151" s="825"/>
      <c r="AX151" s="825"/>
      <c r="AY151" s="825"/>
      <c r="AZ151" s="825"/>
      <c r="BA151" s="825"/>
      <c r="BB151" s="825"/>
      <c r="BC151" s="769"/>
      <c r="BD151" s="768" t="str">
        <f>IF(BD150="select waiting period option","0",IF(BD150="first of month following date of rehire","0",IF(BD150="date of election","0",IF(BD150="first of month following date of election","0",""))))</f>
        <v>0</v>
      </c>
      <c r="BE151" s="825"/>
      <c r="BF151" s="825"/>
      <c r="BG151" s="825"/>
      <c r="BH151" s="825"/>
      <c r="BI151" s="825"/>
      <c r="BJ151" s="825"/>
      <c r="BK151" s="825"/>
      <c r="BL151" s="769"/>
      <c r="BM151" s="768" t="str">
        <f>IF(BM150="select waiting period option","0",IF(BM150="first of month following date of rehire","0",IF(BM150="date of election","0",IF(BM150="first of month following date of election","0",""))))</f>
        <v>0</v>
      </c>
      <c r="BN151" s="825"/>
      <c r="BO151" s="825"/>
      <c r="BP151" s="825"/>
      <c r="BQ151" s="825"/>
      <c r="BR151" s="825"/>
      <c r="BS151" s="825"/>
      <c r="BT151" s="825"/>
      <c r="BU151" s="769"/>
      <c r="BV151" s="768" t="str">
        <f>IF(BV150="select waiting period option","0",IF(BV150="first of month following date of rehire","0",IF(BV150="date of election","0",IF(BV150="first of month following date of election","0",""))))</f>
        <v>0</v>
      </c>
      <c r="BW151" s="825"/>
      <c r="BX151" s="825"/>
      <c r="BY151" s="825"/>
      <c r="BZ151" s="825"/>
      <c r="CA151" s="825"/>
      <c r="CB151" s="825"/>
      <c r="CC151" s="825"/>
      <c r="CD151" s="769"/>
      <c r="CE151" s="768" t="str">
        <f>IF(CE150="select waiting period option","0",IF(CE150="first of month following date of rehire","0",IF(CE150="date of election","0",IF(CE150="first of month following date of election","0",""))))</f>
        <v>0</v>
      </c>
      <c r="CF151" s="825"/>
      <c r="CG151" s="825"/>
      <c r="CH151" s="825"/>
      <c r="CI151" s="825"/>
      <c r="CJ151" s="825"/>
      <c r="CK151" s="825"/>
      <c r="CL151" s="825"/>
      <c r="CM151" s="769"/>
      <c r="CN151" s="768" t="str">
        <f>IF(CN150="select waiting period option","0",IF(CN150="first of month following date of rehire","0",IF(CN150="date of election","0",IF(CN150="first of month following date of election","0",""))))</f>
        <v>0</v>
      </c>
      <c r="CO151" s="825"/>
      <c r="CP151" s="825"/>
      <c r="CQ151" s="825"/>
      <c r="CR151" s="825"/>
      <c r="CS151" s="825"/>
      <c r="CT151" s="825"/>
      <c r="CU151" s="825"/>
      <c r="CV151" s="769"/>
      <c r="CW151" s="768" t="str">
        <f>IF(CW150="select waiting period option","0",IF(CW150="first of month following date of rehire","0",IF(CW150="date of election","0",IF(CW150="first of month following date of election","0",""))))</f>
        <v>0</v>
      </c>
      <c r="CX151" s="825"/>
      <c r="CY151" s="825"/>
      <c r="CZ151" s="825"/>
      <c r="DA151" s="825"/>
      <c r="DB151" s="825"/>
      <c r="DC151" s="825"/>
      <c r="DD151" s="825"/>
      <c r="DE151" s="769"/>
      <c r="DF151" s="768" t="str">
        <f>IF(DF150="select waiting period option","0",IF(DF150="first of month following date of rehire","0",IF(DF150="date of election","0",IF(DF150="first of month following date of election","0",""))))</f>
        <v>0</v>
      </c>
      <c r="DG151" s="825"/>
      <c r="DH151" s="825"/>
      <c r="DI151" s="825"/>
      <c r="DJ151" s="825"/>
      <c r="DK151" s="825"/>
      <c r="DL151" s="825"/>
      <c r="DM151" s="825"/>
      <c r="DN151" s="769"/>
      <c r="DO151" s="768" t="str">
        <f>IF(DO150="select waiting period option","0",IF(DO150="first of month following date of rehire","0",IF(DO150="date of election","0",IF(DO150="first of month following date of election","0",""))))</f>
        <v>0</v>
      </c>
      <c r="DP151" s="825"/>
      <c r="DQ151" s="825"/>
      <c r="DR151" s="825"/>
      <c r="DS151" s="825"/>
      <c r="DT151" s="825"/>
      <c r="DU151" s="825"/>
      <c r="DV151" s="825"/>
      <c r="DW151" s="769"/>
      <c r="DX151" s="768" t="str">
        <f>IF(DX150="select waiting period option","0",IF(DX150="first of month following date of rehire","0",IF(DX150="date of election","0",IF(DX150="first of month following date of election","0",""))))</f>
        <v>0</v>
      </c>
      <c r="DY151" s="825"/>
      <c r="DZ151" s="825"/>
      <c r="EA151" s="825"/>
      <c r="EB151" s="825"/>
      <c r="EC151" s="825"/>
      <c r="ED151" s="825"/>
      <c r="EE151" s="825"/>
      <c r="EF151" s="769"/>
      <c r="EG151" s="768" t="str">
        <f>IF(EG150="select waiting period option","0",IF(EG150="first of month following date of rehire","0",IF(EG150="date of election","0",IF(EG150="first of month following date of election","0",""))))</f>
        <v>0</v>
      </c>
      <c r="EH151" s="825"/>
      <c r="EI151" s="825"/>
      <c r="EJ151" s="825"/>
      <c r="EK151" s="825"/>
      <c r="EL151" s="825"/>
      <c r="EM151" s="825"/>
      <c r="EN151" s="825"/>
      <c r="EO151" s="769"/>
      <c r="EP151" s="768" t="str">
        <f>IF(EP150="select waiting period option","0",IF(EP150="first of month following date of rehire","0",IF(EP150="date of election","0",IF(EP150="first of month following date of election","0",""))))</f>
        <v>0</v>
      </c>
      <c r="EQ151" s="825"/>
      <c r="ER151" s="825"/>
      <c r="ES151" s="825"/>
      <c r="ET151" s="825"/>
      <c r="EU151" s="825"/>
      <c r="EV151" s="825"/>
      <c r="EW151" s="825"/>
      <c r="EX151" s="769"/>
    </row>
    <row r="152" spans="1:154" ht="24.75" customHeight="1" x14ac:dyDescent="0.2">
      <c r="A152" s="303" t="s">
        <v>1074</v>
      </c>
      <c r="B152" s="760" t="s">
        <v>623</v>
      </c>
      <c r="C152" s="820"/>
      <c r="D152" s="820"/>
      <c r="E152" s="820"/>
      <c r="F152" s="820"/>
      <c r="G152" s="820"/>
      <c r="H152" s="820"/>
      <c r="I152" s="820"/>
      <c r="J152" s="761"/>
      <c r="K152" s="760" t="s">
        <v>623</v>
      </c>
      <c r="L152" s="820"/>
      <c r="M152" s="820"/>
      <c r="N152" s="820"/>
      <c r="O152" s="820"/>
      <c r="P152" s="820"/>
      <c r="Q152" s="820"/>
      <c r="R152" s="820"/>
      <c r="S152" s="761"/>
      <c r="T152" s="760" t="s">
        <v>623</v>
      </c>
      <c r="U152" s="820"/>
      <c r="V152" s="820"/>
      <c r="W152" s="820"/>
      <c r="X152" s="820"/>
      <c r="Y152" s="820"/>
      <c r="Z152" s="820"/>
      <c r="AA152" s="820"/>
      <c r="AB152" s="761"/>
      <c r="AC152" s="760" t="s">
        <v>623</v>
      </c>
      <c r="AD152" s="820"/>
      <c r="AE152" s="820"/>
      <c r="AF152" s="820"/>
      <c r="AG152" s="820"/>
      <c r="AH152" s="820"/>
      <c r="AI152" s="820"/>
      <c r="AJ152" s="820"/>
      <c r="AK152" s="761"/>
      <c r="AL152" s="760" t="s">
        <v>623</v>
      </c>
      <c r="AM152" s="820"/>
      <c r="AN152" s="820"/>
      <c r="AO152" s="820"/>
      <c r="AP152" s="820"/>
      <c r="AQ152" s="820"/>
      <c r="AR152" s="820"/>
      <c r="AS152" s="820"/>
      <c r="AT152" s="761"/>
      <c r="AU152" s="760" t="s">
        <v>623</v>
      </c>
      <c r="AV152" s="820"/>
      <c r="AW152" s="820"/>
      <c r="AX152" s="820"/>
      <c r="AY152" s="820"/>
      <c r="AZ152" s="820"/>
      <c r="BA152" s="820"/>
      <c r="BB152" s="820"/>
      <c r="BC152" s="761"/>
      <c r="BD152" s="760" t="s">
        <v>623</v>
      </c>
      <c r="BE152" s="820"/>
      <c r="BF152" s="820"/>
      <c r="BG152" s="820"/>
      <c r="BH152" s="820"/>
      <c r="BI152" s="820"/>
      <c r="BJ152" s="820"/>
      <c r="BK152" s="820"/>
      <c r="BL152" s="761"/>
      <c r="BM152" s="760" t="s">
        <v>623</v>
      </c>
      <c r="BN152" s="820"/>
      <c r="BO152" s="820"/>
      <c r="BP152" s="820"/>
      <c r="BQ152" s="820"/>
      <c r="BR152" s="820"/>
      <c r="BS152" s="820"/>
      <c r="BT152" s="820"/>
      <c r="BU152" s="761"/>
      <c r="BV152" s="760" t="s">
        <v>623</v>
      </c>
      <c r="BW152" s="820"/>
      <c r="BX152" s="820"/>
      <c r="BY152" s="820"/>
      <c r="BZ152" s="820"/>
      <c r="CA152" s="820"/>
      <c r="CB152" s="820"/>
      <c r="CC152" s="820"/>
      <c r="CD152" s="761"/>
      <c r="CE152" s="760" t="s">
        <v>623</v>
      </c>
      <c r="CF152" s="820"/>
      <c r="CG152" s="820"/>
      <c r="CH152" s="820"/>
      <c r="CI152" s="820"/>
      <c r="CJ152" s="820"/>
      <c r="CK152" s="820"/>
      <c r="CL152" s="820"/>
      <c r="CM152" s="761"/>
      <c r="CN152" s="760" t="s">
        <v>623</v>
      </c>
      <c r="CO152" s="820"/>
      <c r="CP152" s="820"/>
      <c r="CQ152" s="820"/>
      <c r="CR152" s="820"/>
      <c r="CS152" s="820"/>
      <c r="CT152" s="820"/>
      <c r="CU152" s="820"/>
      <c r="CV152" s="761"/>
      <c r="CW152" s="760" t="s">
        <v>623</v>
      </c>
      <c r="CX152" s="820"/>
      <c r="CY152" s="820"/>
      <c r="CZ152" s="820"/>
      <c r="DA152" s="820"/>
      <c r="DB152" s="820"/>
      <c r="DC152" s="820"/>
      <c r="DD152" s="820"/>
      <c r="DE152" s="761"/>
      <c r="DF152" s="760" t="s">
        <v>623</v>
      </c>
      <c r="DG152" s="820"/>
      <c r="DH152" s="820"/>
      <c r="DI152" s="820"/>
      <c r="DJ152" s="820"/>
      <c r="DK152" s="820"/>
      <c r="DL152" s="820"/>
      <c r="DM152" s="820"/>
      <c r="DN152" s="761"/>
      <c r="DO152" s="760" t="s">
        <v>623</v>
      </c>
      <c r="DP152" s="820"/>
      <c r="DQ152" s="820"/>
      <c r="DR152" s="820"/>
      <c r="DS152" s="820"/>
      <c r="DT152" s="820"/>
      <c r="DU152" s="820"/>
      <c r="DV152" s="820"/>
      <c r="DW152" s="761"/>
      <c r="DX152" s="760" t="s">
        <v>623</v>
      </c>
      <c r="DY152" s="820"/>
      <c r="DZ152" s="820"/>
      <c r="EA152" s="820"/>
      <c r="EB152" s="820"/>
      <c r="EC152" s="820"/>
      <c r="ED152" s="820"/>
      <c r="EE152" s="820"/>
      <c r="EF152" s="761"/>
      <c r="EG152" s="760" t="s">
        <v>623</v>
      </c>
      <c r="EH152" s="820"/>
      <c r="EI152" s="820"/>
      <c r="EJ152" s="820"/>
      <c r="EK152" s="820"/>
      <c r="EL152" s="820"/>
      <c r="EM152" s="820"/>
      <c r="EN152" s="820"/>
      <c r="EO152" s="761"/>
      <c r="EP152" s="760" t="s">
        <v>623</v>
      </c>
      <c r="EQ152" s="820"/>
      <c r="ER152" s="820"/>
      <c r="ES152" s="820"/>
      <c r="ET152" s="820"/>
      <c r="EU152" s="820"/>
      <c r="EV152" s="820"/>
      <c r="EW152" s="820"/>
      <c r="EX152" s="761"/>
    </row>
    <row r="153" spans="1:154" ht="24.75" x14ac:dyDescent="0.2">
      <c r="A153" s="303" t="s">
        <v>1072</v>
      </c>
      <c r="B153" s="760">
        <v>1</v>
      </c>
      <c r="C153" s="820"/>
      <c r="D153" s="820"/>
      <c r="E153" s="820"/>
      <c r="F153" s="820"/>
      <c r="G153" s="820"/>
      <c r="H153" s="820"/>
      <c r="I153" s="820"/>
      <c r="J153" s="761"/>
      <c r="K153" s="760">
        <v>1</v>
      </c>
      <c r="L153" s="820"/>
      <c r="M153" s="820"/>
      <c r="N153" s="820"/>
      <c r="O153" s="820"/>
      <c r="P153" s="820"/>
      <c r="Q153" s="820"/>
      <c r="R153" s="820"/>
      <c r="S153" s="761"/>
      <c r="T153" s="760">
        <v>1</v>
      </c>
      <c r="U153" s="820"/>
      <c r="V153" s="820"/>
      <c r="W153" s="820"/>
      <c r="X153" s="820"/>
      <c r="Y153" s="820"/>
      <c r="Z153" s="820"/>
      <c r="AA153" s="820"/>
      <c r="AB153" s="761"/>
      <c r="AC153" s="760">
        <v>1</v>
      </c>
      <c r="AD153" s="820"/>
      <c r="AE153" s="820"/>
      <c r="AF153" s="820"/>
      <c r="AG153" s="820"/>
      <c r="AH153" s="820"/>
      <c r="AI153" s="820"/>
      <c r="AJ153" s="820"/>
      <c r="AK153" s="761"/>
      <c r="AL153" s="760">
        <v>1</v>
      </c>
      <c r="AM153" s="820"/>
      <c r="AN153" s="820"/>
      <c r="AO153" s="820"/>
      <c r="AP153" s="820"/>
      <c r="AQ153" s="820"/>
      <c r="AR153" s="820"/>
      <c r="AS153" s="820"/>
      <c r="AT153" s="761"/>
      <c r="AU153" s="760">
        <v>1</v>
      </c>
      <c r="AV153" s="820"/>
      <c r="AW153" s="820"/>
      <c r="AX153" s="820"/>
      <c r="AY153" s="820"/>
      <c r="AZ153" s="820"/>
      <c r="BA153" s="820"/>
      <c r="BB153" s="820"/>
      <c r="BC153" s="761"/>
      <c r="BD153" s="760">
        <v>1</v>
      </c>
      <c r="BE153" s="820"/>
      <c r="BF153" s="820"/>
      <c r="BG153" s="820"/>
      <c r="BH153" s="820"/>
      <c r="BI153" s="820"/>
      <c r="BJ153" s="820"/>
      <c r="BK153" s="820"/>
      <c r="BL153" s="761"/>
      <c r="BM153" s="760">
        <v>1</v>
      </c>
      <c r="BN153" s="820"/>
      <c r="BO153" s="820"/>
      <c r="BP153" s="820"/>
      <c r="BQ153" s="820"/>
      <c r="BR153" s="820"/>
      <c r="BS153" s="820"/>
      <c r="BT153" s="820"/>
      <c r="BU153" s="761"/>
      <c r="BV153" s="760">
        <v>1</v>
      </c>
      <c r="BW153" s="820"/>
      <c r="BX153" s="820"/>
      <c r="BY153" s="820"/>
      <c r="BZ153" s="820"/>
      <c r="CA153" s="820"/>
      <c r="CB153" s="820"/>
      <c r="CC153" s="820"/>
      <c r="CD153" s="761"/>
      <c r="CE153" s="760">
        <v>1</v>
      </c>
      <c r="CF153" s="820"/>
      <c r="CG153" s="820"/>
      <c r="CH153" s="820"/>
      <c r="CI153" s="820"/>
      <c r="CJ153" s="820"/>
      <c r="CK153" s="820"/>
      <c r="CL153" s="820"/>
      <c r="CM153" s="761"/>
      <c r="CN153" s="760">
        <v>1</v>
      </c>
      <c r="CO153" s="820"/>
      <c r="CP153" s="820"/>
      <c r="CQ153" s="820"/>
      <c r="CR153" s="820"/>
      <c r="CS153" s="820"/>
      <c r="CT153" s="820"/>
      <c r="CU153" s="820"/>
      <c r="CV153" s="761"/>
      <c r="CW153" s="760">
        <v>1</v>
      </c>
      <c r="CX153" s="820"/>
      <c r="CY153" s="820"/>
      <c r="CZ153" s="820"/>
      <c r="DA153" s="820"/>
      <c r="DB153" s="820"/>
      <c r="DC153" s="820"/>
      <c r="DD153" s="820"/>
      <c r="DE153" s="761"/>
      <c r="DF153" s="760">
        <v>1</v>
      </c>
      <c r="DG153" s="820"/>
      <c r="DH153" s="820"/>
      <c r="DI153" s="820"/>
      <c r="DJ153" s="820"/>
      <c r="DK153" s="820"/>
      <c r="DL153" s="820"/>
      <c r="DM153" s="820"/>
      <c r="DN153" s="761"/>
      <c r="DO153" s="760">
        <v>1</v>
      </c>
      <c r="DP153" s="820"/>
      <c r="DQ153" s="820"/>
      <c r="DR153" s="820"/>
      <c r="DS153" s="820"/>
      <c r="DT153" s="820"/>
      <c r="DU153" s="820"/>
      <c r="DV153" s="820"/>
      <c r="DW153" s="761"/>
      <c r="DX153" s="760">
        <v>1</v>
      </c>
      <c r="DY153" s="820"/>
      <c r="DZ153" s="820"/>
      <c r="EA153" s="820"/>
      <c r="EB153" s="820"/>
      <c r="EC153" s="820"/>
      <c r="ED153" s="820"/>
      <c r="EE153" s="820"/>
      <c r="EF153" s="761"/>
      <c r="EG153" s="760">
        <v>1</v>
      </c>
      <c r="EH153" s="820"/>
      <c r="EI153" s="820"/>
      <c r="EJ153" s="820"/>
      <c r="EK153" s="820"/>
      <c r="EL153" s="820"/>
      <c r="EM153" s="820"/>
      <c r="EN153" s="820"/>
      <c r="EO153" s="761"/>
      <c r="EP153" s="760">
        <v>1</v>
      </c>
      <c r="EQ153" s="820"/>
      <c r="ER153" s="820"/>
      <c r="ES153" s="820"/>
      <c r="ET153" s="820"/>
      <c r="EU153" s="820"/>
      <c r="EV153" s="820"/>
      <c r="EW153" s="820"/>
      <c r="EX153" s="761"/>
    </row>
    <row r="154" spans="1:154" ht="24.75" customHeight="1" x14ac:dyDescent="0.2">
      <c r="A154" s="303" t="s">
        <v>993</v>
      </c>
      <c r="B154" s="760" t="s">
        <v>624</v>
      </c>
      <c r="C154" s="820"/>
      <c r="D154" s="820"/>
      <c r="E154" s="820"/>
      <c r="F154" s="820"/>
      <c r="G154" s="820"/>
      <c r="H154" s="820"/>
      <c r="I154" s="820"/>
      <c r="J154" s="761"/>
      <c r="K154" s="760" t="s">
        <v>624</v>
      </c>
      <c r="L154" s="820"/>
      <c r="M154" s="820"/>
      <c r="N154" s="820"/>
      <c r="O154" s="820"/>
      <c r="P154" s="820"/>
      <c r="Q154" s="820"/>
      <c r="R154" s="820"/>
      <c r="S154" s="761"/>
      <c r="T154" s="760" t="s">
        <v>624</v>
      </c>
      <c r="U154" s="820"/>
      <c r="V154" s="820"/>
      <c r="W154" s="820"/>
      <c r="X154" s="820"/>
      <c r="Y154" s="820"/>
      <c r="Z154" s="820"/>
      <c r="AA154" s="820"/>
      <c r="AB154" s="761"/>
      <c r="AC154" s="760" t="s">
        <v>624</v>
      </c>
      <c r="AD154" s="820"/>
      <c r="AE154" s="820"/>
      <c r="AF154" s="820"/>
      <c r="AG154" s="820"/>
      <c r="AH154" s="820"/>
      <c r="AI154" s="820"/>
      <c r="AJ154" s="820"/>
      <c r="AK154" s="761"/>
      <c r="AL154" s="760" t="s">
        <v>624</v>
      </c>
      <c r="AM154" s="820"/>
      <c r="AN154" s="820"/>
      <c r="AO154" s="820"/>
      <c r="AP154" s="820"/>
      <c r="AQ154" s="820"/>
      <c r="AR154" s="820"/>
      <c r="AS154" s="820"/>
      <c r="AT154" s="761"/>
      <c r="AU154" s="760" t="s">
        <v>624</v>
      </c>
      <c r="AV154" s="820"/>
      <c r="AW154" s="820"/>
      <c r="AX154" s="820"/>
      <c r="AY154" s="820"/>
      <c r="AZ154" s="820"/>
      <c r="BA154" s="820"/>
      <c r="BB154" s="820"/>
      <c r="BC154" s="761"/>
      <c r="BD154" s="760" t="s">
        <v>624</v>
      </c>
      <c r="BE154" s="820"/>
      <c r="BF154" s="820"/>
      <c r="BG154" s="820"/>
      <c r="BH154" s="820"/>
      <c r="BI154" s="820"/>
      <c r="BJ154" s="820"/>
      <c r="BK154" s="820"/>
      <c r="BL154" s="761"/>
      <c r="BM154" s="760" t="s">
        <v>624</v>
      </c>
      <c r="BN154" s="820"/>
      <c r="BO154" s="820"/>
      <c r="BP154" s="820"/>
      <c r="BQ154" s="820"/>
      <c r="BR154" s="820"/>
      <c r="BS154" s="820"/>
      <c r="BT154" s="820"/>
      <c r="BU154" s="761"/>
      <c r="BV154" s="760" t="s">
        <v>624</v>
      </c>
      <c r="BW154" s="820"/>
      <c r="BX154" s="820"/>
      <c r="BY154" s="820"/>
      <c r="BZ154" s="820"/>
      <c r="CA154" s="820"/>
      <c r="CB154" s="820"/>
      <c r="CC154" s="820"/>
      <c r="CD154" s="761"/>
      <c r="CE154" s="760" t="s">
        <v>624</v>
      </c>
      <c r="CF154" s="820"/>
      <c r="CG154" s="820"/>
      <c r="CH154" s="820"/>
      <c r="CI154" s="820"/>
      <c r="CJ154" s="820"/>
      <c r="CK154" s="820"/>
      <c r="CL154" s="820"/>
      <c r="CM154" s="761"/>
      <c r="CN154" s="760" t="s">
        <v>624</v>
      </c>
      <c r="CO154" s="820"/>
      <c r="CP154" s="820"/>
      <c r="CQ154" s="820"/>
      <c r="CR154" s="820"/>
      <c r="CS154" s="820"/>
      <c r="CT154" s="820"/>
      <c r="CU154" s="820"/>
      <c r="CV154" s="761"/>
      <c r="CW154" s="760" t="s">
        <v>624</v>
      </c>
      <c r="CX154" s="820"/>
      <c r="CY154" s="820"/>
      <c r="CZ154" s="820"/>
      <c r="DA154" s="820"/>
      <c r="DB154" s="820"/>
      <c r="DC154" s="820"/>
      <c r="DD154" s="820"/>
      <c r="DE154" s="761"/>
      <c r="DF154" s="760" t="s">
        <v>624</v>
      </c>
      <c r="DG154" s="820"/>
      <c r="DH154" s="820"/>
      <c r="DI154" s="820"/>
      <c r="DJ154" s="820"/>
      <c r="DK154" s="820"/>
      <c r="DL154" s="820"/>
      <c r="DM154" s="820"/>
      <c r="DN154" s="761"/>
      <c r="DO154" s="760" t="s">
        <v>624</v>
      </c>
      <c r="DP154" s="820"/>
      <c r="DQ154" s="820"/>
      <c r="DR154" s="820"/>
      <c r="DS154" s="820"/>
      <c r="DT154" s="820"/>
      <c r="DU154" s="820"/>
      <c r="DV154" s="820"/>
      <c r="DW154" s="761"/>
      <c r="DX154" s="760" t="s">
        <v>624</v>
      </c>
      <c r="DY154" s="820"/>
      <c r="DZ154" s="820"/>
      <c r="EA154" s="820"/>
      <c r="EB154" s="820"/>
      <c r="EC154" s="820"/>
      <c r="ED154" s="820"/>
      <c r="EE154" s="820"/>
      <c r="EF154" s="761"/>
      <c r="EG154" s="760" t="s">
        <v>624</v>
      </c>
      <c r="EH154" s="820"/>
      <c r="EI154" s="820"/>
      <c r="EJ154" s="820"/>
      <c r="EK154" s="820"/>
      <c r="EL154" s="820"/>
      <c r="EM154" s="820"/>
      <c r="EN154" s="820"/>
      <c r="EO154" s="761"/>
      <c r="EP154" s="760" t="s">
        <v>624</v>
      </c>
      <c r="EQ154" s="820"/>
      <c r="ER154" s="820"/>
      <c r="ES154" s="820"/>
      <c r="ET154" s="820"/>
      <c r="EU154" s="820"/>
      <c r="EV154" s="820"/>
      <c r="EW154" s="820"/>
      <c r="EX154" s="761"/>
    </row>
    <row r="155" spans="1:154" x14ac:dyDescent="0.2">
      <c r="A155" s="142" t="s">
        <v>1332</v>
      </c>
      <c r="B155" s="762"/>
      <c r="C155" s="819"/>
      <c r="D155" s="819"/>
      <c r="E155" s="819"/>
      <c r="F155" s="819"/>
      <c r="G155" s="819"/>
      <c r="H155" s="819"/>
      <c r="I155" s="819"/>
      <c r="J155" s="763"/>
      <c r="K155" s="762">
        <v>90</v>
      </c>
      <c r="L155" s="819"/>
      <c r="M155" s="819"/>
      <c r="N155" s="819"/>
      <c r="O155" s="819"/>
      <c r="P155" s="819"/>
      <c r="Q155" s="819"/>
      <c r="R155" s="819"/>
      <c r="S155" s="763"/>
      <c r="T155" s="762">
        <v>90</v>
      </c>
      <c r="U155" s="819"/>
      <c r="V155" s="819"/>
      <c r="W155" s="819"/>
      <c r="X155" s="819"/>
      <c r="Y155" s="819"/>
      <c r="Z155" s="819"/>
      <c r="AA155" s="819"/>
      <c r="AB155" s="763"/>
      <c r="AC155" s="762">
        <v>90</v>
      </c>
      <c r="AD155" s="819"/>
      <c r="AE155" s="819"/>
      <c r="AF155" s="819"/>
      <c r="AG155" s="819"/>
      <c r="AH155" s="819"/>
      <c r="AI155" s="819"/>
      <c r="AJ155" s="819"/>
      <c r="AK155" s="763"/>
      <c r="AL155" s="762">
        <v>90</v>
      </c>
      <c r="AM155" s="819"/>
      <c r="AN155" s="819"/>
      <c r="AO155" s="819"/>
      <c r="AP155" s="819"/>
      <c r="AQ155" s="819"/>
      <c r="AR155" s="819"/>
      <c r="AS155" s="819"/>
      <c r="AT155" s="763"/>
      <c r="AU155" s="762">
        <v>90</v>
      </c>
      <c r="AV155" s="819"/>
      <c r="AW155" s="819"/>
      <c r="AX155" s="819"/>
      <c r="AY155" s="819"/>
      <c r="AZ155" s="819"/>
      <c r="BA155" s="819"/>
      <c r="BB155" s="819"/>
      <c r="BC155" s="763"/>
      <c r="BD155" s="762">
        <v>90</v>
      </c>
      <c r="BE155" s="819"/>
      <c r="BF155" s="819"/>
      <c r="BG155" s="819"/>
      <c r="BH155" s="819"/>
      <c r="BI155" s="819"/>
      <c r="BJ155" s="819"/>
      <c r="BK155" s="819"/>
      <c r="BL155" s="763"/>
      <c r="BM155" s="762">
        <v>90</v>
      </c>
      <c r="BN155" s="819"/>
      <c r="BO155" s="819"/>
      <c r="BP155" s="819"/>
      <c r="BQ155" s="819"/>
      <c r="BR155" s="819"/>
      <c r="BS155" s="819"/>
      <c r="BT155" s="819"/>
      <c r="BU155" s="763"/>
      <c r="BV155" s="762">
        <v>90</v>
      </c>
      <c r="BW155" s="819"/>
      <c r="BX155" s="819"/>
      <c r="BY155" s="819"/>
      <c r="BZ155" s="819"/>
      <c r="CA155" s="819"/>
      <c r="CB155" s="819"/>
      <c r="CC155" s="819"/>
      <c r="CD155" s="763"/>
      <c r="CE155" s="762">
        <v>90</v>
      </c>
      <c r="CF155" s="819"/>
      <c r="CG155" s="819"/>
      <c r="CH155" s="819"/>
      <c r="CI155" s="819"/>
      <c r="CJ155" s="819"/>
      <c r="CK155" s="819"/>
      <c r="CL155" s="819"/>
      <c r="CM155" s="763"/>
      <c r="CN155" s="762">
        <v>90</v>
      </c>
      <c r="CO155" s="819"/>
      <c r="CP155" s="819"/>
      <c r="CQ155" s="819"/>
      <c r="CR155" s="819"/>
      <c r="CS155" s="819"/>
      <c r="CT155" s="819"/>
      <c r="CU155" s="819"/>
      <c r="CV155" s="763"/>
      <c r="CW155" s="762">
        <v>90</v>
      </c>
      <c r="CX155" s="819"/>
      <c r="CY155" s="819"/>
      <c r="CZ155" s="819"/>
      <c r="DA155" s="819"/>
      <c r="DB155" s="819"/>
      <c r="DC155" s="819"/>
      <c r="DD155" s="819"/>
      <c r="DE155" s="763"/>
      <c r="DF155" s="762">
        <v>90</v>
      </c>
      <c r="DG155" s="819"/>
      <c r="DH155" s="819"/>
      <c r="DI155" s="819"/>
      <c r="DJ155" s="819"/>
      <c r="DK155" s="819"/>
      <c r="DL155" s="819"/>
      <c r="DM155" s="819"/>
      <c r="DN155" s="763"/>
      <c r="DO155" s="762">
        <v>90</v>
      </c>
      <c r="DP155" s="819"/>
      <c r="DQ155" s="819"/>
      <c r="DR155" s="819"/>
      <c r="DS155" s="819"/>
      <c r="DT155" s="819"/>
      <c r="DU155" s="819"/>
      <c r="DV155" s="819"/>
      <c r="DW155" s="763"/>
      <c r="DX155" s="762"/>
      <c r="DY155" s="819"/>
      <c r="DZ155" s="819"/>
      <c r="EA155" s="819"/>
      <c r="EB155" s="819"/>
      <c r="EC155" s="819"/>
      <c r="ED155" s="819"/>
      <c r="EE155" s="819"/>
      <c r="EF155" s="763"/>
      <c r="EG155" s="762"/>
      <c r="EH155" s="819"/>
      <c r="EI155" s="819"/>
      <c r="EJ155" s="819"/>
      <c r="EK155" s="819"/>
      <c r="EL155" s="819"/>
      <c r="EM155" s="819"/>
      <c r="EN155" s="819"/>
      <c r="EO155" s="763"/>
      <c r="EP155" s="762"/>
      <c r="EQ155" s="819"/>
      <c r="ER155" s="819"/>
      <c r="ES155" s="819"/>
      <c r="ET155" s="819"/>
      <c r="EU155" s="819"/>
      <c r="EV155" s="819"/>
      <c r="EW155" s="819"/>
      <c r="EX155" s="763"/>
    </row>
    <row r="156" spans="1:154" x14ac:dyDescent="0.2">
      <c r="A156" s="142" t="s">
        <v>76</v>
      </c>
      <c r="B156" s="864"/>
      <c r="C156" s="865"/>
      <c r="D156" s="865"/>
      <c r="E156" s="865"/>
      <c r="F156" s="865"/>
      <c r="G156" s="865"/>
      <c r="H156" s="865"/>
      <c r="I156" s="865"/>
      <c r="J156" s="866"/>
      <c r="K156" s="864">
        <v>42917</v>
      </c>
      <c r="L156" s="865"/>
      <c r="M156" s="865"/>
      <c r="N156" s="865"/>
      <c r="O156" s="865"/>
      <c r="P156" s="865"/>
      <c r="Q156" s="865"/>
      <c r="R156" s="865"/>
      <c r="S156" s="866"/>
      <c r="T156" s="864">
        <v>42917</v>
      </c>
      <c r="U156" s="865"/>
      <c r="V156" s="865"/>
      <c r="W156" s="865"/>
      <c r="X156" s="865"/>
      <c r="Y156" s="865"/>
      <c r="Z156" s="865"/>
      <c r="AA156" s="865"/>
      <c r="AB156" s="866"/>
      <c r="AC156" s="864">
        <v>42917</v>
      </c>
      <c r="AD156" s="865"/>
      <c r="AE156" s="865"/>
      <c r="AF156" s="865"/>
      <c r="AG156" s="865"/>
      <c r="AH156" s="865"/>
      <c r="AI156" s="865"/>
      <c r="AJ156" s="865"/>
      <c r="AK156" s="866"/>
      <c r="AL156" s="864">
        <v>42917</v>
      </c>
      <c r="AM156" s="865"/>
      <c r="AN156" s="865"/>
      <c r="AO156" s="865"/>
      <c r="AP156" s="865"/>
      <c r="AQ156" s="865"/>
      <c r="AR156" s="865"/>
      <c r="AS156" s="865"/>
      <c r="AT156" s="866"/>
      <c r="AU156" s="864">
        <v>42917</v>
      </c>
      <c r="AV156" s="865"/>
      <c r="AW156" s="865"/>
      <c r="AX156" s="865"/>
      <c r="AY156" s="865"/>
      <c r="AZ156" s="865"/>
      <c r="BA156" s="865"/>
      <c r="BB156" s="865"/>
      <c r="BC156" s="866"/>
      <c r="BD156" s="864">
        <v>42917</v>
      </c>
      <c r="BE156" s="865"/>
      <c r="BF156" s="865"/>
      <c r="BG156" s="865"/>
      <c r="BH156" s="865"/>
      <c r="BI156" s="865"/>
      <c r="BJ156" s="865"/>
      <c r="BK156" s="865"/>
      <c r="BL156" s="866"/>
      <c r="BM156" s="864">
        <v>42917</v>
      </c>
      <c r="BN156" s="865"/>
      <c r="BO156" s="865"/>
      <c r="BP156" s="865"/>
      <c r="BQ156" s="865"/>
      <c r="BR156" s="865"/>
      <c r="BS156" s="865"/>
      <c r="BT156" s="865"/>
      <c r="BU156" s="866"/>
      <c r="BV156" s="864">
        <v>42917</v>
      </c>
      <c r="BW156" s="865"/>
      <c r="BX156" s="865"/>
      <c r="BY156" s="865"/>
      <c r="BZ156" s="865"/>
      <c r="CA156" s="865"/>
      <c r="CB156" s="865"/>
      <c r="CC156" s="865"/>
      <c r="CD156" s="866"/>
      <c r="CE156" s="864">
        <v>42917</v>
      </c>
      <c r="CF156" s="865"/>
      <c r="CG156" s="865"/>
      <c r="CH156" s="865"/>
      <c r="CI156" s="865"/>
      <c r="CJ156" s="865"/>
      <c r="CK156" s="865"/>
      <c r="CL156" s="865"/>
      <c r="CM156" s="866"/>
      <c r="CN156" s="864">
        <v>42917</v>
      </c>
      <c r="CO156" s="865"/>
      <c r="CP156" s="865"/>
      <c r="CQ156" s="865"/>
      <c r="CR156" s="865"/>
      <c r="CS156" s="865"/>
      <c r="CT156" s="865"/>
      <c r="CU156" s="865"/>
      <c r="CV156" s="866"/>
      <c r="CW156" s="864">
        <v>42917</v>
      </c>
      <c r="CX156" s="865"/>
      <c r="CY156" s="865"/>
      <c r="CZ156" s="865"/>
      <c r="DA156" s="865"/>
      <c r="DB156" s="865"/>
      <c r="DC156" s="865"/>
      <c r="DD156" s="865"/>
      <c r="DE156" s="866"/>
      <c r="DF156" s="864">
        <v>42917</v>
      </c>
      <c r="DG156" s="865"/>
      <c r="DH156" s="865"/>
      <c r="DI156" s="865"/>
      <c r="DJ156" s="865"/>
      <c r="DK156" s="865"/>
      <c r="DL156" s="865"/>
      <c r="DM156" s="865"/>
      <c r="DN156" s="866"/>
      <c r="DO156" s="864">
        <v>42917</v>
      </c>
      <c r="DP156" s="865"/>
      <c r="DQ156" s="865"/>
      <c r="DR156" s="865"/>
      <c r="DS156" s="865"/>
      <c r="DT156" s="865"/>
      <c r="DU156" s="865"/>
      <c r="DV156" s="865"/>
      <c r="DW156" s="866"/>
      <c r="DX156" s="864"/>
      <c r="DY156" s="865"/>
      <c r="DZ156" s="865"/>
      <c r="EA156" s="865"/>
      <c r="EB156" s="865"/>
      <c r="EC156" s="865"/>
      <c r="ED156" s="865"/>
      <c r="EE156" s="865"/>
      <c r="EF156" s="866"/>
      <c r="EG156" s="864"/>
      <c r="EH156" s="865"/>
      <c r="EI156" s="865"/>
      <c r="EJ156" s="865"/>
      <c r="EK156" s="865"/>
      <c r="EL156" s="865"/>
      <c r="EM156" s="865"/>
      <c r="EN156" s="865"/>
      <c r="EO156" s="866"/>
      <c r="EP156" s="864"/>
      <c r="EQ156" s="865"/>
      <c r="ER156" s="865"/>
      <c r="ES156" s="865"/>
      <c r="ET156" s="865"/>
      <c r="EU156" s="865"/>
      <c r="EV156" s="865"/>
      <c r="EW156" s="865"/>
      <c r="EX156" s="866"/>
    </row>
    <row r="157" spans="1:154" ht="24.75" x14ac:dyDescent="0.2">
      <c r="A157" s="144" t="s">
        <v>355</v>
      </c>
      <c r="B157" s="864"/>
      <c r="C157" s="865"/>
      <c r="D157" s="865"/>
      <c r="E157" s="865"/>
      <c r="F157" s="865"/>
      <c r="G157" s="865"/>
      <c r="H157" s="865"/>
      <c r="I157" s="865"/>
      <c r="J157" s="866"/>
      <c r="K157" s="864"/>
      <c r="L157" s="865"/>
      <c r="M157" s="865"/>
      <c r="N157" s="865"/>
      <c r="O157" s="865"/>
      <c r="P157" s="865"/>
      <c r="Q157" s="865"/>
      <c r="R157" s="865"/>
      <c r="S157" s="866"/>
      <c r="T157" s="864"/>
      <c r="U157" s="865"/>
      <c r="V157" s="865"/>
      <c r="W157" s="865"/>
      <c r="X157" s="865"/>
      <c r="Y157" s="865"/>
      <c r="Z157" s="865"/>
      <c r="AA157" s="865"/>
      <c r="AB157" s="866"/>
      <c r="AC157" s="864"/>
      <c r="AD157" s="865"/>
      <c r="AE157" s="865"/>
      <c r="AF157" s="865"/>
      <c r="AG157" s="865"/>
      <c r="AH157" s="865"/>
      <c r="AI157" s="865"/>
      <c r="AJ157" s="865"/>
      <c r="AK157" s="866"/>
      <c r="AL157" s="864"/>
      <c r="AM157" s="865"/>
      <c r="AN157" s="865"/>
      <c r="AO157" s="865"/>
      <c r="AP157" s="865"/>
      <c r="AQ157" s="865"/>
      <c r="AR157" s="865"/>
      <c r="AS157" s="865"/>
      <c r="AT157" s="866"/>
      <c r="AU157" s="864"/>
      <c r="AV157" s="865"/>
      <c r="AW157" s="865"/>
      <c r="AX157" s="865"/>
      <c r="AY157" s="865"/>
      <c r="AZ157" s="865"/>
      <c r="BA157" s="865"/>
      <c r="BB157" s="865"/>
      <c r="BC157" s="866"/>
      <c r="BD157" s="864"/>
      <c r="BE157" s="865"/>
      <c r="BF157" s="865"/>
      <c r="BG157" s="865"/>
      <c r="BH157" s="865"/>
      <c r="BI157" s="865"/>
      <c r="BJ157" s="865"/>
      <c r="BK157" s="865"/>
      <c r="BL157" s="866"/>
      <c r="BM157" s="864"/>
      <c r="BN157" s="865"/>
      <c r="BO157" s="865"/>
      <c r="BP157" s="865"/>
      <c r="BQ157" s="865"/>
      <c r="BR157" s="865"/>
      <c r="BS157" s="865"/>
      <c r="BT157" s="865"/>
      <c r="BU157" s="866"/>
      <c r="BV157" s="864"/>
      <c r="BW157" s="865"/>
      <c r="BX157" s="865"/>
      <c r="BY157" s="865"/>
      <c r="BZ157" s="865"/>
      <c r="CA157" s="865"/>
      <c r="CB157" s="865"/>
      <c r="CC157" s="865"/>
      <c r="CD157" s="866"/>
      <c r="CE157" s="864"/>
      <c r="CF157" s="865"/>
      <c r="CG157" s="865"/>
      <c r="CH157" s="865"/>
      <c r="CI157" s="865"/>
      <c r="CJ157" s="865"/>
      <c r="CK157" s="865"/>
      <c r="CL157" s="865"/>
      <c r="CM157" s="866"/>
      <c r="CN157" s="864"/>
      <c r="CO157" s="865"/>
      <c r="CP157" s="865"/>
      <c r="CQ157" s="865"/>
      <c r="CR157" s="865"/>
      <c r="CS157" s="865"/>
      <c r="CT157" s="865"/>
      <c r="CU157" s="865"/>
      <c r="CV157" s="866"/>
      <c r="CW157" s="864"/>
      <c r="CX157" s="865"/>
      <c r="CY157" s="865"/>
      <c r="CZ157" s="865"/>
      <c r="DA157" s="865"/>
      <c r="DB157" s="865"/>
      <c r="DC157" s="865"/>
      <c r="DD157" s="865"/>
      <c r="DE157" s="866"/>
      <c r="DF157" s="864"/>
      <c r="DG157" s="865"/>
      <c r="DH157" s="865"/>
      <c r="DI157" s="865"/>
      <c r="DJ157" s="865"/>
      <c r="DK157" s="865"/>
      <c r="DL157" s="865"/>
      <c r="DM157" s="865"/>
      <c r="DN157" s="866"/>
      <c r="DO157" s="864"/>
      <c r="DP157" s="865"/>
      <c r="DQ157" s="865"/>
      <c r="DR157" s="865"/>
      <c r="DS157" s="865"/>
      <c r="DT157" s="865"/>
      <c r="DU157" s="865"/>
      <c r="DV157" s="865"/>
      <c r="DW157" s="866"/>
      <c r="DX157" s="864"/>
      <c r="DY157" s="865"/>
      <c r="DZ157" s="865"/>
      <c r="EA157" s="865"/>
      <c r="EB157" s="865"/>
      <c r="EC157" s="865"/>
      <c r="ED157" s="865"/>
      <c r="EE157" s="865"/>
      <c r="EF157" s="866"/>
      <c r="EG157" s="864"/>
      <c r="EH157" s="865"/>
      <c r="EI157" s="865"/>
      <c r="EJ157" s="865"/>
      <c r="EK157" s="865"/>
      <c r="EL157" s="865"/>
      <c r="EM157" s="865"/>
      <c r="EN157" s="865"/>
      <c r="EO157" s="866"/>
      <c r="EP157" s="864"/>
      <c r="EQ157" s="865"/>
      <c r="ER157" s="865"/>
      <c r="ES157" s="865"/>
      <c r="ET157" s="865"/>
      <c r="EU157" s="865"/>
      <c r="EV157" s="865"/>
      <c r="EW157" s="865"/>
      <c r="EX157" s="866"/>
    </row>
    <row r="158" spans="1:154" ht="24.75" x14ac:dyDescent="0.2">
      <c r="A158" s="147" t="s">
        <v>868</v>
      </c>
      <c r="B158" s="782"/>
      <c r="C158" s="839"/>
      <c r="D158" s="839"/>
      <c r="E158" s="839"/>
      <c r="F158" s="839"/>
      <c r="G158" s="839"/>
      <c r="H158" s="839"/>
      <c r="I158" s="839"/>
      <c r="J158" s="783"/>
      <c r="K158" s="782"/>
      <c r="L158" s="839"/>
      <c r="M158" s="839"/>
      <c r="N158" s="839"/>
      <c r="O158" s="839"/>
      <c r="P158" s="839"/>
      <c r="Q158" s="839"/>
      <c r="R158" s="839"/>
      <c r="S158" s="783"/>
      <c r="T158" s="782"/>
      <c r="U158" s="839"/>
      <c r="V158" s="839"/>
      <c r="W158" s="839"/>
      <c r="X158" s="839"/>
      <c r="Y158" s="839"/>
      <c r="Z158" s="839"/>
      <c r="AA158" s="839"/>
      <c r="AB158" s="783"/>
      <c r="AC158" s="782"/>
      <c r="AD158" s="839"/>
      <c r="AE158" s="839"/>
      <c r="AF158" s="839"/>
      <c r="AG158" s="839"/>
      <c r="AH158" s="839"/>
      <c r="AI158" s="839"/>
      <c r="AJ158" s="839"/>
      <c r="AK158" s="783"/>
      <c r="AL158" s="782"/>
      <c r="AM158" s="839"/>
      <c r="AN158" s="839"/>
      <c r="AO158" s="839"/>
      <c r="AP158" s="839"/>
      <c r="AQ158" s="839"/>
      <c r="AR158" s="839"/>
      <c r="AS158" s="839"/>
      <c r="AT158" s="783"/>
      <c r="AU158" s="782"/>
      <c r="AV158" s="839"/>
      <c r="AW158" s="839"/>
      <c r="AX158" s="839"/>
      <c r="AY158" s="839"/>
      <c r="AZ158" s="839"/>
      <c r="BA158" s="839"/>
      <c r="BB158" s="839"/>
      <c r="BC158" s="783"/>
      <c r="BD158" s="782"/>
      <c r="BE158" s="839"/>
      <c r="BF158" s="839"/>
      <c r="BG158" s="839"/>
      <c r="BH158" s="839"/>
      <c r="BI158" s="839"/>
      <c r="BJ158" s="839"/>
      <c r="BK158" s="839"/>
      <c r="BL158" s="783"/>
      <c r="BM158" s="782"/>
      <c r="BN158" s="839"/>
      <c r="BO158" s="839"/>
      <c r="BP158" s="839"/>
      <c r="BQ158" s="839"/>
      <c r="BR158" s="839"/>
      <c r="BS158" s="839"/>
      <c r="BT158" s="839"/>
      <c r="BU158" s="783"/>
      <c r="BV158" s="782"/>
      <c r="BW158" s="839"/>
      <c r="BX158" s="839"/>
      <c r="BY158" s="839"/>
      <c r="BZ158" s="839"/>
      <c r="CA158" s="839"/>
      <c r="CB158" s="839"/>
      <c r="CC158" s="839"/>
      <c r="CD158" s="783"/>
      <c r="CE158" s="782"/>
      <c r="CF158" s="839"/>
      <c r="CG158" s="839"/>
      <c r="CH158" s="839"/>
      <c r="CI158" s="839"/>
      <c r="CJ158" s="839"/>
      <c r="CK158" s="839"/>
      <c r="CL158" s="839"/>
      <c r="CM158" s="783"/>
      <c r="CN158" s="782"/>
      <c r="CO158" s="839"/>
      <c r="CP158" s="839"/>
      <c r="CQ158" s="839"/>
      <c r="CR158" s="839"/>
      <c r="CS158" s="839"/>
      <c r="CT158" s="839"/>
      <c r="CU158" s="839"/>
      <c r="CV158" s="783"/>
      <c r="CW158" s="782"/>
      <c r="CX158" s="839"/>
      <c r="CY158" s="839"/>
      <c r="CZ158" s="839"/>
      <c r="DA158" s="839"/>
      <c r="DB158" s="839"/>
      <c r="DC158" s="839"/>
      <c r="DD158" s="839"/>
      <c r="DE158" s="783"/>
      <c r="DF158" s="782"/>
      <c r="DG158" s="839"/>
      <c r="DH158" s="839"/>
      <c r="DI158" s="839"/>
      <c r="DJ158" s="839"/>
      <c r="DK158" s="839"/>
      <c r="DL158" s="839"/>
      <c r="DM158" s="839"/>
      <c r="DN158" s="783"/>
      <c r="DO158" s="782"/>
      <c r="DP158" s="839"/>
      <c r="DQ158" s="839"/>
      <c r="DR158" s="839"/>
      <c r="DS158" s="839"/>
      <c r="DT158" s="839"/>
      <c r="DU158" s="839"/>
      <c r="DV158" s="839"/>
      <c r="DW158" s="783"/>
      <c r="DX158" s="782"/>
      <c r="DY158" s="839"/>
      <c r="DZ158" s="839"/>
      <c r="EA158" s="839"/>
      <c r="EB158" s="839"/>
      <c r="EC158" s="839"/>
      <c r="ED158" s="839"/>
      <c r="EE158" s="839"/>
      <c r="EF158" s="783"/>
      <c r="EG158" s="782"/>
      <c r="EH158" s="839"/>
      <c r="EI158" s="839"/>
      <c r="EJ158" s="839"/>
      <c r="EK158" s="839"/>
      <c r="EL158" s="839"/>
      <c r="EM158" s="839"/>
      <c r="EN158" s="839"/>
      <c r="EO158" s="783"/>
      <c r="EP158" s="782"/>
      <c r="EQ158" s="839"/>
      <c r="ER158" s="839"/>
      <c r="ES158" s="839"/>
      <c r="ET158" s="839"/>
      <c r="EU158" s="839"/>
      <c r="EV158" s="839"/>
      <c r="EW158" s="839"/>
      <c r="EX158" s="783"/>
    </row>
    <row r="159" spans="1:154" ht="24.75" x14ac:dyDescent="0.2">
      <c r="A159" s="147" t="s">
        <v>869</v>
      </c>
      <c r="B159" s="782"/>
      <c r="C159" s="839"/>
      <c r="D159" s="839"/>
      <c r="E159" s="839"/>
      <c r="F159" s="839"/>
      <c r="G159" s="839"/>
      <c r="H159" s="839"/>
      <c r="I159" s="839"/>
      <c r="J159" s="783"/>
      <c r="K159" s="782"/>
      <c r="L159" s="839"/>
      <c r="M159" s="839"/>
      <c r="N159" s="839"/>
      <c r="O159" s="839"/>
      <c r="P159" s="839"/>
      <c r="Q159" s="839"/>
      <c r="R159" s="839"/>
      <c r="S159" s="783"/>
      <c r="T159" s="782"/>
      <c r="U159" s="839"/>
      <c r="V159" s="839"/>
      <c r="W159" s="839"/>
      <c r="X159" s="839"/>
      <c r="Y159" s="839"/>
      <c r="Z159" s="839"/>
      <c r="AA159" s="839"/>
      <c r="AB159" s="783"/>
      <c r="AC159" s="782"/>
      <c r="AD159" s="839"/>
      <c r="AE159" s="839"/>
      <c r="AF159" s="839"/>
      <c r="AG159" s="839"/>
      <c r="AH159" s="839"/>
      <c r="AI159" s="839"/>
      <c r="AJ159" s="839"/>
      <c r="AK159" s="783"/>
      <c r="AL159" s="782"/>
      <c r="AM159" s="839"/>
      <c r="AN159" s="839"/>
      <c r="AO159" s="839"/>
      <c r="AP159" s="839"/>
      <c r="AQ159" s="839"/>
      <c r="AR159" s="839"/>
      <c r="AS159" s="839"/>
      <c r="AT159" s="783"/>
      <c r="AU159" s="782"/>
      <c r="AV159" s="839"/>
      <c r="AW159" s="839"/>
      <c r="AX159" s="839"/>
      <c r="AY159" s="839"/>
      <c r="AZ159" s="839"/>
      <c r="BA159" s="839"/>
      <c r="BB159" s="839"/>
      <c r="BC159" s="783"/>
      <c r="BD159" s="782"/>
      <c r="BE159" s="839"/>
      <c r="BF159" s="839"/>
      <c r="BG159" s="839"/>
      <c r="BH159" s="839"/>
      <c r="BI159" s="839"/>
      <c r="BJ159" s="839"/>
      <c r="BK159" s="839"/>
      <c r="BL159" s="783"/>
      <c r="BM159" s="782"/>
      <c r="BN159" s="839"/>
      <c r="BO159" s="839"/>
      <c r="BP159" s="839"/>
      <c r="BQ159" s="839"/>
      <c r="BR159" s="839"/>
      <c r="BS159" s="839"/>
      <c r="BT159" s="839"/>
      <c r="BU159" s="783"/>
      <c r="BV159" s="782"/>
      <c r="BW159" s="839"/>
      <c r="BX159" s="839"/>
      <c r="BY159" s="839"/>
      <c r="BZ159" s="839"/>
      <c r="CA159" s="839"/>
      <c r="CB159" s="839"/>
      <c r="CC159" s="839"/>
      <c r="CD159" s="783"/>
      <c r="CE159" s="782"/>
      <c r="CF159" s="839"/>
      <c r="CG159" s="839"/>
      <c r="CH159" s="839"/>
      <c r="CI159" s="839"/>
      <c r="CJ159" s="839"/>
      <c r="CK159" s="839"/>
      <c r="CL159" s="839"/>
      <c r="CM159" s="783"/>
      <c r="CN159" s="782"/>
      <c r="CO159" s="839"/>
      <c r="CP159" s="839"/>
      <c r="CQ159" s="839"/>
      <c r="CR159" s="839"/>
      <c r="CS159" s="839"/>
      <c r="CT159" s="839"/>
      <c r="CU159" s="839"/>
      <c r="CV159" s="783"/>
      <c r="CW159" s="782"/>
      <c r="CX159" s="839"/>
      <c r="CY159" s="839"/>
      <c r="CZ159" s="839"/>
      <c r="DA159" s="839"/>
      <c r="DB159" s="839"/>
      <c r="DC159" s="839"/>
      <c r="DD159" s="839"/>
      <c r="DE159" s="783"/>
      <c r="DF159" s="782"/>
      <c r="DG159" s="839"/>
      <c r="DH159" s="839"/>
      <c r="DI159" s="839"/>
      <c r="DJ159" s="839"/>
      <c r="DK159" s="839"/>
      <c r="DL159" s="839"/>
      <c r="DM159" s="839"/>
      <c r="DN159" s="783"/>
      <c r="DO159" s="782"/>
      <c r="DP159" s="839"/>
      <c r="DQ159" s="839"/>
      <c r="DR159" s="839"/>
      <c r="DS159" s="839"/>
      <c r="DT159" s="839"/>
      <c r="DU159" s="839"/>
      <c r="DV159" s="839"/>
      <c r="DW159" s="783"/>
      <c r="DX159" s="782"/>
      <c r="DY159" s="839"/>
      <c r="DZ159" s="839"/>
      <c r="EA159" s="839"/>
      <c r="EB159" s="839"/>
      <c r="EC159" s="839"/>
      <c r="ED159" s="839"/>
      <c r="EE159" s="839"/>
      <c r="EF159" s="783"/>
      <c r="EG159" s="782"/>
      <c r="EH159" s="839"/>
      <c r="EI159" s="839"/>
      <c r="EJ159" s="839"/>
      <c r="EK159" s="839"/>
      <c r="EL159" s="839"/>
      <c r="EM159" s="839"/>
      <c r="EN159" s="839"/>
      <c r="EO159" s="783"/>
      <c r="EP159" s="782"/>
      <c r="EQ159" s="839"/>
      <c r="ER159" s="839"/>
      <c r="ES159" s="839"/>
      <c r="ET159" s="839"/>
      <c r="EU159" s="839"/>
      <c r="EV159" s="839"/>
      <c r="EW159" s="839"/>
      <c r="EX159" s="783"/>
    </row>
    <row r="160" spans="1:154" x14ac:dyDescent="0.2">
      <c r="A160" s="137" t="s">
        <v>613</v>
      </c>
      <c r="B160" s="383"/>
      <c r="C160" s="383"/>
      <c r="D160" s="383"/>
      <c r="E160" s="383"/>
      <c r="F160" s="383"/>
      <c r="G160" s="383"/>
      <c r="H160" s="383"/>
      <c r="I160" s="383"/>
      <c r="J160" s="383"/>
      <c r="K160" s="383"/>
      <c r="L160" s="383"/>
      <c r="M160" s="383"/>
      <c r="N160" s="383"/>
      <c r="O160" s="383"/>
      <c r="P160" s="383"/>
      <c r="Q160" s="383"/>
      <c r="R160" s="383"/>
      <c r="S160" s="383"/>
      <c r="T160" s="383"/>
      <c r="U160" s="383"/>
      <c r="V160" s="383"/>
      <c r="W160" s="383"/>
      <c r="X160" s="383"/>
      <c r="Y160" s="383"/>
      <c r="Z160" s="383"/>
      <c r="AA160" s="383"/>
      <c r="AB160" s="383"/>
      <c r="AC160" s="383"/>
      <c r="AD160" s="383"/>
      <c r="AE160" s="383"/>
      <c r="AF160" s="383"/>
      <c r="AG160" s="383"/>
      <c r="AH160" s="383"/>
      <c r="AI160" s="383"/>
      <c r="AJ160" s="383"/>
      <c r="AK160" s="383"/>
      <c r="AL160" s="383"/>
      <c r="AM160" s="383"/>
      <c r="AN160" s="383"/>
      <c r="AO160" s="383"/>
      <c r="AP160" s="383"/>
      <c r="AQ160" s="383"/>
      <c r="AR160" s="383"/>
      <c r="AS160" s="383"/>
      <c r="AT160" s="383"/>
      <c r="AU160" s="383"/>
      <c r="AV160" s="383"/>
      <c r="AW160" s="383"/>
      <c r="AX160" s="383"/>
      <c r="AY160" s="383"/>
      <c r="AZ160" s="383"/>
      <c r="BA160" s="383"/>
      <c r="BB160" s="383"/>
      <c r="BC160" s="383"/>
      <c r="BD160" s="383"/>
      <c r="BE160" s="383"/>
      <c r="BF160" s="383"/>
      <c r="BG160" s="383"/>
      <c r="BH160" s="383"/>
      <c r="BI160" s="383"/>
      <c r="BJ160" s="383"/>
      <c r="BK160" s="383"/>
      <c r="BL160" s="383"/>
      <c r="BM160" s="383"/>
      <c r="BN160" s="383"/>
      <c r="BO160" s="383"/>
      <c r="BP160" s="383"/>
      <c r="BQ160" s="383"/>
      <c r="BR160" s="383"/>
      <c r="BS160" s="383"/>
      <c r="BT160" s="383"/>
      <c r="BU160" s="383"/>
      <c r="BV160" s="383"/>
      <c r="BW160" s="383"/>
      <c r="BX160" s="383"/>
      <c r="BY160" s="383"/>
      <c r="BZ160" s="383"/>
      <c r="CA160" s="383"/>
      <c r="CB160" s="383"/>
      <c r="CC160" s="383"/>
      <c r="CD160" s="383"/>
      <c r="CE160" s="383"/>
      <c r="CF160" s="383"/>
      <c r="CG160" s="383"/>
      <c r="CH160" s="383"/>
      <c r="CI160" s="383"/>
      <c r="CJ160" s="383"/>
      <c r="CK160" s="383"/>
      <c r="CL160" s="383"/>
      <c r="CM160" s="383"/>
      <c r="CN160" s="383"/>
      <c r="CO160" s="383"/>
      <c r="CP160" s="383"/>
      <c r="CQ160" s="383"/>
      <c r="CR160" s="383"/>
      <c r="CS160" s="383"/>
      <c r="CT160" s="383"/>
      <c r="CU160" s="383"/>
      <c r="CV160" s="383"/>
      <c r="CW160" s="383"/>
      <c r="CX160" s="383"/>
      <c r="CY160" s="383"/>
      <c r="CZ160" s="383"/>
      <c r="DA160" s="383"/>
      <c r="DB160" s="383"/>
      <c r="DC160" s="383"/>
      <c r="DD160" s="383"/>
      <c r="DE160" s="383"/>
      <c r="DF160" s="383"/>
      <c r="DG160" s="383"/>
      <c r="DH160" s="383"/>
      <c r="DI160" s="383"/>
      <c r="DJ160" s="383"/>
      <c r="DK160" s="383"/>
      <c r="DL160" s="383"/>
      <c r="DM160" s="383"/>
      <c r="DN160" s="383"/>
      <c r="DO160" s="383"/>
      <c r="DP160" s="383"/>
      <c r="DQ160" s="383"/>
      <c r="DR160" s="383"/>
      <c r="DS160" s="383"/>
      <c r="DT160" s="383"/>
      <c r="DU160" s="383"/>
      <c r="DV160" s="383"/>
      <c r="DW160" s="383"/>
      <c r="DX160" s="383"/>
      <c r="DY160" s="383"/>
      <c r="DZ160" s="383"/>
      <c r="EA160" s="383"/>
      <c r="EB160" s="383"/>
      <c r="EC160" s="383"/>
      <c r="ED160" s="383"/>
      <c r="EE160" s="383"/>
      <c r="EF160" s="383"/>
      <c r="EG160" s="383"/>
      <c r="EH160" s="383"/>
      <c r="EI160" s="383"/>
      <c r="EJ160" s="383"/>
      <c r="EK160" s="383"/>
      <c r="EL160" s="383"/>
      <c r="EM160" s="383"/>
      <c r="EN160" s="383"/>
      <c r="EO160" s="383"/>
      <c r="EP160" s="383"/>
      <c r="EQ160" s="383"/>
      <c r="ER160" s="383"/>
      <c r="ES160" s="383"/>
      <c r="ET160" s="383"/>
      <c r="EU160" s="383"/>
      <c r="EV160" s="383"/>
      <c r="EW160" s="383"/>
      <c r="EX160" s="383"/>
    </row>
    <row r="161" spans="1:154" x14ac:dyDescent="0.2">
      <c r="A161" s="121" t="s">
        <v>77</v>
      </c>
      <c r="B161" s="165"/>
      <c r="C161" s="165"/>
      <c r="D161" s="165"/>
      <c r="E161" s="165"/>
      <c r="F161" s="165"/>
      <c r="G161" s="165"/>
      <c r="H161" s="165"/>
      <c r="I161" s="165"/>
      <c r="J161" s="165"/>
      <c r="K161" s="165"/>
      <c r="L161" s="165"/>
      <c r="M161" s="165"/>
      <c r="N161" s="165"/>
      <c r="O161" s="165"/>
      <c r="P161" s="165"/>
      <c r="Q161" s="165"/>
      <c r="R161" s="165"/>
      <c r="S161" s="165"/>
      <c r="T161" s="165"/>
      <c r="U161" s="165"/>
      <c r="V161" s="165"/>
      <c r="W161" s="165"/>
      <c r="X161" s="165"/>
      <c r="Y161" s="165"/>
      <c r="Z161" s="165"/>
      <c r="AA161" s="165"/>
      <c r="AB161" s="165"/>
      <c r="AC161" s="165"/>
      <c r="AD161" s="165"/>
      <c r="AE161" s="165"/>
      <c r="AF161" s="165"/>
      <c r="AG161" s="165"/>
      <c r="AH161" s="165"/>
      <c r="AI161" s="165"/>
      <c r="AJ161" s="165"/>
      <c r="AK161" s="165"/>
      <c r="AL161" s="165"/>
      <c r="AM161" s="165"/>
      <c r="AN161" s="165"/>
      <c r="AO161" s="165"/>
      <c r="AP161" s="165"/>
      <c r="AQ161" s="165"/>
      <c r="AR161" s="165"/>
      <c r="AS161" s="165"/>
      <c r="AT161" s="165"/>
      <c r="AU161" s="165"/>
      <c r="AV161" s="165"/>
      <c r="AW161" s="165"/>
      <c r="AX161" s="165"/>
      <c r="AY161" s="165"/>
      <c r="AZ161" s="165"/>
      <c r="BA161" s="165"/>
      <c r="BB161" s="165"/>
      <c r="BC161" s="165"/>
      <c r="BD161" s="165"/>
      <c r="BE161" s="165"/>
      <c r="BF161" s="165"/>
      <c r="BG161" s="165"/>
      <c r="BH161" s="165"/>
      <c r="BI161" s="165"/>
      <c r="BJ161" s="165"/>
      <c r="BK161" s="165"/>
      <c r="BL161" s="165"/>
      <c r="BM161" s="165"/>
      <c r="BN161" s="165"/>
      <c r="BO161" s="165"/>
      <c r="BP161" s="165"/>
      <c r="BQ161" s="165"/>
      <c r="BR161" s="165"/>
      <c r="BS161" s="165"/>
      <c r="BT161" s="165"/>
      <c r="BU161" s="165"/>
      <c r="BV161" s="165"/>
      <c r="BW161" s="165"/>
      <c r="BX161" s="165"/>
      <c r="BY161" s="165"/>
      <c r="BZ161" s="165"/>
      <c r="CA161" s="165"/>
      <c r="CB161" s="165"/>
      <c r="CC161" s="165"/>
      <c r="CD161" s="165"/>
      <c r="CE161" s="165"/>
      <c r="CF161" s="165"/>
      <c r="CG161" s="165"/>
      <c r="CH161" s="165"/>
      <c r="CI161" s="165"/>
      <c r="CJ161" s="165"/>
      <c r="CK161" s="165"/>
      <c r="CL161" s="165"/>
      <c r="CM161" s="165"/>
      <c r="CN161" s="165"/>
      <c r="CO161" s="165"/>
      <c r="CP161" s="165"/>
      <c r="CQ161" s="165"/>
      <c r="CR161" s="165"/>
      <c r="CS161" s="165"/>
      <c r="CT161" s="165"/>
      <c r="CU161" s="165"/>
      <c r="CV161" s="165"/>
      <c r="CW161" s="165"/>
      <c r="CX161" s="165"/>
      <c r="CY161" s="165"/>
      <c r="CZ161" s="165"/>
      <c r="DA161" s="165"/>
      <c r="DB161" s="165"/>
      <c r="DC161" s="165"/>
      <c r="DD161" s="165"/>
      <c r="DE161" s="165"/>
      <c r="DF161" s="165"/>
      <c r="DG161" s="165"/>
      <c r="DH161" s="165"/>
      <c r="DI161" s="165"/>
      <c r="DJ161" s="165"/>
      <c r="DK161" s="165"/>
      <c r="DL161" s="165"/>
      <c r="DM161" s="165"/>
      <c r="DN161" s="165"/>
      <c r="DO161" s="165"/>
      <c r="DP161" s="165"/>
      <c r="DQ161" s="165"/>
      <c r="DR161" s="165"/>
      <c r="DS161" s="165"/>
      <c r="DT161" s="165"/>
      <c r="DU161" s="165"/>
      <c r="DV161" s="165"/>
      <c r="DW161" s="165"/>
      <c r="DX161" s="165"/>
      <c r="DY161" s="165"/>
      <c r="DZ161" s="165"/>
      <c r="EA161" s="165"/>
      <c r="EB161" s="165"/>
      <c r="EC161" s="165"/>
      <c r="ED161" s="165"/>
      <c r="EE161" s="165"/>
      <c r="EF161" s="165"/>
      <c r="EG161" s="165"/>
      <c r="EH161" s="165"/>
      <c r="EI161" s="165"/>
      <c r="EJ161" s="165"/>
      <c r="EK161" s="165"/>
      <c r="EL161" s="165"/>
      <c r="EM161" s="165"/>
      <c r="EN161" s="165"/>
      <c r="EO161" s="165"/>
      <c r="EP161" s="165"/>
      <c r="EQ161" s="165"/>
      <c r="ER161" s="165"/>
      <c r="ES161" s="165"/>
      <c r="ET161" s="165"/>
      <c r="EU161" s="165"/>
      <c r="EV161" s="165"/>
      <c r="EW161" s="165"/>
      <c r="EX161" s="165"/>
    </row>
    <row r="162" spans="1:154" ht="36.75" x14ac:dyDescent="0.2">
      <c r="A162" s="82" t="s">
        <v>648</v>
      </c>
      <c r="B162" s="786"/>
      <c r="C162" s="885"/>
      <c r="D162" s="885"/>
      <c r="E162" s="885"/>
      <c r="F162" s="885"/>
      <c r="G162" s="885"/>
      <c r="H162" s="885"/>
      <c r="I162" s="885"/>
      <c r="J162" s="787"/>
      <c r="K162" s="786"/>
      <c r="L162" s="885"/>
      <c r="M162" s="885"/>
      <c r="N162" s="885"/>
      <c r="O162" s="885"/>
      <c r="P162" s="885"/>
      <c r="Q162" s="885"/>
      <c r="R162" s="885"/>
      <c r="S162" s="787"/>
      <c r="T162" s="762"/>
      <c r="U162" s="819"/>
      <c r="V162" s="819"/>
      <c r="W162" s="819"/>
      <c r="X162" s="819"/>
      <c r="Y162" s="819"/>
      <c r="Z162" s="819"/>
      <c r="AA162" s="819"/>
      <c r="AB162" s="763"/>
      <c r="AC162" s="762">
        <v>99</v>
      </c>
      <c r="AD162" s="819"/>
      <c r="AE162" s="819"/>
      <c r="AF162" s="819"/>
      <c r="AG162" s="819"/>
      <c r="AH162" s="819"/>
      <c r="AI162" s="819"/>
      <c r="AJ162" s="819"/>
      <c r="AK162" s="763"/>
      <c r="AL162" s="762"/>
      <c r="AM162" s="819"/>
      <c r="AN162" s="819"/>
      <c r="AO162" s="819"/>
      <c r="AP162" s="819"/>
      <c r="AQ162" s="819"/>
      <c r="AR162" s="819"/>
      <c r="AS162" s="819"/>
      <c r="AT162" s="763"/>
      <c r="AU162" s="762"/>
      <c r="AV162" s="819"/>
      <c r="AW162" s="819"/>
      <c r="AX162" s="819"/>
      <c r="AY162" s="819"/>
      <c r="AZ162" s="819"/>
      <c r="BA162" s="819"/>
      <c r="BB162" s="819"/>
      <c r="BC162" s="763"/>
      <c r="BD162" s="762">
        <v>70</v>
      </c>
      <c r="BE162" s="819"/>
      <c r="BF162" s="819"/>
      <c r="BG162" s="819"/>
      <c r="BH162" s="819"/>
      <c r="BI162" s="819"/>
      <c r="BJ162" s="819"/>
      <c r="BK162" s="819"/>
      <c r="BL162" s="763"/>
      <c r="BM162" s="762">
        <v>70</v>
      </c>
      <c r="BN162" s="819"/>
      <c r="BO162" s="819"/>
      <c r="BP162" s="819"/>
      <c r="BQ162" s="819"/>
      <c r="BR162" s="819"/>
      <c r="BS162" s="819"/>
      <c r="BT162" s="819"/>
      <c r="BU162" s="763"/>
      <c r="BV162" s="762"/>
      <c r="BW162" s="819"/>
      <c r="BX162" s="819"/>
      <c r="BY162" s="819"/>
      <c r="BZ162" s="819"/>
      <c r="CA162" s="819"/>
      <c r="CB162" s="819"/>
      <c r="CC162" s="819"/>
      <c r="CD162" s="763"/>
      <c r="CE162" s="762"/>
      <c r="CF162" s="819"/>
      <c r="CG162" s="819"/>
      <c r="CH162" s="819"/>
      <c r="CI162" s="819"/>
      <c r="CJ162" s="819"/>
      <c r="CK162" s="819"/>
      <c r="CL162" s="819"/>
      <c r="CM162" s="763"/>
      <c r="CN162" s="762"/>
      <c r="CO162" s="819"/>
      <c r="CP162" s="819"/>
      <c r="CQ162" s="819"/>
      <c r="CR162" s="819"/>
      <c r="CS162" s="819"/>
      <c r="CT162" s="819"/>
      <c r="CU162" s="819"/>
      <c r="CV162" s="763"/>
      <c r="CW162" s="762"/>
      <c r="CX162" s="819"/>
      <c r="CY162" s="819"/>
      <c r="CZ162" s="819"/>
      <c r="DA162" s="819"/>
      <c r="DB162" s="819"/>
      <c r="DC162" s="819"/>
      <c r="DD162" s="819"/>
      <c r="DE162" s="763"/>
      <c r="DF162" s="762"/>
      <c r="DG162" s="819"/>
      <c r="DH162" s="819"/>
      <c r="DI162" s="819"/>
      <c r="DJ162" s="819"/>
      <c r="DK162" s="819"/>
      <c r="DL162" s="819"/>
      <c r="DM162" s="819"/>
      <c r="DN162" s="763"/>
      <c r="DO162" s="762"/>
      <c r="DP162" s="819"/>
      <c r="DQ162" s="819"/>
      <c r="DR162" s="819"/>
      <c r="DS162" s="819"/>
      <c r="DT162" s="819"/>
      <c r="DU162" s="819"/>
      <c r="DV162" s="819"/>
      <c r="DW162" s="763"/>
      <c r="DX162" s="762"/>
      <c r="DY162" s="819"/>
      <c r="DZ162" s="819"/>
      <c r="EA162" s="819"/>
      <c r="EB162" s="819"/>
      <c r="EC162" s="819"/>
      <c r="ED162" s="819"/>
      <c r="EE162" s="819"/>
      <c r="EF162" s="763"/>
      <c r="EG162" s="762"/>
      <c r="EH162" s="819"/>
      <c r="EI162" s="819"/>
      <c r="EJ162" s="819"/>
      <c r="EK162" s="819"/>
      <c r="EL162" s="819"/>
      <c r="EM162" s="819"/>
      <c r="EN162" s="819"/>
      <c r="EO162" s="763"/>
      <c r="EP162" s="762"/>
      <c r="EQ162" s="819"/>
      <c r="ER162" s="819"/>
      <c r="ES162" s="819"/>
      <c r="ET162" s="819"/>
      <c r="EU162" s="819"/>
      <c r="EV162" s="819"/>
      <c r="EW162" s="819"/>
      <c r="EX162" s="763"/>
    </row>
    <row r="163" spans="1:154" ht="36.75" x14ac:dyDescent="0.2">
      <c r="A163" s="82" t="s">
        <v>759</v>
      </c>
      <c r="B163" s="786"/>
      <c r="C163" s="885"/>
      <c r="D163" s="885"/>
      <c r="E163" s="885"/>
      <c r="F163" s="885"/>
      <c r="G163" s="885"/>
      <c r="H163" s="885"/>
      <c r="I163" s="885"/>
      <c r="J163" s="787"/>
      <c r="K163" s="786"/>
      <c r="L163" s="885"/>
      <c r="M163" s="885"/>
      <c r="N163" s="885"/>
      <c r="O163" s="885"/>
      <c r="P163" s="885"/>
      <c r="Q163" s="885"/>
      <c r="R163" s="885"/>
      <c r="S163" s="787"/>
      <c r="T163" s="762"/>
      <c r="U163" s="819"/>
      <c r="V163" s="819"/>
      <c r="W163" s="819"/>
      <c r="X163" s="819"/>
      <c r="Y163" s="819"/>
      <c r="Z163" s="819"/>
      <c r="AA163" s="819"/>
      <c r="AB163" s="763"/>
      <c r="AC163" s="762"/>
      <c r="AD163" s="819"/>
      <c r="AE163" s="819"/>
      <c r="AF163" s="819"/>
      <c r="AG163" s="819"/>
      <c r="AH163" s="819"/>
      <c r="AI163" s="819"/>
      <c r="AJ163" s="819"/>
      <c r="AK163" s="763"/>
      <c r="AL163" s="762">
        <v>25</v>
      </c>
      <c r="AM163" s="819"/>
      <c r="AN163" s="819"/>
      <c r="AO163" s="819"/>
      <c r="AP163" s="819"/>
      <c r="AQ163" s="819"/>
      <c r="AR163" s="819"/>
      <c r="AS163" s="819"/>
      <c r="AT163" s="763"/>
      <c r="AU163" s="762"/>
      <c r="AV163" s="819"/>
      <c r="AW163" s="819"/>
      <c r="AX163" s="819"/>
      <c r="AY163" s="819"/>
      <c r="AZ163" s="819"/>
      <c r="BA163" s="819"/>
      <c r="BB163" s="819"/>
      <c r="BC163" s="763"/>
      <c r="BD163" s="762"/>
      <c r="BE163" s="819"/>
      <c r="BF163" s="819"/>
      <c r="BG163" s="819"/>
      <c r="BH163" s="819"/>
      <c r="BI163" s="819"/>
      <c r="BJ163" s="819"/>
      <c r="BK163" s="819"/>
      <c r="BL163" s="763"/>
      <c r="BM163" s="762"/>
      <c r="BN163" s="819"/>
      <c r="BO163" s="819"/>
      <c r="BP163" s="819"/>
      <c r="BQ163" s="819"/>
      <c r="BR163" s="819"/>
      <c r="BS163" s="819"/>
      <c r="BT163" s="819"/>
      <c r="BU163" s="763"/>
      <c r="BV163" s="762">
        <v>25</v>
      </c>
      <c r="BW163" s="819"/>
      <c r="BX163" s="819"/>
      <c r="BY163" s="819"/>
      <c r="BZ163" s="819"/>
      <c r="CA163" s="819"/>
      <c r="CB163" s="819"/>
      <c r="CC163" s="819"/>
      <c r="CD163" s="763"/>
      <c r="CE163" s="762">
        <v>25</v>
      </c>
      <c r="CF163" s="819"/>
      <c r="CG163" s="819"/>
      <c r="CH163" s="819"/>
      <c r="CI163" s="819"/>
      <c r="CJ163" s="819"/>
      <c r="CK163" s="819"/>
      <c r="CL163" s="819"/>
      <c r="CM163" s="763"/>
      <c r="CN163" s="762"/>
      <c r="CO163" s="819"/>
      <c r="CP163" s="819"/>
      <c r="CQ163" s="819"/>
      <c r="CR163" s="819"/>
      <c r="CS163" s="819"/>
      <c r="CT163" s="819"/>
      <c r="CU163" s="819"/>
      <c r="CV163" s="763"/>
      <c r="CW163" s="762"/>
      <c r="CX163" s="819"/>
      <c r="CY163" s="819"/>
      <c r="CZ163" s="819"/>
      <c r="DA163" s="819"/>
      <c r="DB163" s="819"/>
      <c r="DC163" s="819"/>
      <c r="DD163" s="819"/>
      <c r="DE163" s="763"/>
      <c r="DF163" s="762"/>
      <c r="DG163" s="819"/>
      <c r="DH163" s="819"/>
      <c r="DI163" s="819"/>
      <c r="DJ163" s="819"/>
      <c r="DK163" s="819"/>
      <c r="DL163" s="819"/>
      <c r="DM163" s="819"/>
      <c r="DN163" s="763"/>
      <c r="DO163" s="762"/>
      <c r="DP163" s="819"/>
      <c r="DQ163" s="819"/>
      <c r="DR163" s="819"/>
      <c r="DS163" s="819"/>
      <c r="DT163" s="819"/>
      <c r="DU163" s="819"/>
      <c r="DV163" s="819"/>
      <c r="DW163" s="763"/>
      <c r="DX163" s="762"/>
      <c r="DY163" s="819"/>
      <c r="DZ163" s="819"/>
      <c r="EA163" s="819"/>
      <c r="EB163" s="819"/>
      <c r="EC163" s="819"/>
      <c r="ED163" s="819"/>
      <c r="EE163" s="819"/>
      <c r="EF163" s="763"/>
      <c r="EG163" s="762"/>
      <c r="EH163" s="819"/>
      <c r="EI163" s="819"/>
      <c r="EJ163" s="819"/>
      <c r="EK163" s="819"/>
      <c r="EL163" s="819"/>
      <c r="EM163" s="819"/>
      <c r="EN163" s="819"/>
      <c r="EO163" s="763"/>
      <c r="EP163" s="762"/>
      <c r="EQ163" s="819"/>
      <c r="ER163" s="819"/>
      <c r="ES163" s="819"/>
      <c r="ET163" s="819"/>
      <c r="EU163" s="819"/>
      <c r="EV163" s="819"/>
      <c r="EW163" s="819"/>
      <c r="EX163" s="763"/>
    </row>
    <row r="164" spans="1:154" ht="36.75" x14ac:dyDescent="0.2">
      <c r="A164" s="82" t="s">
        <v>649</v>
      </c>
      <c r="B164" s="786"/>
      <c r="C164" s="885"/>
      <c r="D164" s="885"/>
      <c r="E164" s="885"/>
      <c r="F164" s="885"/>
      <c r="G164" s="885"/>
      <c r="H164" s="885"/>
      <c r="I164" s="885"/>
      <c r="J164" s="787"/>
      <c r="K164" s="786"/>
      <c r="L164" s="885"/>
      <c r="M164" s="885"/>
      <c r="N164" s="885"/>
      <c r="O164" s="885"/>
      <c r="P164" s="885"/>
      <c r="Q164" s="885"/>
      <c r="R164" s="885"/>
      <c r="S164" s="787"/>
      <c r="T164" s="762"/>
      <c r="U164" s="819"/>
      <c r="V164" s="819"/>
      <c r="W164" s="819"/>
      <c r="X164" s="819"/>
      <c r="Y164" s="819"/>
      <c r="Z164" s="819"/>
      <c r="AA164" s="819"/>
      <c r="AB164" s="763"/>
      <c r="AC164" s="762"/>
      <c r="AD164" s="819"/>
      <c r="AE164" s="819"/>
      <c r="AF164" s="819"/>
      <c r="AG164" s="819"/>
      <c r="AH164" s="819"/>
      <c r="AI164" s="819"/>
      <c r="AJ164" s="819"/>
      <c r="AK164" s="763"/>
      <c r="AL164" s="762">
        <v>99</v>
      </c>
      <c r="AM164" s="819"/>
      <c r="AN164" s="819"/>
      <c r="AO164" s="819"/>
      <c r="AP164" s="819"/>
      <c r="AQ164" s="819"/>
      <c r="AR164" s="819"/>
      <c r="AS164" s="819"/>
      <c r="AT164" s="763"/>
      <c r="AU164" s="762"/>
      <c r="AV164" s="819"/>
      <c r="AW164" s="819"/>
      <c r="AX164" s="819"/>
      <c r="AY164" s="819"/>
      <c r="AZ164" s="819"/>
      <c r="BA164" s="819"/>
      <c r="BB164" s="819"/>
      <c r="BC164" s="763"/>
      <c r="BD164" s="762"/>
      <c r="BE164" s="819"/>
      <c r="BF164" s="819"/>
      <c r="BG164" s="819"/>
      <c r="BH164" s="819"/>
      <c r="BI164" s="819"/>
      <c r="BJ164" s="819"/>
      <c r="BK164" s="819"/>
      <c r="BL164" s="763"/>
      <c r="BM164" s="762"/>
      <c r="BN164" s="819"/>
      <c r="BO164" s="819"/>
      <c r="BP164" s="819"/>
      <c r="BQ164" s="819"/>
      <c r="BR164" s="819"/>
      <c r="BS164" s="819"/>
      <c r="BT164" s="819"/>
      <c r="BU164" s="763"/>
      <c r="BV164" s="762">
        <v>99</v>
      </c>
      <c r="BW164" s="819"/>
      <c r="BX164" s="819"/>
      <c r="BY164" s="819"/>
      <c r="BZ164" s="819"/>
      <c r="CA164" s="819"/>
      <c r="CB164" s="819"/>
      <c r="CC164" s="819"/>
      <c r="CD164" s="763"/>
      <c r="CE164" s="762">
        <v>99</v>
      </c>
      <c r="CF164" s="819"/>
      <c r="CG164" s="819"/>
      <c r="CH164" s="819"/>
      <c r="CI164" s="819"/>
      <c r="CJ164" s="819"/>
      <c r="CK164" s="819"/>
      <c r="CL164" s="819"/>
      <c r="CM164" s="763"/>
      <c r="CN164" s="762"/>
      <c r="CO164" s="819"/>
      <c r="CP164" s="819"/>
      <c r="CQ164" s="819"/>
      <c r="CR164" s="819"/>
      <c r="CS164" s="819"/>
      <c r="CT164" s="819"/>
      <c r="CU164" s="819"/>
      <c r="CV164" s="763"/>
      <c r="CW164" s="762"/>
      <c r="CX164" s="819"/>
      <c r="CY164" s="819"/>
      <c r="CZ164" s="819"/>
      <c r="DA164" s="819"/>
      <c r="DB164" s="819"/>
      <c r="DC164" s="819"/>
      <c r="DD164" s="819"/>
      <c r="DE164" s="763"/>
      <c r="DF164" s="762"/>
      <c r="DG164" s="819"/>
      <c r="DH164" s="819"/>
      <c r="DI164" s="819"/>
      <c r="DJ164" s="819"/>
      <c r="DK164" s="819"/>
      <c r="DL164" s="819"/>
      <c r="DM164" s="819"/>
      <c r="DN164" s="763"/>
      <c r="DO164" s="762"/>
      <c r="DP164" s="819"/>
      <c r="DQ164" s="819"/>
      <c r="DR164" s="819"/>
      <c r="DS164" s="819"/>
      <c r="DT164" s="819"/>
      <c r="DU164" s="819"/>
      <c r="DV164" s="819"/>
      <c r="DW164" s="763"/>
      <c r="DX164" s="762"/>
      <c r="DY164" s="819"/>
      <c r="DZ164" s="819"/>
      <c r="EA164" s="819"/>
      <c r="EB164" s="819"/>
      <c r="EC164" s="819"/>
      <c r="ED164" s="819"/>
      <c r="EE164" s="819"/>
      <c r="EF164" s="763"/>
      <c r="EG164" s="762"/>
      <c r="EH164" s="819"/>
      <c r="EI164" s="819"/>
      <c r="EJ164" s="819"/>
      <c r="EK164" s="819"/>
      <c r="EL164" s="819"/>
      <c r="EM164" s="819"/>
      <c r="EN164" s="819"/>
      <c r="EO164" s="763"/>
      <c r="EP164" s="762"/>
      <c r="EQ164" s="819"/>
      <c r="ER164" s="819"/>
      <c r="ES164" s="819"/>
      <c r="ET164" s="819"/>
      <c r="EU164" s="819"/>
      <c r="EV164" s="819"/>
      <c r="EW164" s="819"/>
      <c r="EX164" s="763"/>
    </row>
    <row r="165" spans="1:154" ht="76.5" customHeight="1" x14ac:dyDescent="0.2">
      <c r="A165" s="82" t="s">
        <v>1343</v>
      </c>
      <c r="B165" s="786"/>
      <c r="C165" s="885"/>
      <c r="D165" s="885"/>
      <c r="E165" s="885"/>
      <c r="F165" s="885"/>
      <c r="G165" s="885"/>
      <c r="H165" s="885"/>
      <c r="I165" s="885"/>
      <c r="J165" s="787"/>
      <c r="K165" s="786"/>
      <c r="L165" s="885"/>
      <c r="M165" s="885"/>
      <c r="N165" s="885"/>
      <c r="O165" s="885"/>
      <c r="P165" s="885"/>
      <c r="Q165" s="885"/>
      <c r="R165" s="885"/>
      <c r="S165" s="787"/>
      <c r="T165" s="762"/>
      <c r="U165" s="819"/>
      <c r="V165" s="819"/>
      <c r="W165" s="819"/>
      <c r="X165" s="819"/>
      <c r="Y165" s="819"/>
      <c r="Z165" s="819"/>
      <c r="AA165" s="819"/>
      <c r="AB165" s="763"/>
      <c r="AC165" s="762"/>
      <c r="AD165" s="819"/>
      <c r="AE165" s="819"/>
      <c r="AF165" s="819"/>
      <c r="AG165" s="819"/>
      <c r="AH165" s="819"/>
      <c r="AI165" s="819"/>
      <c r="AJ165" s="819"/>
      <c r="AK165" s="763"/>
      <c r="AL165" s="762"/>
      <c r="AM165" s="819"/>
      <c r="AN165" s="819"/>
      <c r="AO165" s="819"/>
      <c r="AP165" s="819"/>
      <c r="AQ165" s="819"/>
      <c r="AR165" s="819"/>
      <c r="AS165" s="819"/>
      <c r="AT165" s="763"/>
      <c r="AU165" s="762"/>
      <c r="AV165" s="819"/>
      <c r="AW165" s="819"/>
      <c r="AX165" s="819"/>
      <c r="AY165" s="819"/>
      <c r="AZ165" s="819"/>
      <c r="BA165" s="819"/>
      <c r="BB165" s="819"/>
      <c r="BC165" s="763"/>
      <c r="BD165" s="762"/>
      <c r="BE165" s="819"/>
      <c r="BF165" s="819"/>
      <c r="BG165" s="819"/>
      <c r="BH165" s="819"/>
      <c r="BI165" s="819"/>
      <c r="BJ165" s="819"/>
      <c r="BK165" s="819"/>
      <c r="BL165" s="763"/>
      <c r="BM165" s="762"/>
      <c r="BN165" s="819"/>
      <c r="BO165" s="819"/>
      <c r="BP165" s="819"/>
      <c r="BQ165" s="819"/>
      <c r="BR165" s="819"/>
      <c r="BS165" s="819"/>
      <c r="BT165" s="819"/>
      <c r="BU165" s="763"/>
      <c r="BV165" s="762"/>
      <c r="BW165" s="819"/>
      <c r="BX165" s="819"/>
      <c r="BY165" s="819"/>
      <c r="BZ165" s="819"/>
      <c r="CA165" s="819"/>
      <c r="CB165" s="819"/>
      <c r="CC165" s="819"/>
      <c r="CD165" s="763"/>
      <c r="CE165" s="762"/>
      <c r="CF165" s="819"/>
      <c r="CG165" s="819"/>
      <c r="CH165" s="819"/>
      <c r="CI165" s="819"/>
      <c r="CJ165" s="819"/>
      <c r="CK165" s="819"/>
      <c r="CL165" s="819"/>
      <c r="CM165" s="763"/>
      <c r="CN165" s="762"/>
      <c r="CO165" s="819"/>
      <c r="CP165" s="819"/>
      <c r="CQ165" s="819"/>
      <c r="CR165" s="819"/>
      <c r="CS165" s="819"/>
      <c r="CT165" s="819"/>
      <c r="CU165" s="819"/>
      <c r="CV165" s="763"/>
      <c r="CW165" s="762"/>
      <c r="CX165" s="819"/>
      <c r="CY165" s="819"/>
      <c r="CZ165" s="819"/>
      <c r="DA165" s="819"/>
      <c r="DB165" s="819"/>
      <c r="DC165" s="819"/>
      <c r="DD165" s="819"/>
      <c r="DE165" s="763"/>
      <c r="DF165" s="762"/>
      <c r="DG165" s="819"/>
      <c r="DH165" s="819"/>
      <c r="DI165" s="819"/>
      <c r="DJ165" s="819"/>
      <c r="DK165" s="819"/>
      <c r="DL165" s="819"/>
      <c r="DM165" s="819"/>
      <c r="DN165" s="763"/>
      <c r="DO165" s="762"/>
      <c r="DP165" s="819"/>
      <c r="DQ165" s="819"/>
      <c r="DR165" s="819"/>
      <c r="DS165" s="819"/>
      <c r="DT165" s="819"/>
      <c r="DU165" s="819"/>
      <c r="DV165" s="819"/>
      <c r="DW165" s="763"/>
      <c r="DX165" s="762"/>
      <c r="DY165" s="819"/>
      <c r="DZ165" s="819"/>
      <c r="EA165" s="819"/>
      <c r="EB165" s="819"/>
      <c r="EC165" s="819"/>
      <c r="ED165" s="819"/>
      <c r="EE165" s="819"/>
      <c r="EF165" s="763"/>
      <c r="EG165" s="762"/>
      <c r="EH165" s="819"/>
      <c r="EI165" s="819"/>
      <c r="EJ165" s="819"/>
      <c r="EK165" s="819"/>
      <c r="EL165" s="819"/>
      <c r="EM165" s="819"/>
      <c r="EN165" s="819"/>
      <c r="EO165" s="763"/>
      <c r="EP165" s="762"/>
      <c r="EQ165" s="819"/>
      <c r="ER165" s="819"/>
      <c r="ES165" s="819"/>
      <c r="ET165" s="819"/>
      <c r="EU165" s="819"/>
      <c r="EV165" s="819"/>
      <c r="EW165" s="819"/>
      <c r="EX165" s="763"/>
    </row>
    <row r="166" spans="1:154" ht="14.25" customHeight="1" x14ac:dyDescent="0.2">
      <c r="A166" s="901" t="s">
        <v>1153</v>
      </c>
      <c r="B166" s="858" t="s">
        <v>0</v>
      </c>
      <c r="C166" s="858"/>
      <c r="D166" s="859" t="s">
        <v>212</v>
      </c>
      <c r="E166" s="859"/>
      <c r="F166" s="859"/>
      <c r="G166" s="859"/>
      <c r="H166" s="859"/>
      <c r="I166" s="859"/>
      <c r="J166" s="859"/>
      <c r="K166" s="858" t="s">
        <v>0</v>
      </c>
      <c r="L166" s="858"/>
      <c r="M166" s="859" t="s">
        <v>212</v>
      </c>
      <c r="N166" s="859"/>
      <c r="O166" s="859"/>
      <c r="P166" s="859"/>
      <c r="Q166" s="859"/>
      <c r="R166" s="859"/>
      <c r="S166" s="859"/>
      <c r="T166" s="858" t="s">
        <v>0</v>
      </c>
      <c r="U166" s="858"/>
      <c r="V166" s="859" t="s">
        <v>212</v>
      </c>
      <c r="W166" s="859"/>
      <c r="X166" s="859"/>
      <c r="Y166" s="859"/>
      <c r="Z166" s="859"/>
      <c r="AA166" s="859"/>
      <c r="AB166" s="859"/>
      <c r="AC166" s="858" t="s">
        <v>0</v>
      </c>
      <c r="AD166" s="858"/>
      <c r="AE166" s="859" t="s">
        <v>212</v>
      </c>
      <c r="AF166" s="859"/>
      <c r="AG166" s="859"/>
      <c r="AH166" s="859"/>
      <c r="AI166" s="859"/>
      <c r="AJ166" s="859"/>
      <c r="AK166" s="859"/>
      <c r="AL166" s="858" t="s">
        <v>0</v>
      </c>
      <c r="AM166" s="858"/>
      <c r="AN166" s="859" t="s">
        <v>212</v>
      </c>
      <c r="AO166" s="859"/>
      <c r="AP166" s="859"/>
      <c r="AQ166" s="859"/>
      <c r="AR166" s="859"/>
      <c r="AS166" s="859"/>
      <c r="AT166" s="859"/>
      <c r="AU166" s="858" t="s">
        <v>0</v>
      </c>
      <c r="AV166" s="858"/>
      <c r="AW166" s="859" t="s">
        <v>212</v>
      </c>
      <c r="AX166" s="859"/>
      <c r="AY166" s="859"/>
      <c r="AZ166" s="859"/>
      <c r="BA166" s="859"/>
      <c r="BB166" s="859"/>
      <c r="BC166" s="859"/>
      <c r="BD166" s="858" t="s">
        <v>0</v>
      </c>
      <c r="BE166" s="858"/>
      <c r="BF166" s="859" t="s">
        <v>212</v>
      </c>
      <c r="BG166" s="859"/>
      <c r="BH166" s="859"/>
      <c r="BI166" s="859"/>
      <c r="BJ166" s="859"/>
      <c r="BK166" s="859"/>
      <c r="BL166" s="859"/>
      <c r="BM166" s="858" t="s">
        <v>0</v>
      </c>
      <c r="BN166" s="858"/>
      <c r="BO166" s="859" t="s">
        <v>212</v>
      </c>
      <c r="BP166" s="859"/>
      <c r="BQ166" s="859"/>
      <c r="BR166" s="859"/>
      <c r="BS166" s="859"/>
      <c r="BT166" s="859"/>
      <c r="BU166" s="859"/>
      <c r="BV166" s="858" t="s">
        <v>0</v>
      </c>
      <c r="BW166" s="858"/>
      <c r="BX166" s="859" t="s">
        <v>212</v>
      </c>
      <c r="BY166" s="859"/>
      <c r="BZ166" s="859"/>
      <c r="CA166" s="859"/>
      <c r="CB166" s="859"/>
      <c r="CC166" s="859"/>
      <c r="CD166" s="859"/>
      <c r="CE166" s="858" t="s">
        <v>0</v>
      </c>
      <c r="CF166" s="858"/>
      <c r="CG166" s="859" t="s">
        <v>212</v>
      </c>
      <c r="CH166" s="859"/>
      <c r="CI166" s="859"/>
      <c r="CJ166" s="859"/>
      <c r="CK166" s="859"/>
      <c r="CL166" s="859"/>
      <c r="CM166" s="859"/>
      <c r="CN166" s="858" t="s">
        <v>0</v>
      </c>
      <c r="CO166" s="858"/>
      <c r="CP166" s="859" t="s">
        <v>212</v>
      </c>
      <c r="CQ166" s="859"/>
      <c r="CR166" s="859"/>
      <c r="CS166" s="859"/>
      <c r="CT166" s="859"/>
      <c r="CU166" s="859"/>
      <c r="CV166" s="859"/>
      <c r="CW166" s="858" t="s">
        <v>0</v>
      </c>
      <c r="CX166" s="858"/>
      <c r="CY166" s="859" t="s">
        <v>212</v>
      </c>
      <c r="CZ166" s="859"/>
      <c r="DA166" s="859"/>
      <c r="DB166" s="859"/>
      <c r="DC166" s="859"/>
      <c r="DD166" s="859"/>
      <c r="DE166" s="859"/>
      <c r="DF166" s="858" t="s">
        <v>0</v>
      </c>
      <c r="DG166" s="858"/>
      <c r="DH166" s="859" t="s">
        <v>212</v>
      </c>
      <c r="DI166" s="859"/>
      <c r="DJ166" s="859"/>
      <c r="DK166" s="859"/>
      <c r="DL166" s="859"/>
      <c r="DM166" s="859"/>
      <c r="DN166" s="859"/>
      <c r="DO166" s="858" t="s">
        <v>0</v>
      </c>
      <c r="DP166" s="858"/>
      <c r="DQ166" s="859" t="s">
        <v>212</v>
      </c>
      <c r="DR166" s="859"/>
      <c r="DS166" s="859"/>
      <c r="DT166" s="859"/>
      <c r="DU166" s="859"/>
      <c r="DV166" s="859"/>
      <c r="DW166" s="859"/>
      <c r="DX166" s="858"/>
      <c r="DY166" s="858"/>
      <c r="DZ166" s="859" t="s">
        <v>212</v>
      </c>
      <c r="EA166" s="859"/>
      <c r="EB166" s="859"/>
      <c r="EC166" s="859"/>
      <c r="ED166" s="859"/>
      <c r="EE166" s="859"/>
      <c r="EF166" s="859"/>
      <c r="EG166" s="858"/>
      <c r="EH166" s="858"/>
      <c r="EI166" s="859" t="s">
        <v>212</v>
      </c>
      <c r="EJ166" s="859"/>
      <c r="EK166" s="859"/>
      <c r="EL166" s="859"/>
      <c r="EM166" s="859"/>
      <c r="EN166" s="859"/>
      <c r="EO166" s="859"/>
      <c r="EP166" s="858"/>
      <c r="EQ166" s="858"/>
      <c r="ER166" s="859" t="s">
        <v>212</v>
      </c>
      <c r="ES166" s="859"/>
      <c r="ET166" s="859"/>
      <c r="EU166" s="859"/>
      <c r="EV166" s="859"/>
      <c r="EW166" s="859"/>
      <c r="EX166" s="859"/>
    </row>
    <row r="167" spans="1:154" x14ac:dyDescent="0.2">
      <c r="A167" s="902"/>
      <c r="B167" s="858" t="s">
        <v>51</v>
      </c>
      <c r="C167" s="858"/>
      <c r="D167" s="859" t="s">
        <v>760</v>
      </c>
      <c r="E167" s="859"/>
      <c r="F167" s="859"/>
      <c r="G167" s="859"/>
      <c r="H167" s="859"/>
      <c r="I167" s="859"/>
      <c r="J167" s="859"/>
      <c r="K167" s="858" t="s">
        <v>51</v>
      </c>
      <c r="L167" s="858"/>
      <c r="M167" s="859" t="s">
        <v>760</v>
      </c>
      <c r="N167" s="859"/>
      <c r="O167" s="859"/>
      <c r="P167" s="859"/>
      <c r="Q167" s="859"/>
      <c r="R167" s="859"/>
      <c r="S167" s="859"/>
      <c r="T167" s="858" t="s">
        <v>51</v>
      </c>
      <c r="U167" s="858"/>
      <c r="V167" s="859" t="s">
        <v>760</v>
      </c>
      <c r="W167" s="859"/>
      <c r="X167" s="859"/>
      <c r="Y167" s="859"/>
      <c r="Z167" s="859"/>
      <c r="AA167" s="859"/>
      <c r="AB167" s="859"/>
      <c r="AC167" s="858" t="s">
        <v>51</v>
      </c>
      <c r="AD167" s="858"/>
      <c r="AE167" s="859" t="s">
        <v>760</v>
      </c>
      <c r="AF167" s="859"/>
      <c r="AG167" s="859"/>
      <c r="AH167" s="859"/>
      <c r="AI167" s="859"/>
      <c r="AJ167" s="859"/>
      <c r="AK167" s="859"/>
      <c r="AL167" s="858" t="s">
        <v>51</v>
      </c>
      <c r="AM167" s="858"/>
      <c r="AN167" s="859" t="s">
        <v>760</v>
      </c>
      <c r="AO167" s="859"/>
      <c r="AP167" s="859"/>
      <c r="AQ167" s="859"/>
      <c r="AR167" s="859"/>
      <c r="AS167" s="859"/>
      <c r="AT167" s="859"/>
      <c r="AU167" s="858" t="s">
        <v>51</v>
      </c>
      <c r="AV167" s="858"/>
      <c r="AW167" s="859" t="s">
        <v>760</v>
      </c>
      <c r="AX167" s="859"/>
      <c r="AY167" s="859"/>
      <c r="AZ167" s="859"/>
      <c r="BA167" s="859"/>
      <c r="BB167" s="859"/>
      <c r="BC167" s="859"/>
      <c r="BD167" s="858" t="s">
        <v>51</v>
      </c>
      <c r="BE167" s="858"/>
      <c r="BF167" s="859" t="s">
        <v>760</v>
      </c>
      <c r="BG167" s="859"/>
      <c r="BH167" s="859"/>
      <c r="BI167" s="859"/>
      <c r="BJ167" s="859"/>
      <c r="BK167" s="859"/>
      <c r="BL167" s="859"/>
      <c r="BM167" s="858" t="s">
        <v>51</v>
      </c>
      <c r="BN167" s="858"/>
      <c r="BO167" s="859" t="s">
        <v>760</v>
      </c>
      <c r="BP167" s="859"/>
      <c r="BQ167" s="859"/>
      <c r="BR167" s="859"/>
      <c r="BS167" s="859"/>
      <c r="BT167" s="859"/>
      <c r="BU167" s="859"/>
      <c r="BV167" s="858" t="s">
        <v>51</v>
      </c>
      <c r="BW167" s="858"/>
      <c r="BX167" s="859" t="s">
        <v>760</v>
      </c>
      <c r="BY167" s="859"/>
      <c r="BZ167" s="859"/>
      <c r="CA167" s="859"/>
      <c r="CB167" s="859"/>
      <c r="CC167" s="859"/>
      <c r="CD167" s="859"/>
      <c r="CE167" s="858" t="s">
        <v>51</v>
      </c>
      <c r="CF167" s="858"/>
      <c r="CG167" s="859" t="s">
        <v>760</v>
      </c>
      <c r="CH167" s="859"/>
      <c r="CI167" s="859"/>
      <c r="CJ167" s="859"/>
      <c r="CK167" s="859"/>
      <c r="CL167" s="859"/>
      <c r="CM167" s="859"/>
      <c r="CN167" s="858" t="s">
        <v>51</v>
      </c>
      <c r="CO167" s="858"/>
      <c r="CP167" s="859" t="s">
        <v>760</v>
      </c>
      <c r="CQ167" s="859"/>
      <c r="CR167" s="859"/>
      <c r="CS167" s="859"/>
      <c r="CT167" s="859"/>
      <c r="CU167" s="859"/>
      <c r="CV167" s="859"/>
      <c r="CW167" s="858" t="s">
        <v>51</v>
      </c>
      <c r="CX167" s="858"/>
      <c r="CY167" s="859" t="s">
        <v>760</v>
      </c>
      <c r="CZ167" s="859"/>
      <c r="DA167" s="859"/>
      <c r="DB167" s="859"/>
      <c r="DC167" s="859"/>
      <c r="DD167" s="859"/>
      <c r="DE167" s="859"/>
      <c r="DF167" s="858" t="s">
        <v>51</v>
      </c>
      <c r="DG167" s="858"/>
      <c r="DH167" s="859" t="s">
        <v>760</v>
      </c>
      <c r="DI167" s="859"/>
      <c r="DJ167" s="859"/>
      <c r="DK167" s="859"/>
      <c r="DL167" s="859"/>
      <c r="DM167" s="859"/>
      <c r="DN167" s="859"/>
      <c r="DO167" s="858" t="s">
        <v>51</v>
      </c>
      <c r="DP167" s="858"/>
      <c r="DQ167" s="859" t="s">
        <v>760</v>
      </c>
      <c r="DR167" s="859"/>
      <c r="DS167" s="859"/>
      <c r="DT167" s="859"/>
      <c r="DU167" s="859"/>
      <c r="DV167" s="859"/>
      <c r="DW167" s="859"/>
      <c r="DX167" s="858"/>
      <c r="DY167" s="858"/>
      <c r="DZ167" s="859" t="s">
        <v>760</v>
      </c>
      <c r="EA167" s="859"/>
      <c r="EB167" s="859"/>
      <c r="EC167" s="859"/>
      <c r="ED167" s="859"/>
      <c r="EE167" s="859"/>
      <c r="EF167" s="859"/>
      <c r="EG167" s="858"/>
      <c r="EH167" s="858"/>
      <c r="EI167" s="859" t="s">
        <v>760</v>
      </c>
      <c r="EJ167" s="859"/>
      <c r="EK167" s="859"/>
      <c r="EL167" s="859"/>
      <c r="EM167" s="859"/>
      <c r="EN167" s="859"/>
      <c r="EO167" s="859"/>
      <c r="EP167" s="858"/>
      <c r="EQ167" s="858"/>
      <c r="ER167" s="859" t="s">
        <v>760</v>
      </c>
      <c r="ES167" s="859"/>
      <c r="ET167" s="859"/>
      <c r="EU167" s="859"/>
      <c r="EV167" s="859"/>
      <c r="EW167" s="859"/>
      <c r="EX167" s="859"/>
    </row>
    <row r="168" spans="1:154" x14ac:dyDescent="0.2">
      <c r="A168" s="902"/>
      <c r="B168" s="858" t="s">
        <v>0</v>
      </c>
      <c r="C168" s="858"/>
      <c r="D168" s="859" t="s">
        <v>761</v>
      </c>
      <c r="E168" s="859"/>
      <c r="F168" s="859"/>
      <c r="G168" s="859"/>
      <c r="H168" s="859"/>
      <c r="I168" s="859"/>
      <c r="J168" s="859"/>
      <c r="K168" s="858" t="s">
        <v>0</v>
      </c>
      <c r="L168" s="858"/>
      <c r="M168" s="859" t="s">
        <v>761</v>
      </c>
      <c r="N168" s="859"/>
      <c r="O168" s="859"/>
      <c r="P168" s="859"/>
      <c r="Q168" s="859"/>
      <c r="R168" s="859"/>
      <c r="S168" s="859"/>
      <c r="T168" s="858" t="s">
        <v>0</v>
      </c>
      <c r="U168" s="858"/>
      <c r="V168" s="859" t="s">
        <v>761</v>
      </c>
      <c r="W168" s="859"/>
      <c r="X168" s="859"/>
      <c r="Y168" s="859"/>
      <c r="Z168" s="859"/>
      <c r="AA168" s="859"/>
      <c r="AB168" s="859"/>
      <c r="AC168" s="858" t="s">
        <v>0</v>
      </c>
      <c r="AD168" s="858"/>
      <c r="AE168" s="859" t="s">
        <v>761</v>
      </c>
      <c r="AF168" s="859"/>
      <c r="AG168" s="859"/>
      <c r="AH168" s="859"/>
      <c r="AI168" s="859"/>
      <c r="AJ168" s="859"/>
      <c r="AK168" s="859"/>
      <c r="AL168" s="858" t="s">
        <v>51</v>
      </c>
      <c r="AM168" s="858"/>
      <c r="AN168" s="859" t="s">
        <v>761</v>
      </c>
      <c r="AO168" s="859"/>
      <c r="AP168" s="859"/>
      <c r="AQ168" s="859"/>
      <c r="AR168" s="859"/>
      <c r="AS168" s="859"/>
      <c r="AT168" s="859"/>
      <c r="AU168" s="858" t="s">
        <v>0</v>
      </c>
      <c r="AV168" s="858"/>
      <c r="AW168" s="859" t="s">
        <v>761</v>
      </c>
      <c r="AX168" s="859"/>
      <c r="AY168" s="859"/>
      <c r="AZ168" s="859"/>
      <c r="BA168" s="859"/>
      <c r="BB168" s="859"/>
      <c r="BC168" s="859"/>
      <c r="BD168" s="858" t="s">
        <v>0</v>
      </c>
      <c r="BE168" s="858"/>
      <c r="BF168" s="859" t="s">
        <v>761</v>
      </c>
      <c r="BG168" s="859"/>
      <c r="BH168" s="859"/>
      <c r="BI168" s="859"/>
      <c r="BJ168" s="859"/>
      <c r="BK168" s="859"/>
      <c r="BL168" s="859"/>
      <c r="BM168" s="858" t="s">
        <v>51</v>
      </c>
      <c r="BN168" s="858"/>
      <c r="BO168" s="859" t="s">
        <v>761</v>
      </c>
      <c r="BP168" s="859"/>
      <c r="BQ168" s="859"/>
      <c r="BR168" s="859"/>
      <c r="BS168" s="859"/>
      <c r="BT168" s="859"/>
      <c r="BU168" s="859"/>
      <c r="BV168" s="858" t="s">
        <v>51</v>
      </c>
      <c r="BW168" s="858"/>
      <c r="BX168" s="859" t="s">
        <v>761</v>
      </c>
      <c r="BY168" s="859"/>
      <c r="BZ168" s="859"/>
      <c r="CA168" s="859"/>
      <c r="CB168" s="859"/>
      <c r="CC168" s="859"/>
      <c r="CD168" s="859"/>
      <c r="CE168" s="858" t="s">
        <v>51</v>
      </c>
      <c r="CF168" s="858"/>
      <c r="CG168" s="859" t="s">
        <v>761</v>
      </c>
      <c r="CH168" s="859"/>
      <c r="CI168" s="859"/>
      <c r="CJ168" s="859"/>
      <c r="CK168" s="859"/>
      <c r="CL168" s="859"/>
      <c r="CM168" s="859"/>
      <c r="CN168" s="858" t="s">
        <v>0</v>
      </c>
      <c r="CO168" s="858"/>
      <c r="CP168" s="859" t="s">
        <v>761</v>
      </c>
      <c r="CQ168" s="859"/>
      <c r="CR168" s="859"/>
      <c r="CS168" s="859"/>
      <c r="CT168" s="859"/>
      <c r="CU168" s="859"/>
      <c r="CV168" s="859"/>
      <c r="CW168" s="858" t="s">
        <v>0</v>
      </c>
      <c r="CX168" s="858"/>
      <c r="CY168" s="859" t="s">
        <v>761</v>
      </c>
      <c r="CZ168" s="859"/>
      <c r="DA168" s="859"/>
      <c r="DB168" s="859"/>
      <c r="DC168" s="859"/>
      <c r="DD168" s="859"/>
      <c r="DE168" s="859"/>
      <c r="DF168" s="858" t="s">
        <v>0</v>
      </c>
      <c r="DG168" s="858"/>
      <c r="DH168" s="859" t="s">
        <v>761</v>
      </c>
      <c r="DI168" s="859"/>
      <c r="DJ168" s="859"/>
      <c r="DK168" s="859"/>
      <c r="DL168" s="859"/>
      <c r="DM168" s="859"/>
      <c r="DN168" s="859"/>
      <c r="DO168" s="858" t="s">
        <v>0</v>
      </c>
      <c r="DP168" s="858"/>
      <c r="DQ168" s="859" t="s">
        <v>761</v>
      </c>
      <c r="DR168" s="859"/>
      <c r="DS168" s="859"/>
      <c r="DT168" s="859"/>
      <c r="DU168" s="859"/>
      <c r="DV168" s="859"/>
      <c r="DW168" s="859"/>
      <c r="DX168" s="858"/>
      <c r="DY168" s="858"/>
      <c r="DZ168" s="859" t="s">
        <v>761</v>
      </c>
      <c r="EA168" s="859"/>
      <c r="EB168" s="859"/>
      <c r="EC168" s="859"/>
      <c r="ED168" s="859"/>
      <c r="EE168" s="859"/>
      <c r="EF168" s="859"/>
      <c r="EG168" s="858"/>
      <c r="EH168" s="858"/>
      <c r="EI168" s="859" t="s">
        <v>761</v>
      </c>
      <c r="EJ168" s="859"/>
      <c r="EK168" s="859"/>
      <c r="EL168" s="859"/>
      <c r="EM168" s="859"/>
      <c r="EN168" s="859"/>
      <c r="EO168" s="859"/>
      <c r="EP168" s="858"/>
      <c r="EQ168" s="858"/>
      <c r="ER168" s="859" t="s">
        <v>761</v>
      </c>
      <c r="ES168" s="859"/>
      <c r="ET168" s="859"/>
      <c r="EU168" s="859"/>
      <c r="EV168" s="859"/>
      <c r="EW168" s="859"/>
      <c r="EX168" s="859"/>
    </row>
    <row r="169" spans="1:154" x14ac:dyDescent="0.2">
      <c r="A169" s="902"/>
      <c r="B169" s="858" t="s">
        <v>0</v>
      </c>
      <c r="C169" s="858"/>
      <c r="D169" s="859" t="s">
        <v>762</v>
      </c>
      <c r="E169" s="859"/>
      <c r="F169" s="859"/>
      <c r="G169" s="859"/>
      <c r="H169" s="859"/>
      <c r="I169" s="859"/>
      <c r="J169" s="859"/>
      <c r="K169" s="858" t="s">
        <v>0</v>
      </c>
      <c r="L169" s="858"/>
      <c r="M169" s="859" t="s">
        <v>762</v>
      </c>
      <c r="N169" s="859"/>
      <c r="O169" s="859"/>
      <c r="P169" s="859"/>
      <c r="Q169" s="859"/>
      <c r="R169" s="859"/>
      <c r="S169" s="859"/>
      <c r="T169" s="858" t="s">
        <v>0</v>
      </c>
      <c r="U169" s="858"/>
      <c r="V169" s="859" t="s">
        <v>762</v>
      </c>
      <c r="W169" s="859"/>
      <c r="X169" s="859"/>
      <c r="Y169" s="859"/>
      <c r="Z169" s="859"/>
      <c r="AA169" s="859"/>
      <c r="AB169" s="859"/>
      <c r="AC169" s="858" t="s">
        <v>0</v>
      </c>
      <c r="AD169" s="858"/>
      <c r="AE169" s="859" t="s">
        <v>762</v>
      </c>
      <c r="AF169" s="859"/>
      <c r="AG169" s="859"/>
      <c r="AH169" s="859"/>
      <c r="AI169" s="859"/>
      <c r="AJ169" s="859"/>
      <c r="AK169" s="859"/>
      <c r="AL169" s="858" t="s">
        <v>0</v>
      </c>
      <c r="AM169" s="858"/>
      <c r="AN169" s="859" t="s">
        <v>762</v>
      </c>
      <c r="AO169" s="859"/>
      <c r="AP169" s="859"/>
      <c r="AQ169" s="859"/>
      <c r="AR169" s="859"/>
      <c r="AS169" s="859"/>
      <c r="AT169" s="859"/>
      <c r="AU169" s="858" t="s">
        <v>0</v>
      </c>
      <c r="AV169" s="858"/>
      <c r="AW169" s="859" t="s">
        <v>762</v>
      </c>
      <c r="AX169" s="859"/>
      <c r="AY169" s="859"/>
      <c r="AZ169" s="859"/>
      <c r="BA169" s="859"/>
      <c r="BB169" s="859"/>
      <c r="BC169" s="859"/>
      <c r="BD169" s="858" t="s">
        <v>0</v>
      </c>
      <c r="BE169" s="858"/>
      <c r="BF169" s="859" t="s">
        <v>762</v>
      </c>
      <c r="BG169" s="859"/>
      <c r="BH169" s="859"/>
      <c r="BI169" s="859"/>
      <c r="BJ169" s="859"/>
      <c r="BK169" s="859"/>
      <c r="BL169" s="859"/>
      <c r="BM169" s="858" t="s">
        <v>0</v>
      </c>
      <c r="BN169" s="858"/>
      <c r="BO169" s="859" t="s">
        <v>762</v>
      </c>
      <c r="BP169" s="859"/>
      <c r="BQ169" s="859"/>
      <c r="BR169" s="859"/>
      <c r="BS169" s="859"/>
      <c r="BT169" s="859"/>
      <c r="BU169" s="859"/>
      <c r="BV169" s="858" t="s">
        <v>0</v>
      </c>
      <c r="BW169" s="858"/>
      <c r="BX169" s="859" t="s">
        <v>762</v>
      </c>
      <c r="BY169" s="859"/>
      <c r="BZ169" s="859"/>
      <c r="CA169" s="859"/>
      <c r="CB169" s="859"/>
      <c r="CC169" s="859"/>
      <c r="CD169" s="859"/>
      <c r="CE169" s="858" t="s">
        <v>0</v>
      </c>
      <c r="CF169" s="858"/>
      <c r="CG169" s="859" t="s">
        <v>762</v>
      </c>
      <c r="CH169" s="859"/>
      <c r="CI169" s="859"/>
      <c r="CJ169" s="859"/>
      <c r="CK169" s="859"/>
      <c r="CL169" s="859"/>
      <c r="CM169" s="859"/>
      <c r="CN169" s="858" t="s">
        <v>0</v>
      </c>
      <c r="CO169" s="858"/>
      <c r="CP169" s="859" t="s">
        <v>762</v>
      </c>
      <c r="CQ169" s="859"/>
      <c r="CR169" s="859"/>
      <c r="CS169" s="859"/>
      <c r="CT169" s="859"/>
      <c r="CU169" s="859"/>
      <c r="CV169" s="859"/>
      <c r="CW169" s="858" t="s">
        <v>0</v>
      </c>
      <c r="CX169" s="858"/>
      <c r="CY169" s="859" t="s">
        <v>762</v>
      </c>
      <c r="CZ169" s="859"/>
      <c r="DA169" s="859"/>
      <c r="DB169" s="859"/>
      <c r="DC169" s="859"/>
      <c r="DD169" s="859"/>
      <c r="DE169" s="859"/>
      <c r="DF169" s="858" t="s">
        <v>0</v>
      </c>
      <c r="DG169" s="858"/>
      <c r="DH169" s="859" t="s">
        <v>762</v>
      </c>
      <c r="DI169" s="859"/>
      <c r="DJ169" s="859"/>
      <c r="DK169" s="859"/>
      <c r="DL169" s="859"/>
      <c r="DM169" s="859"/>
      <c r="DN169" s="859"/>
      <c r="DO169" s="858" t="s">
        <v>0</v>
      </c>
      <c r="DP169" s="858"/>
      <c r="DQ169" s="859" t="s">
        <v>762</v>
      </c>
      <c r="DR169" s="859"/>
      <c r="DS169" s="859"/>
      <c r="DT169" s="859"/>
      <c r="DU169" s="859"/>
      <c r="DV169" s="859"/>
      <c r="DW169" s="859"/>
      <c r="DX169" s="858"/>
      <c r="DY169" s="858"/>
      <c r="DZ169" s="859" t="s">
        <v>762</v>
      </c>
      <c r="EA169" s="859"/>
      <c r="EB169" s="859"/>
      <c r="EC169" s="859"/>
      <c r="ED169" s="859"/>
      <c r="EE169" s="859"/>
      <c r="EF169" s="859"/>
      <c r="EG169" s="858"/>
      <c r="EH169" s="858"/>
      <c r="EI169" s="859" t="s">
        <v>762</v>
      </c>
      <c r="EJ169" s="859"/>
      <c r="EK169" s="859"/>
      <c r="EL169" s="859"/>
      <c r="EM169" s="859"/>
      <c r="EN169" s="859"/>
      <c r="EO169" s="859"/>
      <c r="EP169" s="858"/>
      <c r="EQ169" s="858"/>
      <c r="ER169" s="859" t="s">
        <v>762</v>
      </c>
      <c r="ES169" s="859"/>
      <c r="ET169" s="859"/>
      <c r="EU169" s="859"/>
      <c r="EV169" s="859"/>
      <c r="EW169" s="859"/>
      <c r="EX169" s="859"/>
    </row>
    <row r="170" spans="1:154" x14ac:dyDescent="0.2">
      <c r="A170" s="902"/>
      <c r="B170" s="858" t="s">
        <v>0</v>
      </c>
      <c r="C170" s="858"/>
      <c r="D170" s="859" t="s">
        <v>763</v>
      </c>
      <c r="E170" s="859"/>
      <c r="F170" s="859"/>
      <c r="G170" s="859"/>
      <c r="H170" s="859"/>
      <c r="I170" s="859"/>
      <c r="J170" s="859"/>
      <c r="K170" s="858" t="s">
        <v>0</v>
      </c>
      <c r="L170" s="858"/>
      <c r="M170" s="859" t="s">
        <v>763</v>
      </c>
      <c r="N170" s="859"/>
      <c r="O170" s="859"/>
      <c r="P170" s="859"/>
      <c r="Q170" s="859"/>
      <c r="R170" s="859"/>
      <c r="S170" s="859"/>
      <c r="T170" s="858" t="s">
        <v>0</v>
      </c>
      <c r="U170" s="858"/>
      <c r="V170" s="859" t="s">
        <v>763</v>
      </c>
      <c r="W170" s="859"/>
      <c r="X170" s="859"/>
      <c r="Y170" s="859"/>
      <c r="Z170" s="859"/>
      <c r="AA170" s="859"/>
      <c r="AB170" s="859"/>
      <c r="AC170" s="858" t="s">
        <v>0</v>
      </c>
      <c r="AD170" s="858"/>
      <c r="AE170" s="859" t="s">
        <v>763</v>
      </c>
      <c r="AF170" s="859"/>
      <c r="AG170" s="859"/>
      <c r="AH170" s="859"/>
      <c r="AI170" s="859"/>
      <c r="AJ170" s="859"/>
      <c r="AK170" s="859"/>
      <c r="AL170" s="858" t="s">
        <v>51</v>
      </c>
      <c r="AM170" s="858"/>
      <c r="AN170" s="859" t="s">
        <v>763</v>
      </c>
      <c r="AO170" s="859"/>
      <c r="AP170" s="859"/>
      <c r="AQ170" s="859"/>
      <c r="AR170" s="859"/>
      <c r="AS170" s="859"/>
      <c r="AT170" s="859"/>
      <c r="AU170" s="858" t="s">
        <v>0</v>
      </c>
      <c r="AV170" s="858"/>
      <c r="AW170" s="859" t="s">
        <v>763</v>
      </c>
      <c r="AX170" s="859"/>
      <c r="AY170" s="859"/>
      <c r="AZ170" s="859"/>
      <c r="BA170" s="859"/>
      <c r="BB170" s="859"/>
      <c r="BC170" s="859"/>
      <c r="BD170" s="858" t="s">
        <v>0</v>
      </c>
      <c r="BE170" s="858"/>
      <c r="BF170" s="859" t="s">
        <v>763</v>
      </c>
      <c r="BG170" s="859"/>
      <c r="BH170" s="859"/>
      <c r="BI170" s="859"/>
      <c r="BJ170" s="859"/>
      <c r="BK170" s="859"/>
      <c r="BL170" s="859"/>
      <c r="BM170" s="858" t="s">
        <v>51</v>
      </c>
      <c r="BN170" s="858"/>
      <c r="BO170" s="859" t="s">
        <v>763</v>
      </c>
      <c r="BP170" s="859"/>
      <c r="BQ170" s="859"/>
      <c r="BR170" s="859"/>
      <c r="BS170" s="859"/>
      <c r="BT170" s="859"/>
      <c r="BU170" s="859"/>
      <c r="BV170" s="858" t="s">
        <v>51</v>
      </c>
      <c r="BW170" s="858"/>
      <c r="BX170" s="859" t="s">
        <v>763</v>
      </c>
      <c r="BY170" s="859"/>
      <c r="BZ170" s="859"/>
      <c r="CA170" s="859"/>
      <c r="CB170" s="859"/>
      <c r="CC170" s="859"/>
      <c r="CD170" s="859"/>
      <c r="CE170" s="858" t="s">
        <v>51</v>
      </c>
      <c r="CF170" s="858"/>
      <c r="CG170" s="859" t="s">
        <v>763</v>
      </c>
      <c r="CH170" s="859"/>
      <c r="CI170" s="859"/>
      <c r="CJ170" s="859"/>
      <c r="CK170" s="859"/>
      <c r="CL170" s="859"/>
      <c r="CM170" s="859"/>
      <c r="CN170" s="858" t="s">
        <v>0</v>
      </c>
      <c r="CO170" s="858"/>
      <c r="CP170" s="859" t="s">
        <v>763</v>
      </c>
      <c r="CQ170" s="859"/>
      <c r="CR170" s="859"/>
      <c r="CS170" s="859"/>
      <c r="CT170" s="859"/>
      <c r="CU170" s="859"/>
      <c r="CV170" s="859"/>
      <c r="CW170" s="858" t="s">
        <v>0</v>
      </c>
      <c r="CX170" s="858"/>
      <c r="CY170" s="859" t="s">
        <v>763</v>
      </c>
      <c r="CZ170" s="859"/>
      <c r="DA170" s="859"/>
      <c r="DB170" s="859"/>
      <c r="DC170" s="859"/>
      <c r="DD170" s="859"/>
      <c r="DE170" s="859"/>
      <c r="DF170" s="858" t="s">
        <v>0</v>
      </c>
      <c r="DG170" s="858"/>
      <c r="DH170" s="859" t="s">
        <v>763</v>
      </c>
      <c r="DI170" s="859"/>
      <c r="DJ170" s="859"/>
      <c r="DK170" s="859"/>
      <c r="DL170" s="859"/>
      <c r="DM170" s="859"/>
      <c r="DN170" s="859"/>
      <c r="DO170" s="858" t="s">
        <v>0</v>
      </c>
      <c r="DP170" s="858"/>
      <c r="DQ170" s="859" t="s">
        <v>763</v>
      </c>
      <c r="DR170" s="859"/>
      <c r="DS170" s="859"/>
      <c r="DT170" s="859"/>
      <c r="DU170" s="859"/>
      <c r="DV170" s="859"/>
      <c r="DW170" s="859"/>
      <c r="DX170" s="858"/>
      <c r="DY170" s="858"/>
      <c r="DZ170" s="859" t="s">
        <v>763</v>
      </c>
      <c r="EA170" s="859"/>
      <c r="EB170" s="859"/>
      <c r="EC170" s="859"/>
      <c r="ED170" s="859"/>
      <c r="EE170" s="859"/>
      <c r="EF170" s="859"/>
      <c r="EG170" s="858"/>
      <c r="EH170" s="858"/>
      <c r="EI170" s="859" t="s">
        <v>763</v>
      </c>
      <c r="EJ170" s="859"/>
      <c r="EK170" s="859"/>
      <c r="EL170" s="859"/>
      <c r="EM170" s="859"/>
      <c r="EN170" s="859"/>
      <c r="EO170" s="859"/>
      <c r="EP170" s="858"/>
      <c r="EQ170" s="858"/>
      <c r="ER170" s="859" t="s">
        <v>763</v>
      </c>
      <c r="ES170" s="859"/>
      <c r="ET170" s="859"/>
      <c r="EU170" s="859"/>
      <c r="EV170" s="859"/>
      <c r="EW170" s="859"/>
      <c r="EX170" s="859"/>
    </row>
    <row r="171" spans="1:154" x14ac:dyDescent="0.2">
      <c r="A171" s="902"/>
      <c r="B171" s="858" t="s">
        <v>0</v>
      </c>
      <c r="C171" s="858"/>
      <c r="D171" s="859" t="s">
        <v>764</v>
      </c>
      <c r="E171" s="859"/>
      <c r="F171" s="859"/>
      <c r="G171" s="859"/>
      <c r="H171" s="859"/>
      <c r="I171" s="859"/>
      <c r="J171" s="859"/>
      <c r="K171" s="858" t="s">
        <v>0</v>
      </c>
      <c r="L171" s="858"/>
      <c r="M171" s="859" t="s">
        <v>764</v>
      </c>
      <c r="N171" s="859"/>
      <c r="O171" s="859"/>
      <c r="P171" s="859"/>
      <c r="Q171" s="859"/>
      <c r="R171" s="859"/>
      <c r="S171" s="859"/>
      <c r="T171" s="858" t="s">
        <v>0</v>
      </c>
      <c r="U171" s="858"/>
      <c r="V171" s="859" t="s">
        <v>764</v>
      </c>
      <c r="W171" s="859"/>
      <c r="X171" s="859"/>
      <c r="Y171" s="859"/>
      <c r="Z171" s="859"/>
      <c r="AA171" s="859"/>
      <c r="AB171" s="859"/>
      <c r="AC171" s="858" t="s">
        <v>0</v>
      </c>
      <c r="AD171" s="858"/>
      <c r="AE171" s="859" t="s">
        <v>764</v>
      </c>
      <c r="AF171" s="859"/>
      <c r="AG171" s="859"/>
      <c r="AH171" s="859"/>
      <c r="AI171" s="859"/>
      <c r="AJ171" s="859"/>
      <c r="AK171" s="859"/>
      <c r="AL171" s="858" t="s">
        <v>0</v>
      </c>
      <c r="AM171" s="858"/>
      <c r="AN171" s="859" t="s">
        <v>764</v>
      </c>
      <c r="AO171" s="859"/>
      <c r="AP171" s="859"/>
      <c r="AQ171" s="859"/>
      <c r="AR171" s="859"/>
      <c r="AS171" s="859"/>
      <c r="AT171" s="859"/>
      <c r="AU171" s="858" t="s">
        <v>0</v>
      </c>
      <c r="AV171" s="858"/>
      <c r="AW171" s="859" t="s">
        <v>764</v>
      </c>
      <c r="AX171" s="859"/>
      <c r="AY171" s="859"/>
      <c r="AZ171" s="859"/>
      <c r="BA171" s="859"/>
      <c r="BB171" s="859"/>
      <c r="BC171" s="859"/>
      <c r="BD171" s="858" t="s">
        <v>0</v>
      </c>
      <c r="BE171" s="858"/>
      <c r="BF171" s="859" t="s">
        <v>764</v>
      </c>
      <c r="BG171" s="859"/>
      <c r="BH171" s="859"/>
      <c r="BI171" s="859"/>
      <c r="BJ171" s="859"/>
      <c r="BK171" s="859"/>
      <c r="BL171" s="859"/>
      <c r="BM171" s="858" t="s">
        <v>0</v>
      </c>
      <c r="BN171" s="858"/>
      <c r="BO171" s="859" t="s">
        <v>764</v>
      </c>
      <c r="BP171" s="859"/>
      <c r="BQ171" s="859"/>
      <c r="BR171" s="859"/>
      <c r="BS171" s="859"/>
      <c r="BT171" s="859"/>
      <c r="BU171" s="859"/>
      <c r="BV171" s="858" t="s">
        <v>0</v>
      </c>
      <c r="BW171" s="858"/>
      <c r="BX171" s="859" t="s">
        <v>764</v>
      </c>
      <c r="BY171" s="859"/>
      <c r="BZ171" s="859"/>
      <c r="CA171" s="859"/>
      <c r="CB171" s="859"/>
      <c r="CC171" s="859"/>
      <c r="CD171" s="859"/>
      <c r="CE171" s="858" t="s">
        <v>0</v>
      </c>
      <c r="CF171" s="858"/>
      <c r="CG171" s="859" t="s">
        <v>764</v>
      </c>
      <c r="CH171" s="859"/>
      <c r="CI171" s="859"/>
      <c r="CJ171" s="859"/>
      <c r="CK171" s="859"/>
      <c r="CL171" s="859"/>
      <c r="CM171" s="859"/>
      <c r="CN171" s="858" t="s">
        <v>0</v>
      </c>
      <c r="CO171" s="858"/>
      <c r="CP171" s="859" t="s">
        <v>764</v>
      </c>
      <c r="CQ171" s="859"/>
      <c r="CR171" s="859"/>
      <c r="CS171" s="859"/>
      <c r="CT171" s="859"/>
      <c r="CU171" s="859"/>
      <c r="CV171" s="859"/>
      <c r="CW171" s="858" t="s">
        <v>0</v>
      </c>
      <c r="CX171" s="858"/>
      <c r="CY171" s="859" t="s">
        <v>764</v>
      </c>
      <c r="CZ171" s="859"/>
      <c r="DA171" s="859"/>
      <c r="DB171" s="859"/>
      <c r="DC171" s="859"/>
      <c r="DD171" s="859"/>
      <c r="DE171" s="859"/>
      <c r="DF171" s="858" t="s">
        <v>0</v>
      </c>
      <c r="DG171" s="858"/>
      <c r="DH171" s="859" t="s">
        <v>764</v>
      </c>
      <c r="DI171" s="859"/>
      <c r="DJ171" s="859"/>
      <c r="DK171" s="859"/>
      <c r="DL171" s="859"/>
      <c r="DM171" s="859"/>
      <c r="DN171" s="859"/>
      <c r="DO171" s="858" t="s">
        <v>0</v>
      </c>
      <c r="DP171" s="858"/>
      <c r="DQ171" s="859" t="s">
        <v>764</v>
      </c>
      <c r="DR171" s="859"/>
      <c r="DS171" s="859"/>
      <c r="DT171" s="859"/>
      <c r="DU171" s="859"/>
      <c r="DV171" s="859"/>
      <c r="DW171" s="859"/>
      <c r="DX171" s="858"/>
      <c r="DY171" s="858"/>
      <c r="DZ171" s="859" t="s">
        <v>764</v>
      </c>
      <c r="EA171" s="859"/>
      <c r="EB171" s="859"/>
      <c r="EC171" s="859"/>
      <c r="ED171" s="859"/>
      <c r="EE171" s="859"/>
      <c r="EF171" s="859"/>
      <c r="EG171" s="858"/>
      <c r="EH171" s="858"/>
      <c r="EI171" s="859" t="s">
        <v>764</v>
      </c>
      <c r="EJ171" s="859"/>
      <c r="EK171" s="859"/>
      <c r="EL171" s="859"/>
      <c r="EM171" s="859"/>
      <c r="EN171" s="859"/>
      <c r="EO171" s="859"/>
      <c r="EP171" s="858"/>
      <c r="EQ171" s="858"/>
      <c r="ER171" s="859" t="s">
        <v>764</v>
      </c>
      <c r="ES171" s="859"/>
      <c r="ET171" s="859"/>
      <c r="EU171" s="859"/>
      <c r="EV171" s="859"/>
      <c r="EW171" s="859"/>
      <c r="EX171" s="859"/>
    </row>
    <row r="172" spans="1:154" ht="14.25" customHeight="1" x14ac:dyDescent="0.2">
      <c r="A172" s="902"/>
      <c r="B172" s="858" t="s">
        <v>0</v>
      </c>
      <c r="C172" s="858"/>
      <c r="D172" s="859" t="s">
        <v>870</v>
      </c>
      <c r="E172" s="859"/>
      <c r="F172" s="859"/>
      <c r="G172" s="859"/>
      <c r="H172" s="859"/>
      <c r="I172" s="859"/>
      <c r="J172" s="859"/>
      <c r="K172" s="858" t="s">
        <v>0</v>
      </c>
      <c r="L172" s="858"/>
      <c r="M172" s="859" t="s">
        <v>870</v>
      </c>
      <c r="N172" s="859"/>
      <c r="O172" s="859"/>
      <c r="P172" s="859"/>
      <c r="Q172" s="859"/>
      <c r="R172" s="859"/>
      <c r="S172" s="859"/>
      <c r="T172" s="858" t="s">
        <v>0</v>
      </c>
      <c r="U172" s="858"/>
      <c r="V172" s="859" t="s">
        <v>870</v>
      </c>
      <c r="W172" s="859"/>
      <c r="X172" s="859"/>
      <c r="Y172" s="859"/>
      <c r="Z172" s="859"/>
      <c r="AA172" s="859"/>
      <c r="AB172" s="859"/>
      <c r="AC172" s="858" t="s">
        <v>0</v>
      </c>
      <c r="AD172" s="858"/>
      <c r="AE172" s="859" t="s">
        <v>870</v>
      </c>
      <c r="AF172" s="859"/>
      <c r="AG172" s="859"/>
      <c r="AH172" s="859"/>
      <c r="AI172" s="859"/>
      <c r="AJ172" s="859"/>
      <c r="AK172" s="859"/>
      <c r="AL172" s="858" t="s">
        <v>51</v>
      </c>
      <c r="AM172" s="858"/>
      <c r="AN172" s="859" t="s">
        <v>870</v>
      </c>
      <c r="AO172" s="859"/>
      <c r="AP172" s="859"/>
      <c r="AQ172" s="859"/>
      <c r="AR172" s="859"/>
      <c r="AS172" s="859"/>
      <c r="AT172" s="859"/>
      <c r="AU172" s="858" t="s">
        <v>0</v>
      </c>
      <c r="AV172" s="858"/>
      <c r="AW172" s="859" t="s">
        <v>870</v>
      </c>
      <c r="AX172" s="859"/>
      <c r="AY172" s="859"/>
      <c r="AZ172" s="859"/>
      <c r="BA172" s="859"/>
      <c r="BB172" s="859"/>
      <c r="BC172" s="859"/>
      <c r="BD172" s="858" t="s">
        <v>0</v>
      </c>
      <c r="BE172" s="858"/>
      <c r="BF172" s="859" t="s">
        <v>870</v>
      </c>
      <c r="BG172" s="859"/>
      <c r="BH172" s="859"/>
      <c r="BI172" s="859"/>
      <c r="BJ172" s="859"/>
      <c r="BK172" s="859"/>
      <c r="BL172" s="859"/>
      <c r="BM172" s="858" t="s">
        <v>51</v>
      </c>
      <c r="BN172" s="858"/>
      <c r="BO172" s="859" t="s">
        <v>870</v>
      </c>
      <c r="BP172" s="859"/>
      <c r="BQ172" s="859"/>
      <c r="BR172" s="859"/>
      <c r="BS172" s="859"/>
      <c r="BT172" s="859"/>
      <c r="BU172" s="859"/>
      <c r="BV172" s="858" t="s">
        <v>51</v>
      </c>
      <c r="BW172" s="858"/>
      <c r="BX172" s="859" t="s">
        <v>870</v>
      </c>
      <c r="BY172" s="859"/>
      <c r="BZ172" s="859"/>
      <c r="CA172" s="859"/>
      <c r="CB172" s="859"/>
      <c r="CC172" s="859"/>
      <c r="CD172" s="859"/>
      <c r="CE172" s="858" t="s">
        <v>51</v>
      </c>
      <c r="CF172" s="858"/>
      <c r="CG172" s="859" t="s">
        <v>870</v>
      </c>
      <c r="CH172" s="859"/>
      <c r="CI172" s="859"/>
      <c r="CJ172" s="859"/>
      <c r="CK172" s="859"/>
      <c r="CL172" s="859"/>
      <c r="CM172" s="859"/>
      <c r="CN172" s="858" t="s">
        <v>0</v>
      </c>
      <c r="CO172" s="858"/>
      <c r="CP172" s="859" t="s">
        <v>870</v>
      </c>
      <c r="CQ172" s="859"/>
      <c r="CR172" s="859"/>
      <c r="CS172" s="859"/>
      <c r="CT172" s="859"/>
      <c r="CU172" s="859"/>
      <c r="CV172" s="859"/>
      <c r="CW172" s="858" t="s">
        <v>0</v>
      </c>
      <c r="CX172" s="858"/>
      <c r="CY172" s="859" t="s">
        <v>870</v>
      </c>
      <c r="CZ172" s="859"/>
      <c r="DA172" s="859"/>
      <c r="DB172" s="859"/>
      <c r="DC172" s="859"/>
      <c r="DD172" s="859"/>
      <c r="DE172" s="859"/>
      <c r="DF172" s="858" t="s">
        <v>0</v>
      </c>
      <c r="DG172" s="858"/>
      <c r="DH172" s="859" t="s">
        <v>870</v>
      </c>
      <c r="DI172" s="859"/>
      <c r="DJ172" s="859"/>
      <c r="DK172" s="859"/>
      <c r="DL172" s="859"/>
      <c r="DM172" s="859"/>
      <c r="DN172" s="859"/>
      <c r="DO172" s="858" t="s">
        <v>0</v>
      </c>
      <c r="DP172" s="858"/>
      <c r="DQ172" s="859" t="s">
        <v>870</v>
      </c>
      <c r="DR172" s="859"/>
      <c r="DS172" s="859"/>
      <c r="DT172" s="859"/>
      <c r="DU172" s="859"/>
      <c r="DV172" s="859"/>
      <c r="DW172" s="859"/>
      <c r="DX172" s="858"/>
      <c r="DY172" s="858"/>
      <c r="DZ172" s="859" t="s">
        <v>870</v>
      </c>
      <c r="EA172" s="859"/>
      <c r="EB172" s="859"/>
      <c r="EC172" s="859"/>
      <c r="ED172" s="859"/>
      <c r="EE172" s="859"/>
      <c r="EF172" s="859"/>
      <c r="EG172" s="858"/>
      <c r="EH172" s="858"/>
      <c r="EI172" s="859" t="s">
        <v>870</v>
      </c>
      <c r="EJ172" s="859"/>
      <c r="EK172" s="859"/>
      <c r="EL172" s="859"/>
      <c r="EM172" s="859"/>
      <c r="EN172" s="859"/>
      <c r="EO172" s="859"/>
      <c r="EP172" s="858"/>
      <c r="EQ172" s="858"/>
      <c r="ER172" s="859" t="s">
        <v>870</v>
      </c>
      <c r="ES172" s="859"/>
      <c r="ET172" s="859"/>
      <c r="EU172" s="859"/>
      <c r="EV172" s="859"/>
      <c r="EW172" s="859"/>
      <c r="EX172" s="859"/>
    </row>
    <row r="173" spans="1:154" x14ac:dyDescent="0.2">
      <c r="A173" s="902"/>
      <c r="B173" s="858" t="s">
        <v>0</v>
      </c>
      <c r="C173" s="858"/>
      <c r="D173" s="859" t="s">
        <v>766</v>
      </c>
      <c r="E173" s="859"/>
      <c r="F173" s="859"/>
      <c r="G173" s="859"/>
      <c r="H173" s="859"/>
      <c r="I173" s="859"/>
      <c r="J173" s="859"/>
      <c r="K173" s="858" t="s">
        <v>0</v>
      </c>
      <c r="L173" s="858"/>
      <c r="M173" s="859" t="s">
        <v>766</v>
      </c>
      <c r="N173" s="859"/>
      <c r="O173" s="859"/>
      <c r="P173" s="859"/>
      <c r="Q173" s="859"/>
      <c r="R173" s="859"/>
      <c r="S173" s="859"/>
      <c r="T173" s="858" t="s">
        <v>0</v>
      </c>
      <c r="U173" s="858"/>
      <c r="V173" s="859" t="s">
        <v>766</v>
      </c>
      <c r="W173" s="859"/>
      <c r="X173" s="859"/>
      <c r="Y173" s="859"/>
      <c r="Z173" s="859"/>
      <c r="AA173" s="859"/>
      <c r="AB173" s="859"/>
      <c r="AC173" s="858" t="s">
        <v>0</v>
      </c>
      <c r="AD173" s="858"/>
      <c r="AE173" s="859" t="s">
        <v>766</v>
      </c>
      <c r="AF173" s="859"/>
      <c r="AG173" s="859"/>
      <c r="AH173" s="859"/>
      <c r="AI173" s="859"/>
      <c r="AJ173" s="859"/>
      <c r="AK173" s="859"/>
      <c r="AL173" s="858" t="s">
        <v>51</v>
      </c>
      <c r="AM173" s="858"/>
      <c r="AN173" s="859" t="s">
        <v>766</v>
      </c>
      <c r="AO173" s="859"/>
      <c r="AP173" s="859"/>
      <c r="AQ173" s="859"/>
      <c r="AR173" s="859"/>
      <c r="AS173" s="859"/>
      <c r="AT173" s="859"/>
      <c r="AU173" s="858" t="s">
        <v>0</v>
      </c>
      <c r="AV173" s="858"/>
      <c r="AW173" s="859" t="s">
        <v>766</v>
      </c>
      <c r="AX173" s="859"/>
      <c r="AY173" s="859"/>
      <c r="AZ173" s="859"/>
      <c r="BA173" s="859"/>
      <c r="BB173" s="859"/>
      <c r="BC173" s="859"/>
      <c r="BD173" s="858" t="s">
        <v>0</v>
      </c>
      <c r="BE173" s="858"/>
      <c r="BF173" s="859" t="s">
        <v>766</v>
      </c>
      <c r="BG173" s="859"/>
      <c r="BH173" s="859"/>
      <c r="BI173" s="859"/>
      <c r="BJ173" s="859"/>
      <c r="BK173" s="859"/>
      <c r="BL173" s="859"/>
      <c r="BM173" s="858" t="s">
        <v>51</v>
      </c>
      <c r="BN173" s="858"/>
      <c r="BO173" s="859" t="s">
        <v>766</v>
      </c>
      <c r="BP173" s="859"/>
      <c r="BQ173" s="859"/>
      <c r="BR173" s="859"/>
      <c r="BS173" s="859"/>
      <c r="BT173" s="859"/>
      <c r="BU173" s="859"/>
      <c r="BV173" s="858" t="s">
        <v>51</v>
      </c>
      <c r="BW173" s="858"/>
      <c r="BX173" s="859" t="s">
        <v>766</v>
      </c>
      <c r="BY173" s="859"/>
      <c r="BZ173" s="859"/>
      <c r="CA173" s="859"/>
      <c r="CB173" s="859"/>
      <c r="CC173" s="859"/>
      <c r="CD173" s="859"/>
      <c r="CE173" s="858" t="s">
        <v>51</v>
      </c>
      <c r="CF173" s="858"/>
      <c r="CG173" s="859" t="s">
        <v>766</v>
      </c>
      <c r="CH173" s="859"/>
      <c r="CI173" s="859"/>
      <c r="CJ173" s="859"/>
      <c r="CK173" s="859"/>
      <c r="CL173" s="859"/>
      <c r="CM173" s="859"/>
      <c r="CN173" s="858" t="s">
        <v>0</v>
      </c>
      <c r="CO173" s="858"/>
      <c r="CP173" s="859" t="s">
        <v>766</v>
      </c>
      <c r="CQ173" s="859"/>
      <c r="CR173" s="859"/>
      <c r="CS173" s="859"/>
      <c r="CT173" s="859"/>
      <c r="CU173" s="859"/>
      <c r="CV173" s="859"/>
      <c r="CW173" s="858" t="s">
        <v>0</v>
      </c>
      <c r="CX173" s="858"/>
      <c r="CY173" s="859" t="s">
        <v>766</v>
      </c>
      <c r="CZ173" s="859"/>
      <c r="DA173" s="859"/>
      <c r="DB173" s="859"/>
      <c r="DC173" s="859"/>
      <c r="DD173" s="859"/>
      <c r="DE173" s="859"/>
      <c r="DF173" s="858" t="s">
        <v>0</v>
      </c>
      <c r="DG173" s="858"/>
      <c r="DH173" s="859" t="s">
        <v>766</v>
      </c>
      <c r="DI173" s="859"/>
      <c r="DJ173" s="859"/>
      <c r="DK173" s="859"/>
      <c r="DL173" s="859"/>
      <c r="DM173" s="859"/>
      <c r="DN173" s="859"/>
      <c r="DO173" s="858" t="s">
        <v>0</v>
      </c>
      <c r="DP173" s="858"/>
      <c r="DQ173" s="859" t="s">
        <v>766</v>
      </c>
      <c r="DR173" s="859"/>
      <c r="DS173" s="859"/>
      <c r="DT173" s="859"/>
      <c r="DU173" s="859"/>
      <c r="DV173" s="859"/>
      <c r="DW173" s="859"/>
      <c r="DX173" s="858"/>
      <c r="DY173" s="858"/>
      <c r="DZ173" s="859" t="s">
        <v>766</v>
      </c>
      <c r="EA173" s="859"/>
      <c r="EB173" s="859"/>
      <c r="EC173" s="859"/>
      <c r="ED173" s="859"/>
      <c r="EE173" s="859"/>
      <c r="EF173" s="859"/>
      <c r="EG173" s="858"/>
      <c r="EH173" s="858"/>
      <c r="EI173" s="859" t="s">
        <v>766</v>
      </c>
      <c r="EJ173" s="859"/>
      <c r="EK173" s="859"/>
      <c r="EL173" s="859"/>
      <c r="EM173" s="859"/>
      <c r="EN173" s="859"/>
      <c r="EO173" s="859"/>
      <c r="EP173" s="858"/>
      <c r="EQ173" s="858"/>
      <c r="ER173" s="859" t="s">
        <v>766</v>
      </c>
      <c r="ES173" s="859"/>
      <c r="ET173" s="859"/>
      <c r="EU173" s="859"/>
      <c r="EV173" s="859"/>
      <c r="EW173" s="859"/>
      <c r="EX173" s="859"/>
    </row>
    <row r="174" spans="1:154" ht="14.25" customHeight="1" x14ac:dyDescent="0.2">
      <c r="A174" s="902"/>
      <c r="B174" s="858" t="s">
        <v>0</v>
      </c>
      <c r="C174" s="858"/>
      <c r="D174" s="859" t="s">
        <v>213</v>
      </c>
      <c r="E174" s="859"/>
      <c r="F174" s="859"/>
      <c r="G174" s="859"/>
      <c r="H174" s="859"/>
      <c r="I174" s="859"/>
      <c r="J174" s="859"/>
      <c r="K174" s="858" t="s">
        <v>0</v>
      </c>
      <c r="L174" s="858"/>
      <c r="M174" s="859" t="s">
        <v>213</v>
      </c>
      <c r="N174" s="859"/>
      <c r="O174" s="859"/>
      <c r="P174" s="859"/>
      <c r="Q174" s="859"/>
      <c r="R174" s="859"/>
      <c r="S174" s="859"/>
      <c r="T174" s="858" t="s">
        <v>0</v>
      </c>
      <c r="U174" s="858"/>
      <c r="V174" s="859" t="s">
        <v>213</v>
      </c>
      <c r="W174" s="859"/>
      <c r="X174" s="859"/>
      <c r="Y174" s="859"/>
      <c r="Z174" s="859"/>
      <c r="AA174" s="859"/>
      <c r="AB174" s="859"/>
      <c r="AC174" s="858" t="s">
        <v>0</v>
      </c>
      <c r="AD174" s="858"/>
      <c r="AE174" s="859" t="s">
        <v>213</v>
      </c>
      <c r="AF174" s="859"/>
      <c r="AG174" s="859"/>
      <c r="AH174" s="859"/>
      <c r="AI174" s="859"/>
      <c r="AJ174" s="859"/>
      <c r="AK174" s="859"/>
      <c r="AL174" s="858" t="s">
        <v>51</v>
      </c>
      <c r="AM174" s="858"/>
      <c r="AN174" s="859" t="s">
        <v>213</v>
      </c>
      <c r="AO174" s="859"/>
      <c r="AP174" s="859"/>
      <c r="AQ174" s="859"/>
      <c r="AR174" s="859"/>
      <c r="AS174" s="859"/>
      <c r="AT174" s="859"/>
      <c r="AU174" s="858" t="s">
        <v>0</v>
      </c>
      <c r="AV174" s="858"/>
      <c r="AW174" s="859" t="s">
        <v>213</v>
      </c>
      <c r="AX174" s="859"/>
      <c r="AY174" s="859"/>
      <c r="AZ174" s="859"/>
      <c r="BA174" s="859"/>
      <c r="BB174" s="859"/>
      <c r="BC174" s="859"/>
      <c r="BD174" s="858" t="s">
        <v>0</v>
      </c>
      <c r="BE174" s="858"/>
      <c r="BF174" s="859" t="s">
        <v>213</v>
      </c>
      <c r="BG174" s="859"/>
      <c r="BH174" s="859"/>
      <c r="BI174" s="859"/>
      <c r="BJ174" s="859"/>
      <c r="BK174" s="859"/>
      <c r="BL174" s="859"/>
      <c r="BM174" s="858" t="s">
        <v>51</v>
      </c>
      <c r="BN174" s="858"/>
      <c r="BO174" s="859" t="s">
        <v>213</v>
      </c>
      <c r="BP174" s="859"/>
      <c r="BQ174" s="859"/>
      <c r="BR174" s="859"/>
      <c r="BS174" s="859"/>
      <c r="BT174" s="859"/>
      <c r="BU174" s="859"/>
      <c r="BV174" s="858" t="s">
        <v>51</v>
      </c>
      <c r="BW174" s="858"/>
      <c r="BX174" s="859" t="s">
        <v>213</v>
      </c>
      <c r="BY174" s="859"/>
      <c r="BZ174" s="859"/>
      <c r="CA174" s="859"/>
      <c r="CB174" s="859"/>
      <c r="CC174" s="859"/>
      <c r="CD174" s="859"/>
      <c r="CE174" s="858" t="s">
        <v>51</v>
      </c>
      <c r="CF174" s="858"/>
      <c r="CG174" s="859" t="s">
        <v>213</v>
      </c>
      <c r="CH174" s="859"/>
      <c r="CI174" s="859"/>
      <c r="CJ174" s="859"/>
      <c r="CK174" s="859"/>
      <c r="CL174" s="859"/>
      <c r="CM174" s="859"/>
      <c r="CN174" s="858" t="s">
        <v>0</v>
      </c>
      <c r="CO174" s="858"/>
      <c r="CP174" s="859" t="s">
        <v>213</v>
      </c>
      <c r="CQ174" s="859"/>
      <c r="CR174" s="859"/>
      <c r="CS174" s="859"/>
      <c r="CT174" s="859"/>
      <c r="CU174" s="859"/>
      <c r="CV174" s="859"/>
      <c r="CW174" s="858" t="s">
        <v>0</v>
      </c>
      <c r="CX174" s="858"/>
      <c r="CY174" s="859" t="s">
        <v>213</v>
      </c>
      <c r="CZ174" s="859"/>
      <c r="DA174" s="859"/>
      <c r="DB174" s="859"/>
      <c r="DC174" s="859"/>
      <c r="DD174" s="859"/>
      <c r="DE174" s="859"/>
      <c r="DF174" s="858" t="s">
        <v>0</v>
      </c>
      <c r="DG174" s="858"/>
      <c r="DH174" s="859" t="s">
        <v>213</v>
      </c>
      <c r="DI174" s="859"/>
      <c r="DJ174" s="859"/>
      <c r="DK174" s="859"/>
      <c r="DL174" s="859"/>
      <c r="DM174" s="859"/>
      <c r="DN174" s="859"/>
      <c r="DO174" s="858" t="s">
        <v>0</v>
      </c>
      <c r="DP174" s="858"/>
      <c r="DQ174" s="859" t="s">
        <v>213</v>
      </c>
      <c r="DR174" s="859"/>
      <c r="DS174" s="859"/>
      <c r="DT174" s="859"/>
      <c r="DU174" s="859"/>
      <c r="DV174" s="859"/>
      <c r="DW174" s="859"/>
      <c r="DX174" s="858"/>
      <c r="DY174" s="858"/>
      <c r="DZ174" s="859" t="s">
        <v>213</v>
      </c>
      <c r="EA174" s="859"/>
      <c r="EB174" s="859"/>
      <c r="EC174" s="859"/>
      <c r="ED174" s="859"/>
      <c r="EE174" s="859"/>
      <c r="EF174" s="859"/>
      <c r="EG174" s="858"/>
      <c r="EH174" s="858"/>
      <c r="EI174" s="859" t="s">
        <v>213</v>
      </c>
      <c r="EJ174" s="859"/>
      <c r="EK174" s="859"/>
      <c r="EL174" s="859"/>
      <c r="EM174" s="859"/>
      <c r="EN174" s="859"/>
      <c r="EO174" s="859"/>
      <c r="EP174" s="858"/>
      <c r="EQ174" s="858"/>
      <c r="ER174" s="859" t="s">
        <v>213</v>
      </c>
      <c r="ES174" s="859"/>
      <c r="ET174" s="859"/>
      <c r="EU174" s="859"/>
      <c r="EV174" s="859"/>
      <c r="EW174" s="859"/>
      <c r="EX174" s="859"/>
    </row>
    <row r="175" spans="1:154" ht="14.25" customHeight="1" x14ac:dyDescent="0.2">
      <c r="A175" s="903"/>
      <c r="B175" s="858" t="s">
        <v>0</v>
      </c>
      <c r="C175" s="858"/>
      <c r="D175" s="859" t="s">
        <v>691</v>
      </c>
      <c r="E175" s="859"/>
      <c r="F175" s="859"/>
      <c r="G175" s="859"/>
      <c r="H175" s="859"/>
      <c r="I175" s="859"/>
      <c r="J175" s="859"/>
      <c r="K175" s="858" t="s">
        <v>0</v>
      </c>
      <c r="L175" s="858"/>
      <c r="M175" s="859" t="s">
        <v>691</v>
      </c>
      <c r="N175" s="859"/>
      <c r="O175" s="859"/>
      <c r="P175" s="859"/>
      <c r="Q175" s="859"/>
      <c r="R175" s="859"/>
      <c r="S175" s="859"/>
      <c r="T175" s="858" t="s">
        <v>0</v>
      </c>
      <c r="U175" s="858"/>
      <c r="V175" s="859" t="s">
        <v>691</v>
      </c>
      <c r="W175" s="859"/>
      <c r="X175" s="859"/>
      <c r="Y175" s="859"/>
      <c r="Z175" s="859"/>
      <c r="AA175" s="859"/>
      <c r="AB175" s="859"/>
      <c r="AC175" s="858" t="s">
        <v>0</v>
      </c>
      <c r="AD175" s="858"/>
      <c r="AE175" s="859" t="s">
        <v>691</v>
      </c>
      <c r="AF175" s="859"/>
      <c r="AG175" s="859"/>
      <c r="AH175" s="859"/>
      <c r="AI175" s="859"/>
      <c r="AJ175" s="859"/>
      <c r="AK175" s="859"/>
      <c r="AL175" s="858" t="s">
        <v>0</v>
      </c>
      <c r="AM175" s="858"/>
      <c r="AN175" s="859" t="s">
        <v>691</v>
      </c>
      <c r="AO175" s="859"/>
      <c r="AP175" s="859"/>
      <c r="AQ175" s="859"/>
      <c r="AR175" s="859"/>
      <c r="AS175" s="859"/>
      <c r="AT175" s="859"/>
      <c r="AU175" s="858" t="s">
        <v>0</v>
      </c>
      <c r="AV175" s="858"/>
      <c r="AW175" s="859" t="s">
        <v>691</v>
      </c>
      <c r="AX175" s="859"/>
      <c r="AY175" s="859"/>
      <c r="AZ175" s="859"/>
      <c r="BA175" s="859"/>
      <c r="BB175" s="859"/>
      <c r="BC175" s="859"/>
      <c r="BD175" s="858" t="s">
        <v>0</v>
      </c>
      <c r="BE175" s="858"/>
      <c r="BF175" s="859" t="s">
        <v>691</v>
      </c>
      <c r="BG175" s="859"/>
      <c r="BH175" s="859"/>
      <c r="BI175" s="859"/>
      <c r="BJ175" s="859"/>
      <c r="BK175" s="859"/>
      <c r="BL175" s="859"/>
      <c r="BM175" s="858" t="s">
        <v>0</v>
      </c>
      <c r="BN175" s="858"/>
      <c r="BO175" s="859" t="s">
        <v>691</v>
      </c>
      <c r="BP175" s="859"/>
      <c r="BQ175" s="859"/>
      <c r="BR175" s="859"/>
      <c r="BS175" s="859"/>
      <c r="BT175" s="859"/>
      <c r="BU175" s="859"/>
      <c r="BV175" s="858" t="s">
        <v>0</v>
      </c>
      <c r="BW175" s="858"/>
      <c r="BX175" s="859" t="s">
        <v>691</v>
      </c>
      <c r="BY175" s="859"/>
      <c r="BZ175" s="859"/>
      <c r="CA175" s="859"/>
      <c r="CB175" s="859"/>
      <c r="CC175" s="859"/>
      <c r="CD175" s="859"/>
      <c r="CE175" s="858" t="s">
        <v>0</v>
      </c>
      <c r="CF175" s="858"/>
      <c r="CG175" s="859" t="s">
        <v>691</v>
      </c>
      <c r="CH175" s="859"/>
      <c r="CI175" s="859"/>
      <c r="CJ175" s="859"/>
      <c r="CK175" s="859"/>
      <c r="CL175" s="859"/>
      <c r="CM175" s="859"/>
      <c r="CN175" s="858" t="s">
        <v>0</v>
      </c>
      <c r="CO175" s="858"/>
      <c r="CP175" s="859" t="s">
        <v>691</v>
      </c>
      <c r="CQ175" s="859"/>
      <c r="CR175" s="859"/>
      <c r="CS175" s="859"/>
      <c r="CT175" s="859"/>
      <c r="CU175" s="859"/>
      <c r="CV175" s="859"/>
      <c r="CW175" s="858" t="s">
        <v>0</v>
      </c>
      <c r="CX175" s="858"/>
      <c r="CY175" s="859" t="s">
        <v>691</v>
      </c>
      <c r="CZ175" s="859"/>
      <c r="DA175" s="859"/>
      <c r="DB175" s="859"/>
      <c r="DC175" s="859"/>
      <c r="DD175" s="859"/>
      <c r="DE175" s="859"/>
      <c r="DF175" s="858" t="s">
        <v>0</v>
      </c>
      <c r="DG175" s="858"/>
      <c r="DH175" s="859" t="s">
        <v>691</v>
      </c>
      <c r="DI175" s="859"/>
      <c r="DJ175" s="859"/>
      <c r="DK175" s="859"/>
      <c r="DL175" s="859"/>
      <c r="DM175" s="859"/>
      <c r="DN175" s="859"/>
      <c r="DO175" s="858" t="s">
        <v>0</v>
      </c>
      <c r="DP175" s="858"/>
      <c r="DQ175" s="859" t="s">
        <v>691</v>
      </c>
      <c r="DR175" s="859"/>
      <c r="DS175" s="859"/>
      <c r="DT175" s="859"/>
      <c r="DU175" s="859"/>
      <c r="DV175" s="859"/>
      <c r="DW175" s="859"/>
      <c r="DX175" s="858"/>
      <c r="DY175" s="858"/>
      <c r="DZ175" s="859" t="s">
        <v>691</v>
      </c>
      <c r="EA175" s="859"/>
      <c r="EB175" s="859"/>
      <c r="EC175" s="859"/>
      <c r="ED175" s="859"/>
      <c r="EE175" s="859"/>
      <c r="EF175" s="859"/>
      <c r="EG175" s="858"/>
      <c r="EH175" s="858"/>
      <c r="EI175" s="859" t="s">
        <v>691</v>
      </c>
      <c r="EJ175" s="859"/>
      <c r="EK175" s="859"/>
      <c r="EL175" s="859"/>
      <c r="EM175" s="859"/>
      <c r="EN175" s="859"/>
      <c r="EO175" s="859"/>
      <c r="EP175" s="858"/>
      <c r="EQ175" s="858"/>
      <c r="ER175" s="859" t="s">
        <v>691</v>
      </c>
      <c r="ES175" s="859"/>
      <c r="ET175" s="859"/>
      <c r="EU175" s="859"/>
      <c r="EV175" s="859"/>
      <c r="EW175" s="859"/>
      <c r="EX175" s="859"/>
    </row>
    <row r="176" spans="1:154" ht="24.75" customHeight="1" x14ac:dyDescent="0.2">
      <c r="A176" s="149" t="s">
        <v>353</v>
      </c>
      <c r="B176" s="762" t="s">
        <v>196</v>
      </c>
      <c r="C176" s="819"/>
      <c r="D176" s="819"/>
      <c r="E176" s="819"/>
      <c r="F176" s="819"/>
      <c r="G176" s="819"/>
      <c r="H176" s="819"/>
      <c r="I176" s="819"/>
      <c r="J176" s="763"/>
      <c r="K176" s="762" t="s">
        <v>196</v>
      </c>
      <c r="L176" s="819"/>
      <c r="M176" s="819"/>
      <c r="N176" s="819"/>
      <c r="O176" s="819"/>
      <c r="P176" s="819"/>
      <c r="Q176" s="819"/>
      <c r="R176" s="819"/>
      <c r="S176" s="763"/>
      <c r="T176" s="762" t="s">
        <v>196</v>
      </c>
      <c r="U176" s="819"/>
      <c r="V176" s="819"/>
      <c r="W176" s="819"/>
      <c r="X176" s="819"/>
      <c r="Y176" s="819"/>
      <c r="Z176" s="819"/>
      <c r="AA176" s="819"/>
      <c r="AB176" s="763"/>
      <c r="AC176" s="762" t="s">
        <v>196</v>
      </c>
      <c r="AD176" s="819"/>
      <c r="AE176" s="819"/>
      <c r="AF176" s="819"/>
      <c r="AG176" s="819"/>
      <c r="AH176" s="819"/>
      <c r="AI176" s="819"/>
      <c r="AJ176" s="819"/>
      <c r="AK176" s="763"/>
      <c r="AL176" s="762" t="s">
        <v>196</v>
      </c>
      <c r="AM176" s="819"/>
      <c r="AN176" s="819"/>
      <c r="AO176" s="819"/>
      <c r="AP176" s="819"/>
      <c r="AQ176" s="819"/>
      <c r="AR176" s="819"/>
      <c r="AS176" s="819"/>
      <c r="AT176" s="763"/>
      <c r="AU176" s="762" t="s">
        <v>196</v>
      </c>
      <c r="AV176" s="819"/>
      <c r="AW176" s="819"/>
      <c r="AX176" s="819"/>
      <c r="AY176" s="819"/>
      <c r="AZ176" s="819"/>
      <c r="BA176" s="819"/>
      <c r="BB176" s="819"/>
      <c r="BC176" s="763"/>
      <c r="BD176" s="762" t="s">
        <v>196</v>
      </c>
      <c r="BE176" s="819"/>
      <c r="BF176" s="819"/>
      <c r="BG176" s="819"/>
      <c r="BH176" s="819"/>
      <c r="BI176" s="819"/>
      <c r="BJ176" s="819"/>
      <c r="BK176" s="819"/>
      <c r="BL176" s="763"/>
      <c r="BM176" s="762" t="s">
        <v>196</v>
      </c>
      <c r="BN176" s="819"/>
      <c r="BO176" s="819"/>
      <c r="BP176" s="819"/>
      <c r="BQ176" s="819"/>
      <c r="BR176" s="819"/>
      <c r="BS176" s="819"/>
      <c r="BT176" s="819"/>
      <c r="BU176" s="763"/>
      <c r="BV176" s="762" t="s">
        <v>196</v>
      </c>
      <c r="BW176" s="819"/>
      <c r="BX176" s="819"/>
      <c r="BY176" s="819"/>
      <c r="BZ176" s="819"/>
      <c r="CA176" s="819"/>
      <c r="CB176" s="819"/>
      <c r="CC176" s="819"/>
      <c r="CD176" s="763"/>
      <c r="CE176" s="762" t="s">
        <v>196</v>
      </c>
      <c r="CF176" s="819"/>
      <c r="CG176" s="819"/>
      <c r="CH176" s="819"/>
      <c r="CI176" s="819"/>
      <c r="CJ176" s="819"/>
      <c r="CK176" s="819"/>
      <c r="CL176" s="819"/>
      <c r="CM176" s="763"/>
      <c r="CN176" s="762" t="s">
        <v>196</v>
      </c>
      <c r="CO176" s="819"/>
      <c r="CP176" s="819"/>
      <c r="CQ176" s="819"/>
      <c r="CR176" s="819"/>
      <c r="CS176" s="819"/>
      <c r="CT176" s="819"/>
      <c r="CU176" s="819"/>
      <c r="CV176" s="763"/>
      <c r="CW176" s="762" t="s">
        <v>196</v>
      </c>
      <c r="CX176" s="819"/>
      <c r="CY176" s="819"/>
      <c r="CZ176" s="819"/>
      <c r="DA176" s="819"/>
      <c r="DB176" s="819"/>
      <c r="DC176" s="819"/>
      <c r="DD176" s="819"/>
      <c r="DE176" s="763"/>
      <c r="DF176" s="762" t="s">
        <v>196</v>
      </c>
      <c r="DG176" s="819"/>
      <c r="DH176" s="819"/>
      <c r="DI176" s="819"/>
      <c r="DJ176" s="819"/>
      <c r="DK176" s="819"/>
      <c r="DL176" s="819"/>
      <c r="DM176" s="819"/>
      <c r="DN176" s="763"/>
      <c r="DO176" s="762" t="s">
        <v>196</v>
      </c>
      <c r="DP176" s="819"/>
      <c r="DQ176" s="819"/>
      <c r="DR176" s="819"/>
      <c r="DS176" s="819"/>
      <c r="DT176" s="819"/>
      <c r="DU176" s="819"/>
      <c r="DV176" s="819"/>
      <c r="DW176" s="763"/>
      <c r="DX176" s="762" t="s">
        <v>196</v>
      </c>
      <c r="DY176" s="819"/>
      <c r="DZ176" s="819"/>
      <c r="EA176" s="819"/>
      <c r="EB176" s="819"/>
      <c r="EC176" s="819"/>
      <c r="ED176" s="819"/>
      <c r="EE176" s="819"/>
      <c r="EF176" s="763"/>
      <c r="EG176" s="762" t="s">
        <v>196</v>
      </c>
      <c r="EH176" s="819"/>
      <c r="EI176" s="819"/>
      <c r="EJ176" s="819"/>
      <c r="EK176" s="819"/>
      <c r="EL176" s="819"/>
      <c r="EM176" s="819"/>
      <c r="EN176" s="819"/>
      <c r="EO176" s="763"/>
      <c r="EP176" s="762" t="s">
        <v>196</v>
      </c>
      <c r="EQ176" s="819"/>
      <c r="ER176" s="819"/>
      <c r="ES176" s="819"/>
      <c r="ET176" s="819"/>
      <c r="EU176" s="819"/>
      <c r="EV176" s="819"/>
      <c r="EW176" s="819"/>
      <c r="EX176" s="763"/>
    </row>
    <row r="177" spans="1:154" ht="24.75" customHeight="1" x14ac:dyDescent="0.2">
      <c r="A177" s="624" t="s">
        <v>390</v>
      </c>
      <c r="B177" s="762" t="s">
        <v>78</v>
      </c>
      <c r="C177" s="819"/>
      <c r="D177" s="819"/>
      <c r="E177" s="819"/>
      <c r="F177" s="819"/>
      <c r="G177" s="819"/>
      <c r="H177" s="819"/>
      <c r="I177" s="819"/>
      <c r="J177" s="763"/>
      <c r="K177" s="762" t="s">
        <v>78</v>
      </c>
      <c r="L177" s="819"/>
      <c r="M177" s="819"/>
      <c r="N177" s="819"/>
      <c r="O177" s="819"/>
      <c r="P177" s="819"/>
      <c r="Q177" s="819"/>
      <c r="R177" s="819"/>
      <c r="S177" s="763"/>
      <c r="T177" s="762" t="s">
        <v>78</v>
      </c>
      <c r="U177" s="819"/>
      <c r="V177" s="819"/>
      <c r="W177" s="819"/>
      <c r="X177" s="819"/>
      <c r="Y177" s="819"/>
      <c r="Z177" s="819"/>
      <c r="AA177" s="819"/>
      <c r="AB177" s="763"/>
      <c r="AC177" s="762" t="s">
        <v>78</v>
      </c>
      <c r="AD177" s="819"/>
      <c r="AE177" s="819"/>
      <c r="AF177" s="819"/>
      <c r="AG177" s="819"/>
      <c r="AH177" s="819"/>
      <c r="AI177" s="819"/>
      <c r="AJ177" s="819"/>
      <c r="AK177" s="763"/>
      <c r="AL177" s="762" t="s">
        <v>78</v>
      </c>
      <c r="AM177" s="819"/>
      <c r="AN177" s="819"/>
      <c r="AO177" s="819"/>
      <c r="AP177" s="819"/>
      <c r="AQ177" s="819"/>
      <c r="AR177" s="819"/>
      <c r="AS177" s="819"/>
      <c r="AT177" s="763"/>
      <c r="AU177" s="762" t="s">
        <v>78</v>
      </c>
      <c r="AV177" s="819"/>
      <c r="AW177" s="819"/>
      <c r="AX177" s="819"/>
      <c r="AY177" s="819"/>
      <c r="AZ177" s="819"/>
      <c r="BA177" s="819"/>
      <c r="BB177" s="819"/>
      <c r="BC177" s="763"/>
      <c r="BD177" s="762" t="s">
        <v>78</v>
      </c>
      <c r="BE177" s="819"/>
      <c r="BF177" s="819"/>
      <c r="BG177" s="819"/>
      <c r="BH177" s="819"/>
      <c r="BI177" s="819"/>
      <c r="BJ177" s="819"/>
      <c r="BK177" s="819"/>
      <c r="BL177" s="763"/>
      <c r="BM177" s="762" t="s">
        <v>78</v>
      </c>
      <c r="BN177" s="819"/>
      <c r="BO177" s="819"/>
      <c r="BP177" s="819"/>
      <c r="BQ177" s="819"/>
      <c r="BR177" s="819"/>
      <c r="BS177" s="819"/>
      <c r="BT177" s="819"/>
      <c r="BU177" s="763"/>
      <c r="BV177" s="762" t="s">
        <v>78</v>
      </c>
      <c r="BW177" s="819"/>
      <c r="BX177" s="819"/>
      <c r="BY177" s="819"/>
      <c r="BZ177" s="819"/>
      <c r="CA177" s="819"/>
      <c r="CB177" s="819"/>
      <c r="CC177" s="819"/>
      <c r="CD177" s="763"/>
      <c r="CE177" s="762" t="s">
        <v>78</v>
      </c>
      <c r="CF177" s="819"/>
      <c r="CG177" s="819"/>
      <c r="CH177" s="819"/>
      <c r="CI177" s="819"/>
      <c r="CJ177" s="819"/>
      <c r="CK177" s="819"/>
      <c r="CL177" s="819"/>
      <c r="CM177" s="763"/>
      <c r="CN177" s="762" t="s">
        <v>78</v>
      </c>
      <c r="CO177" s="819"/>
      <c r="CP177" s="819"/>
      <c r="CQ177" s="819"/>
      <c r="CR177" s="819"/>
      <c r="CS177" s="819"/>
      <c r="CT177" s="819"/>
      <c r="CU177" s="819"/>
      <c r="CV177" s="763"/>
      <c r="CW177" s="762" t="s">
        <v>78</v>
      </c>
      <c r="CX177" s="819"/>
      <c r="CY177" s="819"/>
      <c r="CZ177" s="819"/>
      <c r="DA177" s="819"/>
      <c r="DB177" s="819"/>
      <c r="DC177" s="819"/>
      <c r="DD177" s="819"/>
      <c r="DE177" s="763"/>
      <c r="DF177" s="762" t="s">
        <v>78</v>
      </c>
      <c r="DG177" s="819"/>
      <c r="DH177" s="819"/>
      <c r="DI177" s="819"/>
      <c r="DJ177" s="819"/>
      <c r="DK177" s="819"/>
      <c r="DL177" s="819"/>
      <c r="DM177" s="819"/>
      <c r="DN177" s="763"/>
      <c r="DO177" s="762" t="s">
        <v>78</v>
      </c>
      <c r="DP177" s="819"/>
      <c r="DQ177" s="819"/>
      <c r="DR177" s="819"/>
      <c r="DS177" s="819"/>
      <c r="DT177" s="819"/>
      <c r="DU177" s="819"/>
      <c r="DV177" s="819"/>
      <c r="DW177" s="763"/>
      <c r="DX177" s="762" t="s">
        <v>78</v>
      </c>
      <c r="DY177" s="819"/>
      <c r="DZ177" s="819"/>
      <c r="EA177" s="819"/>
      <c r="EB177" s="819"/>
      <c r="EC177" s="819"/>
      <c r="ED177" s="819"/>
      <c r="EE177" s="819"/>
      <c r="EF177" s="763"/>
      <c r="EG177" s="762" t="s">
        <v>78</v>
      </c>
      <c r="EH177" s="819"/>
      <c r="EI177" s="819"/>
      <c r="EJ177" s="819"/>
      <c r="EK177" s="819"/>
      <c r="EL177" s="819"/>
      <c r="EM177" s="819"/>
      <c r="EN177" s="819"/>
      <c r="EO177" s="763"/>
      <c r="EP177" s="762" t="s">
        <v>78</v>
      </c>
      <c r="EQ177" s="819"/>
      <c r="ER177" s="819"/>
      <c r="ES177" s="819"/>
      <c r="ET177" s="819"/>
      <c r="EU177" s="819"/>
      <c r="EV177" s="819"/>
      <c r="EW177" s="819"/>
      <c r="EX177" s="763"/>
    </row>
    <row r="178" spans="1:154" s="323" customFormat="1" ht="24.75" x14ac:dyDescent="0.2">
      <c r="A178" s="149" t="s">
        <v>351</v>
      </c>
      <c r="B178" s="794" t="s">
        <v>0</v>
      </c>
      <c r="C178" s="826"/>
      <c r="D178" s="826"/>
      <c r="E178" s="826"/>
      <c r="F178" s="826"/>
      <c r="G178" s="826"/>
      <c r="H178" s="826"/>
      <c r="I178" s="826"/>
      <c r="J178" s="795"/>
      <c r="K178" s="794" t="s">
        <v>0</v>
      </c>
      <c r="L178" s="826"/>
      <c r="M178" s="826"/>
      <c r="N178" s="826"/>
      <c r="O178" s="826"/>
      <c r="P178" s="826"/>
      <c r="Q178" s="826"/>
      <c r="R178" s="826"/>
      <c r="S178" s="795"/>
      <c r="T178" s="794" t="s">
        <v>0</v>
      </c>
      <c r="U178" s="826"/>
      <c r="V178" s="826"/>
      <c r="W178" s="826"/>
      <c r="X178" s="826"/>
      <c r="Y178" s="826"/>
      <c r="Z178" s="826"/>
      <c r="AA178" s="826"/>
      <c r="AB178" s="795"/>
      <c r="AC178" s="794" t="s">
        <v>0</v>
      </c>
      <c r="AD178" s="826"/>
      <c r="AE178" s="826"/>
      <c r="AF178" s="826"/>
      <c r="AG178" s="826"/>
      <c r="AH178" s="826"/>
      <c r="AI178" s="826"/>
      <c r="AJ178" s="826"/>
      <c r="AK178" s="795"/>
      <c r="AL178" s="794" t="s">
        <v>0</v>
      </c>
      <c r="AM178" s="826"/>
      <c r="AN178" s="826"/>
      <c r="AO178" s="826"/>
      <c r="AP178" s="826"/>
      <c r="AQ178" s="826"/>
      <c r="AR178" s="826"/>
      <c r="AS178" s="826"/>
      <c r="AT178" s="795"/>
      <c r="AU178" s="794" t="s">
        <v>0</v>
      </c>
      <c r="AV178" s="826"/>
      <c r="AW178" s="826"/>
      <c r="AX178" s="826"/>
      <c r="AY178" s="826"/>
      <c r="AZ178" s="826"/>
      <c r="BA178" s="826"/>
      <c r="BB178" s="826"/>
      <c r="BC178" s="795"/>
      <c r="BD178" s="794" t="s">
        <v>0</v>
      </c>
      <c r="BE178" s="826"/>
      <c r="BF178" s="826"/>
      <c r="BG178" s="826"/>
      <c r="BH178" s="826"/>
      <c r="BI178" s="826"/>
      <c r="BJ178" s="826"/>
      <c r="BK178" s="826"/>
      <c r="BL178" s="795"/>
      <c r="BM178" s="794" t="s">
        <v>0</v>
      </c>
      <c r="BN178" s="826"/>
      <c r="BO178" s="826"/>
      <c r="BP178" s="826"/>
      <c r="BQ178" s="826"/>
      <c r="BR178" s="826"/>
      <c r="BS178" s="826"/>
      <c r="BT178" s="826"/>
      <c r="BU178" s="795"/>
      <c r="BV178" s="794" t="s">
        <v>0</v>
      </c>
      <c r="BW178" s="826"/>
      <c r="BX178" s="826"/>
      <c r="BY178" s="826"/>
      <c r="BZ178" s="826"/>
      <c r="CA178" s="826"/>
      <c r="CB178" s="826"/>
      <c r="CC178" s="826"/>
      <c r="CD178" s="795"/>
      <c r="CE178" s="794" t="s">
        <v>0</v>
      </c>
      <c r="CF178" s="826"/>
      <c r="CG178" s="826"/>
      <c r="CH178" s="826"/>
      <c r="CI178" s="826"/>
      <c r="CJ178" s="826"/>
      <c r="CK178" s="826"/>
      <c r="CL178" s="826"/>
      <c r="CM178" s="795"/>
      <c r="CN178" s="794" t="s">
        <v>0</v>
      </c>
      <c r="CO178" s="826"/>
      <c r="CP178" s="826"/>
      <c r="CQ178" s="826"/>
      <c r="CR178" s="826"/>
      <c r="CS178" s="826"/>
      <c r="CT178" s="826"/>
      <c r="CU178" s="826"/>
      <c r="CV178" s="795"/>
      <c r="CW178" s="794" t="s">
        <v>0</v>
      </c>
      <c r="CX178" s="826"/>
      <c r="CY178" s="826"/>
      <c r="CZ178" s="826"/>
      <c r="DA178" s="826"/>
      <c r="DB178" s="826"/>
      <c r="DC178" s="826"/>
      <c r="DD178" s="826"/>
      <c r="DE178" s="795"/>
      <c r="DF178" s="794" t="s">
        <v>0</v>
      </c>
      <c r="DG178" s="826"/>
      <c r="DH178" s="826"/>
      <c r="DI178" s="826"/>
      <c r="DJ178" s="826"/>
      <c r="DK178" s="826"/>
      <c r="DL178" s="826"/>
      <c r="DM178" s="826"/>
      <c r="DN178" s="795"/>
      <c r="DO178" s="794" t="s">
        <v>0</v>
      </c>
      <c r="DP178" s="826"/>
      <c r="DQ178" s="826"/>
      <c r="DR178" s="826"/>
      <c r="DS178" s="826"/>
      <c r="DT178" s="826"/>
      <c r="DU178" s="826"/>
      <c r="DV178" s="826"/>
      <c r="DW178" s="795"/>
      <c r="DX178" s="794" t="s">
        <v>0</v>
      </c>
      <c r="DY178" s="826"/>
      <c r="DZ178" s="826"/>
      <c r="EA178" s="826"/>
      <c r="EB178" s="826"/>
      <c r="EC178" s="826"/>
      <c r="ED178" s="826"/>
      <c r="EE178" s="826"/>
      <c r="EF178" s="795"/>
      <c r="EG178" s="794" t="s">
        <v>0</v>
      </c>
      <c r="EH178" s="826"/>
      <c r="EI178" s="826"/>
      <c r="EJ178" s="826"/>
      <c r="EK178" s="826"/>
      <c r="EL178" s="826"/>
      <c r="EM178" s="826"/>
      <c r="EN178" s="826"/>
      <c r="EO178" s="795"/>
      <c r="EP178" s="794" t="s">
        <v>0</v>
      </c>
      <c r="EQ178" s="826"/>
      <c r="ER178" s="826"/>
      <c r="ES178" s="826"/>
      <c r="ET178" s="826"/>
      <c r="EU178" s="826"/>
      <c r="EV178" s="826"/>
      <c r="EW178" s="826"/>
      <c r="EX178" s="795"/>
    </row>
    <row r="179" spans="1:154" x14ac:dyDescent="0.2">
      <c r="A179" s="121" t="s">
        <v>637</v>
      </c>
      <c r="B179" s="165"/>
      <c r="C179" s="165"/>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5"/>
      <c r="BR179" s="165"/>
      <c r="BS179" s="165"/>
      <c r="BT179" s="165"/>
      <c r="BU179" s="165"/>
      <c r="BV179" s="165"/>
      <c r="BW179" s="165"/>
      <c r="BX179" s="165"/>
      <c r="BY179" s="165"/>
      <c r="BZ179" s="165"/>
      <c r="CA179" s="165"/>
      <c r="CB179" s="165"/>
      <c r="CC179" s="165"/>
      <c r="CD179" s="165"/>
      <c r="CE179" s="165"/>
      <c r="CF179" s="165"/>
      <c r="CG179" s="165"/>
      <c r="CH179" s="165"/>
      <c r="CI179" s="165"/>
      <c r="CJ179" s="165"/>
      <c r="CK179" s="165"/>
      <c r="CL179" s="165"/>
      <c r="CM179" s="165"/>
      <c r="CN179" s="165"/>
      <c r="CO179" s="165"/>
      <c r="CP179" s="165"/>
      <c r="CQ179" s="165"/>
      <c r="CR179" s="165"/>
      <c r="CS179" s="165"/>
      <c r="CT179" s="165"/>
      <c r="CU179" s="165"/>
      <c r="CV179" s="165"/>
      <c r="CW179" s="165"/>
      <c r="CX179" s="165"/>
      <c r="CY179" s="165"/>
      <c r="CZ179" s="165"/>
      <c r="DA179" s="165"/>
      <c r="DB179" s="165"/>
      <c r="DC179" s="165"/>
      <c r="DD179" s="165"/>
      <c r="DE179" s="165"/>
      <c r="DF179" s="165"/>
      <c r="DG179" s="165"/>
      <c r="DH179" s="165"/>
      <c r="DI179" s="165"/>
      <c r="DJ179" s="165"/>
      <c r="DK179" s="165"/>
      <c r="DL179" s="165"/>
      <c r="DM179" s="165"/>
      <c r="DN179" s="165"/>
      <c r="DO179" s="165"/>
      <c r="DP179" s="165"/>
      <c r="DQ179" s="165"/>
      <c r="DR179" s="165"/>
      <c r="DS179" s="165"/>
      <c r="DT179" s="165"/>
      <c r="DU179" s="165"/>
      <c r="DV179" s="165"/>
      <c r="DW179" s="165"/>
      <c r="DX179" s="165"/>
      <c r="DY179" s="165"/>
      <c r="DZ179" s="165"/>
      <c r="EA179" s="165"/>
      <c r="EB179" s="165"/>
      <c r="EC179" s="165"/>
      <c r="ED179" s="165"/>
      <c r="EE179" s="165"/>
      <c r="EF179" s="165"/>
      <c r="EG179" s="165"/>
      <c r="EH179" s="165"/>
      <c r="EI179" s="165"/>
      <c r="EJ179" s="165"/>
      <c r="EK179" s="165"/>
      <c r="EL179" s="165"/>
      <c r="EM179" s="165"/>
      <c r="EN179" s="165"/>
      <c r="EO179" s="165"/>
      <c r="EP179" s="165"/>
      <c r="EQ179" s="165"/>
      <c r="ER179" s="165"/>
      <c r="ES179" s="165"/>
      <c r="ET179" s="165"/>
      <c r="EU179" s="165"/>
      <c r="EV179" s="165"/>
      <c r="EW179" s="165"/>
      <c r="EX179" s="165"/>
    </row>
    <row r="180" spans="1:154" ht="36" customHeight="1" x14ac:dyDescent="0.2">
      <c r="A180" s="163" t="s">
        <v>1002</v>
      </c>
      <c r="B180" s="760" t="s">
        <v>595</v>
      </c>
      <c r="C180" s="820"/>
      <c r="D180" s="820"/>
      <c r="E180" s="820"/>
      <c r="F180" s="820"/>
      <c r="G180" s="820"/>
      <c r="H180" s="820"/>
      <c r="I180" s="820"/>
      <c r="J180" s="761"/>
      <c r="K180" s="760" t="s">
        <v>595</v>
      </c>
      <c r="L180" s="820"/>
      <c r="M180" s="820"/>
      <c r="N180" s="820"/>
      <c r="O180" s="820"/>
      <c r="P180" s="820"/>
      <c r="Q180" s="820"/>
      <c r="R180" s="820"/>
      <c r="S180" s="761"/>
      <c r="T180" s="760" t="s">
        <v>595</v>
      </c>
      <c r="U180" s="820"/>
      <c r="V180" s="820"/>
      <c r="W180" s="820"/>
      <c r="X180" s="820"/>
      <c r="Y180" s="820"/>
      <c r="Z180" s="820"/>
      <c r="AA180" s="820"/>
      <c r="AB180" s="761"/>
      <c r="AC180" s="760" t="s">
        <v>595</v>
      </c>
      <c r="AD180" s="820"/>
      <c r="AE180" s="820"/>
      <c r="AF180" s="820"/>
      <c r="AG180" s="820"/>
      <c r="AH180" s="820"/>
      <c r="AI180" s="820"/>
      <c r="AJ180" s="820"/>
      <c r="AK180" s="761"/>
      <c r="AL180" s="760" t="s">
        <v>595</v>
      </c>
      <c r="AM180" s="820"/>
      <c r="AN180" s="820"/>
      <c r="AO180" s="820"/>
      <c r="AP180" s="820"/>
      <c r="AQ180" s="820"/>
      <c r="AR180" s="820"/>
      <c r="AS180" s="820"/>
      <c r="AT180" s="761"/>
      <c r="AU180" s="760" t="s">
        <v>595</v>
      </c>
      <c r="AV180" s="820"/>
      <c r="AW180" s="820"/>
      <c r="AX180" s="820"/>
      <c r="AY180" s="820"/>
      <c r="AZ180" s="820"/>
      <c r="BA180" s="820"/>
      <c r="BB180" s="820"/>
      <c r="BC180" s="761"/>
      <c r="BD180" s="760" t="s">
        <v>595</v>
      </c>
      <c r="BE180" s="820"/>
      <c r="BF180" s="820"/>
      <c r="BG180" s="820"/>
      <c r="BH180" s="820"/>
      <c r="BI180" s="820"/>
      <c r="BJ180" s="820"/>
      <c r="BK180" s="820"/>
      <c r="BL180" s="761"/>
      <c r="BM180" s="760" t="s">
        <v>595</v>
      </c>
      <c r="BN180" s="820"/>
      <c r="BO180" s="820"/>
      <c r="BP180" s="820"/>
      <c r="BQ180" s="820"/>
      <c r="BR180" s="820"/>
      <c r="BS180" s="820"/>
      <c r="BT180" s="820"/>
      <c r="BU180" s="761"/>
      <c r="BV180" s="760" t="s">
        <v>595</v>
      </c>
      <c r="BW180" s="820"/>
      <c r="BX180" s="820"/>
      <c r="BY180" s="820"/>
      <c r="BZ180" s="820"/>
      <c r="CA180" s="820"/>
      <c r="CB180" s="820"/>
      <c r="CC180" s="820"/>
      <c r="CD180" s="761"/>
      <c r="CE180" s="760" t="s">
        <v>595</v>
      </c>
      <c r="CF180" s="820"/>
      <c r="CG180" s="820"/>
      <c r="CH180" s="820"/>
      <c r="CI180" s="820"/>
      <c r="CJ180" s="820"/>
      <c r="CK180" s="820"/>
      <c r="CL180" s="820"/>
      <c r="CM180" s="761"/>
      <c r="CN180" s="760" t="s">
        <v>595</v>
      </c>
      <c r="CO180" s="820"/>
      <c r="CP180" s="820"/>
      <c r="CQ180" s="820"/>
      <c r="CR180" s="820"/>
      <c r="CS180" s="820"/>
      <c r="CT180" s="820"/>
      <c r="CU180" s="820"/>
      <c r="CV180" s="761"/>
      <c r="CW180" s="760" t="s">
        <v>595</v>
      </c>
      <c r="CX180" s="820"/>
      <c r="CY180" s="820"/>
      <c r="CZ180" s="820"/>
      <c r="DA180" s="820"/>
      <c r="DB180" s="820"/>
      <c r="DC180" s="820"/>
      <c r="DD180" s="820"/>
      <c r="DE180" s="761"/>
      <c r="DF180" s="760" t="s">
        <v>595</v>
      </c>
      <c r="DG180" s="820"/>
      <c r="DH180" s="820"/>
      <c r="DI180" s="820"/>
      <c r="DJ180" s="820"/>
      <c r="DK180" s="820"/>
      <c r="DL180" s="820"/>
      <c r="DM180" s="820"/>
      <c r="DN180" s="761"/>
      <c r="DO180" s="760" t="s">
        <v>595</v>
      </c>
      <c r="DP180" s="820"/>
      <c r="DQ180" s="820"/>
      <c r="DR180" s="820"/>
      <c r="DS180" s="820"/>
      <c r="DT180" s="820"/>
      <c r="DU180" s="820"/>
      <c r="DV180" s="820"/>
      <c r="DW180" s="761"/>
      <c r="DX180" s="760" t="s">
        <v>595</v>
      </c>
      <c r="DY180" s="820"/>
      <c r="DZ180" s="820"/>
      <c r="EA180" s="820"/>
      <c r="EB180" s="820"/>
      <c r="EC180" s="820"/>
      <c r="ED180" s="820"/>
      <c r="EE180" s="820"/>
      <c r="EF180" s="761"/>
      <c r="EG180" s="760" t="s">
        <v>595</v>
      </c>
      <c r="EH180" s="820"/>
      <c r="EI180" s="820"/>
      <c r="EJ180" s="820"/>
      <c r="EK180" s="820"/>
      <c r="EL180" s="820"/>
      <c r="EM180" s="820"/>
      <c r="EN180" s="820"/>
      <c r="EO180" s="761"/>
      <c r="EP180" s="760" t="s">
        <v>595</v>
      </c>
      <c r="EQ180" s="820"/>
      <c r="ER180" s="820"/>
      <c r="ES180" s="820"/>
      <c r="ET180" s="820"/>
      <c r="EU180" s="820"/>
      <c r="EV180" s="820"/>
      <c r="EW180" s="820"/>
      <c r="EX180" s="761"/>
    </row>
    <row r="181" spans="1:154" ht="33.75" customHeight="1" x14ac:dyDescent="0.2">
      <c r="A181" s="145" t="s">
        <v>350</v>
      </c>
      <c r="B181" s="782" t="s">
        <v>51</v>
      </c>
      <c r="C181" s="839"/>
      <c r="D181" s="839"/>
      <c r="E181" s="839"/>
      <c r="F181" s="839"/>
      <c r="G181" s="839"/>
      <c r="H181" s="839"/>
      <c r="I181" s="839"/>
      <c r="J181" s="783"/>
      <c r="K181" s="782" t="s">
        <v>51</v>
      </c>
      <c r="L181" s="839"/>
      <c r="M181" s="839"/>
      <c r="N181" s="839"/>
      <c r="O181" s="839"/>
      <c r="P181" s="839"/>
      <c r="Q181" s="839"/>
      <c r="R181" s="839"/>
      <c r="S181" s="783"/>
      <c r="T181" s="782" t="s">
        <v>51</v>
      </c>
      <c r="U181" s="839"/>
      <c r="V181" s="839"/>
      <c r="W181" s="839"/>
      <c r="X181" s="839"/>
      <c r="Y181" s="839"/>
      <c r="Z181" s="839"/>
      <c r="AA181" s="839"/>
      <c r="AB181" s="783"/>
      <c r="AC181" s="782" t="s">
        <v>51</v>
      </c>
      <c r="AD181" s="839"/>
      <c r="AE181" s="839"/>
      <c r="AF181" s="839"/>
      <c r="AG181" s="839"/>
      <c r="AH181" s="839"/>
      <c r="AI181" s="839"/>
      <c r="AJ181" s="839"/>
      <c r="AK181" s="783"/>
      <c r="AL181" s="782" t="s">
        <v>51</v>
      </c>
      <c r="AM181" s="839"/>
      <c r="AN181" s="839"/>
      <c r="AO181" s="839"/>
      <c r="AP181" s="839"/>
      <c r="AQ181" s="839"/>
      <c r="AR181" s="839"/>
      <c r="AS181" s="839"/>
      <c r="AT181" s="783"/>
      <c r="AU181" s="782" t="s">
        <v>51</v>
      </c>
      <c r="AV181" s="839"/>
      <c r="AW181" s="839"/>
      <c r="AX181" s="839"/>
      <c r="AY181" s="839"/>
      <c r="AZ181" s="839"/>
      <c r="BA181" s="839"/>
      <c r="BB181" s="839"/>
      <c r="BC181" s="783"/>
      <c r="BD181" s="782" t="s">
        <v>51</v>
      </c>
      <c r="BE181" s="839"/>
      <c r="BF181" s="839"/>
      <c r="BG181" s="839"/>
      <c r="BH181" s="839"/>
      <c r="BI181" s="839"/>
      <c r="BJ181" s="839"/>
      <c r="BK181" s="839"/>
      <c r="BL181" s="783"/>
      <c r="BM181" s="782" t="s">
        <v>51</v>
      </c>
      <c r="BN181" s="839"/>
      <c r="BO181" s="839"/>
      <c r="BP181" s="839"/>
      <c r="BQ181" s="839"/>
      <c r="BR181" s="839"/>
      <c r="BS181" s="839"/>
      <c r="BT181" s="839"/>
      <c r="BU181" s="783"/>
      <c r="BV181" s="782" t="s">
        <v>51</v>
      </c>
      <c r="BW181" s="839"/>
      <c r="BX181" s="839"/>
      <c r="BY181" s="839"/>
      <c r="BZ181" s="839"/>
      <c r="CA181" s="839"/>
      <c r="CB181" s="839"/>
      <c r="CC181" s="839"/>
      <c r="CD181" s="783"/>
      <c r="CE181" s="782" t="s">
        <v>51</v>
      </c>
      <c r="CF181" s="839"/>
      <c r="CG181" s="839"/>
      <c r="CH181" s="839"/>
      <c r="CI181" s="839"/>
      <c r="CJ181" s="839"/>
      <c r="CK181" s="839"/>
      <c r="CL181" s="839"/>
      <c r="CM181" s="783"/>
      <c r="CN181" s="782" t="s">
        <v>51</v>
      </c>
      <c r="CO181" s="839"/>
      <c r="CP181" s="839"/>
      <c r="CQ181" s="839"/>
      <c r="CR181" s="839"/>
      <c r="CS181" s="839"/>
      <c r="CT181" s="839"/>
      <c r="CU181" s="839"/>
      <c r="CV181" s="783"/>
      <c r="CW181" s="782" t="s">
        <v>51</v>
      </c>
      <c r="CX181" s="839"/>
      <c r="CY181" s="839"/>
      <c r="CZ181" s="839"/>
      <c r="DA181" s="839"/>
      <c r="DB181" s="839"/>
      <c r="DC181" s="839"/>
      <c r="DD181" s="839"/>
      <c r="DE181" s="783"/>
      <c r="DF181" s="782" t="s">
        <v>51</v>
      </c>
      <c r="DG181" s="839"/>
      <c r="DH181" s="839"/>
      <c r="DI181" s="839"/>
      <c r="DJ181" s="839"/>
      <c r="DK181" s="839"/>
      <c r="DL181" s="839"/>
      <c r="DM181" s="839"/>
      <c r="DN181" s="783"/>
      <c r="DO181" s="782" t="s">
        <v>51</v>
      </c>
      <c r="DP181" s="839"/>
      <c r="DQ181" s="839"/>
      <c r="DR181" s="839"/>
      <c r="DS181" s="839"/>
      <c r="DT181" s="839"/>
      <c r="DU181" s="839"/>
      <c r="DV181" s="839"/>
      <c r="DW181" s="783"/>
      <c r="DX181" s="782" t="s">
        <v>51</v>
      </c>
      <c r="DY181" s="839"/>
      <c r="DZ181" s="839"/>
      <c r="EA181" s="839"/>
      <c r="EB181" s="839"/>
      <c r="EC181" s="839"/>
      <c r="ED181" s="839"/>
      <c r="EE181" s="839"/>
      <c r="EF181" s="783"/>
      <c r="EG181" s="782" t="s">
        <v>51</v>
      </c>
      <c r="EH181" s="839"/>
      <c r="EI181" s="839"/>
      <c r="EJ181" s="839"/>
      <c r="EK181" s="839"/>
      <c r="EL181" s="839"/>
      <c r="EM181" s="839"/>
      <c r="EN181" s="839"/>
      <c r="EO181" s="783"/>
      <c r="EP181" s="782" t="s">
        <v>51</v>
      </c>
      <c r="EQ181" s="839"/>
      <c r="ER181" s="839"/>
      <c r="ES181" s="839"/>
      <c r="ET181" s="839"/>
      <c r="EU181" s="839"/>
      <c r="EV181" s="839"/>
      <c r="EW181" s="839"/>
      <c r="EX181" s="783"/>
    </row>
    <row r="182" spans="1:154" ht="48.75" x14ac:dyDescent="0.2">
      <c r="A182" s="386" t="s">
        <v>1004</v>
      </c>
      <c r="B182" s="782" t="str">
        <f>IF(B181="Yes","Select Payroll Schedule","")</f>
        <v>Select Payroll Schedule</v>
      </c>
      <c r="C182" s="839"/>
      <c r="D182" s="839"/>
      <c r="E182" s="839"/>
      <c r="F182" s="839"/>
      <c r="G182" s="839"/>
      <c r="H182" s="839"/>
      <c r="I182" s="839"/>
      <c r="J182" s="783"/>
      <c r="K182" s="782" t="str">
        <f>IF(K181="Yes","Select Payroll Schedule","")</f>
        <v>Select Payroll Schedule</v>
      </c>
      <c r="L182" s="839"/>
      <c r="M182" s="839"/>
      <c r="N182" s="839"/>
      <c r="O182" s="839"/>
      <c r="P182" s="839"/>
      <c r="Q182" s="839"/>
      <c r="R182" s="839"/>
      <c r="S182" s="783"/>
      <c r="T182" s="782" t="str">
        <f>IF(T181="Yes","Select Payroll Schedule","")</f>
        <v>Select Payroll Schedule</v>
      </c>
      <c r="U182" s="839"/>
      <c r="V182" s="839"/>
      <c r="W182" s="839"/>
      <c r="X182" s="839"/>
      <c r="Y182" s="839"/>
      <c r="Z182" s="839"/>
      <c r="AA182" s="839"/>
      <c r="AB182" s="783"/>
      <c r="AC182" s="782" t="str">
        <f>IF(AC181="Yes","Select Payroll Schedule","")</f>
        <v>Select Payroll Schedule</v>
      </c>
      <c r="AD182" s="839"/>
      <c r="AE182" s="839"/>
      <c r="AF182" s="839"/>
      <c r="AG182" s="839"/>
      <c r="AH182" s="839"/>
      <c r="AI182" s="839"/>
      <c r="AJ182" s="839"/>
      <c r="AK182" s="783"/>
      <c r="AL182" s="782" t="str">
        <f>IF(AL181="Yes","Select Payroll Schedule","")</f>
        <v>Select Payroll Schedule</v>
      </c>
      <c r="AM182" s="839"/>
      <c r="AN182" s="839"/>
      <c r="AO182" s="839"/>
      <c r="AP182" s="839"/>
      <c r="AQ182" s="839"/>
      <c r="AR182" s="839"/>
      <c r="AS182" s="839"/>
      <c r="AT182" s="783"/>
      <c r="AU182" s="782" t="str">
        <f>IF(AU181="Yes","Select Payroll Schedule","")</f>
        <v>Select Payroll Schedule</v>
      </c>
      <c r="AV182" s="839"/>
      <c r="AW182" s="839"/>
      <c r="AX182" s="839"/>
      <c r="AY182" s="839"/>
      <c r="AZ182" s="839"/>
      <c r="BA182" s="839"/>
      <c r="BB182" s="839"/>
      <c r="BC182" s="783"/>
      <c r="BD182" s="782" t="str">
        <f>IF(BD181="Yes","Select Payroll Schedule","")</f>
        <v>Select Payroll Schedule</v>
      </c>
      <c r="BE182" s="839"/>
      <c r="BF182" s="839"/>
      <c r="BG182" s="839"/>
      <c r="BH182" s="839"/>
      <c r="BI182" s="839"/>
      <c r="BJ182" s="839"/>
      <c r="BK182" s="839"/>
      <c r="BL182" s="783"/>
      <c r="BM182" s="782" t="str">
        <f>IF(BM181="Yes","Select Payroll Schedule","")</f>
        <v>Select Payroll Schedule</v>
      </c>
      <c r="BN182" s="839"/>
      <c r="BO182" s="839"/>
      <c r="BP182" s="839"/>
      <c r="BQ182" s="839"/>
      <c r="BR182" s="839"/>
      <c r="BS182" s="839"/>
      <c r="BT182" s="839"/>
      <c r="BU182" s="783"/>
      <c r="BV182" s="782" t="str">
        <f>IF(BV181="Yes","Select Payroll Schedule","")</f>
        <v>Select Payroll Schedule</v>
      </c>
      <c r="BW182" s="839"/>
      <c r="BX182" s="839"/>
      <c r="BY182" s="839"/>
      <c r="BZ182" s="839"/>
      <c r="CA182" s="839"/>
      <c r="CB182" s="839"/>
      <c r="CC182" s="839"/>
      <c r="CD182" s="783"/>
      <c r="CE182" s="782" t="str">
        <f>IF(CE181="Yes","Select Payroll Schedule","")</f>
        <v>Select Payroll Schedule</v>
      </c>
      <c r="CF182" s="839"/>
      <c r="CG182" s="839"/>
      <c r="CH182" s="839"/>
      <c r="CI182" s="839"/>
      <c r="CJ182" s="839"/>
      <c r="CK182" s="839"/>
      <c r="CL182" s="839"/>
      <c r="CM182" s="783"/>
      <c r="CN182" s="782" t="str">
        <f>IF(CN181="Yes","Select Payroll Schedule","")</f>
        <v>Select Payroll Schedule</v>
      </c>
      <c r="CO182" s="839"/>
      <c r="CP182" s="839"/>
      <c r="CQ182" s="839"/>
      <c r="CR182" s="839"/>
      <c r="CS182" s="839"/>
      <c r="CT182" s="839"/>
      <c r="CU182" s="839"/>
      <c r="CV182" s="783"/>
      <c r="CW182" s="782" t="str">
        <f>IF(CW181="Yes","Select Payroll Schedule","")</f>
        <v>Select Payroll Schedule</v>
      </c>
      <c r="CX182" s="839"/>
      <c r="CY182" s="839"/>
      <c r="CZ182" s="839"/>
      <c r="DA182" s="839"/>
      <c r="DB182" s="839"/>
      <c r="DC182" s="839"/>
      <c r="DD182" s="839"/>
      <c r="DE182" s="783"/>
      <c r="DF182" s="782" t="str">
        <f>IF(DF181="Yes","Select Payroll Schedule","")</f>
        <v>Select Payroll Schedule</v>
      </c>
      <c r="DG182" s="839"/>
      <c r="DH182" s="839"/>
      <c r="DI182" s="839"/>
      <c r="DJ182" s="839"/>
      <c r="DK182" s="839"/>
      <c r="DL182" s="839"/>
      <c r="DM182" s="839"/>
      <c r="DN182" s="783"/>
      <c r="DO182" s="782" t="str">
        <f>IF(DO181="Yes","Select Payroll Schedule","")</f>
        <v>Select Payroll Schedule</v>
      </c>
      <c r="DP182" s="839"/>
      <c r="DQ182" s="839"/>
      <c r="DR182" s="839"/>
      <c r="DS182" s="839"/>
      <c r="DT182" s="839"/>
      <c r="DU182" s="839"/>
      <c r="DV182" s="839"/>
      <c r="DW182" s="783"/>
      <c r="DX182" s="782" t="str">
        <f>IF(DX181="Yes","Select Payroll Schedule","")</f>
        <v>Select Payroll Schedule</v>
      </c>
      <c r="DY182" s="839"/>
      <c r="DZ182" s="839"/>
      <c r="EA182" s="839"/>
      <c r="EB182" s="839"/>
      <c r="EC182" s="839"/>
      <c r="ED182" s="839"/>
      <c r="EE182" s="839"/>
      <c r="EF182" s="783"/>
      <c r="EG182" s="782" t="str">
        <f>IF(EG181="Yes","Select Payroll Schedule","")</f>
        <v>Select Payroll Schedule</v>
      </c>
      <c r="EH182" s="839"/>
      <c r="EI182" s="839"/>
      <c r="EJ182" s="839"/>
      <c r="EK182" s="839"/>
      <c r="EL182" s="839"/>
      <c r="EM182" s="839"/>
      <c r="EN182" s="839"/>
      <c r="EO182" s="783"/>
      <c r="EP182" s="782" t="str">
        <f>IF(EP181="Yes","Select Payroll Schedule","")</f>
        <v>Select Payroll Schedule</v>
      </c>
      <c r="EQ182" s="839"/>
      <c r="ER182" s="839"/>
      <c r="ES182" s="839"/>
      <c r="ET182" s="839"/>
      <c r="EU182" s="839"/>
      <c r="EV182" s="839"/>
      <c r="EW182" s="839"/>
      <c r="EX182" s="783"/>
    </row>
    <row r="183" spans="1:154" s="323" customFormat="1" ht="51" customHeight="1" x14ac:dyDescent="0.2">
      <c r="A183" s="142" t="s">
        <v>1344</v>
      </c>
      <c r="B183" s="762"/>
      <c r="C183" s="819"/>
      <c r="D183" s="819"/>
      <c r="E183" s="819"/>
      <c r="F183" s="819"/>
      <c r="G183" s="819"/>
      <c r="H183" s="819"/>
      <c r="I183" s="819"/>
      <c r="J183" s="763"/>
      <c r="K183" s="762" t="s">
        <v>1204</v>
      </c>
      <c r="L183" s="819"/>
      <c r="M183" s="819"/>
      <c r="N183" s="819"/>
      <c r="O183" s="819"/>
      <c r="P183" s="819"/>
      <c r="Q183" s="819"/>
      <c r="R183" s="819"/>
      <c r="S183" s="763"/>
      <c r="T183" s="762" t="s">
        <v>1204</v>
      </c>
      <c r="U183" s="819"/>
      <c r="V183" s="819"/>
      <c r="W183" s="819"/>
      <c r="X183" s="819"/>
      <c r="Y183" s="819"/>
      <c r="Z183" s="819"/>
      <c r="AA183" s="819"/>
      <c r="AB183" s="763"/>
      <c r="AC183" s="762" t="s">
        <v>1204</v>
      </c>
      <c r="AD183" s="819"/>
      <c r="AE183" s="819"/>
      <c r="AF183" s="819"/>
      <c r="AG183" s="819"/>
      <c r="AH183" s="819"/>
      <c r="AI183" s="819"/>
      <c r="AJ183" s="819"/>
      <c r="AK183" s="763"/>
      <c r="AL183" s="762" t="s">
        <v>1204</v>
      </c>
      <c r="AM183" s="819"/>
      <c r="AN183" s="819"/>
      <c r="AO183" s="819"/>
      <c r="AP183" s="819"/>
      <c r="AQ183" s="819"/>
      <c r="AR183" s="819"/>
      <c r="AS183" s="819"/>
      <c r="AT183" s="763"/>
      <c r="AU183" s="762" t="s">
        <v>1204</v>
      </c>
      <c r="AV183" s="819"/>
      <c r="AW183" s="819"/>
      <c r="AX183" s="819"/>
      <c r="AY183" s="819"/>
      <c r="AZ183" s="819"/>
      <c r="BA183" s="819"/>
      <c r="BB183" s="819"/>
      <c r="BC183" s="763"/>
      <c r="BD183" s="762" t="s">
        <v>1204</v>
      </c>
      <c r="BE183" s="819"/>
      <c r="BF183" s="819"/>
      <c r="BG183" s="819"/>
      <c r="BH183" s="819"/>
      <c r="BI183" s="819"/>
      <c r="BJ183" s="819"/>
      <c r="BK183" s="819"/>
      <c r="BL183" s="763"/>
      <c r="BM183" s="762" t="s">
        <v>1204</v>
      </c>
      <c r="BN183" s="819"/>
      <c r="BO183" s="819"/>
      <c r="BP183" s="819"/>
      <c r="BQ183" s="819"/>
      <c r="BR183" s="819"/>
      <c r="BS183" s="819"/>
      <c r="BT183" s="819"/>
      <c r="BU183" s="763"/>
      <c r="BV183" s="762" t="s">
        <v>1204</v>
      </c>
      <c r="BW183" s="819"/>
      <c r="BX183" s="819"/>
      <c r="BY183" s="819"/>
      <c r="BZ183" s="819"/>
      <c r="CA183" s="819"/>
      <c r="CB183" s="819"/>
      <c r="CC183" s="819"/>
      <c r="CD183" s="763"/>
      <c r="CE183" s="762" t="s">
        <v>1204</v>
      </c>
      <c r="CF183" s="819"/>
      <c r="CG183" s="819"/>
      <c r="CH183" s="819"/>
      <c r="CI183" s="819"/>
      <c r="CJ183" s="819"/>
      <c r="CK183" s="819"/>
      <c r="CL183" s="819"/>
      <c r="CM183" s="763"/>
      <c r="CN183" s="762" t="s">
        <v>1204</v>
      </c>
      <c r="CO183" s="819"/>
      <c r="CP183" s="819"/>
      <c r="CQ183" s="819"/>
      <c r="CR183" s="819"/>
      <c r="CS183" s="819"/>
      <c r="CT183" s="819"/>
      <c r="CU183" s="819"/>
      <c r="CV183" s="763"/>
      <c r="CW183" s="762" t="s">
        <v>1204</v>
      </c>
      <c r="CX183" s="819"/>
      <c r="CY183" s="819"/>
      <c r="CZ183" s="819"/>
      <c r="DA183" s="819"/>
      <c r="DB183" s="819"/>
      <c r="DC183" s="819"/>
      <c r="DD183" s="819"/>
      <c r="DE183" s="763"/>
      <c r="DF183" s="762" t="s">
        <v>1204</v>
      </c>
      <c r="DG183" s="819"/>
      <c r="DH183" s="819"/>
      <c r="DI183" s="819"/>
      <c r="DJ183" s="819"/>
      <c r="DK183" s="819"/>
      <c r="DL183" s="819"/>
      <c r="DM183" s="819"/>
      <c r="DN183" s="763"/>
      <c r="DO183" s="762" t="s">
        <v>1204</v>
      </c>
      <c r="DP183" s="819"/>
      <c r="DQ183" s="819"/>
      <c r="DR183" s="819"/>
      <c r="DS183" s="819"/>
      <c r="DT183" s="819"/>
      <c r="DU183" s="819"/>
      <c r="DV183" s="819"/>
      <c r="DW183" s="763"/>
      <c r="DX183" s="762"/>
      <c r="DY183" s="819"/>
      <c r="DZ183" s="819"/>
      <c r="EA183" s="819"/>
      <c r="EB183" s="819"/>
      <c r="EC183" s="819"/>
      <c r="ED183" s="819"/>
      <c r="EE183" s="819"/>
      <c r="EF183" s="763"/>
      <c r="EG183" s="762"/>
      <c r="EH183" s="819"/>
      <c r="EI183" s="819"/>
      <c r="EJ183" s="819"/>
      <c r="EK183" s="819"/>
      <c r="EL183" s="819"/>
      <c r="EM183" s="819"/>
      <c r="EN183" s="819"/>
      <c r="EO183" s="763"/>
      <c r="EP183" s="762"/>
      <c r="EQ183" s="819"/>
      <c r="ER183" s="819"/>
      <c r="ES183" s="819"/>
      <c r="ET183" s="819"/>
      <c r="EU183" s="819"/>
      <c r="EV183" s="819"/>
      <c r="EW183" s="819"/>
      <c r="EX183" s="763"/>
    </row>
    <row r="184" spans="1:154" s="323" customFormat="1" ht="36.75" x14ac:dyDescent="0.2">
      <c r="A184" s="387" t="s">
        <v>1154</v>
      </c>
      <c r="B184" s="860"/>
      <c r="C184" s="861"/>
      <c r="D184" s="861"/>
      <c r="E184" s="861"/>
      <c r="F184" s="861"/>
      <c r="G184" s="861"/>
      <c r="H184" s="861"/>
      <c r="I184" s="861"/>
      <c r="J184" s="862"/>
      <c r="K184" s="860"/>
      <c r="L184" s="861"/>
      <c r="M184" s="861"/>
      <c r="N184" s="861"/>
      <c r="O184" s="861"/>
      <c r="P184" s="861"/>
      <c r="Q184" s="861"/>
      <c r="R184" s="861"/>
      <c r="S184" s="862"/>
      <c r="T184" s="860"/>
      <c r="U184" s="861"/>
      <c r="V184" s="861"/>
      <c r="W184" s="861"/>
      <c r="X184" s="861"/>
      <c r="Y184" s="861"/>
      <c r="Z184" s="861"/>
      <c r="AA184" s="861"/>
      <c r="AB184" s="862"/>
      <c r="AC184" s="860"/>
      <c r="AD184" s="861"/>
      <c r="AE184" s="861"/>
      <c r="AF184" s="861"/>
      <c r="AG184" s="861"/>
      <c r="AH184" s="861"/>
      <c r="AI184" s="861"/>
      <c r="AJ184" s="861"/>
      <c r="AK184" s="862"/>
      <c r="AL184" s="860"/>
      <c r="AM184" s="861"/>
      <c r="AN184" s="861"/>
      <c r="AO184" s="861"/>
      <c r="AP184" s="861"/>
      <c r="AQ184" s="861"/>
      <c r="AR184" s="861"/>
      <c r="AS184" s="861"/>
      <c r="AT184" s="862"/>
      <c r="AU184" s="860"/>
      <c r="AV184" s="861"/>
      <c r="AW184" s="861"/>
      <c r="AX184" s="861"/>
      <c r="AY184" s="861"/>
      <c r="AZ184" s="861"/>
      <c r="BA184" s="861"/>
      <c r="BB184" s="861"/>
      <c r="BC184" s="862"/>
      <c r="BD184" s="860"/>
      <c r="BE184" s="861"/>
      <c r="BF184" s="861"/>
      <c r="BG184" s="861"/>
      <c r="BH184" s="861"/>
      <c r="BI184" s="861"/>
      <c r="BJ184" s="861"/>
      <c r="BK184" s="861"/>
      <c r="BL184" s="862"/>
      <c r="BM184" s="860"/>
      <c r="BN184" s="861"/>
      <c r="BO184" s="861"/>
      <c r="BP184" s="861"/>
      <c r="BQ184" s="861"/>
      <c r="BR184" s="861"/>
      <c r="BS184" s="861"/>
      <c r="BT184" s="861"/>
      <c r="BU184" s="862"/>
      <c r="BV184" s="860"/>
      <c r="BW184" s="861"/>
      <c r="BX184" s="861"/>
      <c r="BY184" s="861"/>
      <c r="BZ184" s="861"/>
      <c r="CA184" s="861"/>
      <c r="CB184" s="861"/>
      <c r="CC184" s="861"/>
      <c r="CD184" s="862"/>
      <c r="CE184" s="860"/>
      <c r="CF184" s="861"/>
      <c r="CG184" s="861"/>
      <c r="CH184" s="861"/>
      <c r="CI184" s="861"/>
      <c r="CJ184" s="861"/>
      <c r="CK184" s="861"/>
      <c r="CL184" s="861"/>
      <c r="CM184" s="862"/>
      <c r="CN184" s="860"/>
      <c r="CO184" s="861"/>
      <c r="CP184" s="861"/>
      <c r="CQ184" s="861"/>
      <c r="CR184" s="861"/>
      <c r="CS184" s="861"/>
      <c r="CT184" s="861"/>
      <c r="CU184" s="861"/>
      <c r="CV184" s="862"/>
      <c r="CW184" s="860"/>
      <c r="CX184" s="861"/>
      <c r="CY184" s="861"/>
      <c r="CZ184" s="861"/>
      <c r="DA184" s="861"/>
      <c r="DB184" s="861"/>
      <c r="DC184" s="861"/>
      <c r="DD184" s="861"/>
      <c r="DE184" s="862"/>
      <c r="DF184" s="860"/>
      <c r="DG184" s="861"/>
      <c r="DH184" s="861"/>
      <c r="DI184" s="861"/>
      <c r="DJ184" s="861"/>
      <c r="DK184" s="861"/>
      <c r="DL184" s="861"/>
      <c r="DM184" s="861"/>
      <c r="DN184" s="862"/>
      <c r="DO184" s="860"/>
      <c r="DP184" s="861"/>
      <c r="DQ184" s="861"/>
      <c r="DR184" s="861"/>
      <c r="DS184" s="861"/>
      <c r="DT184" s="861"/>
      <c r="DU184" s="861"/>
      <c r="DV184" s="861"/>
      <c r="DW184" s="862"/>
      <c r="DX184" s="860"/>
      <c r="DY184" s="861"/>
      <c r="DZ184" s="861"/>
      <c r="EA184" s="861"/>
      <c r="EB184" s="861"/>
      <c r="EC184" s="861"/>
      <c r="ED184" s="861"/>
      <c r="EE184" s="861"/>
      <c r="EF184" s="862"/>
      <c r="EG184" s="860"/>
      <c r="EH184" s="861"/>
      <c r="EI184" s="861"/>
      <c r="EJ184" s="861"/>
      <c r="EK184" s="861"/>
      <c r="EL184" s="861"/>
      <c r="EM184" s="861"/>
      <c r="EN184" s="861"/>
      <c r="EO184" s="862"/>
      <c r="EP184" s="860"/>
      <c r="EQ184" s="861"/>
      <c r="ER184" s="861"/>
      <c r="ES184" s="861"/>
      <c r="ET184" s="861"/>
      <c r="EU184" s="861"/>
      <c r="EV184" s="861"/>
      <c r="EW184" s="861"/>
      <c r="EX184" s="862"/>
    </row>
    <row r="185" spans="1:154" s="323" customFormat="1" ht="14.25" customHeight="1" x14ac:dyDescent="0.2">
      <c r="A185" s="900" t="s">
        <v>1345</v>
      </c>
      <c r="B185" s="851"/>
      <c r="C185" s="851"/>
      <c r="D185" s="851" t="s">
        <v>767</v>
      </c>
      <c r="E185" s="851"/>
      <c r="F185" s="851"/>
      <c r="G185" s="851"/>
      <c r="H185" s="851"/>
      <c r="I185" s="851"/>
      <c r="J185" s="851"/>
      <c r="K185" s="851"/>
      <c r="L185" s="851"/>
      <c r="M185" s="851" t="s">
        <v>767</v>
      </c>
      <c r="N185" s="851"/>
      <c r="O185" s="851"/>
      <c r="P185" s="851"/>
      <c r="Q185" s="851"/>
      <c r="R185" s="851"/>
      <c r="S185" s="851"/>
      <c r="T185" s="851"/>
      <c r="U185" s="851"/>
      <c r="V185" s="851" t="s">
        <v>767</v>
      </c>
      <c r="W185" s="851"/>
      <c r="X185" s="851"/>
      <c r="Y185" s="851"/>
      <c r="Z185" s="851"/>
      <c r="AA185" s="851"/>
      <c r="AB185" s="851"/>
      <c r="AC185" s="851"/>
      <c r="AD185" s="851"/>
      <c r="AE185" s="851" t="s">
        <v>767</v>
      </c>
      <c r="AF185" s="851"/>
      <c r="AG185" s="851"/>
      <c r="AH185" s="851"/>
      <c r="AI185" s="851"/>
      <c r="AJ185" s="851"/>
      <c r="AK185" s="851"/>
      <c r="AL185" s="851"/>
      <c r="AM185" s="851"/>
      <c r="AN185" s="851" t="s">
        <v>767</v>
      </c>
      <c r="AO185" s="851"/>
      <c r="AP185" s="851"/>
      <c r="AQ185" s="851"/>
      <c r="AR185" s="851"/>
      <c r="AS185" s="851"/>
      <c r="AT185" s="851"/>
      <c r="AU185" s="851"/>
      <c r="AV185" s="851"/>
      <c r="AW185" s="851" t="s">
        <v>767</v>
      </c>
      <c r="AX185" s="851"/>
      <c r="AY185" s="851"/>
      <c r="AZ185" s="851"/>
      <c r="BA185" s="851"/>
      <c r="BB185" s="851"/>
      <c r="BC185" s="851"/>
      <c r="BD185" s="851"/>
      <c r="BE185" s="851"/>
      <c r="BF185" s="851" t="s">
        <v>767</v>
      </c>
      <c r="BG185" s="851"/>
      <c r="BH185" s="851"/>
      <c r="BI185" s="851"/>
      <c r="BJ185" s="851"/>
      <c r="BK185" s="851"/>
      <c r="BL185" s="851"/>
      <c r="BM185" s="851"/>
      <c r="BN185" s="851"/>
      <c r="BO185" s="851" t="s">
        <v>767</v>
      </c>
      <c r="BP185" s="851"/>
      <c r="BQ185" s="851"/>
      <c r="BR185" s="851"/>
      <c r="BS185" s="851"/>
      <c r="BT185" s="851"/>
      <c r="BU185" s="851"/>
      <c r="BV185" s="851"/>
      <c r="BW185" s="851"/>
      <c r="BX185" s="851" t="s">
        <v>767</v>
      </c>
      <c r="BY185" s="851"/>
      <c r="BZ185" s="851"/>
      <c r="CA185" s="851"/>
      <c r="CB185" s="851"/>
      <c r="CC185" s="851"/>
      <c r="CD185" s="851"/>
      <c r="CE185" s="851"/>
      <c r="CF185" s="851"/>
      <c r="CG185" s="851" t="s">
        <v>767</v>
      </c>
      <c r="CH185" s="851"/>
      <c r="CI185" s="851"/>
      <c r="CJ185" s="851"/>
      <c r="CK185" s="851"/>
      <c r="CL185" s="851"/>
      <c r="CM185" s="851"/>
      <c r="CN185" s="851"/>
      <c r="CO185" s="851"/>
      <c r="CP185" s="851" t="s">
        <v>767</v>
      </c>
      <c r="CQ185" s="851"/>
      <c r="CR185" s="851"/>
      <c r="CS185" s="851"/>
      <c r="CT185" s="851"/>
      <c r="CU185" s="851"/>
      <c r="CV185" s="851"/>
      <c r="CW185" s="851"/>
      <c r="CX185" s="851"/>
      <c r="CY185" s="851" t="s">
        <v>767</v>
      </c>
      <c r="CZ185" s="851"/>
      <c r="DA185" s="851"/>
      <c r="DB185" s="851"/>
      <c r="DC185" s="851"/>
      <c r="DD185" s="851"/>
      <c r="DE185" s="851"/>
      <c r="DF185" s="851"/>
      <c r="DG185" s="851"/>
      <c r="DH185" s="851" t="s">
        <v>767</v>
      </c>
      <c r="DI185" s="851"/>
      <c r="DJ185" s="851"/>
      <c r="DK185" s="851"/>
      <c r="DL185" s="851"/>
      <c r="DM185" s="851"/>
      <c r="DN185" s="851"/>
      <c r="DO185" s="851"/>
      <c r="DP185" s="851"/>
      <c r="DQ185" s="851" t="s">
        <v>767</v>
      </c>
      <c r="DR185" s="851"/>
      <c r="DS185" s="851"/>
      <c r="DT185" s="851"/>
      <c r="DU185" s="851"/>
      <c r="DV185" s="851"/>
      <c r="DW185" s="851"/>
      <c r="DX185" s="851"/>
      <c r="DY185" s="851"/>
      <c r="DZ185" s="851" t="s">
        <v>767</v>
      </c>
      <c r="EA185" s="851"/>
      <c r="EB185" s="851"/>
      <c r="EC185" s="851"/>
      <c r="ED185" s="851"/>
      <c r="EE185" s="851"/>
      <c r="EF185" s="851"/>
      <c r="EG185" s="851"/>
      <c r="EH185" s="851"/>
      <c r="EI185" s="851" t="s">
        <v>767</v>
      </c>
      <c r="EJ185" s="851"/>
      <c r="EK185" s="851"/>
      <c r="EL185" s="851"/>
      <c r="EM185" s="851"/>
      <c r="EN185" s="851"/>
      <c r="EO185" s="851"/>
      <c r="EP185" s="851"/>
      <c r="EQ185" s="851"/>
      <c r="ER185" s="851" t="s">
        <v>767</v>
      </c>
      <c r="ES185" s="851"/>
      <c r="ET185" s="851"/>
      <c r="EU185" s="851"/>
      <c r="EV185" s="851"/>
      <c r="EW185" s="851"/>
      <c r="EX185" s="851"/>
    </row>
    <row r="186" spans="1:154" s="323" customFormat="1" ht="14.25" customHeight="1" x14ac:dyDescent="0.2">
      <c r="A186" s="900"/>
      <c r="B186" s="863"/>
      <c r="C186" s="863"/>
      <c r="D186" s="851" t="s">
        <v>708</v>
      </c>
      <c r="E186" s="851"/>
      <c r="F186" s="851"/>
      <c r="G186" s="851"/>
      <c r="H186" s="851"/>
      <c r="I186" s="851"/>
      <c r="J186" s="851"/>
      <c r="K186" s="863"/>
      <c r="L186" s="863"/>
      <c r="M186" s="851" t="s">
        <v>708</v>
      </c>
      <c r="N186" s="851"/>
      <c r="O186" s="851"/>
      <c r="P186" s="851"/>
      <c r="Q186" s="851"/>
      <c r="R186" s="851"/>
      <c r="S186" s="851"/>
      <c r="T186" s="863"/>
      <c r="U186" s="863"/>
      <c r="V186" s="851" t="s">
        <v>708</v>
      </c>
      <c r="W186" s="851"/>
      <c r="X186" s="851"/>
      <c r="Y186" s="851"/>
      <c r="Z186" s="851"/>
      <c r="AA186" s="851"/>
      <c r="AB186" s="851"/>
      <c r="AC186" s="863"/>
      <c r="AD186" s="863"/>
      <c r="AE186" s="851" t="s">
        <v>708</v>
      </c>
      <c r="AF186" s="851"/>
      <c r="AG186" s="851"/>
      <c r="AH186" s="851"/>
      <c r="AI186" s="851"/>
      <c r="AJ186" s="851"/>
      <c r="AK186" s="851"/>
      <c r="AL186" s="863"/>
      <c r="AM186" s="863"/>
      <c r="AN186" s="851" t="s">
        <v>708</v>
      </c>
      <c r="AO186" s="851"/>
      <c r="AP186" s="851"/>
      <c r="AQ186" s="851"/>
      <c r="AR186" s="851"/>
      <c r="AS186" s="851"/>
      <c r="AT186" s="851"/>
      <c r="AU186" s="863"/>
      <c r="AV186" s="863"/>
      <c r="AW186" s="851" t="s">
        <v>708</v>
      </c>
      <c r="AX186" s="851"/>
      <c r="AY186" s="851"/>
      <c r="AZ186" s="851"/>
      <c r="BA186" s="851"/>
      <c r="BB186" s="851"/>
      <c r="BC186" s="851"/>
      <c r="BD186" s="863"/>
      <c r="BE186" s="863"/>
      <c r="BF186" s="851" t="s">
        <v>708</v>
      </c>
      <c r="BG186" s="851"/>
      <c r="BH186" s="851"/>
      <c r="BI186" s="851"/>
      <c r="BJ186" s="851"/>
      <c r="BK186" s="851"/>
      <c r="BL186" s="851"/>
      <c r="BM186" s="863"/>
      <c r="BN186" s="863"/>
      <c r="BO186" s="851" t="s">
        <v>708</v>
      </c>
      <c r="BP186" s="851"/>
      <c r="BQ186" s="851"/>
      <c r="BR186" s="851"/>
      <c r="BS186" s="851"/>
      <c r="BT186" s="851"/>
      <c r="BU186" s="851"/>
      <c r="BV186" s="863"/>
      <c r="BW186" s="863"/>
      <c r="BX186" s="851" t="s">
        <v>708</v>
      </c>
      <c r="BY186" s="851"/>
      <c r="BZ186" s="851"/>
      <c r="CA186" s="851"/>
      <c r="CB186" s="851"/>
      <c r="CC186" s="851"/>
      <c r="CD186" s="851"/>
      <c r="CE186" s="863"/>
      <c r="CF186" s="863"/>
      <c r="CG186" s="851" t="s">
        <v>708</v>
      </c>
      <c r="CH186" s="851"/>
      <c r="CI186" s="851"/>
      <c r="CJ186" s="851"/>
      <c r="CK186" s="851"/>
      <c r="CL186" s="851"/>
      <c r="CM186" s="851"/>
      <c r="CN186" s="863"/>
      <c r="CO186" s="863"/>
      <c r="CP186" s="851" t="s">
        <v>708</v>
      </c>
      <c r="CQ186" s="851"/>
      <c r="CR186" s="851"/>
      <c r="CS186" s="851"/>
      <c r="CT186" s="851"/>
      <c r="CU186" s="851"/>
      <c r="CV186" s="851"/>
      <c r="CW186" s="863"/>
      <c r="CX186" s="863"/>
      <c r="CY186" s="851" t="s">
        <v>708</v>
      </c>
      <c r="CZ186" s="851"/>
      <c r="DA186" s="851"/>
      <c r="DB186" s="851"/>
      <c r="DC186" s="851"/>
      <c r="DD186" s="851"/>
      <c r="DE186" s="851"/>
      <c r="DF186" s="863"/>
      <c r="DG186" s="863"/>
      <c r="DH186" s="851" t="s">
        <v>708</v>
      </c>
      <c r="DI186" s="851"/>
      <c r="DJ186" s="851"/>
      <c r="DK186" s="851"/>
      <c r="DL186" s="851"/>
      <c r="DM186" s="851"/>
      <c r="DN186" s="851"/>
      <c r="DO186" s="863"/>
      <c r="DP186" s="863"/>
      <c r="DQ186" s="851" t="s">
        <v>708</v>
      </c>
      <c r="DR186" s="851"/>
      <c r="DS186" s="851"/>
      <c r="DT186" s="851"/>
      <c r="DU186" s="851"/>
      <c r="DV186" s="851"/>
      <c r="DW186" s="851"/>
      <c r="DX186" s="863"/>
      <c r="DY186" s="863"/>
      <c r="DZ186" s="851" t="s">
        <v>708</v>
      </c>
      <c r="EA186" s="851"/>
      <c r="EB186" s="851"/>
      <c r="EC186" s="851"/>
      <c r="ED186" s="851"/>
      <c r="EE186" s="851"/>
      <c r="EF186" s="851"/>
      <c r="EG186" s="863"/>
      <c r="EH186" s="863"/>
      <c r="EI186" s="851" t="s">
        <v>708</v>
      </c>
      <c r="EJ186" s="851"/>
      <c r="EK186" s="851"/>
      <c r="EL186" s="851"/>
      <c r="EM186" s="851"/>
      <c r="EN186" s="851"/>
      <c r="EO186" s="851"/>
      <c r="EP186" s="863"/>
      <c r="EQ186" s="863"/>
      <c r="ER186" s="851" t="s">
        <v>708</v>
      </c>
      <c r="ES186" s="851"/>
      <c r="ET186" s="851"/>
      <c r="EU186" s="851"/>
      <c r="EV186" s="851"/>
      <c r="EW186" s="851"/>
      <c r="EX186" s="851"/>
    </row>
    <row r="187" spans="1:154" s="323" customFormat="1" x14ac:dyDescent="0.2">
      <c r="A187" s="900"/>
      <c r="B187" s="850"/>
      <c r="C187" s="850"/>
      <c r="D187" s="851" t="s">
        <v>219</v>
      </c>
      <c r="E187" s="851"/>
      <c r="F187" s="851"/>
      <c r="G187" s="851"/>
      <c r="H187" s="851"/>
      <c r="I187" s="851"/>
      <c r="J187" s="851"/>
      <c r="K187" s="850"/>
      <c r="L187" s="850"/>
      <c r="M187" s="851" t="s">
        <v>219</v>
      </c>
      <c r="N187" s="851"/>
      <c r="O187" s="851"/>
      <c r="P187" s="851"/>
      <c r="Q187" s="851"/>
      <c r="R187" s="851"/>
      <c r="S187" s="851"/>
      <c r="T187" s="850"/>
      <c r="U187" s="850"/>
      <c r="V187" s="851" t="s">
        <v>219</v>
      </c>
      <c r="W187" s="851"/>
      <c r="X187" s="851"/>
      <c r="Y187" s="851"/>
      <c r="Z187" s="851"/>
      <c r="AA187" s="851"/>
      <c r="AB187" s="851"/>
      <c r="AC187" s="850"/>
      <c r="AD187" s="850"/>
      <c r="AE187" s="851" t="s">
        <v>219</v>
      </c>
      <c r="AF187" s="851"/>
      <c r="AG187" s="851"/>
      <c r="AH187" s="851"/>
      <c r="AI187" s="851"/>
      <c r="AJ187" s="851"/>
      <c r="AK187" s="851"/>
      <c r="AL187" s="850"/>
      <c r="AM187" s="850"/>
      <c r="AN187" s="851" t="s">
        <v>219</v>
      </c>
      <c r="AO187" s="851"/>
      <c r="AP187" s="851"/>
      <c r="AQ187" s="851"/>
      <c r="AR187" s="851"/>
      <c r="AS187" s="851"/>
      <c r="AT187" s="851"/>
      <c r="AU187" s="850"/>
      <c r="AV187" s="850"/>
      <c r="AW187" s="851" t="s">
        <v>219</v>
      </c>
      <c r="AX187" s="851"/>
      <c r="AY187" s="851"/>
      <c r="AZ187" s="851"/>
      <c r="BA187" s="851"/>
      <c r="BB187" s="851"/>
      <c r="BC187" s="851"/>
      <c r="BD187" s="850"/>
      <c r="BE187" s="850"/>
      <c r="BF187" s="851" t="s">
        <v>219</v>
      </c>
      <c r="BG187" s="851"/>
      <c r="BH187" s="851"/>
      <c r="BI187" s="851"/>
      <c r="BJ187" s="851"/>
      <c r="BK187" s="851"/>
      <c r="BL187" s="851"/>
      <c r="BM187" s="850"/>
      <c r="BN187" s="850"/>
      <c r="BO187" s="851" t="s">
        <v>219</v>
      </c>
      <c r="BP187" s="851"/>
      <c r="BQ187" s="851"/>
      <c r="BR187" s="851"/>
      <c r="BS187" s="851"/>
      <c r="BT187" s="851"/>
      <c r="BU187" s="851"/>
      <c r="BV187" s="850"/>
      <c r="BW187" s="850"/>
      <c r="BX187" s="851" t="s">
        <v>219</v>
      </c>
      <c r="BY187" s="851"/>
      <c r="BZ187" s="851"/>
      <c r="CA187" s="851"/>
      <c r="CB187" s="851"/>
      <c r="CC187" s="851"/>
      <c r="CD187" s="851"/>
      <c r="CE187" s="850"/>
      <c r="CF187" s="850"/>
      <c r="CG187" s="851" t="s">
        <v>219</v>
      </c>
      <c r="CH187" s="851"/>
      <c r="CI187" s="851"/>
      <c r="CJ187" s="851"/>
      <c r="CK187" s="851"/>
      <c r="CL187" s="851"/>
      <c r="CM187" s="851"/>
      <c r="CN187" s="850"/>
      <c r="CO187" s="850"/>
      <c r="CP187" s="851" t="s">
        <v>219</v>
      </c>
      <c r="CQ187" s="851"/>
      <c r="CR187" s="851"/>
      <c r="CS187" s="851"/>
      <c r="CT187" s="851"/>
      <c r="CU187" s="851"/>
      <c r="CV187" s="851"/>
      <c r="CW187" s="850"/>
      <c r="CX187" s="850"/>
      <c r="CY187" s="851" t="s">
        <v>219</v>
      </c>
      <c r="CZ187" s="851"/>
      <c r="DA187" s="851"/>
      <c r="DB187" s="851"/>
      <c r="DC187" s="851"/>
      <c r="DD187" s="851"/>
      <c r="DE187" s="851"/>
      <c r="DF187" s="850"/>
      <c r="DG187" s="850"/>
      <c r="DH187" s="851" t="s">
        <v>219</v>
      </c>
      <c r="DI187" s="851"/>
      <c r="DJ187" s="851"/>
      <c r="DK187" s="851"/>
      <c r="DL187" s="851"/>
      <c r="DM187" s="851"/>
      <c r="DN187" s="851"/>
      <c r="DO187" s="850"/>
      <c r="DP187" s="850"/>
      <c r="DQ187" s="851" t="s">
        <v>219</v>
      </c>
      <c r="DR187" s="851"/>
      <c r="DS187" s="851"/>
      <c r="DT187" s="851"/>
      <c r="DU187" s="851"/>
      <c r="DV187" s="851"/>
      <c r="DW187" s="851"/>
      <c r="DX187" s="850"/>
      <c r="DY187" s="850"/>
      <c r="DZ187" s="851" t="s">
        <v>219</v>
      </c>
      <c r="EA187" s="851"/>
      <c r="EB187" s="851"/>
      <c r="EC187" s="851"/>
      <c r="ED187" s="851"/>
      <c r="EE187" s="851"/>
      <c r="EF187" s="851"/>
      <c r="EG187" s="850"/>
      <c r="EH187" s="850"/>
      <c r="EI187" s="851" t="s">
        <v>219</v>
      </c>
      <c r="EJ187" s="851"/>
      <c r="EK187" s="851"/>
      <c r="EL187" s="851"/>
      <c r="EM187" s="851"/>
      <c r="EN187" s="851"/>
      <c r="EO187" s="851"/>
      <c r="EP187" s="850"/>
      <c r="EQ187" s="850"/>
      <c r="ER187" s="851" t="s">
        <v>219</v>
      </c>
      <c r="ES187" s="851"/>
      <c r="ET187" s="851"/>
      <c r="EU187" s="851"/>
      <c r="EV187" s="851"/>
      <c r="EW187" s="851"/>
      <c r="EX187" s="851"/>
    </row>
    <row r="188" spans="1:154" s="323" customFormat="1" x14ac:dyDescent="0.2">
      <c r="A188" s="900"/>
      <c r="B188" s="850"/>
      <c r="C188" s="850"/>
      <c r="D188" s="851" t="s">
        <v>709</v>
      </c>
      <c r="E188" s="851"/>
      <c r="F188" s="851"/>
      <c r="G188" s="851"/>
      <c r="H188" s="851"/>
      <c r="I188" s="851"/>
      <c r="J188" s="851"/>
      <c r="K188" s="850"/>
      <c r="L188" s="850"/>
      <c r="M188" s="851" t="s">
        <v>709</v>
      </c>
      <c r="N188" s="851"/>
      <c r="O188" s="851"/>
      <c r="P188" s="851"/>
      <c r="Q188" s="851"/>
      <c r="R188" s="851"/>
      <c r="S188" s="851"/>
      <c r="T188" s="850"/>
      <c r="U188" s="850"/>
      <c r="V188" s="851" t="s">
        <v>709</v>
      </c>
      <c r="W188" s="851"/>
      <c r="X188" s="851"/>
      <c r="Y188" s="851"/>
      <c r="Z188" s="851"/>
      <c r="AA188" s="851"/>
      <c r="AB188" s="851"/>
      <c r="AC188" s="850"/>
      <c r="AD188" s="850"/>
      <c r="AE188" s="851" t="s">
        <v>709</v>
      </c>
      <c r="AF188" s="851"/>
      <c r="AG188" s="851"/>
      <c r="AH188" s="851"/>
      <c r="AI188" s="851"/>
      <c r="AJ188" s="851"/>
      <c r="AK188" s="851"/>
      <c r="AL188" s="850"/>
      <c r="AM188" s="850"/>
      <c r="AN188" s="851" t="s">
        <v>709</v>
      </c>
      <c r="AO188" s="851"/>
      <c r="AP188" s="851"/>
      <c r="AQ188" s="851"/>
      <c r="AR188" s="851"/>
      <c r="AS188" s="851"/>
      <c r="AT188" s="851"/>
      <c r="AU188" s="850"/>
      <c r="AV188" s="850"/>
      <c r="AW188" s="851" t="s">
        <v>709</v>
      </c>
      <c r="AX188" s="851"/>
      <c r="AY188" s="851"/>
      <c r="AZ188" s="851"/>
      <c r="BA188" s="851"/>
      <c r="BB188" s="851"/>
      <c r="BC188" s="851"/>
      <c r="BD188" s="850"/>
      <c r="BE188" s="850"/>
      <c r="BF188" s="851" t="s">
        <v>709</v>
      </c>
      <c r="BG188" s="851"/>
      <c r="BH188" s="851"/>
      <c r="BI188" s="851"/>
      <c r="BJ188" s="851"/>
      <c r="BK188" s="851"/>
      <c r="BL188" s="851"/>
      <c r="BM188" s="850"/>
      <c r="BN188" s="850"/>
      <c r="BO188" s="851" t="s">
        <v>709</v>
      </c>
      <c r="BP188" s="851"/>
      <c r="BQ188" s="851"/>
      <c r="BR188" s="851"/>
      <c r="BS188" s="851"/>
      <c r="BT188" s="851"/>
      <c r="BU188" s="851"/>
      <c r="BV188" s="850"/>
      <c r="BW188" s="850"/>
      <c r="BX188" s="851" t="s">
        <v>709</v>
      </c>
      <c r="BY188" s="851"/>
      <c r="BZ188" s="851"/>
      <c r="CA188" s="851"/>
      <c r="CB188" s="851"/>
      <c r="CC188" s="851"/>
      <c r="CD188" s="851"/>
      <c r="CE188" s="850"/>
      <c r="CF188" s="850"/>
      <c r="CG188" s="851" t="s">
        <v>709</v>
      </c>
      <c r="CH188" s="851"/>
      <c r="CI188" s="851"/>
      <c r="CJ188" s="851"/>
      <c r="CK188" s="851"/>
      <c r="CL188" s="851"/>
      <c r="CM188" s="851"/>
      <c r="CN188" s="850"/>
      <c r="CO188" s="850"/>
      <c r="CP188" s="851" t="s">
        <v>709</v>
      </c>
      <c r="CQ188" s="851"/>
      <c r="CR188" s="851"/>
      <c r="CS188" s="851"/>
      <c r="CT188" s="851"/>
      <c r="CU188" s="851"/>
      <c r="CV188" s="851"/>
      <c r="CW188" s="850"/>
      <c r="CX188" s="850"/>
      <c r="CY188" s="851" t="s">
        <v>709</v>
      </c>
      <c r="CZ188" s="851"/>
      <c r="DA188" s="851"/>
      <c r="DB188" s="851"/>
      <c r="DC188" s="851"/>
      <c r="DD188" s="851"/>
      <c r="DE188" s="851"/>
      <c r="DF188" s="850"/>
      <c r="DG188" s="850"/>
      <c r="DH188" s="851" t="s">
        <v>709</v>
      </c>
      <c r="DI188" s="851"/>
      <c r="DJ188" s="851"/>
      <c r="DK188" s="851"/>
      <c r="DL188" s="851"/>
      <c r="DM188" s="851"/>
      <c r="DN188" s="851"/>
      <c r="DO188" s="850"/>
      <c r="DP188" s="850"/>
      <c r="DQ188" s="851" t="s">
        <v>709</v>
      </c>
      <c r="DR188" s="851"/>
      <c r="DS188" s="851"/>
      <c r="DT188" s="851"/>
      <c r="DU188" s="851"/>
      <c r="DV188" s="851"/>
      <c r="DW188" s="851"/>
      <c r="DX188" s="850"/>
      <c r="DY188" s="850"/>
      <c r="DZ188" s="851" t="s">
        <v>709</v>
      </c>
      <c r="EA188" s="851"/>
      <c r="EB188" s="851"/>
      <c r="EC188" s="851"/>
      <c r="ED188" s="851"/>
      <c r="EE188" s="851"/>
      <c r="EF188" s="851"/>
      <c r="EG188" s="850"/>
      <c r="EH188" s="850"/>
      <c r="EI188" s="851" t="s">
        <v>709</v>
      </c>
      <c r="EJ188" s="851"/>
      <c r="EK188" s="851"/>
      <c r="EL188" s="851"/>
      <c r="EM188" s="851"/>
      <c r="EN188" s="851"/>
      <c r="EO188" s="851"/>
      <c r="EP188" s="850"/>
      <c r="EQ188" s="850"/>
      <c r="ER188" s="851" t="s">
        <v>709</v>
      </c>
      <c r="ES188" s="851"/>
      <c r="ET188" s="851"/>
      <c r="EU188" s="851"/>
      <c r="EV188" s="851"/>
      <c r="EW188" s="851"/>
      <c r="EX188" s="851"/>
    </row>
    <row r="189" spans="1:154" s="323" customFormat="1" ht="36.75" customHeight="1" x14ac:dyDescent="0.2">
      <c r="A189" s="142" t="s">
        <v>1346</v>
      </c>
      <c r="B189" s="762" t="s">
        <v>222</v>
      </c>
      <c r="C189" s="819"/>
      <c r="D189" s="819"/>
      <c r="E189" s="819"/>
      <c r="F189" s="819"/>
      <c r="G189" s="819"/>
      <c r="H189" s="819"/>
      <c r="I189" s="819"/>
      <c r="J189" s="763"/>
      <c r="K189" s="762" t="s">
        <v>223</v>
      </c>
      <c r="L189" s="819"/>
      <c r="M189" s="819"/>
      <c r="N189" s="819"/>
      <c r="O189" s="819"/>
      <c r="P189" s="819"/>
      <c r="Q189" s="819"/>
      <c r="R189" s="819"/>
      <c r="S189" s="763"/>
      <c r="T189" s="762" t="s">
        <v>224</v>
      </c>
      <c r="U189" s="819"/>
      <c r="V189" s="819"/>
      <c r="W189" s="819"/>
      <c r="X189" s="819"/>
      <c r="Y189" s="819"/>
      <c r="Z189" s="819"/>
      <c r="AA189" s="819"/>
      <c r="AB189" s="763"/>
      <c r="AC189" s="762" t="s">
        <v>222</v>
      </c>
      <c r="AD189" s="819"/>
      <c r="AE189" s="819"/>
      <c r="AF189" s="819"/>
      <c r="AG189" s="819"/>
      <c r="AH189" s="819"/>
      <c r="AI189" s="819"/>
      <c r="AJ189" s="819"/>
      <c r="AK189" s="763"/>
      <c r="AL189" s="762" t="s">
        <v>222</v>
      </c>
      <c r="AM189" s="819"/>
      <c r="AN189" s="819"/>
      <c r="AO189" s="819"/>
      <c r="AP189" s="819"/>
      <c r="AQ189" s="819"/>
      <c r="AR189" s="819"/>
      <c r="AS189" s="819"/>
      <c r="AT189" s="763"/>
      <c r="AU189" s="762" t="s">
        <v>224</v>
      </c>
      <c r="AV189" s="819"/>
      <c r="AW189" s="819"/>
      <c r="AX189" s="819"/>
      <c r="AY189" s="819"/>
      <c r="AZ189" s="819"/>
      <c r="BA189" s="819"/>
      <c r="BB189" s="819"/>
      <c r="BC189" s="763"/>
      <c r="BD189" s="762" t="s">
        <v>224</v>
      </c>
      <c r="BE189" s="819"/>
      <c r="BF189" s="819"/>
      <c r="BG189" s="819"/>
      <c r="BH189" s="819"/>
      <c r="BI189" s="819"/>
      <c r="BJ189" s="819"/>
      <c r="BK189" s="819"/>
      <c r="BL189" s="763"/>
      <c r="BM189" s="762" t="s">
        <v>224</v>
      </c>
      <c r="BN189" s="819"/>
      <c r="BO189" s="819"/>
      <c r="BP189" s="819"/>
      <c r="BQ189" s="819"/>
      <c r="BR189" s="819"/>
      <c r="BS189" s="819"/>
      <c r="BT189" s="819"/>
      <c r="BU189" s="763"/>
      <c r="BV189" s="762" t="s">
        <v>224</v>
      </c>
      <c r="BW189" s="819"/>
      <c r="BX189" s="819"/>
      <c r="BY189" s="819"/>
      <c r="BZ189" s="819"/>
      <c r="CA189" s="819"/>
      <c r="CB189" s="819"/>
      <c r="CC189" s="819"/>
      <c r="CD189" s="763"/>
      <c r="CE189" s="762" t="s">
        <v>224</v>
      </c>
      <c r="CF189" s="819"/>
      <c r="CG189" s="819"/>
      <c r="CH189" s="819"/>
      <c r="CI189" s="819"/>
      <c r="CJ189" s="819"/>
      <c r="CK189" s="819"/>
      <c r="CL189" s="819"/>
      <c r="CM189" s="763"/>
      <c r="CN189" s="762" t="s">
        <v>227</v>
      </c>
      <c r="CO189" s="819"/>
      <c r="CP189" s="819"/>
      <c r="CQ189" s="819"/>
      <c r="CR189" s="819"/>
      <c r="CS189" s="819"/>
      <c r="CT189" s="819"/>
      <c r="CU189" s="819"/>
      <c r="CV189" s="763"/>
      <c r="CW189" s="762" t="s">
        <v>226</v>
      </c>
      <c r="CX189" s="819"/>
      <c r="CY189" s="819"/>
      <c r="CZ189" s="819"/>
      <c r="DA189" s="819"/>
      <c r="DB189" s="819"/>
      <c r="DC189" s="819"/>
      <c r="DD189" s="819"/>
      <c r="DE189" s="763"/>
      <c r="DF189" s="762" t="s">
        <v>226</v>
      </c>
      <c r="DG189" s="819"/>
      <c r="DH189" s="819"/>
      <c r="DI189" s="819"/>
      <c r="DJ189" s="819"/>
      <c r="DK189" s="819"/>
      <c r="DL189" s="819"/>
      <c r="DM189" s="819"/>
      <c r="DN189" s="763"/>
      <c r="DO189" s="762" t="s">
        <v>223</v>
      </c>
      <c r="DP189" s="819"/>
      <c r="DQ189" s="819"/>
      <c r="DR189" s="819"/>
      <c r="DS189" s="819"/>
      <c r="DT189" s="819"/>
      <c r="DU189" s="819"/>
      <c r="DV189" s="819"/>
      <c r="DW189" s="763"/>
      <c r="DX189" s="762"/>
      <c r="DY189" s="819"/>
      <c r="DZ189" s="819"/>
      <c r="EA189" s="819"/>
      <c r="EB189" s="819"/>
      <c r="EC189" s="819"/>
      <c r="ED189" s="819"/>
      <c r="EE189" s="819"/>
      <c r="EF189" s="763"/>
      <c r="EG189" s="762"/>
      <c r="EH189" s="819"/>
      <c r="EI189" s="819"/>
      <c r="EJ189" s="819"/>
      <c r="EK189" s="819"/>
      <c r="EL189" s="819"/>
      <c r="EM189" s="819"/>
      <c r="EN189" s="819"/>
      <c r="EO189" s="763"/>
      <c r="EP189" s="762"/>
      <c r="EQ189" s="819"/>
      <c r="ER189" s="819"/>
      <c r="ES189" s="819"/>
      <c r="ET189" s="819"/>
      <c r="EU189" s="819"/>
      <c r="EV189" s="819"/>
      <c r="EW189" s="819"/>
      <c r="EX189" s="763"/>
    </row>
    <row r="190" spans="1:154" s="323" customFormat="1" ht="36.75" customHeight="1" x14ac:dyDescent="0.2">
      <c r="A190" s="82" t="s">
        <v>1005</v>
      </c>
      <c r="B190" s="768" t="s">
        <v>223</v>
      </c>
      <c r="C190" s="825"/>
      <c r="D190" s="825"/>
      <c r="E190" s="825"/>
      <c r="F190" s="825"/>
      <c r="G190" s="825"/>
      <c r="H190" s="825"/>
      <c r="I190" s="825"/>
      <c r="J190" s="769"/>
      <c r="K190" s="768"/>
      <c r="L190" s="825"/>
      <c r="M190" s="825"/>
      <c r="N190" s="825"/>
      <c r="O190" s="825"/>
      <c r="P190" s="825"/>
      <c r="Q190" s="825"/>
      <c r="R190" s="825"/>
      <c r="S190" s="769"/>
      <c r="T190" s="768"/>
      <c r="U190" s="825"/>
      <c r="V190" s="825"/>
      <c r="W190" s="825"/>
      <c r="X190" s="825"/>
      <c r="Y190" s="825"/>
      <c r="Z190" s="825"/>
      <c r="AA190" s="825"/>
      <c r="AB190" s="769"/>
      <c r="AC190" s="768"/>
      <c r="AD190" s="825"/>
      <c r="AE190" s="825"/>
      <c r="AF190" s="825"/>
      <c r="AG190" s="825"/>
      <c r="AH190" s="825"/>
      <c r="AI190" s="825"/>
      <c r="AJ190" s="825"/>
      <c r="AK190" s="769"/>
      <c r="AL190" s="768"/>
      <c r="AM190" s="825"/>
      <c r="AN190" s="825"/>
      <c r="AO190" s="825"/>
      <c r="AP190" s="825"/>
      <c r="AQ190" s="825"/>
      <c r="AR190" s="825"/>
      <c r="AS190" s="825"/>
      <c r="AT190" s="769"/>
      <c r="AU190" s="768"/>
      <c r="AV190" s="825"/>
      <c r="AW190" s="825"/>
      <c r="AX190" s="825"/>
      <c r="AY190" s="825"/>
      <c r="AZ190" s="825"/>
      <c r="BA190" s="825"/>
      <c r="BB190" s="825"/>
      <c r="BC190" s="769"/>
      <c r="BD190" s="768"/>
      <c r="BE190" s="825"/>
      <c r="BF190" s="825"/>
      <c r="BG190" s="825"/>
      <c r="BH190" s="825"/>
      <c r="BI190" s="825"/>
      <c r="BJ190" s="825"/>
      <c r="BK190" s="825"/>
      <c r="BL190" s="769"/>
      <c r="BM190" s="768"/>
      <c r="BN190" s="825"/>
      <c r="BO190" s="825"/>
      <c r="BP190" s="825"/>
      <c r="BQ190" s="825"/>
      <c r="BR190" s="825"/>
      <c r="BS190" s="825"/>
      <c r="BT190" s="825"/>
      <c r="BU190" s="769"/>
      <c r="BV190" s="768"/>
      <c r="BW190" s="825"/>
      <c r="BX190" s="825"/>
      <c r="BY190" s="825"/>
      <c r="BZ190" s="825"/>
      <c r="CA190" s="825"/>
      <c r="CB190" s="825"/>
      <c r="CC190" s="825"/>
      <c r="CD190" s="769"/>
      <c r="CE190" s="768"/>
      <c r="CF190" s="825"/>
      <c r="CG190" s="825"/>
      <c r="CH190" s="825"/>
      <c r="CI190" s="825"/>
      <c r="CJ190" s="825"/>
      <c r="CK190" s="825"/>
      <c r="CL190" s="825"/>
      <c r="CM190" s="769"/>
      <c r="CN190" s="768"/>
      <c r="CO190" s="825"/>
      <c r="CP190" s="825"/>
      <c r="CQ190" s="825"/>
      <c r="CR190" s="825"/>
      <c r="CS190" s="825"/>
      <c r="CT190" s="825"/>
      <c r="CU190" s="825"/>
      <c r="CV190" s="769"/>
      <c r="CW190" s="768"/>
      <c r="CX190" s="825"/>
      <c r="CY190" s="825"/>
      <c r="CZ190" s="825"/>
      <c r="DA190" s="825"/>
      <c r="DB190" s="825"/>
      <c r="DC190" s="825"/>
      <c r="DD190" s="825"/>
      <c r="DE190" s="769"/>
      <c r="DF190" s="768"/>
      <c r="DG190" s="825"/>
      <c r="DH190" s="825"/>
      <c r="DI190" s="825"/>
      <c r="DJ190" s="825"/>
      <c r="DK190" s="825"/>
      <c r="DL190" s="825"/>
      <c r="DM190" s="825"/>
      <c r="DN190" s="769"/>
      <c r="DO190" s="768"/>
      <c r="DP190" s="825"/>
      <c r="DQ190" s="825"/>
      <c r="DR190" s="825"/>
      <c r="DS190" s="825"/>
      <c r="DT190" s="825"/>
      <c r="DU190" s="825"/>
      <c r="DV190" s="825"/>
      <c r="DW190" s="769"/>
      <c r="DX190" s="768"/>
      <c r="DY190" s="825"/>
      <c r="DZ190" s="825"/>
      <c r="EA190" s="825"/>
      <c r="EB190" s="825"/>
      <c r="EC190" s="825"/>
      <c r="ED190" s="825"/>
      <c r="EE190" s="825"/>
      <c r="EF190" s="769"/>
      <c r="EG190" s="768"/>
      <c r="EH190" s="825"/>
      <c r="EI190" s="825"/>
      <c r="EJ190" s="825"/>
      <c r="EK190" s="825"/>
      <c r="EL190" s="825"/>
      <c r="EM190" s="825"/>
      <c r="EN190" s="825"/>
      <c r="EO190" s="769"/>
      <c r="EP190" s="768"/>
      <c r="EQ190" s="825"/>
      <c r="ER190" s="825"/>
      <c r="ES190" s="825"/>
      <c r="ET190" s="825"/>
      <c r="EU190" s="825"/>
      <c r="EV190" s="825"/>
      <c r="EW190" s="825"/>
      <c r="EX190" s="769"/>
    </row>
    <row r="191" spans="1:154" s="323" customFormat="1" ht="48.75" x14ac:dyDescent="0.2">
      <c r="A191" s="82" t="s">
        <v>1155</v>
      </c>
      <c r="B191" s="762"/>
      <c r="C191" s="819"/>
      <c r="D191" s="819"/>
      <c r="E191" s="819"/>
      <c r="F191" s="819"/>
      <c r="G191" s="819"/>
      <c r="H191" s="819"/>
      <c r="I191" s="819"/>
      <c r="J191" s="763"/>
      <c r="K191" s="762"/>
      <c r="L191" s="819"/>
      <c r="M191" s="819"/>
      <c r="N191" s="819"/>
      <c r="O191" s="819"/>
      <c r="P191" s="819"/>
      <c r="Q191" s="819"/>
      <c r="R191" s="819"/>
      <c r="S191" s="763"/>
      <c r="T191" s="762">
        <v>1</v>
      </c>
      <c r="U191" s="819"/>
      <c r="V191" s="819"/>
      <c r="W191" s="819"/>
      <c r="X191" s="819"/>
      <c r="Y191" s="819"/>
      <c r="Z191" s="819"/>
      <c r="AA191" s="819"/>
      <c r="AB191" s="763"/>
      <c r="AC191" s="891">
        <v>10000</v>
      </c>
      <c r="AD191" s="819"/>
      <c r="AE191" s="819"/>
      <c r="AF191" s="819"/>
      <c r="AG191" s="819"/>
      <c r="AH191" s="819"/>
      <c r="AI191" s="819"/>
      <c r="AJ191" s="819"/>
      <c r="AK191" s="763"/>
      <c r="AL191" s="891">
        <v>20000</v>
      </c>
      <c r="AM191" s="819"/>
      <c r="AN191" s="819"/>
      <c r="AO191" s="819"/>
      <c r="AP191" s="819"/>
      <c r="AQ191" s="819"/>
      <c r="AR191" s="819"/>
      <c r="AS191" s="819"/>
      <c r="AT191" s="763"/>
      <c r="AU191" s="762">
        <v>1</v>
      </c>
      <c r="AV191" s="819"/>
      <c r="AW191" s="819"/>
      <c r="AX191" s="819"/>
      <c r="AY191" s="819"/>
      <c r="AZ191" s="819"/>
      <c r="BA191" s="819"/>
      <c r="BB191" s="819"/>
      <c r="BC191" s="763"/>
      <c r="BD191" s="762">
        <v>1</v>
      </c>
      <c r="BE191" s="819"/>
      <c r="BF191" s="819"/>
      <c r="BG191" s="819"/>
      <c r="BH191" s="819"/>
      <c r="BI191" s="819"/>
      <c r="BJ191" s="819"/>
      <c r="BK191" s="819"/>
      <c r="BL191" s="763"/>
      <c r="BM191" s="762">
        <v>1</v>
      </c>
      <c r="BN191" s="819"/>
      <c r="BO191" s="819"/>
      <c r="BP191" s="819"/>
      <c r="BQ191" s="819"/>
      <c r="BR191" s="819"/>
      <c r="BS191" s="819"/>
      <c r="BT191" s="819"/>
      <c r="BU191" s="763"/>
      <c r="BV191" s="762">
        <v>1</v>
      </c>
      <c r="BW191" s="819"/>
      <c r="BX191" s="819"/>
      <c r="BY191" s="819"/>
      <c r="BZ191" s="819"/>
      <c r="CA191" s="819"/>
      <c r="CB191" s="819"/>
      <c r="CC191" s="819"/>
      <c r="CD191" s="763"/>
      <c r="CE191" s="762">
        <v>1</v>
      </c>
      <c r="CF191" s="819"/>
      <c r="CG191" s="819"/>
      <c r="CH191" s="819"/>
      <c r="CI191" s="819"/>
      <c r="CJ191" s="819"/>
      <c r="CK191" s="819"/>
      <c r="CL191" s="819"/>
      <c r="CM191" s="763"/>
      <c r="CN191" s="762"/>
      <c r="CO191" s="819"/>
      <c r="CP191" s="819"/>
      <c r="CQ191" s="819"/>
      <c r="CR191" s="819"/>
      <c r="CS191" s="819"/>
      <c r="CT191" s="819"/>
      <c r="CU191" s="819"/>
      <c r="CV191" s="763"/>
      <c r="CW191" s="762"/>
      <c r="CX191" s="819"/>
      <c r="CY191" s="819"/>
      <c r="CZ191" s="819"/>
      <c r="DA191" s="819"/>
      <c r="DB191" s="819"/>
      <c r="DC191" s="819"/>
      <c r="DD191" s="819"/>
      <c r="DE191" s="763"/>
      <c r="DF191" s="762"/>
      <c r="DG191" s="819"/>
      <c r="DH191" s="819"/>
      <c r="DI191" s="819"/>
      <c r="DJ191" s="819"/>
      <c r="DK191" s="819"/>
      <c r="DL191" s="819"/>
      <c r="DM191" s="819"/>
      <c r="DN191" s="763"/>
      <c r="DO191" s="762"/>
      <c r="DP191" s="819"/>
      <c r="DQ191" s="819"/>
      <c r="DR191" s="819"/>
      <c r="DS191" s="819"/>
      <c r="DT191" s="819"/>
      <c r="DU191" s="819"/>
      <c r="DV191" s="819"/>
      <c r="DW191" s="763"/>
      <c r="DX191" s="762"/>
      <c r="DY191" s="819"/>
      <c r="DZ191" s="819"/>
      <c r="EA191" s="819"/>
      <c r="EB191" s="819"/>
      <c r="EC191" s="819"/>
      <c r="ED191" s="819"/>
      <c r="EE191" s="819"/>
      <c r="EF191" s="763"/>
      <c r="EG191" s="762"/>
      <c r="EH191" s="819"/>
      <c r="EI191" s="819"/>
      <c r="EJ191" s="819"/>
      <c r="EK191" s="819"/>
      <c r="EL191" s="819"/>
      <c r="EM191" s="819"/>
      <c r="EN191" s="819"/>
      <c r="EO191" s="763"/>
      <c r="EP191" s="762"/>
      <c r="EQ191" s="819"/>
      <c r="ER191" s="819"/>
      <c r="ES191" s="819"/>
      <c r="ET191" s="819"/>
      <c r="EU191" s="819"/>
      <c r="EV191" s="819"/>
      <c r="EW191" s="819"/>
      <c r="EX191" s="763"/>
    </row>
    <row r="192" spans="1:154" s="323" customFormat="1" ht="48.75" x14ac:dyDescent="0.2">
      <c r="A192" s="82" t="s">
        <v>1156</v>
      </c>
      <c r="B192" s="762"/>
      <c r="C192" s="819"/>
      <c r="D192" s="819"/>
      <c r="E192" s="819"/>
      <c r="F192" s="819"/>
      <c r="G192" s="819"/>
      <c r="H192" s="819"/>
      <c r="I192" s="819"/>
      <c r="J192" s="763"/>
      <c r="K192" s="762"/>
      <c r="L192" s="819"/>
      <c r="M192" s="819"/>
      <c r="N192" s="819"/>
      <c r="O192" s="819"/>
      <c r="P192" s="819"/>
      <c r="Q192" s="819"/>
      <c r="R192" s="819"/>
      <c r="S192" s="763"/>
      <c r="T192" s="762">
        <v>5</v>
      </c>
      <c r="U192" s="819"/>
      <c r="V192" s="819"/>
      <c r="W192" s="819"/>
      <c r="X192" s="819"/>
      <c r="Y192" s="819"/>
      <c r="Z192" s="819"/>
      <c r="AA192" s="819"/>
      <c r="AB192" s="763"/>
      <c r="AC192" s="891">
        <v>250000</v>
      </c>
      <c r="AD192" s="819"/>
      <c r="AE192" s="819"/>
      <c r="AF192" s="819"/>
      <c r="AG192" s="819"/>
      <c r="AH192" s="819"/>
      <c r="AI192" s="819"/>
      <c r="AJ192" s="819"/>
      <c r="AK192" s="763"/>
      <c r="AL192" s="891">
        <v>20000</v>
      </c>
      <c r="AM192" s="819"/>
      <c r="AN192" s="819"/>
      <c r="AO192" s="819"/>
      <c r="AP192" s="819"/>
      <c r="AQ192" s="819"/>
      <c r="AR192" s="819"/>
      <c r="AS192" s="819"/>
      <c r="AT192" s="763"/>
      <c r="AU192" s="762">
        <v>5</v>
      </c>
      <c r="AV192" s="819"/>
      <c r="AW192" s="819"/>
      <c r="AX192" s="819"/>
      <c r="AY192" s="819"/>
      <c r="AZ192" s="819"/>
      <c r="BA192" s="819"/>
      <c r="BB192" s="819"/>
      <c r="BC192" s="763"/>
      <c r="BD192" s="762">
        <v>5</v>
      </c>
      <c r="BE192" s="819"/>
      <c r="BF192" s="819"/>
      <c r="BG192" s="819"/>
      <c r="BH192" s="819"/>
      <c r="BI192" s="819"/>
      <c r="BJ192" s="819"/>
      <c r="BK192" s="819"/>
      <c r="BL192" s="763"/>
      <c r="BM192" s="762">
        <v>5</v>
      </c>
      <c r="BN192" s="819"/>
      <c r="BO192" s="819"/>
      <c r="BP192" s="819"/>
      <c r="BQ192" s="819"/>
      <c r="BR192" s="819"/>
      <c r="BS192" s="819"/>
      <c r="BT192" s="819"/>
      <c r="BU192" s="763"/>
      <c r="BV192" s="762">
        <v>5</v>
      </c>
      <c r="BW192" s="819"/>
      <c r="BX192" s="819"/>
      <c r="BY192" s="819"/>
      <c r="BZ192" s="819"/>
      <c r="CA192" s="819"/>
      <c r="CB192" s="819"/>
      <c r="CC192" s="819"/>
      <c r="CD192" s="763"/>
      <c r="CE192" s="762">
        <v>5</v>
      </c>
      <c r="CF192" s="819"/>
      <c r="CG192" s="819"/>
      <c r="CH192" s="819"/>
      <c r="CI192" s="819"/>
      <c r="CJ192" s="819"/>
      <c r="CK192" s="819"/>
      <c r="CL192" s="819"/>
      <c r="CM192" s="763"/>
      <c r="CN192" s="762"/>
      <c r="CO192" s="819"/>
      <c r="CP192" s="819"/>
      <c r="CQ192" s="819"/>
      <c r="CR192" s="819"/>
      <c r="CS192" s="819"/>
      <c r="CT192" s="819"/>
      <c r="CU192" s="819"/>
      <c r="CV192" s="763"/>
      <c r="CW192" s="762"/>
      <c r="CX192" s="819"/>
      <c r="CY192" s="819"/>
      <c r="CZ192" s="819"/>
      <c r="DA192" s="819"/>
      <c r="DB192" s="819"/>
      <c r="DC192" s="819"/>
      <c r="DD192" s="819"/>
      <c r="DE192" s="763"/>
      <c r="DF192" s="762"/>
      <c r="DG192" s="819"/>
      <c r="DH192" s="819"/>
      <c r="DI192" s="819"/>
      <c r="DJ192" s="819"/>
      <c r="DK192" s="819"/>
      <c r="DL192" s="819"/>
      <c r="DM192" s="819"/>
      <c r="DN192" s="763"/>
      <c r="DO192" s="762"/>
      <c r="DP192" s="819"/>
      <c r="DQ192" s="819"/>
      <c r="DR192" s="819"/>
      <c r="DS192" s="819"/>
      <c r="DT192" s="819"/>
      <c r="DU192" s="819"/>
      <c r="DV192" s="819"/>
      <c r="DW192" s="763"/>
      <c r="DX192" s="762"/>
      <c r="DY192" s="819"/>
      <c r="DZ192" s="819"/>
      <c r="EA192" s="819"/>
      <c r="EB192" s="819"/>
      <c r="EC192" s="819"/>
      <c r="ED192" s="819"/>
      <c r="EE192" s="819"/>
      <c r="EF192" s="763"/>
      <c r="EG192" s="762"/>
      <c r="EH192" s="819"/>
      <c r="EI192" s="819"/>
      <c r="EJ192" s="819"/>
      <c r="EK192" s="819"/>
      <c r="EL192" s="819"/>
      <c r="EM192" s="819"/>
      <c r="EN192" s="819"/>
      <c r="EO192" s="763"/>
      <c r="EP192" s="762"/>
      <c r="EQ192" s="819"/>
      <c r="ER192" s="819"/>
      <c r="ES192" s="819"/>
      <c r="ET192" s="819"/>
      <c r="EU192" s="819"/>
      <c r="EV192" s="819"/>
      <c r="EW192" s="819"/>
      <c r="EX192" s="763"/>
    </row>
    <row r="193" spans="1:154" s="323" customFormat="1" ht="17.25" customHeight="1" x14ac:dyDescent="0.2">
      <c r="A193" s="906" t="s">
        <v>1157</v>
      </c>
      <c r="B193" s="852" t="str">
        <f>IF(B189="Range Flat Amount","Increment Factor",IF(B189="Salary Multiple","Multiple Value",IF(B189="Range Salary Multiple","Increment Factor",IF(B189="Percentage of Salary","Percentage of Annual Salary",(IF(B189="Percentage of Monthly Salary","Percentage of Monthly Salary",IF(B189="Percentage of Weekly Salary","Percentage of Weekly Salary",IF(B189="Percentage of Employee Semi-Monthly(24) Salary","Percentage of Semi-Monthly Salary",IF(B189="Percentage of Employee Per Pay Period Salary","Percentage of Per Pay Period Salary","")))))))))</f>
        <v>Increment Factor</v>
      </c>
      <c r="C193" s="853"/>
      <c r="D193" s="853"/>
      <c r="E193" s="853"/>
      <c r="F193" s="853"/>
      <c r="G193" s="853"/>
      <c r="H193" s="853"/>
      <c r="I193" s="853"/>
      <c r="J193" s="854"/>
      <c r="K193" s="852" t="str">
        <f>IF(K189="Range Flat Amount","Increment Factor",IF(K189="Salary Multiple","Multiple Value",IF(K189="Range Salary Multiple","Increment Factor",IF(K189="Percentage of Salary","Percentage of Annual Salary",(IF(K189="Percentage of Monthly Salary","Percentage of Monthly Salary",IF(K189="Percentage of Weekly Salary","Percentage of Weekly Salary",IF(K189="Percentage of Employee Semi-Monthly(24) Salary","Percentage of Semi-Monthly Salary",IF(K189="Percentage of Employee Per Pay Period Salary","Percentage of Per Pay Period Salary","")))))))))</f>
        <v>Multiple Value</v>
      </c>
      <c r="L193" s="853"/>
      <c r="M193" s="853"/>
      <c r="N193" s="853"/>
      <c r="O193" s="853"/>
      <c r="P193" s="853"/>
      <c r="Q193" s="853"/>
      <c r="R193" s="853"/>
      <c r="S193" s="854"/>
      <c r="T193" s="852" t="str">
        <f>IF(T189="Range Flat Amount","Increment Factor",IF(T189="Salary Multiple","Multiple Value",IF(T189="Range Salary Multiple","Increment Factor",IF(T189="Percentage of Salary","Percentage of Annual Salary",(IF(T189="Percentage of Monthly Salary","Percentage of Monthly Salary",IF(T189="Percentage of Weekly Salary","Percentage of Weekly Salary",IF(T189="Percentage of Employee Semi-Monthly(24) Salary","Percentage of Semi-Monthly Salary",IF(T189="Percentage of Employee Per Pay Period Salary","Percentage of Per Pay Period Salary","")))))))))</f>
        <v>Increment Factor</v>
      </c>
      <c r="U193" s="853"/>
      <c r="V193" s="853"/>
      <c r="W193" s="853"/>
      <c r="X193" s="853"/>
      <c r="Y193" s="853"/>
      <c r="Z193" s="853"/>
      <c r="AA193" s="853"/>
      <c r="AB193" s="854"/>
      <c r="AC193" s="852" t="str">
        <f>IF(AC189="Range Flat Amount","Increment Factor",IF(AC189="Salary Multiple","Multiple Value",IF(AC189="Range Salary Multiple","Increment Factor",IF(AC189="Percentage of Salary","Percentage of Annual Salary",(IF(AC189="Percentage of Monthly Salary","Percentage of Monthly Salary",IF(AC189="Percentage of Weekly Salary","Percentage of Weekly Salary",IF(AC189="Percentage of Employee Semi-Monthly(24) Salary","Percentage of Semi-Monthly Salary",IF(AC189="Percentage of Employee Per Pay Period Salary","Percentage of Per Pay Period Salary","")))))))))</f>
        <v>Increment Factor</v>
      </c>
      <c r="AD193" s="853"/>
      <c r="AE193" s="853"/>
      <c r="AF193" s="853"/>
      <c r="AG193" s="853"/>
      <c r="AH193" s="853"/>
      <c r="AI193" s="853"/>
      <c r="AJ193" s="853"/>
      <c r="AK193" s="854"/>
      <c r="AL193" s="852" t="str">
        <f>IF(AL189="Range Flat Amount","Increment Factor",IF(AL189="Salary Multiple","Multiple Value",IF(AL189="Range Salary Multiple","Increment Factor",IF(AL189="Percentage of Salary","Percentage of Annual Salary",(IF(AL189="Percentage of Monthly Salary","Percentage of Monthly Salary",IF(AL189="Percentage of Weekly Salary","Percentage of Weekly Salary",IF(AL189="Percentage of Employee Semi-Monthly(24) Salary","Percentage of Semi-Monthly Salary",IF(AL189="Percentage of Employee Per Pay Period Salary","Percentage of Per Pay Period Salary","")))))))))</f>
        <v>Increment Factor</v>
      </c>
      <c r="AM193" s="853"/>
      <c r="AN193" s="853"/>
      <c r="AO193" s="853"/>
      <c r="AP193" s="853"/>
      <c r="AQ193" s="853"/>
      <c r="AR193" s="853"/>
      <c r="AS193" s="853"/>
      <c r="AT193" s="854"/>
      <c r="AU193" s="852" t="str">
        <f>IF(AU189="Range Flat Amount","Increment Factor",IF(AU189="Salary Multiple","Multiple Value",IF(AU189="Range Salary Multiple","Increment Factor",IF(AU189="Percentage of Salary","Percentage of Annual Salary",(IF(AU189="Percentage of Monthly Salary","Percentage of Monthly Salary",IF(AU189="Percentage of Weekly Salary","Percentage of Weekly Salary",IF(AU189="Percentage of Employee Semi-Monthly(24) Salary","Percentage of Semi-Monthly Salary",IF(AU189="Percentage of Employee Per Pay Period Salary","Percentage of Per Pay Period Salary","")))))))))</f>
        <v>Increment Factor</v>
      </c>
      <c r="AV193" s="853"/>
      <c r="AW193" s="853"/>
      <c r="AX193" s="853"/>
      <c r="AY193" s="853"/>
      <c r="AZ193" s="853"/>
      <c r="BA193" s="853"/>
      <c r="BB193" s="853"/>
      <c r="BC193" s="854"/>
      <c r="BD193" s="852" t="str">
        <f>IF(BD189="Range Flat Amount","Increment Factor",IF(BD189="Salary Multiple","Multiple Value",IF(BD189="Range Salary Multiple","Increment Factor",IF(BD189="Percentage of Salary","Percentage of Annual Salary",(IF(BD189="Percentage of Monthly Salary","Percentage of Monthly Salary",IF(BD189="Percentage of Weekly Salary","Percentage of Weekly Salary",IF(BD189="Percentage of Employee Semi-Monthly(24) Salary","Percentage of Semi-Monthly Salary",IF(BD189="Percentage of Employee Per Pay Period Salary","Percentage of Per Pay Period Salary","")))))))))</f>
        <v>Increment Factor</v>
      </c>
      <c r="BE193" s="853"/>
      <c r="BF193" s="853"/>
      <c r="BG193" s="853"/>
      <c r="BH193" s="853"/>
      <c r="BI193" s="853"/>
      <c r="BJ193" s="853"/>
      <c r="BK193" s="853"/>
      <c r="BL193" s="854"/>
      <c r="BM193" s="852" t="str">
        <f>IF(BM189="Range Flat Amount","Increment Factor",IF(BM189="Salary Multiple","Multiple Value",IF(BM189="Range Salary Multiple","Increment Factor",IF(BM189="Percentage of Salary","Percentage of Annual Salary",(IF(BM189="Percentage of Monthly Salary","Percentage of Monthly Salary",IF(BM189="Percentage of Weekly Salary","Percentage of Weekly Salary",IF(BM189="Percentage of Employee Semi-Monthly(24) Salary","Percentage of Semi-Monthly Salary",IF(BM189="Percentage of Employee Per Pay Period Salary","Percentage of Per Pay Period Salary","")))))))))</f>
        <v>Increment Factor</v>
      </c>
      <c r="BN193" s="853"/>
      <c r="BO193" s="853"/>
      <c r="BP193" s="853"/>
      <c r="BQ193" s="853"/>
      <c r="BR193" s="853"/>
      <c r="BS193" s="853"/>
      <c r="BT193" s="853"/>
      <c r="BU193" s="854"/>
      <c r="BV193" s="852" t="str">
        <f>IF(BV189="Range Flat Amount","Increment Factor",IF(BV189="Salary Multiple","Multiple Value",IF(BV189="Range Salary Multiple","Increment Factor",IF(BV189="Percentage of Salary","Percentage of Annual Salary",(IF(BV189="Percentage of Monthly Salary","Percentage of Monthly Salary",IF(BV189="Percentage of Weekly Salary","Percentage of Weekly Salary",IF(BV189="Percentage of Employee Semi-Monthly(24) Salary","Percentage of Semi-Monthly Salary",IF(BV189="Percentage of Employee Per Pay Period Salary","Percentage of Per Pay Period Salary","")))))))))</f>
        <v>Increment Factor</v>
      </c>
      <c r="BW193" s="853"/>
      <c r="BX193" s="853"/>
      <c r="BY193" s="853"/>
      <c r="BZ193" s="853"/>
      <c r="CA193" s="853"/>
      <c r="CB193" s="853"/>
      <c r="CC193" s="853"/>
      <c r="CD193" s="854"/>
      <c r="CE193" s="852" t="str">
        <f>IF(CE189="Range Flat Amount","Increment Factor",IF(CE189="Salary Multiple","Multiple Value",IF(CE189="Range Salary Multiple","Increment Factor",IF(CE189="Percentage of Salary","Percentage of Annual Salary",(IF(CE189="Percentage of Monthly Salary","Percentage of Monthly Salary",IF(CE189="Percentage of Weekly Salary","Percentage of Weekly Salary",IF(CE189="Percentage of Employee Semi-Monthly(24) Salary","Percentage of Semi-Monthly Salary",IF(CE189="Percentage of Employee Per Pay Period Salary","Percentage of Per Pay Period Salary","")))))))))</f>
        <v>Increment Factor</v>
      </c>
      <c r="CF193" s="853"/>
      <c r="CG193" s="853"/>
      <c r="CH193" s="853"/>
      <c r="CI193" s="853"/>
      <c r="CJ193" s="853"/>
      <c r="CK193" s="853"/>
      <c r="CL193" s="853"/>
      <c r="CM193" s="854"/>
      <c r="CN193" s="852" t="str">
        <f>IF(CN189="Range Flat Amount","Increment Factor",IF(CN189="Salary Multiple","Multiple Value",IF(CN189="Range Salary Multiple","Increment Factor",IF(CN189="Percentage of Salary","Percentage of Annual Salary",(IF(CN189="Percentage of Monthly Salary","Percentage of Monthly Salary",IF(CN189="Percentage of Weekly Salary","Percentage of Weekly Salary",IF(CN189="Percentage of Employee Semi-Monthly(24) Salary","Percentage of Semi-Monthly Salary",IF(CN189="Percentage of Employee Per Pay Period Salary","Percentage of Per Pay Period Salary","")))))))))</f>
        <v>Percentage of Weekly Salary</v>
      </c>
      <c r="CO193" s="853"/>
      <c r="CP193" s="853"/>
      <c r="CQ193" s="853"/>
      <c r="CR193" s="853"/>
      <c r="CS193" s="853"/>
      <c r="CT193" s="853"/>
      <c r="CU193" s="853"/>
      <c r="CV193" s="854"/>
      <c r="CW193" s="852" t="str">
        <f>IF(CW189="Range Flat Amount","Increment Factor",IF(CW189="Salary Multiple","Multiple Value",IF(CW189="Range Salary Multiple","Increment Factor",IF(CW189="Percentage of Salary","Percentage of Annual Salary",(IF(CW189="Percentage of Monthly Salary","Percentage of Monthly Salary",IF(CW189="Percentage of Weekly Salary","Percentage of Weekly Salary",IF(CW189="Percentage of Employee Semi-Monthly(24) Salary","Percentage of Semi-Monthly Salary",IF(CW189="Percentage of Employee Per Pay Period Salary","Percentage of Per Pay Period Salary","")))))))))</f>
        <v>Percentage of Monthly Salary</v>
      </c>
      <c r="CX193" s="853"/>
      <c r="CY193" s="853"/>
      <c r="CZ193" s="853"/>
      <c r="DA193" s="853"/>
      <c r="DB193" s="853"/>
      <c r="DC193" s="853"/>
      <c r="DD193" s="853"/>
      <c r="DE193" s="854"/>
      <c r="DF193" s="852" t="str">
        <f>IF(DF189="Range Flat Amount","Increment Factor",IF(DF189="Salary Multiple","Multiple Value",IF(DF189="Range Salary Multiple","Increment Factor",IF(DF189="Percentage of Salary","Percentage of Annual Salary",(IF(DF189="Percentage of Monthly Salary","Percentage of Monthly Salary",IF(DF189="Percentage of Weekly Salary","Percentage of Weekly Salary",IF(DF189="Percentage of Employee Semi-Monthly(24) Salary","Percentage of Semi-Monthly Salary",IF(DF189="Percentage of Employee Per Pay Period Salary","Percentage of Per Pay Period Salary","")))))))))</f>
        <v>Percentage of Monthly Salary</v>
      </c>
      <c r="DG193" s="853"/>
      <c r="DH193" s="853"/>
      <c r="DI193" s="853"/>
      <c r="DJ193" s="853"/>
      <c r="DK193" s="853"/>
      <c r="DL193" s="853"/>
      <c r="DM193" s="853"/>
      <c r="DN193" s="854"/>
      <c r="DO193" s="852" t="str">
        <f>IF(DO189="Range Flat Amount","Increment Factor",IF(DO189="Salary Multiple","Multiple Value",IF(DO189="Range Salary Multiple","Increment Factor",IF(DO189="Percentage of Salary","Percentage of Annual Salary",(IF(DO189="Percentage of Monthly Salary","Percentage of Monthly Salary",IF(DO189="Percentage of Weekly Salary","Percentage of Weekly Salary",IF(DO189="Percentage of Employee Semi-Monthly(24) Salary","Percentage of Semi-Monthly Salary",IF(DO189="Percentage of Employee Per Pay Period Salary","Percentage of Per Pay Period Salary","")))))))))</f>
        <v>Multiple Value</v>
      </c>
      <c r="DP193" s="853"/>
      <c r="DQ193" s="853"/>
      <c r="DR193" s="853"/>
      <c r="DS193" s="853"/>
      <c r="DT193" s="853"/>
      <c r="DU193" s="853"/>
      <c r="DV193" s="853"/>
      <c r="DW193" s="854"/>
      <c r="DX193" s="852" t="str">
        <f>IF(DX189="Range Flat Amount","Increment Factor",IF(DX189="Salary Multiple","Multiple Value",IF(DX189="Range Salary Multiple","Increment Factor",IF(DX189="Percentage of Salary","Percentage of Annual Salary",(IF(DX189="Percentage of Monthly Salary","Percentage of Monthly Salary",IF(DX189="Percentage of Weekly Salary","Percentage of Weekly Salary",IF(DX189="Percentage of Employee Semi-Monthly(24) Salary","Percentage of Semi-Monthly Salary",IF(DX189="Percentage of Employee Per Pay Period Salary","Percentage of Per Pay Period Salary","")))))))))</f>
        <v/>
      </c>
      <c r="DY193" s="853"/>
      <c r="DZ193" s="853"/>
      <c r="EA193" s="853"/>
      <c r="EB193" s="853"/>
      <c r="EC193" s="853"/>
      <c r="ED193" s="853"/>
      <c r="EE193" s="853"/>
      <c r="EF193" s="854"/>
      <c r="EG193" s="852" t="str">
        <f>IF(EG189="Range Flat Amount","Increment Factor",IF(EG189="Salary Multiple","Multiple Value",IF(EG189="Range Salary Multiple","Increment Factor",IF(EG189="Percentage of Salary","Percentage of Annual Salary",(IF(EG189="Percentage of Monthly Salary","Percentage of Monthly Salary",IF(EG189="Percentage of Weekly Salary","Percentage of Weekly Salary",IF(EG189="Percentage of Employee Semi-Monthly(24) Salary","Percentage of Semi-Monthly Salary",IF(EG189="Percentage of Employee Per Pay Period Salary","Percentage of Per Pay Period Salary","")))))))))</f>
        <v/>
      </c>
      <c r="EH193" s="853"/>
      <c r="EI193" s="853"/>
      <c r="EJ193" s="853"/>
      <c r="EK193" s="853"/>
      <c r="EL193" s="853"/>
      <c r="EM193" s="853"/>
      <c r="EN193" s="853"/>
      <c r="EO193" s="854"/>
      <c r="EP193" s="852" t="str">
        <f>IF(EP189="Range Flat Amount","Increment Factor",IF(EP189="Salary Multiple","Multiple Value",IF(EP189="Range Salary Multiple","Increment Factor",IF(EP189="Percentage of Salary","Percentage of Annual Salary",(IF(EP189="Percentage of Monthly Salary","Percentage of Monthly Salary",IF(EP189="Percentage of Weekly Salary","Percentage of Weekly Salary",IF(EP189="Percentage of Employee Semi-Monthly(24) Salary","Percentage of Semi-Monthly Salary",IF(EP189="Percentage of Employee Per Pay Period Salary","Percentage of Per Pay Period Salary","")))))))))</f>
        <v/>
      </c>
      <c r="EQ193" s="853"/>
      <c r="ER193" s="853"/>
      <c r="ES193" s="853"/>
      <c r="ET193" s="853"/>
      <c r="EU193" s="853"/>
      <c r="EV193" s="853"/>
      <c r="EW193" s="853"/>
      <c r="EX193" s="854"/>
    </row>
    <row r="194" spans="1:154" s="323" customFormat="1" ht="17.25" customHeight="1" x14ac:dyDescent="0.2">
      <c r="A194" s="907"/>
      <c r="B194" s="762"/>
      <c r="C194" s="819"/>
      <c r="D194" s="819"/>
      <c r="E194" s="819"/>
      <c r="F194" s="819"/>
      <c r="G194" s="819"/>
      <c r="H194" s="819"/>
      <c r="I194" s="819"/>
      <c r="J194" s="763"/>
      <c r="K194" s="762">
        <v>2</v>
      </c>
      <c r="L194" s="819"/>
      <c r="M194" s="819"/>
      <c r="N194" s="819"/>
      <c r="O194" s="819"/>
      <c r="P194" s="819"/>
      <c r="Q194" s="819"/>
      <c r="R194" s="819"/>
      <c r="S194" s="763"/>
      <c r="T194" s="762">
        <v>1</v>
      </c>
      <c r="U194" s="819"/>
      <c r="V194" s="819"/>
      <c r="W194" s="819"/>
      <c r="X194" s="819"/>
      <c r="Y194" s="819"/>
      <c r="Z194" s="819"/>
      <c r="AA194" s="819"/>
      <c r="AB194" s="763"/>
      <c r="AC194" s="891">
        <v>10000</v>
      </c>
      <c r="AD194" s="819"/>
      <c r="AE194" s="819"/>
      <c r="AF194" s="819"/>
      <c r="AG194" s="819"/>
      <c r="AH194" s="819"/>
      <c r="AI194" s="819"/>
      <c r="AJ194" s="819"/>
      <c r="AK194" s="763"/>
      <c r="AL194" s="891">
        <v>20000</v>
      </c>
      <c r="AM194" s="819"/>
      <c r="AN194" s="819"/>
      <c r="AO194" s="819"/>
      <c r="AP194" s="819"/>
      <c r="AQ194" s="819"/>
      <c r="AR194" s="819"/>
      <c r="AS194" s="819"/>
      <c r="AT194" s="763"/>
      <c r="AU194" s="762">
        <v>1</v>
      </c>
      <c r="AV194" s="819"/>
      <c r="AW194" s="819"/>
      <c r="AX194" s="819"/>
      <c r="AY194" s="819"/>
      <c r="AZ194" s="819"/>
      <c r="BA194" s="819"/>
      <c r="BB194" s="819"/>
      <c r="BC194" s="763"/>
      <c r="BD194" s="762">
        <v>1</v>
      </c>
      <c r="BE194" s="819"/>
      <c r="BF194" s="819"/>
      <c r="BG194" s="819"/>
      <c r="BH194" s="819"/>
      <c r="BI194" s="819"/>
      <c r="BJ194" s="819"/>
      <c r="BK194" s="819"/>
      <c r="BL194" s="763"/>
      <c r="BM194" s="762">
        <v>1</v>
      </c>
      <c r="BN194" s="819"/>
      <c r="BO194" s="819"/>
      <c r="BP194" s="819"/>
      <c r="BQ194" s="819"/>
      <c r="BR194" s="819"/>
      <c r="BS194" s="819"/>
      <c r="BT194" s="819"/>
      <c r="BU194" s="763"/>
      <c r="BV194" s="762">
        <v>1</v>
      </c>
      <c r="BW194" s="819"/>
      <c r="BX194" s="819"/>
      <c r="BY194" s="819"/>
      <c r="BZ194" s="819"/>
      <c r="CA194" s="819"/>
      <c r="CB194" s="819"/>
      <c r="CC194" s="819"/>
      <c r="CD194" s="763"/>
      <c r="CE194" s="762">
        <v>1</v>
      </c>
      <c r="CF194" s="819"/>
      <c r="CG194" s="819"/>
      <c r="CH194" s="819"/>
      <c r="CI194" s="819"/>
      <c r="CJ194" s="819"/>
      <c r="CK194" s="819"/>
      <c r="CL194" s="819"/>
      <c r="CM194" s="763"/>
      <c r="CN194" s="762">
        <v>80</v>
      </c>
      <c r="CO194" s="819"/>
      <c r="CP194" s="819"/>
      <c r="CQ194" s="819"/>
      <c r="CR194" s="819"/>
      <c r="CS194" s="819"/>
      <c r="CT194" s="819"/>
      <c r="CU194" s="819"/>
      <c r="CV194" s="763"/>
      <c r="CW194" s="762">
        <v>66.666600000000003</v>
      </c>
      <c r="CX194" s="819"/>
      <c r="CY194" s="819"/>
      <c r="CZ194" s="819"/>
      <c r="DA194" s="819"/>
      <c r="DB194" s="819"/>
      <c r="DC194" s="819"/>
      <c r="DD194" s="819"/>
      <c r="DE194" s="763"/>
      <c r="DF194" s="762">
        <v>66.665999999999997</v>
      </c>
      <c r="DG194" s="819"/>
      <c r="DH194" s="819"/>
      <c r="DI194" s="819"/>
      <c r="DJ194" s="819"/>
      <c r="DK194" s="819"/>
      <c r="DL194" s="819"/>
      <c r="DM194" s="819"/>
      <c r="DN194" s="763"/>
      <c r="DO194" s="762">
        <v>3</v>
      </c>
      <c r="DP194" s="819"/>
      <c r="DQ194" s="819"/>
      <c r="DR194" s="819"/>
      <c r="DS194" s="819"/>
      <c r="DT194" s="819"/>
      <c r="DU194" s="819"/>
      <c r="DV194" s="819"/>
      <c r="DW194" s="763"/>
      <c r="DX194" s="762"/>
      <c r="DY194" s="819"/>
      <c r="DZ194" s="819"/>
      <c r="EA194" s="819"/>
      <c r="EB194" s="819"/>
      <c r="EC194" s="819"/>
      <c r="ED194" s="819"/>
      <c r="EE194" s="819"/>
      <c r="EF194" s="763"/>
      <c r="EG194" s="762"/>
      <c r="EH194" s="819"/>
      <c r="EI194" s="819"/>
      <c r="EJ194" s="819"/>
      <c r="EK194" s="819"/>
      <c r="EL194" s="819"/>
      <c r="EM194" s="819"/>
      <c r="EN194" s="819"/>
      <c r="EO194" s="763"/>
      <c r="EP194" s="762"/>
      <c r="EQ194" s="819"/>
      <c r="ER194" s="819"/>
      <c r="ES194" s="819"/>
      <c r="ET194" s="819"/>
      <c r="EU194" s="819"/>
      <c r="EV194" s="819"/>
      <c r="EW194" s="819"/>
      <c r="EX194" s="763"/>
    </row>
    <row r="195" spans="1:154" s="323" customFormat="1" ht="24.75" x14ac:dyDescent="0.2">
      <c r="A195" s="624" t="s">
        <v>1350</v>
      </c>
      <c r="B195" s="760" t="s">
        <v>51</v>
      </c>
      <c r="C195" s="820"/>
      <c r="D195" s="820"/>
      <c r="E195" s="820"/>
      <c r="F195" s="820"/>
      <c r="G195" s="820"/>
      <c r="H195" s="820"/>
      <c r="I195" s="820"/>
      <c r="J195" s="761"/>
      <c r="K195" s="760" t="str">
        <f>IF(K189="Offered Amount","No",IF(K189="Range Flat Amount","No","Yes"))</f>
        <v>Yes</v>
      </c>
      <c r="L195" s="820"/>
      <c r="M195" s="820"/>
      <c r="N195" s="820"/>
      <c r="O195" s="820"/>
      <c r="P195" s="820"/>
      <c r="Q195" s="820"/>
      <c r="R195" s="820"/>
      <c r="S195" s="761"/>
      <c r="T195" s="760" t="str">
        <f>IF(T189="Offered Amount","No",IF(T189="Range Flat Amount","No","Yes"))</f>
        <v>Yes</v>
      </c>
      <c r="U195" s="820"/>
      <c r="V195" s="820"/>
      <c r="W195" s="820"/>
      <c r="X195" s="820"/>
      <c r="Y195" s="820"/>
      <c r="Z195" s="820"/>
      <c r="AA195" s="820"/>
      <c r="AB195" s="761"/>
      <c r="AC195" s="760" t="str">
        <f>IF(AC189="Offered Amount","No",IF(AC189="Range Flat Amount","No","Yes"))</f>
        <v>No</v>
      </c>
      <c r="AD195" s="820"/>
      <c r="AE195" s="820"/>
      <c r="AF195" s="820"/>
      <c r="AG195" s="820"/>
      <c r="AH195" s="820"/>
      <c r="AI195" s="820"/>
      <c r="AJ195" s="820"/>
      <c r="AK195" s="761"/>
      <c r="AL195" s="760" t="str">
        <f>IF(AL189="Offered Amount","No",IF(AL189="Range Flat Amount","No","Yes"))</f>
        <v>No</v>
      </c>
      <c r="AM195" s="820"/>
      <c r="AN195" s="820"/>
      <c r="AO195" s="820"/>
      <c r="AP195" s="820"/>
      <c r="AQ195" s="820"/>
      <c r="AR195" s="820"/>
      <c r="AS195" s="820"/>
      <c r="AT195" s="761"/>
      <c r="AU195" s="760" t="str">
        <f>IF(AU189="Offered Amount","No",IF(AU189="Range Flat Amount","No","Yes"))</f>
        <v>Yes</v>
      </c>
      <c r="AV195" s="820"/>
      <c r="AW195" s="820"/>
      <c r="AX195" s="820"/>
      <c r="AY195" s="820"/>
      <c r="AZ195" s="820"/>
      <c r="BA195" s="820"/>
      <c r="BB195" s="820"/>
      <c r="BC195" s="761"/>
      <c r="BD195" s="760" t="str">
        <f>IF(BD189="Offered Amount","No",IF(BD189="Range Flat Amount","No","Yes"))</f>
        <v>Yes</v>
      </c>
      <c r="BE195" s="820"/>
      <c r="BF195" s="820"/>
      <c r="BG195" s="820"/>
      <c r="BH195" s="820"/>
      <c r="BI195" s="820"/>
      <c r="BJ195" s="820"/>
      <c r="BK195" s="820"/>
      <c r="BL195" s="761"/>
      <c r="BM195" s="760" t="str">
        <f>IF(BM189="Offered Amount","No",IF(BM189="Range Flat Amount","No","Yes"))</f>
        <v>Yes</v>
      </c>
      <c r="BN195" s="820"/>
      <c r="BO195" s="820"/>
      <c r="BP195" s="820"/>
      <c r="BQ195" s="820"/>
      <c r="BR195" s="820"/>
      <c r="BS195" s="820"/>
      <c r="BT195" s="820"/>
      <c r="BU195" s="761"/>
      <c r="BV195" s="760" t="str">
        <f>IF(BV189="Offered Amount","No",IF(BV189="Range Flat Amount","No","Yes"))</f>
        <v>Yes</v>
      </c>
      <c r="BW195" s="820"/>
      <c r="BX195" s="820"/>
      <c r="BY195" s="820"/>
      <c r="BZ195" s="820"/>
      <c r="CA195" s="820"/>
      <c r="CB195" s="820"/>
      <c r="CC195" s="820"/>
      <c r="CD195" s="761"/>
      <c r="CE195" s="760" t="str">
        <f>IF(CE189="Offered Amount","No",IF(CE189="Range Flat Amount","No","Yes"))</f>
        <v>Yes</v>
      </c>
      <c r="CF195" s="820"/>
      <c r="CG195" s="820"/>
      <c r="CH195" s="820"/>
      <c r="CI195" s="820"/>
      <c r="CJ195" s="820"/>
      <c r="CK195" s="820"/>
      <c r="CL195" s="820"/>
      <c r="CM195" s="761"/>
      <c r="CN195" s="760" t="str">
        <f>IF(CN189="Offered Amount","No",IF(CN189="Range Flat Amount","No","Yes"))</f>
        <v>Yes</v>
      </c>
      <c r="CO195" s="820"/>
      <c r="CP195" s="820"/>
      <c r="CQ195" s="820"/>
      <c r="CR195" s="820"/>
      <c r="CS195" s="820"/>
      <c r="CT195" s="820"/>
      <c r="CU195" s="820"/>
      <c r="CV195" s="761"/>
      <c r="CW195" s="760" t="str">
        <f>IF(CW189="Offered Amount","No",IF(CW189="Range Flat Amount","No","Yes"))</f>
        <v>Yes</v>
      </c>
      <c r="CX195" s="820"/>
      <c r="CY195" s="820"/>
      <c r="CZ195" s="820"/>
      <c r="DA195" s="820"/>
      <c r="DB195" s="820"/>
      <c r="DC195" s="820"/>
      <c r="DD195" s="820"/>
      <c r="DE195" s="761"/>
      <c r="DF195" s="760" t="str">
        <f>IF(DF189="Offered Amount","No",IF(DF189="Range Flat Amount","No","Yes"))</f>
        <v>Yes</v>
      </c>
      <c r="DG195" s="820"/>
      <c r="DH195" s="820"/>
      <c r="DI195" s="820"/>
      <c r="DJ195" s="820"/>
      <c r="DK195" s="820"/>
      <c r="DL195" s="820"/>
      <c r="DM195" s="820"/>
      <c r="DN195" s="761"/>
      <c r="DO195" s="760" t="str">
        <f>IF(DO189="Offered Amount","No",IF(DO189="Range Flat Amount","No","Yes"))</f>
        <v>Yes</v>
      </c>
      <c r="DP195" s="820"/>
      <c r="DQ195" s="820"/>
      <c r="DR195" s="820"/>
      <c r="DS195" s="820"/>
      <c r="DT195" s="820"/>
      <c r="DU195" s="820"/>
      <c r="DV195" s="820"/>
      <c r="DW195" s="761"/>
      <c r="DX195" s="760" t="str">
        <f>IF(DX189="Offered Amount","No",IF(DX189="Range Flat Amount","No","Yes"))</f>
        <v>Yes</v>
      </c>
      <c r="DY195" s="820"/>
      <c r="DZ195" s="820"/>
      <c r="EA195" s="820"/>
      <c r="EB195" s="820"/>
      <c r="EC195" s="820"/>
      <c r="ED195" s="820"/>
      <c r="EE195" s="820"/>
      <c r="EF195" s="761"/>
      <c r="EG195" s="760" t="str">
        <f>IF(EG189="Offered Amount","No",IF(EG189="Range Flat Amount","No","Yes"))</f>
        <v>Yes</v>
      </c>
      <c r="EH195" s="820"/>
      <c r="EI195" s="820"/>
      <c r="EJ195" s="820"/>
      <c r="EK195" s="820"/>
      <c r="EL195" s="820"/>
      <c r="EM195" s="820"/>
      <c r="EN195" s="820"/>
      <c r="EO195" s="761"/>
      <c r="EP195" s="760" t="str">
        <f>IF(EP189="Offered Amount","No",IF(EP189="Range Flat Amount","No","Yes"))</f>
        <v>Yes</v>
      </c>
      <c r="EQ195" s="820"/>
      <c r="ER195" s="820"/>
      <c r="ES195" s="820"/>
      <c r="ET195" s="820"/>
      <c r="EU195" s="820"/>
      <c r="EV195" s="820"/>
      <c r="EW195" s="820"/>
      <c r="EX195" s="761"/>
    </row>
    <row r="196" spans="1:154" s="323" customFormat="1" x14ac:dyDescent="0.2">
      <c r="A196" s="389" t="s">
        <v>255</v>
      </c>
      <c r="B196" s="762"/>
      <c r="C196" s="819"/>
      <c r="D196" s="819"/>
      <c r="E196" s="819"/>
      <c r="F196" s="819"/>
      <c r="G196" s="819"/>
      <c r="H196" s="819"/>
      <c r="I196" s="819"/>
      <c r="J196" s="763"/>
      <c r="K196" s="762" t="s">
        <v>0</v>
      </c>
      <c r="L196" s="819"/>
      <c r="M196" s="819"/>
      <c r="N196" s="819"/>
      <c r="O196" s="819"/>
      <c r="P196" s="819"/>
      <c r="Q196" s="819"/>
      <c r="R196" s="819"/>
      <c r="S196" s="763"/>
      <c r="T196" s="762" t="s">
        <v>0</v>
      </c>
      <c r="U196" s="819"/>
      <c r="V196" s="819"/>
      <c r="W196" s="819"/>
      <c r="X196" s="819"/>
      <c r="Y196" s="819"/>
      <c r="Z196" s="819"/>
      <c r="AA196" s="819"/>
      <c r="AB196" s="763"/>
      <c r="AC196" s="762" t="s">
        <v>0</v>
      </c>
      <c r="AD196" s="819"/>
      <c r="AE196" s="819"/>
      <c r="AF196" s="819"/>
      <c r="AG196" s="819"/>
      <c r="AH196" s="819"/>
      <c r="AI196" s="819"/>
      <c r="AJ196" s="819"/>
      <c r="AK196" s="763"/>
      <c r="AL196" s="762" t="s">
        <v>0</v>
      </c>
      <c r="AM196" s="819"/>
      <c r="AN196" s="819"/>
      <c r="AO196" s="819"/>
      <c r="AP196" s="819"/>
      <c r="AQ196" s="819"/>
      <c r="AR196" s="819"/>
      <c r="AS196" s="819"/>
      <c r="AT196" s="763"/>
      <c r="AU196" s="762" t="s">
        <v>0</v>
      </c>
      <c r="AV196" s="819"/>
      <c r="AW196" s="819"/>
      <c r="AX196" s="819"/>
      <c r="AY196" s="819"/>
      <c r="AZ196" s="819"/>
      <c r="BA196" s="819"/>
      <c r="BB196" s="819"/>
      <c r="BC196" s="763"/>
      <c r="BD196" s="762" t="s">
        <v>0</v>
      </c>
      <c r="BE196" s="819"/>
      <c r="BF196" s="819"/>
      <c r="BG196" s="819"/>
      <c r="BH196" s="819"/>
      <c r="BI196" s="819"/>
      <c r="BJ196" s="819"/>
      <c r="BK196" s="819"/>
      <c r="BL196" s="763"/>
      <c r="BM196" s="762" t="s">
        <v>0</v>
      </c>
      <c r="BN196" s="819"/>
      <c r="BO196" s="819"/>
      <c r="BP196" s="819"/>
      <c r="BQ196" s="819"/>
      <c r="BR196" s="819"/>
      <c r="BS196" s="819"/>
      <c r="BT196" s="819"/>
      <c r="BU196" s="763"/>
      <c r="BV196" s="762" t="s">
        <v>0</v>
      </c>
      <c r="BW196" s="819"/>
      <c r="BX196" s="819"/>
      <c r="BY196" s="819"/>
      <c r="BZ196" s="819"/>
      <c r="CA196" s="819"/>
      <c r="CB196" s="819"/>
      <c r="CC196" s="819"/>
      <c r="CD196" s="763"/>
      <c r="CE196" s="762" t="s">
        <v>0</v>
      </c>
      <c r="CF196" s="819"/>
      <c r="CG196" s="819"/>
      <c r="CH196" s="819"/>
      <c r="CI196" s="819"/>
      <c r="CJ196" s="819"/>
      <c r="CK196" s="819"/>
      <c r="CL196" s="819"/>
      <c r="CM196" s="763"/>
      <c r="CN196" s="762" t="s">
        <v>0</v>
      </c>
      <c r="CO196" s="819"/>
      <c r="CP196" s="819"/>
      <c r="CQ196" s="819"/>
      <c r="CR196" s="819"/>
      <c r="CS196" s="819"/>
      <c r="CT196" s="819"/>
      <c r="CU196" s="819"/>
      <c r="CV196" s="763"/>
      <c r="CW196" s="762" t="s">
        <v>0</v>
      </c>
      <c r="CX196" s="819"/>
      <c r="CY196" s="819"/>
      <c r="CZ196" s="819"/>
      <c r="DA196" s="819"/>
      <c r="DB196" s="819"/>
      <c r="DC196" s="819"/>
      <c r="DD196" s="819"/>
      <c r="DE196" s="763"/>
      <c r="DF196" s="762" t="s">
        <v>0</v>
      </c>
      <c r="DG196" s="819"/>
      <c r="DH196" s="819"/>
      <c r="DI196" s="819"/>
      <c r="DJ196" s="819"/>
      <c r="DK196" s="819"/>
      <c r="DL196" s="819"/>
      <c r="DM196" s="819"/>
      <c r="DN196" s="763"/>
      <c r="DO196" s="762" t="s">
        <v>0</v>
      </c>
      <c r="DP196" s="819"/>
      <c r="DQ196" s="819"/>
      <c r="DR196" s="819"/>
      <c r="DS196" s="819"/>
      <c r="DT196" s="819"/>
      <c r="DU196" s="819"/>
      <c r="DV196" s="819"/>
      <c r="DW196" s="763"/>
      <c r="DX196" s="762"/>
      <c r="DY196" s="819"/>
      <c r="DZ196" s="819"/>
      <c r="EA196" s="819"/>
      <c r="EB196" s="819"/>
      <c r="EC196" s="819"/>
      <c r="ED196" s="819"/>
      <c r="EE196" s="819"/>
      <c r="EF196" s="763"/>
      <c r="EG196" s="762"/>
      <c r="EH196" s="819"/>
      <c r="EI196" s="819"/>
      <c r="EJ196" s="819"/>
      <c r="EK196" s="819"/>
      <c r="EL196" s="819"/>
      <c r="EM196" s="819"/>
      <c r="EN196" s="819"/>
      <c r="EO196" s="763"/>
      <c r="EP196" s="762"/>
      <c r="EQ196" s="819"/>
      <c r="ER196" s="819"/>
      <c r="ES196" s="819"/>
      <c r="ET196" s="819"/>
      <c r="EU196" s="819"/>
      <c r="EV196" s="819"/>
      <c r="EW196" s="819"/>
      <c r="EX196" s="763"/>
    </row>
    <row r="197" spans="1:154" s="323" customFormat="1" x14ac:dyDescent="0.2">
      <c r="A197" s="142" t="s">
        <v>872</v>
      </c>
      <c r="B197" s="762"/>
      <c r="C197" s="819"/>
      <c r="D197" s="819"/>
      <c r="E197" s="819"/>
      <c r="F197" s="819"/>
      <c r="G197" s="819"/>
      <c r="H197" s="819"/>
      <c r="I197" s="819"/>
      <c r="J197" s="763"/>
      <c r="K197" s="762" t="s">
        <v>0</v>
      </c>
      <c r="L197" s="819"/>
      <c r="M197" s="819"/>
      <c r="N197" s="819"/>
      <c r="O197" s="819"/>
      <c r="P197" s="819"/>
      <c r="Q197" s="819"/>
      <c r="R197" s="819"/>
      <c r="S197" s="763"/>
      <c r="T197" s="762" t="s">
        <v>0</v>
      </c>
      <c r="U197" s="819"/>
      <c r="V197" s="819"/>
      <c r="W197" s="819"/>
      <c r="X197" s="819"/>
      <c r="Y197" s="819"/>
      <c r="Z197" s="819"/>
      <c r="AA197" s="819"/>
      <c r="AB197" s="763"/>
      <c r="AC197" s="762" t="s">
        <v>0</v>
      </c>
      <c r="AD197" s="819"/>
      <c r="AE197" s="819"/>
      <c r="AF197" s="819"/>
      <c r="AG197" s="819"/>
      <c r="AH197" s="819"/>
      <c r="AI197" s="819"/>
      <c r="AJ197" s="819"/>
      <c r="AK197" s="763"/>
      <c r="AL197" s="762" t="s">
        <v>0</v>
      </c>
      <c r="AM197" s="819"/>
      <c r="AN197" s="819"/>
      <c r="AO197" s="819"/>
      <c r="AP197" s="819"/>
      <c r="AQ197" s="819"/>
      <c r="AR197" s="819"/>
      <c r="AS197" s="819"/>
      <c r="AT197" s="763"/>
      <c r="AU197" s="762" t="s">
        <v>0</v>
      </c>
      <c r="AV197" s="819"/>
      <c r="AW197" s="819"/>
      <c r="AX197" s="819"/>
      <c r="AY197" s="819"/>
      <c r="AZ197" s="819"/>
      <c r="BA197" s="819"/>
      <c r="BB197" s="819"/>
      <c r="BC197" s="763"/>
      <c r="BD197" s="762" t="s">
        <v>0</v>
      </c>
      <c r="BE197" s="819"/>
      <c r="BF197" s="819"/>
      <c r="BG197" s="819"/>
      <c r="BH197" s="819"/>
      <c r="BI197" s="819"/>
      <c r="BJ197" s="819"/>
      <c r="BK197" s="819"/>
      <c r="BL197" s="763"/>
      <c r="BM197" s="762" t="s">
        <v>0</v>
      </c>
      <c r="BN197" s="819"/>
      <c r="BO197" s="819"/>
      <c r="BP197" s="819"/>
      <c r="BQ197" s="819"/>
      <c r="BR197" s="819"/>
      <c r="BS197" s="819"/>
      <c r="BT197" s="819"/>
      <c r="BU197" s="763"/>
      <c r="BV197" s="762" t="s">
        <v>0</v>
      </c>
      <c r="BW197" s="819"/>
      <c r="BX197" s="819"/>
      <c r="BY197" s="819"/>
      <c r="BZ197" s="819"/>
      <c r="CA197" s="819"/>
      <c r="CB197" s="819"/>
      <c r="CC197" s="819"/>
      <c r="CD197" s="763"/>
      <c r="CE197" s="762" t="s">
        <v>0</v>
      </c>
      <c r="CF197" s="819"/>
      <c r="CG197" s="819"/>
      <c r="CH197" s="819"/>
      <c r="CI197" s="819"/>
      <c r="CJ197" s="819"/>
      <c r="CK197" s="819"/>
      <c r="CL197" s="819"/>
      <c r="CM197" s="763"/>
      <c r="CN197" s="762" t="s">
        <v>0</v>
      </c>
      <c r="CO197" s="819"/>
      <c r="CP197" s="819"/>
      <c r="CQ197" s="819"/>
      <c r="CR197" s="819"/>
      <c r="CS197" s="819"/>
      <c r="CT197" s="819"/>
      <c r="CU197" s="819"/>
      <c r="CV197" s="763"/>
      <c r="CW197" s="762" t="s">
        <v>0</v>
      </c>
      <c r="CX197" s="819"/>
      <c r="CY197" s="819"/>
      <c r="CZ197" s="819"/>
      <c r="DA197" s="819"/>
      <c r="DB197" s="819"/>
      <c r="DC197" s="819"/>
      <c r="DD197" s="819"/>
      <c r="DE197" s="763"/>
      <c r="DF197" s="762" t="s">
        <v>0</v>
      </c>
      <c r="DG197" s="819"/>
      <c r="DH197" s="819"/>
      <c r="DI197" s="819"/>
      <c r="DJ197" s="819"/>
      <c r="DK197" s="819"/>
      <c r="DL197" s="819"/>
      <c r="DM197" s="819"/>
      <c r="DN197" s="763"/>
      <c r="DO197" s="762" t="s">
        <v>0</v>
      </c>
      <c r="DP197" s="819"/>
      <c r="DQ197" s="819"/>
      <c r="DR197" s="819"/>
      <c r="DS197" s="819"/>
      <c r="DT197" s="819"/>
      <c r="DU197" s="819"/>
      <c r="DV197" s="819"/>
      <c r="DW197" s="763"/>
      <c r="DX197" s="762"/>
      <c r="DY197" s="819"/>
      <c r="DZ197" s="819"/>
      <c r="EA197" s="819"/>
      <c r="EB197" s="819"/>
      <c r="EC197" s="819"/>
      <c r="ED197" s="819"/>
      <c r="EE197" s="819"/>
      <c r="EF197" s="763"/>
      <c r="EG197" s="762"/>
      <c r="EH197" s="819"/>
      <c r="EI197" s="819"/>
      <c r="EJ197" s="819"/>
      <c r="EK197" s="819"/>
      <c r="EL197" s="819"/>
      <c r="EM197" s="819"/>
      <c r="EN197" s="819"/>
      <c r="EO197" s="763"/>
      <c r="EP197" s="762"/>
      <c r="EQ197" s="819"/>
      <c r="ER197" s="819"/>
      <c r="ES197" s="819"/>
      <c r="ET197" s="819"/>
      <c r="EU197" s="819"/>
      <c r="EV197" s="819"/>
      <c r="EW197" s="819"/>
      <c r="EX197" s="763"/>
    </row>
    <row r="198" spans="1:154" s="323" customFormat="1" ht="24.75" x14ac:dyDescent="0.2">
      <c r="A198" s="142" t="s">
        <v>816</v>
      </c>
      <c r="B198" s="762" t="s">
        <v>770</v>
      </c>
      <c r="C198" s="819"/>
      <c r="D198" s="819"/>
      <c r="E198" s="819"/>
      <c r="F198" s="819"/>
      <c r="G198" s="819"/>
      <c r="H198" s="819"/>
      <c r="I198" s="819"/>
      <c r="J198" s="763"/>
      <c r="K198" s="762" t="s">
        <v>0</v>
      </c>
      <c r="L198" s="819"/>
      <c r="M198" s="819"/>
      <c r="N198" s="819"/>
      <c r="O198" s="819"/>
      <c r="P198" s="819"/>
      <c r="Q198" s="819"/>
      <c r="R198" s="819"/>
      <c r="S198" s="763"/>
      <c r="T198" s="762" t="s">
        <v>0</v>
      </c>
      <c r="U198" s="819"/>
      <c r="V198" s="819"/>
      <c r="W198" s="819"/>
      <c r="X198" s="819"/>
      <c r="Y198" s="819"/>
      <c r="Z198" s="819"/>
      <c r="AA198" s="819"/>
      <c r="AB198" s="763"/>
      <c r="AC198" s="762" t="s">
        <v>0</v>
      </c>
      <c r="AD198" s="819"/>
      <c r="AE198" s="819"/>
      <c r="AF198" s="819"/>
      <c r="AG198" s="819"/>
      <c r="AH198" s="819"/>
      <c r="AI198" s="819"/>
      <c r="AJ198" s="819"/>
      <c r="AK198" s="763"/>
      <c r="AL198" s="762" t="s">
        <v>0</v>
      </c>
      <c r="AM198" s="819"/>
      <c r="AN198" s="819"/>
      <c r="AO198" s="819"/>
      <c r="AP198" s="819"/>
      <c r="AQ198" s="819"/>
      <c r="AR198" s="819"/>
      <c r="AS198" s="819"/>
      <c r="AT198" s="763"/>
      <c r="AU198" s="762" t="s">
        <v>0</v>
      </c>
      <c r="AV198" s="819"/>
      <c r="AW198" s="819"/>
      <c r="AX198" s="819"/>
      <c r="AY198" s="819"/>
      <c r="AZ198" s="819"/>
      <c r="BA198" s="819"/>
      <c r="BB198" s="819"/>
      <c r="BC198" s="763"/>
      <c r="BD198" s="762" t="s">
        <v>0</v>
      </c>
      <c r="BE198" s="819"/>
      <c r="BF198" s="819"/>
      <c r="BG198" s="819"/>
      <c r="BH198" s="819"/>
      <c r="BI198" s="819"/>
      <c r="BJ198" s="819"/>
      <c r="BK198" s="819"/>
      <c r="BL198" s="763"/>
      <c r="BM198" s="762" t="s">
        <v>0</v>
      </c>
      <c r="BN198" s="819"/>
      <c r="BO198" s="819"/>
      <c r="BP198" s="819"/>
      <c r="BQ198" s="819"/>
      <c r="BR198" s="819"/>
      <c r="BS198" s="819"/>
      <c r="BT198" s="819"/>
      <c r="BU198" s="763"/>
      <c r="BV198" s="762" t="s">
        <v>0</v>
      </c>
      <c r="BW198" s="819"/>
      <c r="BX198" s="819"/>
      <c r="BY198" s="819"/>
      <c r="BZ198" s="819"/>
      <c r="CA198" s="819"/>
      <c r="CB198" s="819"/>
      <c r="CC198" s="819"/>
      <c r="CD198" s="763"/>
      <c r="CE198" s="762" t="s">
        <v>0</v>
      </c>
      <c r="CF198" s="819"/>
      <c r="CG198" s="819"/>
      <c r="CH198" s="819"/>
      <c r="CI198" s="819"/>
      <c r="CJ198" s="819"/>
      <c r="CK198" s="819"/>
      <c r="CL198" s="819"/>
      <c r="CM198" s="763"/>
      <c r="CN198" s="762" t="s">
        <v>0</v>
      </c>
      <c r="CO198" s="819"/>
      <c r="CP198" s="819"/>
      <c r="CQ198" s="819"/>
      <c r="CR198" s="819"/>
      <c r="CS198" s="819"/>
      <c r="CT198" s="819"/>
      <c r="CU198" s="819"/>
      <c r="CV198" s="763"/>
      <c r="CW198" s="762" t="s">
        <v>0</v>
      </c>
      <c r="CX198" s="819"/>
      <c r="CY198" s="819"/>
      <c r="CZ198" s="819"/>
      <c r="DA198" s="819"/>
      <c r="DB198" s="819"/>
      <c r="DC198" s="819"/>
      <c r="DD198" s="819"/>
      <c r="DE198" s="763"/>
      <c r="DF198" s="762" t="s">
        <v>0</v>
      </c>
      <c r="DG198" s="819"/>
      <c r="DH198" s="819"/>
      <c r="DI198" s="819"/>
      <c r="DJ198" s="819"/>
      <c r="DK198" s="819"/>
      <c r="DL198" s="819"/>
      <c r="DM198" s="819"/>
      <c r="DN198" s="763"/>
      <c r="DO198" s="762" t="s">
        <v>0</v>
      </c>
      <c r="DP198" s="819"/>
      <c r="DQ198" s="819"/>
      <c r="DR198" s="819"/>
      <c r="DS198" s="819"/>
      <c r="DT198" s="819"/>
      <c r="DU198" s="819"/>
      <c r="DV198" s="819"/>
      <c r="DW198" s="763"/>
      <c r="DX198" s="762"/>
      <c r="DY198" s="819"/>
      <c r="DZ198" s="819"/>
      <c r="EA198" s="819"/>
      <c r="EB198" s="819"/>
      <c r="EC198" s="819"/>
      <c r="ED198" s="819"/>
      <c r="EE198" s="819"/>
      <c r="EF198" s="763"/>
      <c r="EG198" s="762"/>
      <c r="EH198" s="819"/>
      <c r="EI198" s="819"/>
      <c r="EJ198" s="819"/>
      <c r="EK198" s="819"/>
      <c r="EL198" s="819"/>
      <c r="EM198" s="819"/>
      <c r="EN198" s="819"/>
      <c r="EO198" s="763"/>
      <c r="EP198" s="762"/>
      <c r="EQ198" s="819"/>
      <c r="ER198" s="819"/>
      <c r="ES198" s="819"/>
      <c r="ET198" s="819"/>
      <c r="EU198" s="819"/>
      <c r="EV198" s="819"/>
      <c r="EW198" s="819"/>
      <c r="EX198" s="763"/>
    </row>
    <row r="199" spans="1:154" s="323" customFormat="1" ht="36.75" customHeight="1" x14ac:dyDescent="0.2">
      <c r="A199" s="142" t="s">
        <v>1006</v>
      </c>
      <c r="B199" s="855" t="str">
        <f>IF(B198="No","$1","")</f>
        <v/>
      </c>
      <c r="C199" s="856"/>
      <c r="D199" s="856"/>
      <c r="E199" s="856"/>
      <c r="F199" s="856"/>
      <c r="G199" s="856"/>
      <c r="H199" s="856"/>
      <c r="I199" s="856"/>
      <c r="J199" s="857"/>
      <c r="K199" s="855" t="str">
        <f>IF(K198="No","$1","")</f>
        <v>$1</v>
      </c>
      <c r="L199" s="856"/>
      <c r="M199" s="856"/>
      <c r="N199" s="856"/>
      <c r="O199" s="856"/>
      <c r="P199" s="856"/>
      <c r="Q199" s="856"/>
      <c r="R199" s="856"/>
      <c r="S199" s="857"/>
      <c r="T199" s="855" t="str">
        <f>IF(T198="No","$1","")</f>
        <v>$1</v>
      </c>
      <c r="U199" s="856"/>
      <c r="V199" s="856"/>
      <c r="W199" s="856"/>
      <c r="X199" s="856"/>
      <c r="Y199" s="856"/>
      <c r="Z199" s="856"/>
      <c r="AA199" s="856"/>
      <c r="AB199" s="857"/>
      <c r="AC199" s="855" t="str">
        <f>IF(AC198="No","$1","")</f>
        <v>$1</v>
      </c>
      <c r="AD199" s="856"/>
      <c r="AE199" s="856"/>
      <c r="AF199" s="856"/>
      <c r="AG199" s="856"/>
      <c r="AH199" s="856"/>
      <c r="AI199" s="856"/>
      <c r="AJ199" s="856"/>
      <c r="AK199" s="857"/>
      <c r="AL199" s="855" t="str">
        <f>IF(AL198="No","$1","")</f>
        <v>$1</v>
      </c>
      <c r="AM199" s="856"/>
      <c r="AN199" s="856"/>
      <c r="AO199" s="856"/>
      <c r="AP199" s="856"/>
      <c r="AQ199" s="856"/>
      <c r="AR199" s="856"/>
      <c r="AS199" s="856"/>
      <c r="AT199" s="857"/>
      <c r="AU199" s="855" t="str">
        <f>IF(AU198="No","$1","")</f>
        <v>$1</v>
      </c>
      <c r="AV199" s="856"/>
      <c r="AW199" s="856"/>
      <c r="AX199" s="856"/>
      <c r="AY199" s="856"/>
      <c r="AZ199" s="856"/>
      <c r="BA199" s="856"/>
      <c r="BB199" s="856"/>
      <c r="BC199" s="857"/>
      <c r="BD199" s="855" t="str">
        <f>IF(BD198="No","$1","")</f>
        <v>$1</v>
      </c>
      <c r="BE199" s="856"/>
      <c r="BF199" s="856"/>
      <c r="BG199" s="856"/>
      <c r="BH199" s="856"/>
      <c r="BI199" s="856"/>
      <c r="BJ199" s="856"/>
      <c r="BK199" s="856"/>
      <c r="BL199" s="857"/>
      <c r="BM199" s="855">
        <v>1</v>
      </c>
      <c r="BN199" s="856"/>
      <c r="BO199" s="856"/>
      <c r="BP199" s="856"/>
      <c r="BQ199" s="856"/>
      <c r="BR199" s="856"/>
      <c r="BS199" s="856"/>
      <c r="BT199" s="856"/>
      <c r="BU199" s="857"/>
      <c r="BV199" s="855">
        <v>1</v>
      </c>
      <c r="BW199" s="856"/>
      <c r="BX199" s="856"/>
      <c r="BY199" s="856"/>
      <c r="BZ199" s="856"/>
      <c r="CA199" s="856"/>
      <c r="CB199" s="856"/>
      <c r="CC199" s="856"/>
      <c r="CD199" s="857"/>
      <c r="CE199" s="855">
        <v>1</v>
      </c>
      <c r="CF199" s="856"/>
      <c r="CG199" s="856"/>
      <c r="CH199" s="856"/>
      <c r="CI199" s="856"/>
      <c r="CJ199" s="856"/>
      <c r="CK199" s="856"/>
      <c r="CL199" s="856"/>
      <c r="CM199" s="857"/>
      <c r="CN199" s="855" t="str">
        <f>IF(CN198="No","$1","")</f>
        <v>$1</v>
      </c>
      <c r="CO199" s="856"/>
      <c r="CP199" s="856"/>
      <c r="CQ199" s="856"/>
      <c r="CR199" s="856"/>
      <c r="CS199" s="856"/>
      <c r="CT199" s="856"/>
      <c r="CU199" s="856"/>
      <c r="CV199" s="857"/>
      <c r="CW199" s="855" t="str">
        <f>IF(CW198="No","$1","")</f>
        <v>$1</v>
      </c>
      <c r="CX199" s="856"/>
      <c r="CY199" s="856"/>
      <c r="CZ199" s="856"/>
      <c r="DA199" s="856"/>
      <c r="DB199" s="856"/>
      <c r="DC199" s="856"/>
      <c r="DD199" s="856"/>
      <c r="DE199" s="857"/>
      <c r="DF199" s="855" t="str">
        <f>IF(DF198="No","$1","")</f>
        <v>$1</v>
      </c>
      <c r="DG199" s="856"/>
      <c r="DH199" s="856"/>
      <c r="DI199" s="856"/>
      <c r="DJ199" s="856"/>
      <c r="DK199" s="856"/>
      <c r="DL199" s="856"/>
      <c r="DM199" s="856"/>
      <c r="DN199" s="857"/>
      <c r="DO199" s="855" t="str">
        <f>IF(DO198="No","$1","")</f>
        <v>$1</v>
      </c>
      <c r="DP199" s="856"/>
      <c r="DQ199" s="856"/>
      <c r="DR199" s="856"/>
      <c r="DS199" s="856"/>
      <c r="DT199" s="856"/>
      <c r="DU199" s="856"/>
      <c r="DV199" s="856"/>
      <c r="DW199" s="857"/>
      <c r="DX199" s="855" t="str">
        <f>IF(DX198="No","$1","")</f>
        <v/>
      </c>
      <c r="DY199" s="856"/>
      <c r="DZ199" s="856"/>
      <c r="EA199" s="856"/>
      <c r="EB199" s="856"/>
      <c r="EC199" s="856"/>
      <c r="ED199" s="856"/>
      <c r="EE199" s="856"/>
      <c r="EF199" s="857"/>
      <c r="EG199" s="855" t="str">
        <f>IF(EG198="No","$1","")</f>
        <v/>
      </c>
      <c r="EH199" s="856"/>
      <c r="EI199" s="856"/>
      <c r="EJ199" s="856"/>
      <c r="EK199" s="856"/>
      <c r="EL199" s="856"/>
      <c r="EM199" s="856"/>
      <c r="EN199" s="856"/>
      <c r="EO199" s="857"/>
      <c r="EP199" s="855" t="str">
        <f>IF(EP198="No","$1","")</f>
        <v/>
      </c>
      <c r="EQ199" s="856"/>
      <c r="ER199" s="856"/>
      <c r="ES199" s="856"/>
      <c r="ET199" s="856"/>
      <c r="EU199" s="856"/>
      <c r="EV199" s="856"/>
      <c r="EW199" s="856"/>
      <c r="EX199" s="857"/>
    </row>
    <row r="200" spans="1:154" s="323" customFormat="1" ht="24.75" x14ac:dyDescent="0.2">
      <c r="A200" s="142" t="s">
        <v>815</v>
      </c>
      <c r="B200" s="762"/>
      <c r="C200" s="819"/>
      <c r="D200" s="819"/>
      <c r="E200" s="819"/>
      <c r="F200" s="819"/>
      <c r="G200" s="819"/>
      <c r="H200" s="819"/>
      <c r="I200" s="819"/>
      <c r="J200" s="763"/>
      <c r="K200" s="762" t="s">
        <v>771</v>
      </c>
      <c r="L200" s="819"/>
      <c r="M200" s="819"/>
      <c r="N200" s="819"/>
      <c r="O200" s="819"/>
      <c r="P200" s="819"/>
      <c r="Q200" s="819"/>
      <c r="R200" s="819"/>
      <c r="S200" s="763"/>
      <c r="T200" s="762" t="s">
        <v>771</v>
      </c>
      <c r="U200" s="819"/>
      <c r="V200" s="819"/>
      <c r="W200" s="819"/>
      <c r="X200" s="819"/>
      <c r="Y200" s="819"/>
      <c r="Z200" s="819"/>
      <c r="AA200" s="819"/>
      <c r="AB200" s="763"/>
      <c r="AC200" s="762" t="s">
        <v>771</v>
      </c>
      <c r="AD200" s="819"/>
      <c r="AE200" s="819"/>
      <c r="AF200" s="819"/>
      <c r="AG200" s="819"/>
      <c r="AH200" s="819"/>
      <c r="AI200" s="819"/>
      <c r="AJ200" s="819"/>
      <c r="AK200" s="763"/>
      <c r="AL200" s="762" t="s">
        <v>0</v>
      </c>
      <c r="AM200" s="819"/>
      <c r="AN200" s="819"/>
      <c r="AO200" s="819"/>
      <c r="AP200" s="819"/>
      <c r="AQ200" s="819"/>
      <c r="AR200" s="819"/>
      <c r="AS200" s="819"/>
      <c r="AT200" s="763"/>
      <c r="AU200" s="762" t="s">
        <v>771</v>
      </c>
      <c r="AV200" s="819"/>
      <c r="AW200" s="819"/>
      <c r="AX200" s="819"/>
      <c r="AY200" s="819"/>
      <c r="AZ200" s="819"/>
      <c r="BA200" s="819"/>
      <c r="BB200" s="819"/>
      <c r="BC200" s="763"/>
      <c r="BD200" s="762" t="s">
        <v>771</v>
      </c>
      <c r="BE200" s="819"/>
      <c r="BF200" s="819"/>
      <c r="BG200" s="819"/>
      <c r="BH200" s="819"/>
      <c r="BI200" s="819"/>
      <c r="BJ200" s="819"/>
      <c r="BK200" s="819"/>
      <c r="BL200" s="763"/>
      <c r="BM200" s="762" t="s">
        <v>771</v>
      </c>
      <c r="BN200" s="819"/>
      <c r="BO200" s="819"/>
      <c r="BP200" s="819"/>
      <c r="BQ200" s="819"/>
      <c r="BR200" s="819"/>
      <c r="BS200" s="819"/>
      <c r="BT200" s="819"/>
      <c r="BU200" s="763"/>
      <c r="BV200" s="762" t="s">
        <v>771</v>
      </c>
      <c r="BW200" s="819"/>
      <c r="BX200" s="819"/>
      <c r="BY200" s="819"/>
      <c r="BZ200" s="819"/>
      <c r="CA200" s="819"/>
      <c r="CB200" s="819"/>
      <c r="CC200" s="819"/>
      <c r="CD200" s="763"/>
      <c r="CE200" s="762" t="s">
        <v>771</v>
      </c>
      <c r="CF200" s="819"/>
      <c r="CG200" s="819"/>
      <c r="CH200" s="819"/>
      <c r="CI200" s="819"/>
      <c r="CJ200" s="819"/>
      <c r="CK200" s="819"/>
      <c r="CL200" s="819"/>
      <c r="CM200" s="763"/>
      <c r="CN200" s="762" t="s">
        <v>0</v>
      </c>
      <c r="CO200" s="819"/>
      <c r="CP200" s="819"/>
      <c r="CQ200" s="819"/>
      <c r="CR200" s="819"/>
      <c r="CS200" s="819"/>
      <c r="CT200" s="819"/>
      <c r="CU200" s="819"/>
      <c r="CV200" s="763"/>
      <c r="CW200" s="762" t="s">
        <v>0</v>
      </c>
      <c r="CX200" s="819"/>
      <c r="CY200" s="819"/>
      <c r="CZ200" s="819"/>
      <c r="DA200" s="819"/>
      <c r="DB200" s="819"/>
      <c r="DC200" s="819"/>
      <c r="DD200" s="819"/>
      <c r="DE200" s="763"/>
      <c r="DF200" s="762" t="s">
        <v>0</v>
      </c>
      <c r="DG200" s="819"/>
      <c r="DH200" s="819"/>
      <c r="DI200" s="819"/>
      <c r="DJ200" s="819"/>
      <c r="DK200" s="819"/>
      <c r="DL200" s="819"/>
      <c r="DM200" s="819"/>
      <c r="DN200" s="763"/>
      <c r="DO200" s="762" t="s">
        <v>771</v>
      </c>
      <c r="DP200" s="819"/>
      <c r="DQ200" s="819"/>
      <c r="DR200" s="819"/>
      <c r="DS200" s="819"/>
      <c r="DT200" s="819"/>
      <c r="DU200" s="819"/>
      <c r="DV200" s="819"/>
      <c r="DW200" s="763"/>
      <c r="DX200" s="762"/>
      <c r="DY200" s="819"/>
      <c r="DZ200" s="819"/>
      <c r="EA200" s="819"/>
      <c r="EB200" s="819"/>
      <c r="EC200" s="819"/>
      <c r="ED200" s="819"/>
      <c r="EE200" s="819"/>
      <c r="EF200" s="763"/>
      <c r="EG200" s="762"/>
      <c r="EH200" s="819"/>
      <c r="EI200" s="819"/>
      <c r="EJ200" s="819"/>
      <c r="EK200" s="819"/>
      <c r="EL200" s="819"/>
      <c r="EM200" s="819"/>
      <c r="EN200" s="819"/>
      <c r="EO200" s="763"/>
      <c r="EP200" s="762"/>
      <c r="EQ200" s="819"/>
      <c r="ER200" s="819"/>
      <c r="ES200" s="819"/>
      <c r="ET200" s="819"/>
      <c r="EU200" s="819"/>
      <c r="EV200" s="819"/>
      <c r="EW200" s="819"/>
      <c r="EX200" s="763"/>
    </row>
    <row r="201" spans="1:154" s="323" customFormat="1" ht="36.75" x14ac:dyDescent="0.2">
      <c r="A201" s="142" t="s">
        <v>1007</v>
      </c>
      <c r="B201" s="855" t="str">
        <f>IF(B200="No","$1","")</f>
        <v/>
      </c>
      <c r="C201" s="856"/>
      <c r="D201" s="856"/>
      <c r="E201" s="856"/>
      <c r="F201" s="856"/>
      <c r="G201" s="856"/>
      <c r="H201" s="856"/>
      <c r="I201" s="856"/>
      <c r="J201" s="857"/>
      <c r="K201" s="855">
        <v>1000</v>
      </c>
      <c r="L201" s="856"/>
      <c r="M201" s="856"/>
      <c r="N201" s="856"/>
      <c r="O201" s="856"/>
      <c r="P201" s="856"/>
      <c r="Q201" s="856"/>
      <c r="R201" s="856"/>
      <c r="S201" s="857"/>
      <c r="T201" s="855">
        <v>1000</v>
      </c>
      <c r="U201" s="856"/>
      <c r="V201" s="856"/>
      <c r="W201" s="856"/>
      <c r="X201" s="856"/>
      <c r="Y201" s="856"/>
      <c r="Z201" s="856"/>
      <c r="AA201" s="856"/>
      <c r="AB201" s="857"/>
      <c r="AC201" s="855">
        <v>1000</v>
      </c>
      <c r="AD201" s="856"/>
      <c r="AE201" s="856"/>
      <c r="AF201" s="856"/>
      <c r="AG201" s="856"/>
      <c r="AH201" s="856"/>
      <c r="AI201" s="856"/>
      <c r="AJ201" s="856"/>
      <c r="AK201" s="857"/>
      <c r="AL201" s="855" t="str">
        <f>IF(AL200="No","$1","")</f>
        <v>$1</v>
      </c>
      <c r="AM201" s="856"/>
      <c r="AN201" s="856"/>
      <c r="AO201" s="856"/>
      <c r="AP201" s="856"/>
      <c r="AQ201" s="856"/>
      <c r="AR201" s="856"/>
      <c r="AS201" s="856"/>
      <c r="AT201" s="857"/>
      <c r="AU201" s="855">
        <v>1000</v>
      </c>
      <c r="AV201" s="856"/>
      <c r="AW201" s="856"/>
      <c r="AX201" s="856"/>
      <c r="AY201" s="856"/>
      <c r="AZ201" s="856"/>
      <c r="BA201" s="856"/>
      <c r="BB201" s="856"/>
      <c r="BC201" s="857"/>
      <c r="BD201" s="855">
        <v>1000</v>
      </c>
      <c r="BE201" s="856"/>
      <c r="BF201" s="856"/>
      <c r="BG201" s="856"/>
      <c r="BH201" s="856"/>
      <c r="BI201" s="856"/>
      <c r="BJ201" s="856"/>
      <c r="BK201" s="856"/>
      <c r="BL201" s="857"/>
      <c r="BM201" s="855">
        <v>1000</v>
      </c>
      <c r="BN201" s="856"/>
      <c r="BO201" s="856"/>
      <c r="BP201" s="856"/>
      <c r="BQ201" s="856"/>
      <c r="BR201" s="856"/>
      <c r="BS201" s="856"/>
      <c r="BT201" s="856"/>
      <c r="BU201" s="857"/>
      <c r="BV201" s="855">
        <v>1000</v>
      </c>
      <c r="BW201" s="856"/>
      <c r="BX201" s="856"/>
      <c r="BY201" s="856"/>
      <c r="BZ201" s="856"/>
      <c r="CA201" s="856"/>
      <c r="CB201" s="856"/>
      <c r="CC201" s="856"/>
      <c r="CD201" s="857"/>
      <c r="CE201" s="855">
        <v>1000</v>
      </c>
      <c r="CF201" s="856"/>
      <c r="CG201" s="856"/>
      <c r="CH201" s="856"/>
      <c r="CI201" s="856"/>
      <c r="CJ201" s="856"/>
      <c r="CK201" s="856"/>
      <c r="CL201" s="856"/>
      <c r="CM201" s="857"/>
      <c r="CN201" s="855" t="str">
        <f>IF(CN200="No","$1","")</f>
        <v>$1</v>
      </c>
      <c r="CO201" s="856"/>
      <c r="CP201" s="856"/>
      <c r="CQ201" s="856"/>
      <c r="CR201" s="856"/>
      <c r="CS201" s="856"/>
      <c r="CT201" s="856"/>
      <c r="CU201" s="856"/>
      <c r="CV201" s="857"/>
      <c r="CW201" s="855" t="str">
        <f>IF(CW200="No","$1","")</f>
        <v>$1</v>
      </c>
      <c r="CX201" s="856"/>
      <c r="CY201" s="856"/>
      <c r="CZ201" s="856"/>
      <c r="DA201" s="856"/>
      <c r="DB201" s="856"/>
      <c r="DC201" s="856"/>
      <c r="DD201" s="856"/>
      <c r="DE201" s="857"/>
      <c r="DF201" s="855" t="str">
        <f>IF(DF200="No","$1","")</f>
        <v>$1</v>
      </c>
      <c r="DG201" s="856"/>
      <c r="DH201" s="856"/>
      <c r="DI201" s="856"/>
      <c r="DJ201" s="856"/>
      <c r="DK201" s="856"/>
      <c r="DL201" s="856"/>
      <c r="DM201" s="856"/>
      <c r="DN201" s="857"/>
      <c r="DO201" s="855">
        <v>1000</v>
      </c>
      <c r="DP201" s="856"/>
      <c r="DQ201" s="856"/>
      <c r="DR201" s="856"/>
      <c r="DS201" s="856"/>
      <c r="DT201" s="856"/>
      <c r="DU201" s="856"/>
      <c r="DV201" s="856"/>
      <c r="DW201" s="857"/>
      <c r="DX201" s="855" t="str">
        <f>IF(DX200="No","$1","")</f>
        <v/>
      </c>
      <c r="DY201" s="856"/>
      <c r="DZ201" s="856"/>
      <c r="EA201" s="856"/>
      <c r="EB201" s="856"/>
      <c r="EC201" s="856"/>
      <c r="ED201" s="856"/>
      <c r="EE201" s="856"/>
      <c r="EF201" s="857"/>
      <c r="EG201" s="855" t="str">
        <f>IF(EG200="No","$1","")</f>
        <v/>
      </c>
      <c r="EH201" s="856"/>
      <c r="EI201" s="856"/>
      <c r="EJ201" s="856"/>
      <c r="EK201" s="856"/>
      <c r="EL201" s="856"/>
      <c r="EM201" s="856"/>
      <c r="EN201" s="856"/>
      <c r="EO201" s="857"/>
      <c r="EP201" s="855" t="str">
        <f>IF(EP200="No","$1","")</f>
        <v/>
      </c>
      <c r="EQ201" s="856"/>
      <c r="ER201" s="856"/>
      <c r="ES201" s="856"/>
      <c r="ET201" s="856"/>
      <c r="EU201" s="856"/>
      <c r="EV201" s="856"/>
      <c r="EW201" s="856"/>
      <c r="EX201" s="857"/>
    </row>
    <row r="202" spans="1:154" s="323" customFormat="1" ht="36.75" customHeight="1" x14ac:dyDescent="0.2">
      <c r="A202" s="149" t="s">
        <v>893</v>
      </c>
      <c r="B202" s="762"/>
      <c r="C202" s="819"/>
      <c r="D202" s="819"/>
      <c r="E202" s="819"/>
      <c r="F202" s="819"/>
      <c r="G202" s="819"/>
      <c r="H202" s="819"/>
      <c r="I202" s="819"/>
      <c r="J202" s="763"/>
      <c r="K202" s="762" t="s">
        <v>283</v>
      </c>
      <c r="L202" s="819"/>
      <c r="M202" s="819"/>
      <c r="N202" s="819"/>
      <c r="O202" s="819"/>
      <c r="P202" s="819"/>
      <c r="Q202" s="819"/>
      <c r="R202" s="819"/>
      <c r="S202" s="763"/>
      <c r="T202" s="762" t="s">
        <v>283</v>
      </c>
      <c r="U202" s="819"/>
      <c r="V202" s="819"/>
      <c r="W202" s="819"/>
      <c r="X202" s="819"/>
      <c r="Y202" s="819"/>
      <c r="Z202" s="819"/>
      <c r="AA202" s="819"/>
      <c r="AB202" s="763"/>
      <c r="AC202" s="762" t="s">
        <v>283</v>
      </c>
      <c r="AD202" s="819"/>
      <c r="AE202" s="819"/>
      <c r="AF202" s="819"/>
      <c r="AG202" s="819"/>
      <c r="AH202" s="819"/>
      <c r="AI202" s="819"/>
      <c r="AJ202" s="819"/>
      <c r="AK202" s="763"/>
      <c r="AL202" s="762" t="s">
        <v>283</v>
      </c>
      <c r="AM202" s="819"/>
      <c r="AN202" s="819"/>
      <c r="AO202" s="819"/>
      <c r="AP202" s="819"/>
      <c r="AQ202" s="819"/>
      <c r="AR202" s="819"/>
      <c r="AS202" s="819"/>
      <c r="AT202" s="763"/>
      <c r="AU202" s="762" t="s">
        <v>283</v>
      </c>
      <c r="AV202" s="819"/>
      <c r="AW202" s="819"/>
      <c r="AX202" s="819"/>
      <c r="AY202" s="819"/>
      <c r="AZ202" s="819"/>
      <c r="BA202" s="819"/>
      <c r="BB202" s="819"/>
      <c r="BC202" s="763"/>
      <c r="BD202" s="762" t="s">
        <v>283</v>
      </c>
      <c r="BE202" s="819"/>
      <c r="BF202" s="819"/>
      <c r="BG202" s="819"/>
      <c r="BH202" s="819"/>
      <c r="BI202" s="819"/>
      <c r="BJ202" s="819"/>
      <c r="BK202" s="819"/>
      <c r="BL202" s="763"/>
      <c r="BM202" s="762" t="s">
        <v>283</v>
      </c>
      <c r="BN202" s="819"/>
      <c r="BO202" s="819"/>
      <c r="BP202" s="819"/>
      <c r="BQ202" s="819"/>
      <c r="BR202" s="819"/>
      <c r="BS202" s="819"/>
      <c r="BT202" s="819"/>
      <c r="BU202" s="763"/>
      <c r="BV202" s="762" t="s">
        <v>283</v>
      </c>
      <c r="BW202" s="819"/>
      <c r="BX202" s="819"/>
      <c r="BY202" s="819"/>
      <c r="BZ202" s="819"/>
      <c r="CA202" s="819"/>
      <c r="CB202" s="819"/>
      <c r="CC202" s="819"/>
      <c r="CD202" s="763"/>
      <c r="CE202" s="762" t="s">
        <v>283</v>
      </c>
      <c r="CF202" s="819"/>
      <c r="CG202" s="819"/>
      <c r="CH202" s="819"/>
      <c r="CI202" s="819"/>
      <c r="CJ202" s="819"/>
      <c r="CK202" s="819"/>
      <c r="CL202" s="819"/>
      <c r="CM202" s="763"/>
      <c r="CN202" s="762" t="s">
        <v>283</v>
      </c>
      <c r="CO202" s="819"/>
      <c r="CP202" s="819"/>
      <c r="CQ202" s="819"/>
      <c r="CR202" s="819"/>
      <c r="CS202" s="819"/>
      <c r="CT202" s="819"/>
      <c r="CU202" s="819"/>
      <c r="CV202" s="763"/>
      <c r="CW202" s="762" t="s">
        <v>283</v>
      </c>
      <c r="CX202" s="819"/>
      <c r="CY202" s="819"/>
      <c r="CZ202" s="819"/>
      <c r="DA202" s="819"/>
      <c r="DB202" s="819"/>
      <c r="DC202" s="819"/>
      <c r="DD202" s="819"/>
      <c r="DE202" s="763"/>
      <c r="DF202" s="762" t="s">
        <v>283</v>
      </c>
      <c r="DG202" s="819"/>
      <c r="DH202" s="819"/>
      <c r="DI202" s="819"/>
      <c r="DJ202" s="819"/>
      <c r="DK202" s="819"/>
      <c r="DL202" s="819"/>
      <c r="DM202" s="819"/>
      <c r="DN202" s="763"/>
      <c r="DO202" s="762" t="s">
        <v>1494</v>
      </c>
      <c r="DP202" s="819"/>
      <c r="DQ202" s="819"/>
      <c r="DR202" s="819"/>
      <c r="DS202" s="819"/>
      <c r="DT202" s="819"/>
      <c r="DU202" s="819"/>
      <c r="DV202" s="819"/>
      <c r="DW202" s="763"/>
      <c r="DX202" s="762"/>
      <c r="DY202" s="819"/>
      <c r="DZ202" s="819"/>
      <c r="EA202" s="819"/>
      <c r="EB202" s="819"/>
      <c r="EC202" s="819"/>
      <c r="ED202" s="819"/>
      <c r="EE202" s="819"/>
      <c r="EF202" s="763"/>
      <c r="EG202" s="762"/>
      <c r="EH202" s="819"/>
      <c r="EI202" s="819"/>
      <c r="EJ202" s="819"/>
      <c r="EK202" s="819"/>
      <c r="EL202" s="819"/>
      <c r="EM202" s="819"/>
      <c r="EN202" s="819"/>
      <c r="EO202" s="763"/>
      <c r="EP202" s="762"/>
      <c r="EQ202" s="819"/>
      <c r="ER202" s="819"/>
      <c r="ES202" s="819"/>
      <c r="ET202" s="819"/>
      <c r="EU202" s="819"/>
      <c r="EV202" s="819"/>
      <c r="EW202" s="819"/>
      <c r="EX202" s="763"/>
    </row>
    <row r="203" spans="1:154" s="323" customFormat="1" ht="24.75" x14ac:dyDescent="0.2">
      <c r="A203" s="149" t="s">
        <v>1008</v>
      </c>
      <c r="B203" s="762"/>
      <c r="C203" s="819"/>
      <c r="D203" s="819"/>
      <c r="E203" s="819"/>
      <c r="F203" s="819"/>
      <c r="G203" s="819"/>
      <c r="H203" s="819"/>
      <c r="I203" s="819"/>
      <c r="J203" s="763"/>
      <c r="K203" s="891">
        <v>750000</v>
      </c>
      <c r="L203" s="819"/>
      <c r="M203" s="819"/>
      <c r="N203" s="819"/>
      <c r="O203" s="819"/>
      <c r="P203" s="819"/>
      <c r="Q203" s="819"/>
      <c r="R203" s="819"/>
      <c r="S203" s="763"/>
      <c r="T203" s="891">
        <v>750000</v>
      </c>
      <c r="U203" s="819"/>
      <c r="V203" s="819"/>
      <c r="W203" s="819"/>
      <c r="X203" s="819"/>
      <c r="Y203" s="819"/>
      <c r="Z203" s="819"/>
      <c r="AA203" s="819"/>
      <c r="AB203" s="763"/>
      <c r="AC203" s="891">
        <v>250000</v>
      </c>
      <c r="AD203" s="819"/>
      <c r="AE203" s="819"/>
      <c r="AF203" s="819"/>
      <c r="AG203" s="819"/>
      <c r="AH203" s="819"/>
      <c r="AI203" s="819"/>
      <c r="AJ203" s="819"/>
      <c r="AK203" s="763"/>
      <c r="AL203" s="891">
        <v>20000</v>
      </c>
      <c r="AM203" s="819"/>
      <c r="AN203" s="819"/>
      <c r="AO203" s="819"/>
      <c r="AP203" s="819"/>
      <c r="AQ203" s="819"/>
      <c r="AR203" s="819"/>
      <c r="AS203" s="819"/>
      <c r="AT203" s="763"/>
      <c r="AU203" s="891">
        <v>750000</v>
      </c>
      <c r="AV203" s="819"/>
      <c r="AW203" s="819"/>
      <c r="AX203" s="819"/>
      <c r="AY203" s="819"/>
      <c r="AZ203" s="819"/>
      <c r="BA203" s="819"/>
      <c r="BB203" s="819"/>
      <c r="BC203" s="763"/>
      <c r="BD203" s="762">
        <v>375000</v>
      </c>
      <c r="BE203" s="819"/>
      <c r="BF203" s="819"/>
      <c r="BG203" s="819"/>
      <c r="BH203" s="819"/>
      <c r="BI203" s="819"/>
      <c r="BJ203" s="819"/>
      <c r="BK203" s="819"/>
      <c r="BL203" s="763"/>
      <c r="BM203" s="762">
        <v>375000</v>
      </c>
      <c r="BN203" s="819"/>
      <c r="BO203" s="819"/>
      <c r="BP203" s="819"/>
      <c r="BQ203" s="819"/>
      <c r="BR203" s="819"/>
      <c r="BS203" s="819"/>
      <c r="BT203" s="819"/>
      <c r="BU203" s="763"/>
      <c r="BV203" s="762">
        <v>375000</v>
      </c>
      <c r="BW203" s="819"/>
      <c r="BX203" s="819"/>
      <c r="BY203" s="819"/>
      <c r="BZ203" s="819"/>
      <c r="CA203" s="819"/>
      <c r="CB203" s="819"/>
      <c r="CC203" s="819"/>
      <c r="CD203" s="763"/>
      <c r="CE203" s="762">
        <v>375000</v>
      </c>
      <c r="CF203" s="819"/>
      <c r="CG203" s="819"/>
      <c r="CH203" s="819"/>
      <c r="CI203" s="819"/>
      <c r="CJ203" s="819"/>
      <c r="CK203" s="819"/>
      <c r="CL203" s="819"/>
      <c r="CM203" s="763"/>
      <c r="CN203" s="762">
        <v>3460</v>
      </c>
      <c r="CO203" s="819"/>
      <c r="CP203" s="819"/>
      <c r="CQ203" s="819"/>
      <c r="CR203" s="819"/>
      <c r="CS203" s="819"/>
      <c r="CT203" s="819"/>
      <c r="CU203" s="819"/>
      <c r="CV203" s="763"/>
      <c r="CW203" s="762">
        <v>15000</v>
      </c>
      <c r="CX203" s="819"/>
      <c r="CY203" s="819"/>
      <c r="CZ203" s="819"/>
      <c r="DA203" s="819"/>
      <c r="DB203" s="819"/>
      <c r="DC203" s="819"/>
      <c r="DD203" s="819"/>
      <c r="DE203" s="763"/>
      <c r="DF203" s="762">
        <v>15000</v>
      </c>
      <c r="DG203" s="819"/>
      <c r="DH203" s="819"/>
      <c r="DI203" s="819"/>
      <c r="DJ203" s="819"/>
      <c r="DK203" s="819"/>
      <c r="DL203" s="819"/>
      <c r="DM203" s="819"/>
      <c r="DN203" s="763"/>
      <c r="DO203" s="762">
        <v>750000</v>
      </c>
      <c r="DP203" s="819"/>
      <c r="DQ203" s="819"/>
      <c r="DR203" s="819"/>
      <c r="DS203" s="819"/>
      <c r="DT203" s="819"/>
      <c r="DU203" s="819"/>
      <c r="DV203" s="819"/>
      <c r="DW203" s="763"/>
      <c r="DX203" s="762"/>
      <c r="DY203" s="819"/>
      <c r="DZ203" s="819"/>
      <c r="EA203" s="819"/>
      <c r="EB203" s="819"/>
      <c r="EC203" s="819"/>
      <c r="ED203" s="819"/>
      <c r="EE203" s="819"/>
      <c r="EF203" s="763"/>
      <c r="EG203" s="762"/>
      <c r="EH203" s="819"/>
      <c r="EI203" s="819"/>
      <c r="EJ203" s="819"/>
      <c r="EK203" s="819"/>
      <c r="EL203" s="819"/>
      <c r="EM203" s="819"/>
      <c r="EN203" s="819"/>
      <c r="EO203" s="763"/>
      <c r="EP203" s="762"/>
      <c r="EQ203" s="819"/>
      <c r="ER203" s="819"/>
      <c r="ES203" s="819"/>
      <c r="ET203" s="819"/>
      <c r="EU203" s="819"/>
      <c r="EV203" s="819"/>
      <c r="EW203" s="819"/>
      <c r="EX203" s="763"/>
    </row>
    <row r="204" spans="1:154" s="323" customFormat="1" ht="24.75" x14ac:dyDescent="0.2">
      <c r="A204" s="149" t="s">
        <v>944</v>
      </c>
      <c r="B204" s="762"/>
      <c r="C204" s="819"/>
      <c r="D204" s="819"/>
      <c r="E204" s="819"/>
      <c r="F204" s="819"/>
      <c r="G204" s="819"/>
      <c r="H204" s="819"/>
      <c r="I204" s="819"/>
      <c r="J204" s="763"/>
      <c r="K204" s="762"/>
      <c r="L204" s="819"/>
      <c r="M204" s="819"/>
      <c r="N204" s="819"/>
      <c r="O204" s="819"/>
      <c r="P204" s="819"/>
      <c r="Q204" s="819"/>
      <c r="R204" s="819"/>
      <c r="S204" s="763"/>
      <c r="T204" s="762"/>
      <c r="U204" s="819"/>
      <c r="V204" s="819"/>
      <c r="W204" s="819"/>
      <c r="X204" s="819"/>
      <c r="Y204" s="819"/>
      <c r="Z204" s="819"/>
      <c r="AA204" s="819"/>
      <c r="AB204" s="763"/>
      <c r="AC204" s="762"/>
      <c r="AD204" s="819"/>
      <c r="AE204" s="819"/>
      <c r="AF204" s="819"/>
      <c r="AG204" s="819"/>
      <c r="AH204" s="819"/>
      <c r="AI204" s="819"/>
      <c r="AJ204" s="819"/>
      <c r="AK204" s="763"/>
      <c r="AL204" s="762"/>
      <c r="AM204" s="819"/>
      <c r="AN204" s="819"/>
      <c r="AO204" s="819"/>
      <c r="AP204" s="819"/>
      <c r="AQ204" s="819"/>
      <c r="AR204" s="819"/>
      <c r="AS204" s="819"/>
      <c r="AT204" s="763"/>
      <c r="AU204" s="762"/>
      <c r="AV204" s="819"/>
      <c r="AW204" s="819"/>
      <c r="AX204" s="819"/>
      <c r="AY204" s="819"/>
      <c r="AZ204" s="819"/>
      <c r="BA204" s="819"/>
      <c r="BB204" s="819"/>
      <c r="BC204" s="763"/>
      <c r="BD204" s="762"/>
      <c r="BE204" s="819"/>
      <c r="BF204" s="819"/>
      <c r="BG204" s="819"/>
      <c r="BH204" s="819"/>
      <c r="BI204" s="819"/>
      <c r="BJ204" s="819"/>
      <c r="BK204" s="819"/>
      <c r="BL204" s="763"/>
      <c r="BM204" s="762"/>
      <c r="BN204" s="819"/>
      <c r="BO204" s="819"/>
      <c r="BP204" s="819"/>
      <c r="BQ204" s="819"/>
      <c r="BR204" s="819"/>
      <c r="BS204" s="819"/>
      <c r="BT204" s="819"/>
      <c r="BU204" s="763"/>
      <c r="BV204" s="762"/>
      <c r="BW204" s="819"/>
      <c r="BX204" s="819"/>
      <c r="BY204" s="819"/>
      <c r="BZ204" s="819"/>
      <c r="CA204" s="819"/>
      <c r="CB204" s="819"/>
      <c r="CC204" s="819"/>
      <c r="CD204" s="763"/>
      <c r="CE204" s="762"/>
      <c r="CF204" s="819"/>
      <c r="CG204" s="819"/>
      <c r="CH204" s="819"/>
      <c r="CI204" s="819"/>
      <c r="CJ204" s="819"/>
      <c r="CK204" s="819"/>
      <c r="CL204" s="819"/>
      <c r="CM204" s="763"/>
      <c r="CN204" s="762"/>
      <c r="CO204" s="819"/>
      <c r="CP204" s="819"/>
      <c r="CQ204" s="819"/>
      <c r="CR204" s="819"/>
      <c r="CS204" s="819"/>
      <c r="CT204" s="819"/>
      <c r="CU204" s="819"/>
      <c r="CV204" s="763"/>
      <c r="CW204" s="762"/>
      <c r="CX204" s="819"/>
      <c r="CY204" s="819"/>
      <c r="CZ204" s="819"/>
      <c r="DA204" s="819"/>
      <c r="DB204" s="819"/>
      <c r="DC204" s="819"/>
      <c r="DD204" s="819"/>
      <c r="DE204" s="763"/>
      <c r="DF204" s="762"/>
      <c r="DG204" s="819"/>
      <c r="DH204" s="819"/>
      <c r="DI204" s="819"/>
      <c r="DJ204" s="819"/>
      <c r="DK204" s="819"/>
      <c r="DL204" s="819"/>
      <c r="DM204" s="819"/>
      <c r="DN204" s="763"/>
      <c r="DO204" s="762">
        <v>3</v>
      </c>
      <c r="DP204" s="819"/>
      <c r="DQ204" s="819"/>
      <c r="DR204" s="819"/>
      <c r="DS204" s="819"/>
      <c r="DT204" s="819"/>
      <c r="DU204" s="819"/>
      <c r="DV204" s="819"/>
      <c r="DW204" s="763"/>
      <c r="DX204" s="762"/>
      <c r="DY204" s="819"/>
      <c r="DZ204" s="819"/>
      <c r="EA204" s="819"/>
      <c r="EB204" s="819"/>
      <c r="EC204" s="819"/>
      <c r="ED204" s="819"/>
      <c r="EE204" s="819"/>
      <c r="EF204" s="763"/>
      <c r="EG204" s="762"/>
      <c r="EH204" s="819"/>
      <c r="EI204" s="819"/>
      <c r="EJ204" s="819"/>
      <c r="EK204" s="819"/>
      <c r="EL204" s="819"/>
      <c r="EM204" s="819"/>
      <c r="EN204" s="819"/>
      <c r="EO204" s="763"/>
      <c r="EP204" s="762"/>
      <c r="EQ204" s="819"/>
      <c r="ER204" s="819"/>
      <c r="ES204" s="819"/>
      <c r="ET204" s="819"/>
      <c r="EU204" s="819"/>
      <c r="EV204" s="819"/>
      <c r="EW204" s="819"/>
      <c r="EX204" s="763"/>
    </row>
    <row r="205" spans="1:154" s="323" customFormat="1" ht="36.75" x14ac:dyDescent="0.2">
      <c r="A205" s="82" t="s">
        <v>1158</v>
      </c>
      <c r="B205" s="762"/>
      <c r="C205" s="819"/>
      <c r="D205" s="819"/>
      <c r="E205" s="819"/>
      <c r="F205" s="819"/>
      <c r="G205" s="819"/>
      <c r="H205" s="819"/>
      <c r="I205" s="819"/>
      <c r="J205" s="763"/>
      <c r="K205" s="762">
        <v>1</v>
      </c>
      <c r="L205" s="819"/>
      <c r="M205" s="819"/>
      <c r="N205" s="819"/>
      <c r="O205" s="819"/>
      <c r="P205" s="819"/>
      <c r="Q205" s="819"/>
      <c r="R205" s="819"/>
      <c r="S205" s="763"/>
      <c r="T205" s="762">
        <v>1</v>
      </c>
      <c r="U205" s="819"/>
      <c r="V205" s="819"/>
      <c r="W205" s="819"/>
      <c r="X205" s="819"/>
      <c r="Y205" s="819"/>
      <c r="Z205" s="819"/>
      <c r="AA205" s="819"/>
      <c r="AB205" s="763"/>
      <c r="AC205" s="762">
        <v>1</v>
      </c>
      <c r="AD205" s="819"/>
      <c r="AE205" s="819"/>
      <c r="AF205" s="819"/>
      <c r="AG205" s="819"/>
      <c r="AH205" s="819"/>
      <c r="AI205" s="819"/>
      <c r="AJ205" s="819"/>
      <c r="AK205" s="763"/>
      <c r="AL205" s="762">
        <v>1</v>
      </c>
      <c r="AM205" s="819"/>
      <c r="AN205" s="819"/>
      <c r="AO205" s="819"/>
      <c r="AP205" s="819"/>
      <c r="AQ205" s="819"/>
      <c r="AR205" s="819"/>
      <c r="AS205" s="819"/>
      <c r="AT205" s="763"/>
      <c r="AU205" s="762">
        <v>1</v>
      </c>
      <c r="AV205" s="819"/>
      <c r="AW205" s="819"/>
      <c r="AX205" s="819"/>
      <c r="AY205" s="819"/>
      <c r="AZ205" s="819"/>
      <c r="BA205" s="819"/>
      <c r="BB205" s="819"/>
      <c r="BC205" s="763"/>
      <c r="BD205" s="762">
        <v>1</v>
      </c>
      <c r="BE205" s="819"/>
      <c r="BF205" s="819"/>
      <c r="BG205" s="819"/>
      <c r="BH205" s="819"/>
      <c r="BI205" s="819"/>
      <c r="BJ205" s="819"/>
      <c r="BK205" s="819"/>
      <c r="BL205" s="763"/>
      <c r="BM205" s="762">
        <v>1</v>
      </c>
      <c r="BN205" s="819"/>
      <c r="BO205" s="819"/>
      <c r="BP205" s="819"/>
      <c r="BQ205" s="819"/>
      <c r="BR205" s="819"/>
      <c r="BS205" s="819"/>
      <c r="BT205" s="819"/>
      <c r="BU205" s="763"/>
      <c r="BV205" s="762">
        <v>1</v>
      </c>
      <c r="BW205" s="819"/>
      <c r="BX205" s="819"/>
      <c r="BY205" s="819"/>
      <c r="BZ205" s="819"/>
      <c r="CA205" s="819"/>
      <c r="CB205" s="819"/>
      <c r="CC205" s="819"/>
      <c r="CD205" s="763"/>
      <c r="CE205" s="762">
        <v>1</v>
      </c>
      <c r="CF205" s="819"/>
      <c r="CG205" s="819"/>
      <c r="CH205" s="819"/>
      <c r="CI205" s="819"/>
      <c r="CJ205" s="819"/>
      <c r="CK205" s="819"/>
      <c r="CL205" s="819"/>
      <c r="CM205" s="763"/>
      <c r="CN205" s="762">
        <v>15</v>
      </c>
      <c r="CO205" s="819"/>
      <c r="CP205" s="819"/>
      <c r="CQ205" s="819"/>
      <c r="CR205" s="819"/>
      <c r="CS205" s="819"/>
      <c r="CT205" s="819"/>
      <c r="CU205" s="819"/>
      <c r="CV205" s="763"/>
      <c r="CW205" s="762">
        <v>100</v>
      </c>
      <c r="CX205" s="819"/>
      <c r="CY205" s="819"/>
      <c r="CZ205" s="819"/>
      <c r="DA205" s="819"/>
      <c r="DB205" s="819"/>
      <c r="DC205" s="819"/>
      <c r="DD205" s="819"/>
      <c r="DE205" s="763"/>
      <c r="DF205" s="762">
        <v>100</v>
      </c>
      <c r="DG205" s="819"/>
      <c r="DH205" s="819"/>
      <c r="DI205" s="819"/>
      <c r="DJ205" s="819"/>
      <c r="DK205" s="819"/>
      <c r="DL205" s="819"/>
      <c r="DM205" s="819"/>
      <c r="DN205" s="763"/>
      <c r="DO205" s="762">
        <v>1</v>
      </c>
      <c r="DP205" s="819"/>
      <c r="DQ205" s="819"/>
      <c r="DR205" s="819"/>
      <c r="DS205" s="819"/>
      <c r="DT205" s="819"/>
      <c r="DU205" s="819"/>
      <c r="DV205" s="819"/>
      <c r="DW205" s="763"/>
      <c r="DX205" s="762"/>
      <c r="DY205" s="819"/>
      <c r="DZ205" s="819"/>
      <c r="EA205" s="819"/>
      <c r="EB205" s="819"/>
      <c r="EC205" s="819"/>
      <c r="ED205" s="819"/>
      <c r="EE205" s="819"/>
      <c r="EF205" s="763"/>
      <c r="EG205" s="762"/>
      <c r="EH205" s="819"/>
      <c r="EI205" s="819"/>
      <c r="EJ205" s="819"/>
      <c r="EK205" s="819"/>
      <c r="EL205" s="819"/>
      <c r="EM205" s="819"/>
      <c r="EN205" s="819"/>
      <c r="EO205" s="763"/>
      <c r="EP205" s="762"/>
      <c r="EQ205" s="819"/>
      <c r="ER205" s="819"/>
      <c r="ES205" s="819"/>
      <c r="ET205" s="819"/>
      <c r="EU205" s="819"/>
      <c r="EV205" s="819"/>
      <c r="EW205" s="819"/>
      <c r="EX205" s="763"/>
    </row>
    <row r="206" spans="1:154" s="323" customFormat="1" ht="24.75" x14ac:dyDescent="0.2">
      <c r="A206" s="148" t="s">
        <v>1348</v>
      </c>
      <c r="B206" s="782"/>
      <c r="C206" s="839"/>
      <c r="D206" s="839"/>
      <c r="E206" s="839"/>
      <c r="F206" s="839"/>
      <c r="G206" s="839"/>
      <c r="H206" s="839"/>
      <c r="I206" s="839"/>
      <c r="J206" s="783"/>
      <c r="K206" s="782"/>
      <c r="L206" s="839"/>
      <c r="M206" s="839"/>
      <c r="N206" s="839"/>
      <c r="O206" s="839"/>
      <c r="P206" s="839"/>
      <c r="Q206" s="839"/>
      <c r="R206" s="839"/>
      <c r="S206" s="783"/>
      <c r="T206" s="782"/>
      <c r="U206" s="839"/>
      <c r="V206" s="839"/>
      <c r="W206" s="839"/>
      <c r="X206" s="839"/>
      <c r="Y206" s="839"/>
      <c r="Z206" s="839"/>
      <c r="AA206" s="839"/>
      <c r="AB206" s="783"/>
      <c r="AC206" s="782"/>
      <c r="AD206" s="839"/>
      <c r="AE206" s="839"/>
      <c r="AF206" s="839"/>
      <c r="AG206" s="839"/>
      <c r="AH206" s="839"/>
      <c r="AI206" s="839"/>
      <c r="AJ206" s="839"/>
      <c r="AK206" s="783"/>
      <c r="AL206" s="782"/>
      <c r="AM206" s="839"/>
      <c r="AN206" s="839"/>
      <c r="AO206" s="839"/>
      <c r="AP206" s="839"/>
      <c r="AQ206" s="839"/>
      <c r="AR206" s="839"/>
      <c r="AS206" s="839"/>
      <c r="AT206" s="783"/>
      <c r="AU206" s="782"/>
      <c r="AV206" s="839"/>
      <c r="AW206" s="839"/>
      <c r="AX206" s="839"/>
      <c r="AY206" s="839"/>
      <c r="AZ206" s="839"/>
      <c r="BA206" s="839"/>
      <c r="BB206" s="839"/>
      <c r="BC206" s="783"/>
      <c r="BD206" s="782"/>
      <c r="BE206" s="839"/>
      <c r="BF206" s="839"/>
      <c r="BG206" s="839"/>
      <c r="BH206" s="839"/>
      <c r="BI206" s="839"/>
      <c r="BJ206" s="839"/>
      <c r="BK206" s="839"/>
      <c r="BL206" s="783"/>
      <c r="BM206" s="782"/>
      <c r="BN206" s="839"/>
      <c r="BO206" s="839"/>
      <c r="BP206" s="839"/>
      <c r="BQ206" s="839"/>
      <c r="BR206" s="839"/>
      <c r="BS206" s="839"/>
      <c r="BT206" s="839"/>
      <c r="BU206" s="783"/>
      <c r="BV206" s="782"/>
      <c r="BW206" s="839"/>
      <c r="BX206" s="839"/>
      <c r="BY206" s="839"/>
      <c r="BZ206" s="839"/>
      <c r="CA206" s="839"/>
      <c r="CB206" s="839"/>
      <c r="CC206" s="839"/>
      <c r="CD206" s="783"/>
      <c r="CE206" s="782"/>
      <c r="CF206" s="839"/>
      <c r="CG206" s="839"/>
      <c r="CH206" s="839"/>
      <c r="CI206" s="839"/>
      <c r="CJ206" s="839"/>
      <c r="CK206" s="839"/>
      <c r="CL206" s="839"/>
      <c r="CM206" s="783"/>
      <c r="CN206" s="782"/>
      <c r="CO206" s="839"/>
      <c r="CP206" s="839"/>
      <c r="CQ206" s="839"/>
      <c r="CR206" s="839"/>
      <c r="CS206" s="839"/>
      <c r="CT206" s="839"/>
      <c r="CU206" s="839"/>
      <c r="CV206" s="783"/>
      <c r="CW206" s="782"/>
      <c r="CX206" s="839"/>
      <c r="CY206" s="839"/>
      <c r="CZ206" s="839"/>
      <c r="DA206" s="839"/>
      <c r="DB206" s="839"/>
      <c r="DC206" s="839"/>
      <c r="DD206" s="839"/>
      <c r="DE206" s="783"/>
      <c r="DF206" s="782"/>
      <c r="DG206" s="839"/>
      <c r="DH206" s="839"/>
      <c r="DI206" s="839"/>
      <c r="DJ206" s="839"/>
      <c r="DK206" s="839"/>
      <c r="DL206" s="839"/>
      <c r="DM206" s="839"/>
      <c r="DN206" s="783"/>
      <c r="DO206" s="782"/>
      <c r="DP206" s="839"/>
      <c r="DQ206" s="839"/>
      <c r="DR206" s="839"/>
      <c r="DS206" s="839"/>
      <c r="DT206" s="839"/>
      <c r="DU206" s="839"/>
      <c r="DV206" s="839"/>
      <c r="DW206" s="783"/>
      <c r="DX206" s="782"/>
      <c r="DY206" s="839"/>
      <c r="DZ206" s="839"/>
      <c r="EA206" s="839"/>
      <c r="EB206" s="839"/>
      <c r="EC206" s="839"/>
      <c r="ED206" s="839"/>
      <c r="EE206" s="839"/>
      <c r="EF206" s="783"/>
      <c r="EG206" s="782"/>
      <c r="EH206" s="839"/>
      <c r="EI206" s="839"/>
      <c r="EJ206" s="839"/>
      <c r="EK206" s="839"/>
      <c r="EL206" s="839"/>
      <c r="EM206" s="839"/>
      <c r="EN206" s="839"/>
      <c r="EO206" s="783"/>
      <c r="EP206" s="782"/>
      <c r="EQ206" s="839"/>
      <c r="ER206" s="839"/>
      <c r="ES206" s="839"/>
      <c r="ET206" s="839"/>
      <c r="EU206" s="839"/>
      <c r="EV206" s="839"/>
      <c r="EW206" s="839"/>
      <c r="EX206" s="783"/>
    </row>
    <row r="207" spans="1:154" s="323" customFormat="1" x14ac:dyDescent="0.2">
      <c r="A207" s="148" t="s">
        <v>1347</v>
      </c>
      <c r="B207" s="782"/>
      <c r="C207" s="839"/>
      <c r="D207" s="839"/>
      <c r="E207" s="839"/>
      <c r="F207" s="839"/>
      <c r="G207" s="839"/>
      <c r="H207" s="839"/>
      <c r="I207" s="839"/>
      <c r="J207" s="783"/>
      <c r="K207" s="782"/>
      <c r="L207" s="839"/>
      <c r="M207" s="839"/>
      <c r="N207" s="839"/>
      <c r="O207" s="839"/>
      <c r="P207" s="839"/>
      <c r="Q207" s="839"/>
      <c r="R207" s="839"/>
      <c r="S207" s="783"/>
      <c r="T207" s="782"/>
      <c r="U207" s="839"/>
      <c r="V207" s="839"/>
      <c r="W207" s="839"/>
      <c r="X207" s="839"/>
      <c r="Y207" s="839"/>
      <c r="Z207" s="839"/>
      <c r="AA207" s="839"/>
      <c r="AB207" s="783"/>
      <c r="AC207" s="782"/>
      <c r="AD207" s="839"/>
      <c r="AE207" s="839"/>
      <c r="AF207" s="839"/>
      <c r="AG207" s="839"/>
      <c r="AH207" s="839"/>
      <c r="AI207" s="839"/>
      <c r="AJ207" s="839"/>
      <c r="AK207" s="783"/>
      <c r="AL207" s="782"/>
      <c r="AM207" s="839"/>
      <c r="AN207" s="839"/>
      <c r="AO207" s="839"/>
      <c r="AP207" s="839"/>
      <c r="AQ207" s="839"/>
      <c r="AR207" s="839"/>
      <c r="AS207" s="839"/>
      <c r="AT207" s="783"/>
      <c r="AU207" s="782"/>
      <c r="AV207" s="839"/>
      <c r="AW207" s="839"/>
      <c r="AX207" s="839"/>
      <c r="AY207" s="839"/>
      <c r="AZ207" s="839"/>
      <c r="BA207" s="839"/>
      <c r="BB207" s="839"/>
      <c r="BC207" s="783"/>
      <c r="BD207" s="782"/>
      <c r="BE207" s="839"/>
      <c r="BF207" s="839"/>
      <c r="BG207" s="839"/>
      <c r="BH207" s="839"/>
      <c r="BI207" s="839"/>
      <c r="BJ207" s="839"/>
      <c r="BK207" s="839"/>
      <c r="BL207" s="783"/>
      <c r="BM207" s="782"/>
      <c r="BN207" s="839"/>
      <c r="BO207" s="839"/>
      <c r="BP207" s="839"/>
      <c r="BQ207" s="839"/>
      <c r="BR207" s="839"/>
      <c r="BS207" s="839"/>
      <c r="BT207" s="839"/>
      <c r="BU207" s="783"/>
      <c r="BV207" s="782"/>
      <c r="BW207" s="839"/>
      <c r="BX207" s="839"/>
      <c r="BY207" s="839"/>
      <c r="BZ207" s="839"/>
      <c r="CA207" s="839"/>
      <c r="CB207" s="839"/>
      <c r="CC207" s="839"/>
      <c r="CD207" s="783"/>
      <c r="CE207" s="782"/>
      <c r="CF207" s="839"/>
      <c r="CG207" s="839"/>
      <c r="CH207" s="839"/>
      <c r="CI207" s="839"/>
      <c r="CJ207" s="839"/>
      <c r="CK207" s="839"/>
      <c r="CL207" s="839"/>
      <c r="CM207" s="783"/>
      <c r="CN207" s="782"/>
      <c r="CO207" s="839"/>
      <c r="CP207" s="839"/>
      <c r="CQ207" s="839"/>
      <c r="CR207" s="839"/>
      <c r="CS207" s="839"/>
      <c r="CT207" s="839"/>
      <c r="CU207" s="839"/>
      <c r="CV207" s="783"/>
      <c r="CW207" s="782"/>
      <c r="CX207" s="839"/>
      <c r="CY207" s="839"/>
      <c r="CZ207" s="839"/>
      <c r="DA207" s="839"/>
      <c r="DB207" s="839"/>
      <c r="DC207" s="839"/>
      <c r="DD207" s="839"/>
      <c r="DE207" s="783"/>
      <c r="DF207" s="782"/>
      <c r="DG207" s="839"/>
      <c r="DH207" s="839"/>
      <c r="DI207" s="839"/>
      <c r="DJ207" s="839"/>
      <c r="DK207" s="839"/>
      <c r="DL207" s="839"/>
      <c r="DM207" s="839"/>
      <c r="DN207" s="783"/>
      <c r="DO207" s="782"/>
      <c r="DP207" s="839"/>
      <c r="DQ207" s="839"/>
      <c r="DR207" s="839"/>
      <c r="DS207" s="839"/>
      <c r="DT207" s="839"/>
      <c r="DU207" s="839"/>
      <c r="DV207" s="839"/>
      <c r="DW207" s="783"/>
      <c r="DX207" s="782"/>
      <c r="DY207" s="839"/>
      <c r="DZ207" s="839"/>
      <c r="EA207" s="839"/>
      <c r="EB207" s="839"/>
      <c r="EC207" s="839"/>
      <c r="ED207" s="839"/>
      <c r="EE207" s="839"/>
      <c r="EF207" s="783"/>
      <c r="EG207" s="782"/>
      <c r="EH207" s="839"/>
      <c r="EI207" s="839"/>
      <c r="EJ207" s="839"/>
      <c r="EK207" s="839"/>
      <c r="EL207" s="839"/>
      <c r="EM207" s="839"/>
      <c r="EN207" s="839"/>
      <c r="EO207" s="783"/>
      <c r="EP207" s="782"/>
      <c r="EQ207" s="839"/>
      <c r="ER207" s="839"/>
      <c r="ES207" s="839"/>
      <c r="ET207" s="839"/>
      <c r="EU207" s="839"/>
      <c r="EV207" s="839"/>
      <c r="EW207" s="839"/>
      <c r="EX207" s="783"/>
    </row>
    <row r="208" spans="1:154" s="323" customFormat="1" ht="27.75" customHeight="1" x14ac:dyDescent="0.2">
      <c r="A208" s="390" t="s">
        <v>232</v>
      </c>
      <c r="B208" s="760" t="s">
        <v>772</v>
      </c>
      <c r="C208" s="820"/>
      <c r="D208" s="820"/>
      <c r="E208" s="820"/>
      <c r="F208" s="820"/>
      <c r="G208" s="820"/>
      <c r="H208" s="820"/>
      <c r="I208" s="820"/>
      <c r="J208" s="761"/>
      <c r="K208" s="760" t="s">
        <v>772</v>
      </c>
      <c r="L208" s="820"/>
      <c r="M208" s="820"/>
      <c r="N208" s="820"/>
      <c r="O208" s="820"/>
      <c r="P208" s="820"/>
      <c r="Q208" s="820"/>
      <c r="R208" s="820"/>
      <c r="S208" s="761"/>
      <c r="T208" s="762" t="s">
        <v>772</v>
      </c>
      <c r="U208" s="819"/>
      <c r="V208" s="819"/>
      <c r="W208" s="819"/>
      <c r="X208" s="819"/>
      <c r="Y208" s="819"/>
      <c r="Z208" s="819"/>
      <c r="AA208" s="819"/>
      <c r="AB208" s="763"/>
      <c r="AC208" s="762" t="s">
        <v>772</v>
      </c>
      <c r="AD208" s="819"/>
      <c r="AE208" s="819"/>
      <c r="AF208" s="819"/>
      <c r="AG208" s="819"/>
      <c r="AH208" s="819"/>
      <c r="AI208" s="819"/>
      <c r="AJ208" s="819"/>
      <c r="AK208" s="763"/>
      <c r="AL208" s="762" t="s">
        <v>1434</v>
      </c>
      <c r="AM208" s="819"/>
      <c r="AN208" s="819"/>
      <c r="AO208" s="819"/>
      <c r="AP208" s="819"/>
      <c r="AQ208" s="819"/>
      <c r="AR208" s="819"/>
      <c r="AS208" s="819"/>
      <c r="AT208" s="763"/>
      <c r="AU208" s="762" t="s">
        <v>772</v>
      </c>
      <c r="AV208" s="819"/>
      <c r="AW208" s="819"/>
      <c r="AX208" s="819"/>
      <c r="AY208" s="819"/>
      <c r="AZ208" s="819"/>
      <c r="BA208" s="819"/>
      <c r="BB208" s="819"/>
      <c r="BC208" s="763"/>
      <c r="BD208" s="762" t="s">
        <v>772</v>
      </c>
      <c r="BE208" s="819"/>
      <c r="BF208" s="819"/>
      <c r="BG208" s="819"/>
      <c r="BH208" s="819"/>
      <c r="BI208" s="819"/>
      <c r="BJ208" s="819"/>
      <c r="BK208" s="819"/>
      <c r="BL208" s="763"/>
      <c r="BM208" s="762" t="s">
        <v>772</v>
      </c>
      <c r="BN208" s="819"/>
      <c r="BO208" s="819"/>
      <c r="BP208" s="819"/>
      <c r="BQ208" s="819"/>
      <c r="BR208" s="819"/>
      <c r="BS208" s="819"/>
      <c r="BT208" s="819"/>
      <c r="BU208" s="763"/>
      <c r="BV208" s="762" t="s">
        <v>1434</v>
      </c>
      <c r="BW208" s="819"/>
      <c r="BX208" s="819"/>
      <c r="BY208" s="819"/>
      <c r="BZ208" s="819"/>
      <c r="CA208" s="819"/>
      <c r="CB208" s="819"/>
      <c r="CC208" s="819"/>
      <c r="CD208" s="763"/>
      <c r="CE208" s="762" t="s">
        <v>1434</v>
      </c>
      <c r="CF208" s="819"/>
      <c r="CG208" s="819"/>
      <c r="CH208" s="819"/>
      <c r="CI208" s="819"/>
      <c r="CJ208" s="819"/>
      <c r="CK208" s="819"/>
      <c r="CL208" s="819"/>
      <c r="CM208" s="763"/>
      <c r="CN208" s="762" t="s">
        <v>772</v>
      </c>
      <c r="CO208" s="819"/>
      <c r="CP208" s="819"/>
      <c r="CQ208" s="819"/>
      <c r="CR208" s="819"/>
      <c r="CS208" s="819"/>
      <c r="CT208" s="819"/>
      <c r="CU208" s="819"/>
      <c r="CV208" s="763"/>
      <c r="CW208" s="762" t="s">
        <v>772</v>
      </c>
      <c r="CX208" s="819"/>
      <c r="CY208" s="819"/>
      <c r="CZ208" s="819"/>
      <c r="DA208" s="819"/>
      <c r="DB208" s="819"/>
      <c r="DC208" s="819"/>
      <c r="DD208" s="819"/>
      <c r="DE208" s="763"/>
      <c r="DF208" s="762" t="s">
        <v>772</v>
      </c>
      <c r="DG208" s="819"/>
      <c r="DH208" s="819"/>
      <c r="DI208" s="819"/>
      <c r="DJ208" s="819"/>
      <c r="DK208" s="819"/>
      <c r="DL208" s="819"/>
      <c r="DM208" s="819"/>
      <c r="DN208" s="763"/>
      <c r="DO208" s="762" t="s">
        <v>772</v>
      </c>
      <c r="DP208" s="819"/>
      <c r="DQ208" s="819"/>
      <c r="DR208" s="819"/>
      <c r="DS208" s="819"/>
      <c r="DT208" s="819"/>
      <c r="DU208" s="819"/>
      <c r="DV208" s="819"/>
      <c r="DW208" s="763"/>
      <c r="DX208" s="762"/>
      <c r="DY208" s="819"/>
      <c r="DZ208" s="819"/>
      <c r="EA208" s="819"/>
      <c r="EB208" s="819"/>
      <c r="EC208" s="819"/>
      <c r="ED208" s="819"/>
      <c r="EE208" s="819"/>
      <c r="EF208" s="763"/>
      <c r="EG208" s="762"/>
      <c r="EH208" s="819"/>
      <c r="EI208" s="819"/>
      <c r="EJ208" s="819"/>
      <c r="EK208" s="819"/>
      <c r="EL208" s="819"/>
      <c r="EM208" s="819"/>
      <c r="EN208" s="819"/>
      <c r="EO208" s="763"/>
      <c r="EP208" s="762"/>
      <c r="EQ208" s="819"/>
      <c r="ER208" s="819"/>
      <c r="ES208" s="819"/>
      <c r="ET208" s="819"/>
      <c r="EU208" s="819"/>
      <c r="EV208" s="819"/>
      <c r="EW208" s="819"/>
      <c r="EX208" s="763"/>
    </row>
    <row r="209" spans="1:154" s="323" customFormat="1" ht="36.75" x14ac:dyDescent="0.2">
      <c r="A209" s="142" t="s">
        <v>1009</v>
      </c>
      <c r="B209" s="760"/>
      <c r="C209" s="820"/>
      <c r="D209" s="820"/>
      <c r="E209" s="820"/>
      <c r="F209" s="820"/>
      <c r="G209" s="820"/>
      <c r="H209" s="820"/>
      <c r="I209" s="820"/>
      <c r="J209" s="761"/>
      <c r="K209" s="760"/>
      <c r="L209" s="820"/>
      <c r="M209" s="820"/>
      <c r="N209" s="820"/>
      <c r="O209" s="820"/>
      <c r="P209" s="820"/>
      <c r="Q209" s="820"/>
      <c r="R209" s="820"/>
      <c r="S209" s="761"/>
      <c r="T209" s="768"/>
      <c r="U209" s="825"/>
      <c r="V209" s="825"/>
      <c r="W209" s="825"/>
      <c r="X209" s="825"/>
      <c r="Y209" s="825"/>
      <c r="Z209" s="825"/>
      <c r="AA209" s="825"/>
      <c r="AB209" s="769"/>
      <c r="AC209" s="768"/>
      <c r="AD209" s="825"/>
      <c r="AE209" s="825"/>
      <c r="AF209" s="825"/>
      <c r="AG209" s="825"/>
      <c r="AH209" s="825"/>
      <c r="AI209" s="825"/>
      <c r="AJ209" s="825"/>
      <c r="AK209" s="769"/>
      <c r="AL209" s="768"/>
      <c r="AM209" s="825"/>
      <c r="AN209" s="825"/>
      <c r="AO209" s="825"/>
      <c r="AP209" s="825"/>
      <c r="AQ209" s="825"/>
      <c r="AR209" s="825"/>
      <c r="AS209" s="825"/>
      <c r="AT209" s="769"/>
      <c r="AU209" s="768"/>
      <c r="AV209" s="825"/>
      <c r="AW209" s="825"/>
      <c r="AX209" s="825"/>
      <c r="AY209" s="825"/>
      <c r="AZ209" s="825"/>
      <c r="BA209" s="825"/>
      <c r="BB209" s="825"/>
      <c r="BC209" s="769"/>
      <c r="BD209" s="768"/>
      <c r="BE209" s="825"/>
      <c r="BF209" s="825"/>
      <c r="BG209" s="825"/>
      <c r="BH209" s="825"/>
      <c r="BI209" s="825"/>
      <c r="BJ209" s="825"/>
      <c r="BK209" s="825"/>
      <c r="BL209" s="769"/>
      <c r="BM209" s="768"/>
      <c r="BN209" s="825"/>
      <c r="BO209" s="825"/>
      <c r="BP209" s="825"/>
      <c r="BQ209" s="825"/>
      <c r="BR209" s="825"/>
      <c r="BS209" s="825"/>
      <c r="BT209" s="825"/>
      <c r="BU209" s="769"/>
      <c r="BV209" s="768"/>
      <c r="BW209" s="825"/>
      <c r="BX209" s="825"/>
      <c r="BY209" s="825"/>
      <c r="BZ209" s="825"/>
      <c r="CA209" s="825"/>
      <c r="CB209" s="825"/>
      <c r="CC209" s="825"/>
      <c r="CD209" s="769"/>
      <c r="CE209" s="768"/>
      <c r="CF209" s="825"/>
      <c r="CG209" s="825"/>
      <c r="CH209" s="825"/>
      <c r="CI209" s="825"/>
      <c r="CJ209" s="825"/>
      <c r="CK209" s="825"/>
      <c r="CL209" s="825"/>
      <c r="CM209" s="769"/>
      <c r="CN209" s="768"/>
      <c r="CO209" s="825"/>
      <c r="CP209" s="825"/>
      <c r="CQ209" s="825"/>
      <c r="CR209" s="825"/>
      <c r="CS209" s="825"/>
      <c r="CT209" s="825"/>
      <c r="CU209" s="825"/>
      <c r="CV209" s="769"/>
      <c r="CW209" s="768"/>
      <c r="CX209" s="825"/>
      <c r="CY209" s="825"/>
      <c r="CZ209" s="825"/>
      <c r="DA209" s="825"/>
      <c r="DB209" s="825"/>
      <c r="DC209" s="825"/>
      <c r="DD209" s="825"/>
      <c r="DE209" s="769"/>
      <c r="DF209" s="768"/>
      <c r="DG209" s="825"/>
      <c r="DH209" s="825"/>
      <c r="DI209" s="825"/>
      <c r="DJ209" s="825"/>
      <c r="DK209" s="825"/>
      <c r="DL209" s="825"/>
      <c r="DM209" s="825"/>
      <c r="DN209" s="769"/>
      <c r="DO209" s="768"/>
      <c r="DP209" s="825"/>
      <c r="DQ209" s="825"/>
      <c r="DR209" s="825"/>
      <c r="DS209" s="825"/>
      <c r="DT209" s="825"/>
      <c r="DU209" s="825"/>
      <c r="DV209" s="825"/>
      <c r="DW209" s="769"/>
      <c r="DX209" s="768"/>
      <c r="DY209" s="825"/>
      <c r="DZ209" s="825"/>
      <c r="EA209" s="825"/>
      <c r="EB209" s="825"/>
      <c r="EC209" s="825"/>
      <c r="ED209" s="825"/>
      <c r="EE209" s="825"/>
      <c r="EF209" s="769"/>
      <c r="EG209" s="768"/>
      <c r="EH209" s="825"/>
      <c r="EI209" s="825"/>
      <c r="EJ209" s="825"/>
      <c r="EK209" s="825"/>
      <c r="EL209" s="825"/>
      <c r="EM209" s="825"/>
      <c r="EN209" s="825"/>
      <c r="EO209" s="769"/>
      <c r="EP209" s="768"/>
      <c r="EQ209" s="825"/>
      <c r="ER209" s="825"/>
      <c r="ES209" s="825"/>
      <c r="ET209" s="825"/>
      <c r="EU209" s="825"/>
      <c r="EV209" s="825"/>
      <c r="EW209" s="825"/>
      <c r="EX209" s="769"/>
    </row>
    <row r="210" spans="1:154" s="323" customFormat="1" ht="99" x14ac:dyDescent="0.2">
      <c r="A210" s="149" t="s">
        <v>1010</v>
      </c>
      <c r="B210" s="760"/>
      <c r="C210" s="820"/>
      <c r="D210" s="820"/>
      <c r="E210" s="820"/>
      <c r="F210" s="820"/>
      <c r="G210" s="820"/>
      <c r="H210" s="820"/>
      <c r="I210" s="820"/>
      <c r="J210" s="761"/>
      <c r="K210" s="760"/>
      <c r="L210" s="820"/>
      <c r="M210" s="820"/>
      <c r="N210" s="820"/>
      <c r="O210" s="820"/>
      <c r="P210" s="820"/>
      <c r="Q210" s="820"/>
      <c r="R210" s="820"/>
      <c r="S210" s="761"/>
      <c r="T210" s="768"/>
      <c r="U210" s="825"/>
      <c r="V210" s="825"/>
      <c r="W210" s="825"/>
      <c r="X210" s="825"/>
      <c r="Y210" s="825"/>
      <c r="Z210" s="825"/>
      <c r="AA210" s="825"/>
      <c r="AB210" s="769"/>
      <c r="AC210" s="768"/>
      <c r="AD210" s="825"/>
      <c r="AE210" s="825"/>
      <c r="AF210" s="825"/>
      <c r="AG210" s="825"/>
      <c r="AH210" s="825"/>
      <c r="AI210" s="825"/>
      <c r="AJ210" s="825"/>
      <c r="AK210" s="769"/>
      <c r="AL210" s="768"/>
      <c r="AM210" s="825"/>
      <c r="AN210" s="825"/>
      <c r="AO210" s="825"/>
      <c r="AP210" s="825"/>
      <c r="AQ210" s="825"/>
      <c r="AR210" s="825"/>
      <c r="AS210" s="825"/>
      <c r="AT210" s="769"/>
      <c r="AU210" s="768"/>
      <c r="AV210" s="825"/>
      <c r="AW210" s="825"/>
      <c r="AX210" s="825"/>
      <c r="AY210" s="825"/>
      <c r="AZ210" s="825"/>
      <c r="BA210" s="825"/>
      <c r="BB210" s="825"/>
      <c r="BC210" s="769"/>
      <c r="BD210" s="768"/>
      <c r="BE210" s="825"/>
      <c r="BF210" s="825"/>
      <c r="BG210" s="825"/>
      <c r="BH210" s="825"/>
      <c r="BI210" s="825"/>
      <c r="BJ210" s="825"/>
      <c r="BK210" s="825"/>
      <c r="BL210" s="769"/>
      <c r="BM210" s="768"/>
      <c r="BN210" s="825"/>
      <c r="BO210" s="825"/>
      <c r="BP210" s="825"/>
      <c r="BQ210" s="825"/>
      <c r="BR210" s="825"/>
      <c r="BS210" s="825"/>
      <c r="BT210" s="825"/>
      <c r="BU210" s="769"/>
      <c r="BV210" s="768"/>
      <c r="BW210" s="825"/>
      <c r="BX210" s="825"/>
      <c r="BY210" s="825"/>
      <c r="BZ210" s="825"/>
      <c r="CA210" s="825"/>
      <c r="CB210" s="825"/>
      <c r="CC210" s="825"/>
      <c r="CD210" s="769"/>
      <c r="CE210" s="768"/>
      <c r="CF210" s="825"/>
      <c r="CG210" s="825"/>
      <c r="CH210" s="825"/>
      <c r="CI210" s="825"/>
      <c r="CJ210" s="825"/>
      <c r="CK210" s="825"/>
      <c r="CL210" s="825"/>
      <c r="CM210" s="769"/>
      <c r="CN210" s="768"/>
      <c r="CO210" s="825"/>
      <c r="CP210" s="825"/>
      <c r="CQ210" s="825"/>
      <c r="CR210" s="825"/>
      <c r="CS210" s="825"/>
      <c r="CT210" s="825"/>
      <c r="CU210" s="825"/>
      <c r="CV210" s="769"/>
      <c r="CW210" s="768"/>
      <c r="CX210" s="825"/>
      <c r="CY210" s="825"/>
      <c r="CZ210" s="825"/>
      <c r="DA210" s="825"/>
      <c r="DB210" s="825"/>
      <c r="DC210" s="825"/>
      <c r="DD210" s="825"/>
      <c r="DE210" s="769"/>
      <c r="DF210" s="768"/>
      <c r="DG210" s="825"/>
      <c r="DH210" s="825"/>
      <c r="DI210" s="825"/>
      <c r="DJ210" s="825"/>
      <c r="DK210" s="825"/>
      <c r="DL210" s="825"/>
      <c r="DM210" s="825"/>
      <c r="DN210" s="769"/>
      <c r="DO210" s="768"/>
      <c r="DP210" s="825"/>
      <c r="DQ210" s="825"/>
      <c r="DR210" s="825"/>
      <c r="DS210" s="825"/>
      <c r="DT210" s="825"/>
      <c r="DU210" s="825"/>
      <c r="DV210" s="825"/>
      <c r="DW210" s="769"/>
      <c r="DX210" s="768"/>
      <c r="DY210" s="825"/>
      <c r="DZ210" s="825"/>
      <c r="EA210" s="825"/>
      <c r="EB210" s="825"/>
      <c r="EC210" s="825"/>
      <c r="ED210" s="825"/>
      <c r="EE210" s="825"/>
      <c r="EF210" s="769"/>
      <c r="EG210" s="768"/>
      <c r="EH210" s="825"/>
      <c r="EI210" s="825"/>
      <c r="EJ210" s="825"/>
      <c r="EK210" s="825"/>
      <c r="EL210" s="825"/>
      <c r="EM210" s="825"/>
      <c r="EN210" s="825"/>
      <c r="EO210" s="769"/>
      <c r="EP210" s="768"/>
      <c r="EQ210" s="825"/>
      <c r="ER210" s="825"/>
      <c r="ES210" s="825"/>
      <c r="ET210" s="825"/>
      <c r="EU210" s="825"/>
      <c r="EV210" s="825"/>
      <c r="EW210" s="825"/>
      <c r="EX210" s="769"/>
    </row>
    <row r="211" spans="1:154" s="323" customFormat="1" ht="24.75" x14ac:dyDescent="0.2">
      <c r="A211" s="142" t="s">
        <v>652</v>
      </c>
      <c r="B211" s="760"/>
      <c r="C211" s="820"/>
      <c r="D211" s="820"/>
      <c r="E211" s="820"/>
      <c r="F211" s="820"/>
      <c r="G211" s="820"/>
      <c r="H211" s="820"/>
      <c r="I211" s="820"/>
      <c r="J211" s="761"/>
      <c r="K211" s="760"/>
      <c r="L211" s="820"/>
      <c r="M211" s="820"/>
      <c r="N211" s="820"/>
      <c r="O211" s="820"/>
      <c r="P211" s="820"/>
      <c r="Q211" s="820"/>
      <c r="R211" s="820"/>
      <c r="S211" s="761"/>
      <c r="T211" s="760"/>
      <c r="U211" s="820"/>
      <c r="V211" s="820"/>
      <c r="W211" s="820"/>
      <c r="X211" s="820"/>
      <c r="Y211" s="820"/>
      <c r="Z211" s="820"/>
      <c r="AA211" s="820"/>
      <c r="AB211" s="761"/>
      <c r="AC211" s="760"/>
      <c r="AD211" s="820"/>
      <c r="AE211" s="820"/>
      <c r="AF211" s="820"/>
      <c r="AG211" s="820"/>
      <c r="AH211" s="820"/>
      <c r="AI211" s="820"/>
      <c r="AJ211" s="820"/>
      <c r="AK211" s="761"/>
      <c r="AL211" s="760"/>
      <c r="AM211" s="820"/>
      <c r="AN211" s="820"/>
      <c r="AO211" s="820"/>
      <c r="AP211" s="820"/>
      <c r="AQ211" s="820"/>
      <c r="AR211" s="820"/>
      <c r="AS211" s="820"/>
      <c r="AT211" s="761"/>
      <c r="AU211" s="760"/>
      <c r="AV211" s="820"/>
      <c r="AW211" s="820"/>
      <c r="AX211" s="820"/>
      <c r="AY211" s="820"/>
      <c r="AZ211" s="820"/>
      <c r="BA211" s="820"/>
      <c r="BB211" s="820"/>
      <c r="BC211" s="761"/>
      <c r="BD211" s="760"/>
      <c r="BE211" s="820"/>
      <c r="BF211" s="820"/>
      <c r="BG211" s="820"/>
      <c r="BH211" s="820"/>
      <c r="BI211" s="820"/>
      <c r="BJ211" s="820"/>
      <c r="BK211" s="820"/>
      <c r="BL211" s="761"/>
      <c r="BM211" s="760"/>
      <c r="BN211" s="820"/>
      <c r="BO211" s="820"/>
      <c r="BP211" s="820"/>
      <c r="BQ211" s="820"/>
      <c r="BR211" s="820"/>
      <c r="BS211" s="820"/>
      <c r="BT211" s="820"/>
      <c r="BU211" s="761"/>
      <c r="BV211" s="760"/>
      <c r="BW211" s="820"/>
      <c r="BX211" s="820"/>
      <c r="BY211" s="820"/>
      <c r="BZ211" s="820"/>
      <c r="CA211" s="820"/>
      <c r="CB211" s="820"/>
      <c r="CC211" s="820"/>
      <c r="CD211" s="761"/>
      <c r="CE211" s="760"/>
      <c r="CF211" s="820"/>
      <c r="CG211" s="820"/>
      <c r="CH211" s="820"/>
      <c r="CI211" s="820"/>
      <c r="CJ211" s="820"/>
      <c r="CK211" s="820"/>
      <c r="CL211" s="820"/>
      <c r="CM211" s="761"/>
      <c r="CN211" s="760"/>
      <c r="CO211" s="820"/>
      <c r="CP211" s="820"/>
      <c r="CQ211" s="820"/>
      <c r="CR211" s="820"/>
      <c r="CS211" s="820"/>
      <c r="CT211" s="820"/>
      <c r="CU211" s="820"/>
      <c r="CV211" s="761"/>
      <c r="CW211" s="760"/>
      <c r="CX211" s="820"/>
      <c r="CY211" s="820"/>
      <c r="CZ211" s="820"/>
      <c r="DA211" s="820"/>
      <c r="DB211" s="820"/>
      <c r="DC211" s="820"/>
      <c r="DD211" s="820"/>
      <c r="DE211" s="761"/>
      <c r="DF211" s="760"/>
      <c r="DG211" s="820"/>
      <c r="DH211" s="820"/>
      <c r="DI211" s="820"/>
      <c r="DJ211" s="820"/>
      <c r="DK211" s="820"/>
      <c r="DL211" s="820"/>
      <c r="DM211" s="820"/>
      <c r="DN211" s="761"/>
      <c r="DO211" s="760"/>
      <c r="DP211" s="820"/>
      <c r="DQ211" s="820"/>
      <c r="DR211" s="820"/>
      <c r="DS211" s="820"/>
      <c r="DT211" s="820"/>
      <c r="DU211" s="820"/>
      <c r="DV211" s="820"/>
      <c r="DW211" s="761"/>
      <c r="DX211" s="760"/>
      <c r="DY211" s="820"/>
      <c r="DZ211" s="820"/>
      <c r="EA211" s="820"/>
      <c r="EB211" s="820"/>
      <c r="EC211" s="820"/>
      <c r="ED211" s="820"/>
      <c r="EE211" s="820"/>
      <c r="EF211" s="761"/>
      <c r="EG211" s="760"/>
      <c r="EH211" s="820"/>
      <c r="EI211" s="820"/>
      <c r="EJ211" s="820"/>
      <c r="EK211" s="820"/>
      <c r="EL211" s="820"/>
      <c r="EM211" s="820"/>
      <c r="EN211" s="820"/>
      <c r="EO211" s="761"/>
      <c r="EP211" s="760"/>
      <c r="EQ211" s="820"/>
      <c r="ER211" s="820"/>
      <c r="ES211" s="820"/>
      <c r="ET211" s="820"/>
      <c r="EU211" s="820"/>
      <c r="EV211" s="820"/>
      <c r="EW211" s="820"/>
      <c r="EX211" s="761"/>
    </row>
    <row r="212" spans="1:154" s="323" customFormat="1" ht="69.75" customHeight="1" x14ac:dyDescent="0.2">
      <c r="A212" s="391" t="s">
        <v>1159</v>
      </c>
      <c r="B212" s="760"/>
      <c r="C212" s="820"/>
      <c r="D212" s="820"/>
      <c r="E212" s="820"/>
      <c r="F212" s="820"/>
      <c r="G212" s="820"/>
      <c r="H212" s="820"/>
      <c r="I212" s="820"/>
      <c r="J212" s="761"/>
      <c r="K212" s="760"/>
      <c r="L212" s="820"/>
      <c r="M212" s="820"/>
      <c r="N212" s="820"/>
      <c r="O212" s="820"/>
      <c r="P212" s="820"/>
      <c r="Q212" s="820"/>
      <c r="R212" s="820"/>
      <c r="S212" s="761"/>
      <c r="T212" s="768"/>
      <c r="U212" s="825"/>
      <c r="V212" s="825"/>
      <c r="W212" s="825"/>
      <c r="X212" s="825"/>
      <c r="Y212" s="825"/>
      <c r="Z212" s="825"/>
      <c r="AA212" s="825"/>
      <c r="AB212" s="769"/>
      <c r="AC212" s="768"/>
      <c r="AD212" s="825"/>
      <c r="AE212" s="825"/>
      <c r="AF212" s="825"/>
      <c r="AG212" s="825"/>
      <c r="AH212" s="825"/>
      <c r="AI212" s="825"/>
      <c r="AJ212" s="825"/>
      <c r="AK212" s="769"/>
      <c r="AL212" s="768"/>
      <c r="AM212" s="825"/>
      <c r="AN212" s="825"/>
      <c r="AO212" s="825"/>
      <c r="AP212" s="825"/>
      <c r="AQ212" s="825"/>
      <c r="AR212" s="825"/>
      <c r="AS212" s="825"/>
      <c r="AT212" s="769"/>
      <c r="AU212" s="768"/>
      <c r="AV212" s="825"/>
      <c r="AW212" s="825"/>
      <c r="AX212" s="825"/>
      <c r="AY212" s="825"/>
      <c r="AZ212" s="825"/>
      <c r="BA212" s="825"/>
      <c r="BB212" s="825"/>
      <c r="BC212" s="769"/>
      <c r="BD212" s="768"/>
      <c r="BE212" s="825"/>
      <c r="BF212" s="825"/>
      <c r="BG212" s="825"/>
      <c r="BH212" s="825"/>
      <c r="BI212" s="825"/>
      <c r="BJ212" s="825"/>
      <c r="BK212" s="825"/>
      <c r="BL212" s="769"/>
      <c r="BM212" s="768"/>
      <c r="BN212" s="825"/>
      <c r="BO212" s="825"/>
      <c r="BP212" s="825"/>
      <c r="BQ212" s="825"/>
      <c r="BR212" s="825"/>
      <c r="BS212" s="825"/>
      <c r="BT212" s="825"/>
      <c r="BU212" s="769"/>
      <c r="BV212" s="768"/>
      <c r="BW212" s="825"/>
      <c r="BX212" s="825"/>
      <c r="BY212" s="825"/>
      <c r="BZ212" s="825"/>
      <c r="CA212" s="825"/>
      <c r="CB212" s="825"/>
      <c r="CC212" s="825"/>
      <c r="CD212" s="769"/>
      <c r="CE212" s="768"/>
      <c r="CF212" s="825"/>
      <c r="CG212" s="825"/>
      <c r="CH212" s="825"/>
      <c r="CI212" s="825"/>
      <c r="CJ212" s="825"/>
      <c r="CK212" s="825"/>
      <c r="CL212" s="825"/>
      <c r="CM212" s="769"/>
      <c r="CN212" s="768"/>
      <c r="CO212" s="825"/>
      <c r="CP212" s="825"/>
      <c r="CQ212" s="825"/>
      <c r="CR212" s="825"/>
      <c r="CS212" s="825"/>
      <c r="CT212" s="825"/>
      <c r="CU212" s="825"/>
      <c r="CV212" s="769"/>
      <c r="CW212" s="768"/>
      <c r="CX212" s="825"/>
      <c r="CY212" s="825"/>
      <c r="CZ212" s="825"/>
      <c r="DA212" s="825"/>
      <c r="DB212" s="825"/>
      <c r="DC212" s="825"/>
      <c r="DD212" s="825"/>
      <c r="DE212" s="769"/>
      <c r="DF212" s="768"/>
      <c r="DG212" s="825"/>
      <c r="DH212" s="825"/>
      <c r="DI212" s="825"/>
      <c r="DJ212" s="825"/>
      <c r="DK212" s="825"/>
      <c r="DL212" s="825"/>
      <c r="DM212" s="825"/>
      <c r="DN212" s="769"/>
      <c r="DO212" s="768"/>
      <c r="DP212" s="825"/>
      <c r="DQ212" s="825"/>
      <c r="DR212" s="825"/>
      <c r="DS212" s="825"/>
      <c r="DT212" s="825"/>
      <c r="DU212" s="825"/>
      <c r="DV212" s="825"/>
      <c r="DW212" s="769"/>
      <c r="DX212" s="768"/>
      <c r="DY212" s="825"/>
      <c r="DZ212" s="825"/>
      <c r="EA212" s="825"/>
      <c r="EB212" s="825"/>
      <c r="EC212" s="825"/>
      <c r="ED212" s="825"/>
      <c r="EE212" s="825"/>
      <c r="EF212" s="769"/>
      <c r="EG212" s="768"/>
      <c r="EH212" s="825"/>
      <c r="EI212" s="825"/>
      <c r="EJ212" s="825"/>
      <c r="EK212" s="825"/>
      <c r="EL212" s="825"/>
      <c r="EM212" s="825"/>
      <c r="EN212" s="825"/>
      <c r="EO212" s="769"/>
      <c r="EP212" s="768"/>
      <c r="EQ212" s="825"/>
      <c r="ER212" s="825"/>
      <c r="ES212" s="825"/>
      <c r="ET212" s="825"/>
      <c r="EU212" s="825"/>
      <c r="EV212" s="825"/>
      <c r="EW212" s="825"/>
      <c r="EX212" s="769"/>
    </row>
    <row r="213" spans="1:154" s="323" customFormat="1" ht="75.75" customHeight="1" x14ac:dyDescent="0.2">
      <c r="A213" s="149" t="s">
        <v>653</v>
      </c>
      <c r="B213" s="760" t="s">
        <v>0</v>
      </c>
      <c r="C213" s="820"/>
      <c r="D213" s="820"/>
      <c r="E213" s="820"/>
      <c r="F213" s="820"/>
      <c r="G213" s="820"/>
      <c r="H213" s="820"/>
      <c r="I213" s="820"/>
      <c r="J213" s="761"/>
      <c r="K213" s="760" t="s">
        <v>0</v>
      </c>
      <c r="L213" s="820"/>
      <c r="M213" s="820"/>
      <c r="N213" s="820"/>
      <c r="O213" s="820"/>
      <c r="P213" s="820"/>
      <c r="Q213" s="820"/>
      <c r="R213" s="820"/>
      <c r="S213" s="761"/>
      <c r="T213" s="762" t="s">
        <v>51</v>
      </c>
      <c r="U213" s="819"/>
      <c r="V213" s="819"/>
      <c r="W213" s="819"/>
      <c r="X213" s="819"/>
      <c r="Y213" s="819"/>
      <c r="Z213" s="819"/>
      <c r="AA213" s="819"/>
      <c r="AB213" s="763"/>
      <c r="AC213" s="762" t="s">
        <v>51</v>
      </c>
      <c r="AD213" s="819"/>
      <c r="AE213" s="819"/>
      <c r="AF213" s="819"/>
      <c r="AG213" s="819"/>
      <c r="AH213" s="819"/>
      <c r="AI213" s="819"/>
      <c r="AJ213" s="819"/>
      <c r="AK213" s="763"/>
      <c r="AL213" s="762" t="s">
        <v>0</v>
      </c>
      <c r="AM213" s="819"/>
      <c r="AN213" s="819"/>
      <c r="AO213" s="819"/>
      <c r="AP213" s="819"/>
      <c r="AQ213" s="819"/>
      <c r="AR213" s="819"/>
      <c r="AS213" s="819"/>
      <c r="AT213" s="763"/>
      <c r="AU213" s="762" t="s">
        <v>0</v>
      </c>
      <c r="AV213" s="819"/>
      <c r="AW213" s="819"/>
      <c r="AX213" s="819"/>
      <c r="AY213" s="819"/>
      <c r="AZ213" s="819"/>
      <c r="BA213" s="819"/>
      <c r="BB213" s="819"/>
      <c r="BC213" s="763"/>
      <c r="BD213" s="762" t="s">
        <v>0</v>
      </c>
      <c r="BE213" s="819"/>
      <c r="BF213" s="819"/>
      <c r="BG213" s="819"/>
      <c r="BH213" s="819"/>
      <c r="BI213" s="819"/>
      <c r="BJ213" s="819"/>
      <c r="BK213" s="819"/>
      <c r="BL213" s="763"/>
      <c r="BM213" s="762" t="s">
        <v>0</v>
      </c>
      <c r="BN213" s="819"/>
      <c r="BO213" s="819"/>
      <c r="BP213" s="819"/>
      <c r="BQ213" s="819"/>
      <c r="BR213" s="819"/>
      <c r="BS213" s="819"/>
      <c r="BT213" s="819"/>
      <c r="BU213" s="763"/>
      <c r="BV213" s="762" t="s">
        <v>0</v>
      </c>
      <c r="BW213" s="819"/>
      <c r="BX213" s="819"/>
      <c r="BY213" s="819"/>
      <c r="BZ213" s="819"/>
      <c r="CA213" s="819"/>
      <c r="CB213" s="819"/>
      <c r="CC213" s="819"/>
      <c r="CD213" s="763"/>
      <c r="CE213" s="762" t="s">
        <v>0</v>
      </c>
      <c r="CF213" s="819"/>
      <c r="CG213" s="819"/>
      <c r="CH213" s="819"/>
      <c r="CI213" s="819"/>
      <c r="CJ213" s="819"/>
      <c r="CK213" s="819"/>
      <c r="CL213" s="819"/>
      <c r="CM213" s="763"/>
      <c r="CN213" s="762" t="s">
        <v>0</v>
      </c>
      <c r="CO213" s="819"/>
      <c r="CP213" s="819"/>
      <c r="CQ213" s="819"/>
      <c r="CR213" s="819"/>
      <c r="CS213" s="819"/>
      <c r="CT213" s="819"/>
      <c r="CU213" s="819"/>
      <c r="CV213" s="763"/>
      <c r="CW213" s="762" t="s">
        <v>0</v>
      </c>
      <c r="CX213" s="819"/>
      <c r="CY213" s="819"/>
      <c r="CZ213" s="819"/>
      <c r="DA213" s="819"/>
      <c r="DB213" s="819"/>
      <c r="DC213" s="819"/>
      <c r="DD213" s="819"/>
      <c r="DE213" s="763"/>
      <c r="DF213" s="762" t="s">
        <v>0</v>
      </c>
      <c r="DG213" s="819"/>
      <c r="DH213" s="819"/>
      <c r="DI213" s="819"/>
      <c r="DJ213" s="819"/>
      <c r="DK213" s="819"/>
      <c r="DL213" s="819"/>
      <c r="DM213" s="819"/>
      <c r="DN213" s="763"/>
      <c r="DO213" s="762" t="s">
        <v>0</v>
      </c>
      <c r="DP213" s="819"/>
      <c r="DQ213" s="819"/>
      <c r="DR213" s="819"/>
      <c r="DS213" s="819"/>
      <c r="DT213" s="819"/>
      <c r="DU213" s="819"/>
      <c r="DV213" s="819"/>
      <c r="DW213" s="763"/>
      <c r="DX213" s="762"/>
      <c r="DY213" s="819"/>
      <c r="DZ213" s="819"/>
      <c r="EA213" s="819"/>
      <c r="EB213" s="819"/>
      <c r="EC213" s="819"/>
      <c r="ED213" s="819"/>
      <c r="EE213" s="819"/>
      <c r="EF213" s="763"/>
      <c r="EG213" s="762"/>
      <c r="EH213" s="819"/>
      <c r="EI213" s="819"/>
      <c r="EJ213" s="819"/>
      <c r="EK213" s="819"/>
      <c r="EL213" s="819"/>
      <c r="EM213" s="819"/>
      <c r="EN213" s="819"/>
      <c r="EO213" s="763"/>
      <c r="EP213" s="762"/>
      <c r="EQ213" s="819"/>
      <c r="ER213" s="819"/>
      <c r="ES213" s="819"/>
      <c r="ET213" s="819"/>
      <c r="EU213" s="819"/>
      <c r="EV213" s="819"/>
      <c r="EW213" s="819"/>
      <c r="EX213" s="763"/>
    </row>
    <row r="214" spans="1:154" s="323" customFormat="1" ht="63.75" x14ac:dyDescent="0.2">
      <c r="A214" s="149" t="s">
        <v>945</v>
      </c>
      <c r="B214" s="786"/>
      <c r="C214" s="885"/>
      <c r="D214" s="885"/>
      <c r="E214" s="885"/>
      <c r="F214" s="885"/>
      <c r="G214" s="885"/>
      <c r="H214" s="885"/>
      <c r="I214" s="885"/>
      <c r="J214" s="787"/>
      <c r="K214" s="786"/>
      <c r="L214" s="885"/>
      <c r="M214" s="885"/>
      <c r="N214" s="885"/>
      <c r="O214" s="885"/>
      <c r="P214" s="885"/>
      <c r="Q214" s="885"/>
      <c r="R214" s="885"/>
      <c r="S214" s="787"/>
      <c r="T214" s="762" t="s">
        <v>1435</v>
      </c>
      <c r="U214" s="819"/>
      <c r="V214" s="819"/>
      <c r="W214" s="819"/>
      <c r="X214" s="819"/>
      <c r="Y214" s="819"/>
      <c r="Z214" s="819"/>
      <c r="AA214" s="819"/>
      <c r="AB214" s="763"/>
      <c r="AC214" s="762" t="s">
        <v>1435</v>
      </c>
      <c r="AD214" s="819"/>
      <c r="AE214" s="819"/>
      <c r="AF214" s="819"/>
      <c r="AG214" s="819"/>
      <c r="AH214" s="819"/>
      <c r="AI214" s="819"/>
      <c r="AJ214" s="819"/>
      <c r="AK214" s="763"/>
      <c r="AL214" s="762"/>
      <c r="AM214" s="819"/>
      <c r="AN214" s="819"/>
      <c r="AO214" s="819"/>
      <c r="AP214" s="819"/>
      <c r="AQ214" s="819"/>
      <c r="AR214" s="819"/>
      <c r="AS214" s="819"/>
      <c r="AT214" s="763"/>
      <c r="AU214" s="762"/>
      <c r="AV214" s="819"/>
      <c r="AW214" s="819"/>
      <c r="AX214" s="819"/>
      <c r="AY214" s="819"/>
      <c r="AZ214" s="819"/>
      <c r="BA214" s="819"/>
      <c r="BB214" s="819"/>
      <c r="BC214" s="763"/>
      <c r="BD214" s="762"/>
      <c r="BE214" s="819"/>
      <c r="BF214" s="819"/>
      <c r="BG214" s="819"/>
      <c r="BH214" s="819"/>
      <c r="BI214" s="819"/>
      <c r="BJ214" s="819"/>
      <c r="BK214" s="819"/>
      <c r="BL214" s="763"/>
      <c r="BM214" s="762"/>
      <c r="BN214" s="819"/>
      <c r="BO214" s="819"/>
      <c r="BP214" s="819"/>
      <c r="BQ214" s="819"/>
      <c r="BR214" s="819"/>
      <c r="BS214" s="819"/>
      <c r="BT214" s="819"/>
      <c r="BU214" s="763"/>
      <c r="BV214" s="762"/>
      <c r="BW214" s="819"/>
      <c r="BX214" s="819"/>
      <c r="BY214" s="819"/>
      <c r="BZ214" s="819"/>
      <c r="CA214" s="819"/>
      <c r="CB214" s="819"/>
      <c r="CC214" s="819"/>
      <c r="CD214" s="763"/>
      <c r="CE214" s="762"/>
      <c r="CF214" s="819"/>
      <c r="CG214" s="819"/>
      <c r="CH214" s="819"/>
      <c r="CI214" s="819"/>
      <c r="CJ214" s="819"/>
      <c r="CK214" s="819"/>
      <c r="CL214" s="819"/>
      <c r="CM214" s="763"/>
      <c r="CN214" s="762"/>
      <c r="CO214" s="819"/>
      <c r="CP214" s="819"/>
      <c r="CQ214" s="819"/>
      <c r="CR214" s="819"/>
      <c r="CS214" s="819"/>
      <c r="CT214" s="819"/>
      <c r="CU214" s="819"/>
      <c r="CV214" s="763"/>
      <c r="CW214" s="762"/>
      <c r="CX214" s="819"/>
      <c r="CY214" s="819"/>
      <c r="CZ214" s="819"/>
      <c r="DA214" s="819"/>
      <c r="DB214" s="819"/>
      <c r="DC214" s="819"/>
      <c r="DD214" s="819"/>
      <c r="DE214" s="763"/>
      <c r="DF214" s="762"/>
      <c r="DG214" s="819"/>
      <c r="DH214" s="819"/>
      <c r="DI214" s="819"/>
      <c r="DJ214" s="819"/>
      <c r="DK214" s="819"/>
      <c r="DL214" s="819"/>
      <c r="DM214" s="819"/>
      <c r="DN214" s="763"/>
      <c r="DO214" s="762"/>
      <c r="DP214" s="819"/>
      <c r="DQ214" s="819"/>
      <c r="DR214" s="819"/>
      <c r="DS214" s="819"/>
      <c r="DT214" s="819"/>
      <c r="DU214" s="819"/>
      <c r="DV214" s="819"/>
      <c r="DW214" s="763"/>
      <c r="DX214" s="762"/>
      <c r="DY214" s="819"/>
      <c r="DZ214" s="819"/>
      <c r="EA214" s="819"/>
      <c r="EB214" s="819"/>
      <c r="EC214" s="819"/>
      <c r="ED214" s="819"/>
      <c r="EE214" s="819"/>
      <c r="EF214" s="763"/>
      <c r="EG214" s="762"/>
      <c r="EH214" s="819"/>
      <c r="EI214" s="819"/>
      <c r="EJ214" s="819"/>
      <c r="EK214" s="819"/>
      <c r="EL214" s="819"/>
      <c r="EM214" s="819"/>
      <c r="EN214" s="819"/>
      <c r="EO214" s="763"/>
      <c r="EP214" s="762"/>
      <c r="EQ214" s="819"/>
      <c r="ER214" s="819"/>
      <c r="ES214" s="819"/>
      <c r="ET214" s="819"/>
      <c r="EU214" s="819"/>
      <c r="EV214" s="819"/>
      <c r="EW214" s="819"/>
      <c r="EX214" s="763"/>
    </row>
    <row r="215" spans="1:154" s="323" customFormat="1" ht="36.75" x14ac:dyDescent="0.2">
      <c r="A215" s="82" t="s">
        <v>775</v>
      </c>
      <c r="B215" s="786"/>
      <c r="C215" s="885"/>
      <c r="D215" s="885"/>
      <c r="E215" s="885"/>
      <c r="F215" s="885"/>
      <c r="G215" s="885"/>
      <c r="H215" s="885"/>
      <c r="I215" s="885"/>
      <c r="J215" s="787"/>
      <c r="K215" s="786"/>
      <c r="L215" s="885"/>
      <c r="M215" s="885"/>
      <c r="N215" s="885"/>
      <c r="O215" s="885"/>
      <c r="P215" s="885"/>
      <c r="Q215" s="885"/>
      <c r="R215" s="885"/>
      <c r="S215" s="787"/>
      <c r="T215" s="762" t="s">
        <v>53</v>
      </c>
      <c r="U215" s="819"/>
      <c r="V215" s="819"/>
      <c r="W215" s="819"/>
      <c r="X215" s="819"/>
      <c r="Y215" s="819"/>
      <c r="Z215" s="819"/>
      <c r="AA215" s="819"/>
      <c r="AB215" s="763"/>
      <c r="AC215" s="762" t="s">
        <v>53</v>
      </c>
      <c r="AD215" s="819"/>
      <c r="AE215" s="819"/>
      <c r="AF215" s="819"/>
      <c r="AG215" s="819"/>
      <c r="AH215" s="819"/>
      <c r="AI215" s="819"/>
      <c r="AJ215" s="819"/>
      <c r="AK215" s="763"/>
      <c r="AL215" s="762"/>
      <c r="AM215" s="819"/>
      <c r="AN215" s="819"/>
      <c r="AO215" s="819"/>
      <c r="AP215" s="819"/>
      <c r="AQ215" s="819"/>
      <c r="AR215" s="819"/>
      <c r="AS215" s="819"/>
      <c r="AT215" s="763"/>
      <c r="AU215" s="762"/>
      <c r="AV215" s="819"/>
      <c r="AW215" s="819"/>
      <c r="AX215" s="819"/>
      <c r="AY215" s="819"/>
      <c r="AZ215" s="819"/>
      <c r="BA215" s="819"/>
      <c r="BB215" s="819"/>
      <c r="BC215" s="763"/>
      <c r="BD215" s="762"/>
      <c r="BE215" s="819"/>
      <c r="BF215" s="819"/>
      <c r="BG215" s="819"/>
      <c r="BH215" s="819"/>
      <c r="BI215" s="819"/>
      <c r="BJ215" s="819"/>
      <c r="BK215" s="819"/>
      <c r="BL215" s="763"/>
      <c r="BM215" s="762"/>
      <c r="BN215" s="819"/>
      <c r="BO215" s="819"/>
      <c r="BP215" s="819"/>
      <c r="BQ215" s="819"/>
      <c r="BR215" s="819"/>
      <c r="BS215" s="819"/>
      <c r="BT215" s="819"/>
      <c r="BU215" s="763"/>
      <c r="BV215" s="762"/>
      <c r="BW215" s="819"/>
      <c r="BX215" s="819"/>
      <c r="BY215" s="819"/>
      <c r="BZ215" s="819"/>
      <c r="CA215" s="819"/>
      <c r="CB215" s="819"/>
      <c r="CC215" s="819"/>
      <c r="CD215" s="763"/>
      <c r="CE215" s="762"/>
      <c r="CF215" s="819"/>
      <c r="CG215" s="819"/>
      <c r="CH215" s="819"/>
      <c r="CI215" s="819"/>
      <c r="CJ215" s="819"/>
      <c r="CK215" s="819"/>
      <c r="CL215" s="819"/>
      <c r="CM215" s="763"/>
      <c r="CN215" s="762"/>
      <c r="CO215" s="819"/>
      <c r="CP215" s="819"/>
      <c r="CQ215" s="819"/>
      <c r="CR215" s="819"/>
      <c r="CS215" s="819"/>
      <c r="CT215" s="819"/>
      <c r="CU215" s="819"/>
      <c r="CV215" s="763"/>
      <c r="CW215" s="762"/>
      <c r="CX215" s="819"/>
      <c r="CY215" s="819"/>
      <c r="CZ215" s="819"/>
      <c r="DA215" s="819"/>
      <c r="DB215" s="819"/>
      <c r="DC215" s="819"/>
      <c r="DD215" s="819"/>
      <c r="DE215" s="763"/>
      <c r="DF215" s="762"/>
      <c r="DG215" s="819"/>
      <c r="DH215" s="819"/>
      <c r="DI215" s="819"/>
      <c r="DJ215" s="819"/>
      <c r="DK215" s="819"/>
      <c r="DL215" s="819"/>
      <c r="DM215" s="819"/>
      <c r="DN215" s="763"/>
      <c r="DO215" s="762"/>
      <c r="DP215" s="819"/>
      <c r="DQ215" s="819"/>
      <c r="DR215" s="819"/>
      <c r="DS215" s="819"/>
      <c r="DT215" s="819"/>
      <c r="DU215" s="819"/>
      <c r="DV215" s="819"/>
      <c r="DW215" s="763"/>
      <c r="DX215" s="762"/>
      <c r="DY215" s="819"/>
      <c r="DZ215" s="819"/>
      <c r="EA215" s="819"/>
      <c r="EB215" s="819"/>
      <c r="EC215" s="819"/>
      <c r="ED215" s="819"/>
      <c r="EE215" s="819"/>
      <c r="EF215" s="763"/>
      <c r="EG215" s="762"/>
      <c r="EH215" s="819"/>
      <c r="EI215" s="819"/>
      <c r="EJ215" s="819"/>
      <c r="EK215" s="819"/>
      <c r="EL215" s="819"/>
      <c r="EM215" s="819"/>
      <c r="EN215" s="819"/>
      <c r="EO215" s="763"/>
      <c r="EP215" s="762"/>
      <c r="EQ215" s="819"/>
      <c r="ER215" s="819"/>
      <c r="ES215" s="819"/>
      <c r="ET215" s="819"/>
      <c r="EU215" s="819"/>
      <c r="EV215" s="819"/>
      <c r="EW215" s="819"/>
      <c r="EX215" s="763"/>
    </row>
    <row r="216" spans="1:154" s="323" customFormat="1" ht="36.75" x14ac:dyDescent="0.2">
      <c r="A216" s="82" t="s">
        <v>776</v>
      </c>
      <c r="B216" s="786"/>
      <c r="C216" s="885"/>
      <c r="D216" s="885"/>
      <c r="E216" s="885"/>
      <c r="F216" s="885"/>
      <c r="G216" s="885"/>
      <c r="H216" s="885"/>
      <c r="I216" s="885"/>
      <c r="J216" s="787"/>
      <c r="K216" s="786"/>
      <c r="L216" s="885"/>
      <c r="M216" s="885"/>
      <c r="N216" s="885"/>
      <c r="O216" s="885"/>
      <c r="P216" s="885"/>
      <c r="Q216" s="885"/>
      <c r="R216" s="885"/>
      <c r="S216" s="787"/>
      <c r="T216" s="762"/>
      <c r="U216" s="819"/>
      <c r="V216" s="819"/>
      <c r="W216" s="819"/>
      <c r="X216" s="819"/>
      <c r="Y216" s="819"/>
      <c r="Z216" s="819"/>
      <c r="AA216" s="819"/>
      <c r="AB216" s="763"/>
      <c r="AC216" s="762"/>
      <c r="AD216" s="819"/>
      <c r="AE216" s="819"/>
      <c r="AF216" s="819"/>
      <c r="AG216" s="819"/>
      <c r="AH216" s="819"/>
      <c r="AI216" s="819"/>
      <c r="AJ216" s="819"/>
      <c r="AK216" s="763"/>
      <c r="AL216" s="762"/>
      <c r="AM216" s="819"/>
      <c r="AN216" s="819"/>
      <c r="AO216" s="819"/>
      <c r="AP216" s="819"/>
      <c r="AQ216" s="819"/>
      <c r="AR216" s="819"/>
      <c r="AS216" s="819"/>
      <c r="AT216" s="763"/>
      <c r="AU216" s="762"/>
      <c r="AV216" s="819"/>
      <c r="AW216" s="819"/>
      <c r="AX216" s="819"/>
      <c r="AY216" s="819"/>
      <c r="AZ216" s="819"/>
      <c r="BA216" s="819"/>
      <c r="BB216" s="819"/>
      <c r="BC216" s="763"/>
      <c r="BD216" s="762"/>
      <c r="BE216" s="819"/>
      <c r="BF216" s="819"/>
      <c r="BG216" s="819"/>
      <c r="BH216" s="819"/>
      <c r="BI216" s="819"/>
      <c r="BJ216" s="819"/>
      <c r="BK216" s="819"/>
      <c r="BL216" s="763"/>
      <c r="BM216" s="762"/>
      <c r="BN216" s="819"/>
      <c r="BO216" s="819"/>
      <c r="BP216" s="819"/>
      <c r="BQ216" s="819"/>
      <c r="BR216" s="819"/>
      <c r="BS216" s="819"/>
      <c r="BT216" s="819"/>
      <c r="BU216" s="763"/>
      <c r="BV216" s="762"/>
      <c r="BW216" s="819"/>
      <c r="BX216" s="819"/>
      <c r="BY216" s="819"/>
      <c r="BZ216" s="819"/>
      <c r="CA216" s="819"/>
      <c r="CB216" s="819"/>
      <c r="CC216" s="819"/>
      <c r="CD216" s="763"/>
      <c r="CE216" s="762"/>
      <c r="CF216" s="819"/>
      <c r="CG216" s="819"/>
      <c r="CH216" s="819"/>
      <c r="CI216" s="819"/>
      <c r="CJ216" s="819"/>
      <c r="CK216" s="819"/>
      <c r="CL216" s="819"/>
      <c r="CM216" s="763"/>
      <c r="CN216" s="762"/>
      <c r="CO216" s="819"/>
      <c r="CP216" s="819"/>
      <c r="CQ216" s="819"/>
      <c r="CR216" s="819"/>
      <c r="CS216" s="819"/>
      <c r="CT216" s="819"/>
      <c r="CU216" s="819"/>
      <c r="CV216" s="763"/>
      <c r="CW216" s="762"/>
      <c r="CX216" s="819"/>
      <c r="CY216" s="819"/>
      <c r="CZ216" s="819"/>
      <c r="DA216" s="819"/>
      <c r="DB216" s="819"/>
      <c r="DC216" s="819"/>
      <c r="DD216" s="819"/>
      <c r="DE216" s="763"/>
      <c r="DF216" s="762"/>
      <c r="DG216" s="819"/>
      <c r="DH216" s="819"/>
      <c r="DI216" s="819"/>
      <c r="DJ216" s="819"/>
      <c r="DK216" s="819"/>
      <c r="DL216" s="819"/>
      <c r="DM216" s="819"/>
      <c r="DN216" s="763"/>
      <c r="DO216" s="762"/>
      <c r="DP216" s="819"/>
      <c r="DQ216" s="819"/>
      <c r="DR216" s="819"/>
      <c r="DS216" s="819"/>
      <c r="DT216" s="819"/>
      <c r="DU216" s="819"/>
      <c r="DV216" s="819"/>
      <c r="DW216" s="763"/>
      <c r="DX216" s="762"/>
      <c r="DY216" s="819"/>
      <c r="DZ216" s="819"/>
      <c r="EA216" s="819"/>
      <c r="EB216" s="819"/>
      <c r="EC216" s="819"/>
      <c r="ED216" s="819"/>
      <c r="EE216" s="819"/>
      <c r="EF216" s="763"/>
      <c r="EG216" s="762"/>
      <c r="EH216" s="819"/>
      <c r="EI216" s="819"/>
      <c r="EJ216" s="819"/>
      <c r="EK216" s="819"/>
      <c r="EL216" s="819"/>
      <c r="EM216" s="819"/>
      <c r="EN216" s="819"/>
      <c r="EO216" s="763"/>
      <c r="EP216" s="762"/>
      <c r="EQ216" s="819"/>
      <c r="ER216" s="819"/>
      <c r="ES216" s="819"/>
      <c r="ET216" s="819"/>
      <c r="EU216" s="819"/>
      <c r="EV216" s="819"/>
      <c r="EW216" s="819"/>
      <c r="EX216" s="763"/>
    </row>
    <row r="217" spans="1:154" s="323" customFormat="1" ht="24.75" x14ac:dyDescent="0.2">
      <c r="A217" s="160" t="s">
        <v>1349</v>
      </c>
      <c r="B217" s="760" t="s">
        <v>0</v>
      </c>
      <c r="C217" s="820"/>
      <c r="D217" s="820"/>
      <c r="E217" s="820"/>
      <c r="F217" s="820"/>
      <c r="G217" s="820"/>
      <c r="H217" s="820"/>
      <c r="I217" s="820"/>
      <c r="J217" s="761"/>
      <c r="K217" s="760" t="s">
        <v>0</v>
      </c>
      <c r="L217" s="820"/>
      <c r="M217" s="820"/>
      <c r="N217" s="820"/>
      <c r="O217" s="820"/>
      <c r="P217" s="820"/>
      <c r="Q217" s="820"/>
      <c r="R217" s="820"/>
      <c r="S217" s="761"/>
      <c r="T217" s="760" t="s">
        <v>0</v>
      </c>
      <c r="U217" s="820"/>
      <c r="V217" s="820"/>
      <c r="W217" s="820"/>
      <c r="X217" s="820"/>
      <c r="Y217" s="820"/>
      <c r="Z217" s="820"/>
      <c r="AA217" s="820"/>
      <c r="AB217" s="761"/>
      <c r="AC217" s="760" t="s">
        <v>0</v>
      </c>
      <c r="AD217" s="820"/>
      <c r="AE217" s="820"/>
      <c r="AF217" s="820"/>
      <c r="AG217" s="820"/>
      <c r="AH217" s="820"/>
      <c r="AI217" s="820"/>
      <c r="AJ217" s="820"/>
      <c r="AK217" s="761"/>
      <c r="AL217" s="760" t="s">
        <v>0</v>
      </c>
      <c r="AM217" s="820"/>
      <c r="AN217" s="820"/>
      <c r="AO217" s="820"/>
      <c r="AP217" s="820"/>
      <c r="AQ217" s="820"/>
      <c r="AR217" s="820"/>
      <c r="AS217" s="820"/>
      <c r="AT217" s="761"/>
      <c r="AU217" s="760" t="s">
        <v>0</v>
      </c>
      <c r="AV217" s="820"/>
      <c r="AW217" s="820"/>
      <c r="AX217" s="820"/>
      <c r="AY217" s="820"/>
      <c r="AZ217" s="820"/>
      <c r="BA217" s="820"/>
      <c r="BB217" s="820"/>
      <c r="BC217" s="761"/>
      <c r="BD217" s="760" t="s">
        <v>0</v>
      </c>
      <c r="BE217" s="820"/>
      <c r="BF217" s="820"/>
      <c r="BG217" s="820"/>
      <c r="BH217" s="820"/>
      <c r="BI217" s="820"/>
      <c r="BJ217" s="820"/>
      <c r="BK217" s="820"/>
      <c r="BL217" s="761"/>
      <c r="BM217" s="760" t="s">
        <v>0</v>
      </c>
      <c r="BN217" s="820"/>
      <c r="BO217" s="820"/>
      <c r="BP217" s="820"/>
      <c r="BQ217" s="820"/>
      <c r="BR217" s="820"/>
      <c r="BS217" s="820"/>
      <c r="BT217" s="820"/>
      <c r="BU217" s="761"/>
      <c r="BV217" s="760" t="s">
        <v>0</v>
      </c>
      <c r="BW217" s="820"/>
      <c r="BX217" s="820"/>
      <c r="BY217" s="820"/>
      <c r="BZ217" s="820"/>
      <c r="CA217" s="820"/>
      <c r="CB217" s="820"/>
      <c r="CC217" s="820"/>
      <c r="CD217" s="761"/>
      <c r="CE217" s="760" t="s">
        <v>0</v>
      </c>
      <c r="CF217" s="820"/>
      <c r="CG217" s="820"/>
      <c r="CH217" s="820"/>
      <c r="CI217" s="820"/>
      <c r="CJ217" s="820"/>
      <c r="CK217" s="820"/>
      <c r="CL217" s="820"/>
      <c r="CM217" s="761"/>
      <c r="CN217" s="760" t="s">
        <v>0</v>
      </c>
      <c r="CO217" s="820"/>
      <c r="CP217" s="820"/>
      <c r="CQ217" s="820"/>
      <c r="CR217" s="820"/>
      <c r="CS217" s="820"/>
      <c r="CT217" s="820"/>
      <c r="CU217" s="820"/>
      <c r="CV217" s="761"/>
      <c r="CW217" s="760" t="s">
        <v>0</v>
      </c>
      <c r="CX217" s="820"/>
      <c r="CY217" s="820"/>
      <c r="CZ217" s="820"/>
      <c r="DA217" s="820"/>
      <c r="DB217" s="820"/>
      <c r="DC217" s="820"/>
      <c r="DD217" s="820"/>
      <c r="DE217" s="761"/>
      <c r="DF217" s="760" t="s">
        <v>0</v>
      </c>
      <c r="DG217" s="820"/>
      <c r="DH217" s="820"/>
      <c r="DI217" s="820"/>
      <c r="DJ217" s="820"/>
      <c r="DK217" s="820"/>
      <c r="DL217" s="820"/>
      <c r="DM217" s="820"/>
      <c r="DN217" s="761"/>
      <c r="DO217" s="760" t="s">
        <v>0</v>
      </c>
      <c r="DP217" s="820"/>
      <c r="DQ217" s="820"/>
      <c r="DR217" s="820"/>
      <c r="DS217" s="820"/>
      <c r="DT217" s="820"/>
      <c r="DU217" s="820"/>
      <c r="DV217" s="820"/>
      <c r="DW217" s="761"/>
      <c r="DX217" s="760" t="s">
        <v>0</v>
      </c>
      <c r="DY217" s="820"/>
      <c r="DZ217" s="820"/>
      <c r="EA217" s="820"/>
      <c r="EB217" s="820"/>
      <c r="EC217" s="820"/>
      <c r="ED217" s="820"/>
      <c r="EE217" s="820"/>
      <c r="EF217" s="761"/>
      <c r="EG217" s="760" t="s">
        <v>0</v>
      </c>
      <c r="EH217" s="820"/>
      <c r="EI217" s="820"/>
      <c r="EJ217" s="820"/>
      <c r="EK217" s="820"/>
      <c r="EL217" s="820"/>
      <c r="EM217" s="820"/>
      <c r="EN217" s="820"/>
      <c r="EO217" s="761"/>
      <c r="EP217" s="760" t="s">
        <v>0</v>
      </c>
      <c r="EQ217" s="820"/>
      <c r="ER217" s="820"/>
      <c r="ES217" s="820"/>
      <c r="ET217" s="820"/>
      <c r="EU217" s="820"/>
      <c r="EV217" s="820"/>
      <c r="EW217" s="820"/>
      <c r="EX217" s="761"/>
    </row>
    <row r="218" spans="1:154" s="323" customFormat="1" ht="75.75" customHeight="1" x14ac:dyDescent="0.2">
      <c r="A218" s="142" t="s">
        <v>654</v>
      </c>
      <c r="B218" s="786"/>
      <c r="C218" s="885"/>
      <c r="D218" s="885"/>
      <c r="E218" s="885"/>
      <c r="F218" s="885"/>
      <c r="G218" s="885"/>
      <c r="H218" s="885"/>
      <c r="I218" s="885"/>
      <c r="J218" s="787"/>
      <c r="K218" s="786"/>
      <c r="L218" s="885"/>
      <c r="M218" s="885"/>
      <c r="N218" s="885"/>
      <c r="O218" s="885"/>
      <c r="P218" s="885"/>
      <c r="Q218" s="885"/>
      <c r="R218" s="885"/>
      <c r="S218" s="787"/>
      <c r="T218" s="840"/>
      <c r="U218" s="841"/>
      <c r="V218" s="841"/>
      <c r="W218" s="841"/>
      <c r="X218" s="841"/>
      <c r="Y218" s="841"/>
      <c r="Z218" s="841"/>
      <c r="AA218" s="841"/>
      <c r="AB218" s="842"/>
      <c r="AC218" s="840"/>
      <c r="AD218" s="841"/>
      <c r="AE218" s="841"/>
      <c r="AF218" s="841"/>
      <c r="AG218" s="841"/>
      <c r="AH218" s="841"/>
      <c r="AI218" s="841"/>
      <c r="AJ218" s="841"/>
      <c r="AK218" s="842"/>
      <c r="AL218" s="840"/>
      <c r="AM218" s="841"/>
      <c r="AN218" s="841"/>
      <c r="AO218" s="841"/>
      <c r="AP218" s="841"/>
      <c r="AQ218" s="841"/>
      <c r="AR218" s="841"/>
      <c r="AS218" s="841"/>
      <c r="AT218" s="842"/>
      <c r="AU218" s="840"/>
      <c r="AV218" s="841"/>
      <c r="AW218" s="841"/>
      <c r="AX218" s="841"/>
      <c r="AY218" s="841"/>
      <c r="AZ218" s="841"/>
      <c r="BA218" s="841"/>
      <c r="BB218" s="841"/>
      <c r="BC218" s="842"/>
      <c r="BD218" s="840"/>
      <c r="BE218" s="841"/>
      <c r="BF218" s="841"/>
      <c r="BG218" s="841"/>
      <c r="BH218" s="841"/>
      <c r="BI218" s="841"/>
      <c r="BJ218" s="841"/>
      <c r="BK218" s="841"/>
      <c r="BL218" s="842"/>
      <c r="BM218" s="840"/>
      <c r="BN218" s="841"/>
      <c r="BO218" s="841"/>
      <c r="BP218" s="841"/>
      <c r="BQ218" s="841"/>
      <c r="BR218" s="841"/>
      <c r="BS218" s="841"/>
      <c r="BT218" s="841"/>
      <c r="BU218" s="842"/>
      <c r="BV218" s="840"/>
      <c r="BW218" s="841"/>
      <c r="BX218" s="841"/>
      <c r="BY218" s="841"/>
      <c r="BZ218" s="841"/>
      <c r="CA218" s="841"/>
      <c r="CB218" s="841"/>
      <c r="CC218" s="841"/>
      <c r="CD218" s="842"/>
      <c r="CE218" s="840"/>
      <c r="CF218" s="841"/>
      <c r="CG218" s="841"/>
      <c r="CH218" s="841"/>
      <c r="CI218" s="841"/>
      <c r="CJ218" s="841"/>
      <c r="CK218" s="841"/>
      <c r="CL218" s="841"/>
      <c r="CM218" s="842"/>
      <c r="CN218" s="840"/>
      <c r="CO218" s="841"/>
      <c r="CP218" s="841"/>
      <c r="CQ218" s="841"/>
      <c r="CR218" s="841"/>
      <c r="CS218" s="841"/>
      <c r="CT218" s="841"/>
      <c r="CU218" s="841"/>
      <c r="CV218" s="842"/>
      <c r="CW218" s="840"/>
      <c r="CX218" s="841"/>
      <c r="CY218" s="841"/>
      <c r="CZ218" s="841"/>
      <c r="DA218" s="841"/>
      <c r="DB218" s="841"/>
      <c r="DC218" s="841"/>
      <c r="DD218" s="841"/>
      <c r="DE218" s="842"/>
      <c r="DF218" s="840"/>
      <c r="DG218" s="841"/>
      <c r="DH218" s="841"/>
      <c r="DI218" s="841"/>
      <c r="DJ218" s="841"/>
      <c r="DK218" s="841"/>
      <c r="DL218" s="841"/>
      <c r="DM218" s="841"/>
      <c r="DN218" s="842"/>
      <c r="DO218" s="840"/>
      <c r="DP218" s="841"/>
      <c r="DQ218" s="841"/>
      <c r="DR218" s="841"/>
      <c r="DS218" s="841"/>
      <c r="DT218" s="841"/>
      <c r="DU218" s="841"/>
      <c r="DV218" s="841"/>
      <c r="DW218" s="842"/>
      <c r="DX218" s="840"/>
      <c r="DY218" s="841"/>
      <c r="DZ218" s="841"/>
      <c r="EA218" s="841"/>
      <c r="EB218" s="841"/>
      <c r="EC218" s="841"/>
      <c r="ED218" s="841"/>
      <c r="EE218" s="841"/>
      <c r="EF218" s="842"/>
      <c r="EG218" s="840"/>
      <c r="EH218" s="841"/>
      <c r="EI218" s="841"/>
      <c r="EJ218" s="841"/>
      <c r="EK218" s="841"/>
      <c r="EL218" s="841"/>
      <c r="EM218" s="841"/>
      <c r="EN218" s="841"/>
      <c r="EO218" s="842"/>
      <c r="EP218" s="840"/>
      <c r="EQ218" s="841"/>
      <c r="ER218" s="841"/>
      <c r="ES218" s="841"/>
      <c r="ET218" s="841"/>
      <c r="EU218" s="841"/>
      <c r="EV218" s="841"/>
      <c r="EW218" s="841"/>
      <c r="EX218" s="842"/>
    </row>
    <row r="219" spans="1:154" s="323" customFormat="1" ht="36.75" x14ac:dyDescent="0.2">
      <c r="A219" s="125" t="s">
        <v>1160</v>
      </c>
      <c r="B219" s="786" t="s">
        <v>0</v>
      </c>
      <c r="C219" s="885"/>
      <c r="D219" s="885"/>
      <c r="E219" s="885"/>
      <c r="F219" s="885"/>
      <c r="G219" s="885"/>
      <c r="H219" s="885"/>
      <c r="I219" s="885"/>
      <c r="J219" s="787"/>
      <c r="K219" s="786" t="s">
        <v>0</v>
      </c>
      <c r="L219" s="885"/>
      <c r="M219" s="885"/>
      <c r="N219" s="885"/>
      <c r="O219" s="885"/>
      <c r="P219" s="885"/>
      <c r="Q219" s="885"/>
      <c r="R219" s="885"/>
      <c r="S219" s="787"/>
      <c r="T219" s="762" t="s">
        <v>0</v>
      </c>
      <c r="U219" s="819"/>
      <c r="V219" s="819"/>
      <c r="W219" s="819"/>
      <c r="X219" s="819"/>
      <c r="Y219" s="819"/>
      <c r="Z219" s="819"/>
      <c r="AA219" s="819"/>
      <c r="AB219" s="763"/>
      <c r="AC219" s="762" t="s">
        <v>0</v>
      </c>
      <c r="AD219" s="819"/>
      <c r="AE219" s="819"/>
      <c r="AF219" s="819"/>
      <c r="AG219" s="819"/>
      <c r="AH219" s="819"/>
      <c r="AI219" s="819"/>
      <c r="AJ219" s="819"/>
      <c r="AK219" s="763"/>
      <c r="AL219" s="762"/>
      <c r="AM219" s="819"/>
      <c r="AN219" s="819"/>
      <c r="AO219" s="819"/>
      <c r="AP219" s="819"/>
      <c r="AQ219" s="819"/>
      <c r="AR219" s="819"/>
      <c r="AS219" s="819"/>
      <c r="AT219" s="763"/>
      <c r="AU219" s="762"/>
      <c r="AV219" s="819"/>
      <c r="AW219" s="819"/>
      <c r="AX219" s="819"/>
      <c r="AY219" s="819"/>
      <c r="AZ219" s="819"/>
      <c r="BA219" s="819"/>
      <c r="BB219" s="819"/>
      <c r="BC219" s="763"/>
      <c r="BD219" s="762"/>
      <c r="BE219" s="819"/>
      <c r="BF219" s="819"/>
      <c r="BG219" s="819"/>
      <c r="BH219" s="819"/>
      <c r="BI219" s="819"/>
      <c r="BJ219" s="819"/>
      <c r="BK219" s="819"/>
      <c r="BL219" s="763"/>
      <c r="BM219" s="762"/>
      <c r="BN219" s="819"/>
      <c r="BO219" s="819"/>
      <c r="BP219" s="819"/>
      <c r="BQ219" s="819"/>
      <c r="BR219" s="819"/>
      <c r="BS219" s="819"/>
      <c r="BT219" s="819"/>
      <c r="BU219" s="763"/>
      <c r="BV219" s="762"/>
      <c r="BW219" s="819"/>
      <c r="BX219" s="819"/>
      <c r="BY219" s="819"/>
      <c r="BZ219" s="819"/>
      <c r="CA219" s="819"/>
      <c r="CB219" s="819"/>
      <c r="CC219" s="819"/>
      <c r="CD219" s="763"/>
      <c r="CE219" s="762"/>
      <c r="CF219" s="819"/>
      <c r="CG219" s="819"/>
      <c r="CH219" s="819"/>
      <c r="CI219" s="819"/>
      <c r="CJ219" s="819"/>
      <c r="CK219" s="819"/>
      <c r="CL219" s="819"/>
      <c r="CM219" s="763"/>
      <c r="CN219" s="762"/>
      <c r="CO219" s="819"/>
      <c r="CP219" s="819"/>
      <c r="CQ219" s="819"/>
      <c r="CR219" s="819"/>
      <c r="CS219" s="819"/>
      <c r="CT219" s="819"/>
      <c r="CU219" s="819"/>
      <c r="CV219" s="763"/>
      <c r="CW219" s="762"/>
      <c r="CX219" s="819"/>
      <c r="CY219" s="819"/>
      <c r="CZ219" s="819"/>
      <c r="DA219" s="819"/>
      <c r="DB219" s="819"/>
      <c r="DC219" s="819"/>
      <c r="DD219" s="819"/>
      <c r="DE219" s="763"/>
      <c r="DF219" s="762"/>
      <c r="DG219" s="819"/>
      <c r="DH219" s="819"/>
      <c r="DI219" s="819"/>
      <c r="DJ219" s="819"/>
      <c r="DK219" s="819"/>
      <c r="DL219" s="819"/>
      <c r="DM219" s="819"/>
      <c r="DN219" s="763"/>
      <c r="DO219" s="762"/>
      <c r="DP219" s="819"/>
      <c r="DQ219" s="819"/>
      <c r="DR219" s="819"/>
      <c r="DS219" s="819"/>
      <c r="DT219" s="819"/>
      <c r="DU219" s="819"/>
      <c r="DV219" s="819"/>
      <c r="DW219" s="763"/>
      <c r="DX219" s="762"/>
      <c r="DY219" s="819"/>
      <c r="DZ219" s="819"/>
      <c r="EA219" s="819"/>
      <c r="EB219" s="819"/>
      <c r="EC219" s="819"/>
      <c r="ED219" s="819"/>
      <c r="EE219" s="819"/>
      <c r="EF219" s="763"/>
      <c r="EG219" s="762"/>
      <c r="EH219" s="819"/>
      <c r="EI219" s="819"/>
      <c r="EJ219" s="819"/>
      <c r="EK219" s="819"/>
      <c r="EL219" s="819"/>
      <c r="EM219" s="819"/>
      <c r="EN219" s="819"/>
      <c r="EO219" s="763"/>
      <c r="EP219" s="762"/>
      <c r="EQ219" s="819"/>
      <c r="ER219" s="819"/>
      <c r="ES219" s="819"/>
      <c r="ET219" s="819"/>
      <c r="EU219" s="819"/>
      <c r="EV219" s="819"/>
      <c r="EW219" s="819"/>
      <c r="EX219" s="763"/>
    </row>
    <row r="220" spans="1:154" x14ac:dyDescent="0.2">
      <c r="A220" s="563" t="s">
        <v>773</v>
      </c>
      <c r="B220" s="564"/>
      <c r="C220" s="564"/>
      <c r="D220" s="564"/>
      <c r="E220" s="564"/>
      <c r="F220" s="564"/>
      <c r="G220" s="564"/>
      <c r="H220" s="564"/>
      <c r="I220" s="564"/>
      <c r="J220" s="564"/>
      <c r="K220" s="564"/>
      <c r="L220" s="564"/>
      <c r="M220" s="564"/>
      <c r="N220" s="564"/>
      <c r="O220" s="564"/>
      <c r="P220" s="564"/>
      <c r="Q220" s="564"/>
      <c r="R220" s="564"/>
      <c r="S220" s="564"/>
      <c r="T220" s="564"/>
      <c r="U220" s="564"/>
      <c r="V220" s="564"/>
      <c r="W220" s="564"/>
      <c r="X220" s="564"/>
      <c r="Y220" s="564"/>
      <c r="Z220" s="564"/>
      <c r="AA220" s="564"/>
      <c r="AB220" s="564"/>
      <c r="AC220" s="564"/>
      <c r="AD220" s="564"/>
      <c r="AE220" s="564"/>
      <c r="AF220" s="564"/>
      <c r="AG220" s="564"/>
      <c r="AH220" s="564"/>
      <c r="AI220" s="564"/>
      <c r="AJ220" s="564"/>
      <c r="AK220" s="564"/>
      <c r="AL220" s="564"/>
      <c r="AM220" s="564"/>
      <c r="AN220" s="564"/>
      <c r="AO220" s="564"/>
      <c r="AP220" s="564"/>
      <c r="AQ220" s="564"/>
      <c r="AR220" s="564"/>
      <c r="AS220" s="564"/>
      <c r="AT220" s="564"/>
      <c r="AU220" s="564"/>
      <c r="AV220" s="564"/>
      <c r="AW220" s="564"/>
      <c r="AX220" s="564"/>
      <c r="AY220" s="564"/>
      <c r="AZ220" s="564"/>
      <c r="BA220" s="564"/>
      <c r="BB220" s="564"/>
      <c r="BC220" s="564"/>
      <c r="BD220" s="564"/>
      <c r="BE220" s="564"/>
      <c r="BF220" s="564"/>
      <c r="BG220" s="564"/>
      <c r="BH220" s="564"/>
      <c r="BI220" s="564"/>
      <c r="BJ220" s="564"/>
      <c r="BK220" s="564"/>
      <c r="BL220" s="564"/>
      <c r="BM220" s="564"/>
      <c r="BN220" s="564"/>
      <c r="BO220" s="564"/>
      <c r="BP220" s="564"/>
      <c r="BQ220" s="564"/>
      <c r="BR220" s="564"/>
      <c r="BS220" s="564"/>
      <c r="BT220" s="564"/>
      <c r="BU220" s="564"/>
      <c r="BV220" s="564"/>
      <c r="BW220" s="564"/>
      <c r="BX220" s="564"/>
      <c r="BY220" s="564"/>
      <c r="BZ220" s="564"/>
      <c r="CA220" s="564"/>
      <c r="CB220" s="564"/>
      <c r="CC220" s="564"/>
      <c r="CD220" s="564"/>
      <c r="CE220" s="564"/>
      <c r="CF220" s="564"/>
      <c r="CG220" s="564"/>
      <c r="CH220" s="564"/>
      <c r="CI220" s="564"/>
      <c r="CJ220" s="564"/>
      <c r="CK220" s="564"/>
      <c r="CL220" s="564"/>
      <c r="CM220" s="564"/>
      <c r="CN220" s="564"/>
      <c r="CO220" s="564"/>
      <c r="CP220" s="564"/>
      <c r="CQ220" s="564"/>
      <c r="CR220" s="564"/>
      <c r="CS220" s="564"/>
      <c r="CT220" s="564"/>
      <c r="CU220" s="564"/>
      <c r="CV220" s="564"/>
      <c r="CW220" s="564"/>
      <c r="CX220" s="564"/>
      <c r="CY220" s="564"/>
      <c r="CZ220" s="564"/>
      <c r="DA220" s="564"/>
      <c r="DB220" s="564"/>
      <c r="DC220" s="564"/>
      <c r="DD220" s="564"/>
      <c r="DE220" s="564"/>
      <c r="DF220" s="564"/>
      <c r="DG220" s="564"/>
      <c r="DH220" s="564"/>
      <c r="DI220" s="564"/>
      <c r="DJ220" s="564"/>
      <c r="DK220" s="564"/>
      <c r="DL220" s="564"/>
      <c r="DM220" s="564"/>
      <c r="DN220" s="564"/>
      <c r="DO220" s="564"/>
      <c r="DP220" s="564"/>
      <c r="DQ220" s="564"/>
      <c r="DR220" s="564"/>
      <c r="DS220" s="564"/>
      <c r="DT220" s="564"/>
      <c r="DU220" s="564"/>
      <c r="DV220" s="564"/>
      <c r="DW220" s="564"/>
      <c r="DX220" s="564"/>
      <c r="DY220" s="564"/>
      <c r="DZ220" s="564"/>
      <c r="EA220" s="564"/>
      <c r="EB220" s="564"/>
      <c r="EC220" s="564"/>
      <c r="ED220" s="564"/>
      <c r="EE220" s="564"/>
      <c r="EF220" s="564"/>
      <c r="EG220" s="564"/>
      <c r="EH220" s="564"/>
      <c r="EI220" s="564"/>
      <c r="EJ220" s="564"/>
      <c r="EK220" s="564"/>
      <c r="EL220" s="564"/>
      <c r="EM220" s="564"/>
      <c r="EN220" s="564"/>
      <c r="EO220" s="564"/>
      <c r="EP220" s="564"/>
      <c r="EQ220" s="564"/>
      <c r="ER220" s="564"/>
      <c r="ES220" s="564"/>
      <c r="ET220" s="564"/>
      <c r="EU220" s="564"/>
      <c r="EV220" s="564"/>
      <c r="EW220" s="564"/>
      <c r="EX220" s="564"/>
    </row>
    <row r="221" spans="1:154" x14ac:dyDescent="0.2">
      <c r="A221" s="565" t="s">
        <v>879</v>
      </c>
      <c r="B221" s="392"/>
      <c r="C221" s="392"/>
      <c r="D221" s="392"/>
      <c r="E221" s="392"/>
      <c r="F221" s="392"/>
      <c r="G221" s="392"/>
      <c r="H221" s="392"/>
      <c r="I221" s="392"/>
      <c r="J221" s="392"/>
      <c r="K221" s="392"/>
      <c r="L221" s="392"/>
      <c r="M221" s="392"/>
      <c r="N221" s="392"/>
      <c r="O221" s="392"/>
      <c r="P221" s="392"/>
      <c r="Q221" s="392"/>
      <c r="R221" s="392"/>
      <c r="S221" s="392"/>
      <c r="T221" s="392"/>
      <c r="U221" s="392"/>
      <c r="V221" s="392"/>
      <c r="W221" s="392"/>
      <c r="X221" s="392"/>
      <c r="Y221" s="392"/>
      <c r="Z221" s="392"/>
      <c r="AA221" s="392"/>
      <c r="AB221" s="392"/>
      <c r="AC221" s="392"/>
      <c r="AD221" s="392"/>
      <c r="AE221" s="392"/>
      <c r="AF221" s="392"/>
      <c r="AG221" s="392"/>
      <c r="AH221" s="392"/>
      <c r="AI221" s="392"/>
      <c r="AJ221" s="392"/>
      <c r="AK221" s="392"/>
      <c r="AL221" s="392"/>
      <c r="AM221" s="392"/>
      <c r="AN221" s="392"/>
      <c r="AO221" s="392"/>
      <c r="AP221" s="392"/>
      <c r="AQ221" s="392"/>
      <c r="AR221" s="392"/>
      <c r="AS221" s="392"/>
      <c r="AT221" s="392"/>
      <c r="AU221" s="392"/>
      <c r="AV221" s="392"/>
      <c r="AW221" s="392"/>
      <c r="AX221" s="392"/>
      <c r="AY221" s="392"/>
      <c r="AZ221" s="392"/>
      <c r="BA221" s="392"/>
      <c r="BB221" s="392"/>
      <c r="BC221" s="392"/>
      <c r="BD221" s="392"/>
      <c r="BE221" s="392"/>
      <c r="BF221" s="392"/>
      <c r="BG221" s="392"/>
      <c r="BH221" s="392"/>
      <c r="BI221" s="392"/>
      <c r="BJ221" s="392"/>
      <c r="BK221" s="392"/>
      <c r="BL221" s="392"/>
      <c r="BM221" s="392"/>
      <c r="BN221" s="392"/>
      <c r="BO221" s="392"/>
      <c r="BP221" s="392"/>
      <c r="BQ221" s="392"/>
      <c r="BR221" s="392"/>
      <c r="BS221" s="392"/>
      <c r="BT221" s="392"/>
      <c r="BU221" s="392"/>
      <c r="BV221" s="392"/>
      <c r="BW221" s="392"/>
      <c r="BX221" s="392"/>
      <c r="BY221" s="392"/>
      <c r="BZ221" s="392"/>
      <c r="CA221" s="392"/>
      <c r="CB221" s="392"/>
      <c r="CC221" s="392"/>
      <c r="CD221" s="392"/>
      <c r="CE221" s="392"/>
      <c r="CF221" s="392"/>
      <c r="CG221" s="392"/>
      <c r="CH221" s="392"/>
      <c r="CI221" s="392"/>
      <c r="CJ221" s="392"/>
      <c r="CK221" s="392"/>
      <c r="CL221" s="392"/>
      <c r="CM221" s="392"/>
      <c r="CN221" s="392"/>
      <c r="CO221" s="392"/>
      <c r="CP221" s="392"/>
      <c r="CQ221" s="392"/>
      <c r="CR221" s="392"/>
      <c r="CS221" s="392"/>
      <c r="CT221" s="392"/>
      <c r="CU221" s="392"/>
      <c r="CV221" s="392"/>
      <c r="CW221" s="392"/>
      <c r="CX221" s="392"/>
      <c r="CY221" s="392"/>
      <c r="CZ221" s="392"/>
      <c r="DA221" s="392"/>
      <c r="DB221" s="392"/>
      <c r="DC221" s="392"/>
      <c r="DD221" s="392"/>
      <c r="DE221" s="392"/>
      <c r="DF221" s="392"/>
      <c r="DG221" s="392"/>
      <c r="DH221" s="392"/>
      <c r="DI221" s="392"/>
      <c r="DJ221" s="392"/>
      <c r="DK221" s="392"/>
      <c r="DL221" s="392"/>
      <c r="DM221" s="392"/>
      <c r="DN221" s="392"/>
      <c r="DO221" s="392"/>
      <c r="DP221" s="392"/>
      <c r="DQ221" s="392"/>
      <c r="DR221" s="392"/>
      <c r="DS221" s="392"/>
      <c r="DT221" s="392"/>
      <c r="DU221" s="392"/>
      <c r="DV221" s="392"/>
      <c r="DW221" s="392"/>
      <c r="DX221" s="392"/>
      <c r="DY221" s="392"/>
      <c r="DZ221" s="392"/>
      <c r="EA221" s="392"/>
      <c r="EB221" s="392"/>
      <c r="EC221" s="392"/>
      <c r="ED221" s="392"/>
      <c r="EE221" s="392"/>
      <c r="EF221" s="392"/>
      <c r="EG221" s="392"/>
      <c r="EH221" s="392"/>
      <c r="EI221" s="392"/>
      <c r="EJ221" s="392"/>
      <c r="EK221" s="392"/>
      <c r="EL221" s="392"/>
      <c r="EM221" s="392"/>
      <c r="EN221" s="392"/>
      <c r="EO221" s="392"/>
      <c r="EP221" s="392"/>
      <c r="EQ221" s="392"/>
      <c r="ER221" s="392"/>
      <c r="ES221" s="392"/>
      <c r="ET221" s="392"/>
      <c r="EU221" s="392"/>
      <c r="EV221" s="392"/>
      <c r="EW221" s="392"/>
      <c r="EX221" s="392"/>
    </row>
    <row r="222" spans="1:154" x14ac:dyDescent="0.2">
      <c r="A222" s="566" t="s">
        <v>947</v>
      </c>
      <c r="B222" s="392"/>
      <c r="C222" s="392"/>
      <c r="D222" s="392"/>
      <c r="E222" s="392"/>
      <c r="F222" s="392"/>
      <c r="G222" s="392"/>
      <c r="H222" s="392"/>
      <c r="I222" s="392"/>
      <c r="J222" s="392"/>
      <c r="K222" s="392"/>
      <c r="L222" s="392"/>
      <c r="M222" s="392"/>
      <c r="N222" s="392"/>
      <c r="O222" s="392"/>
      <c r="P222" s="392"/>
      <c r="Q222" s="392"/>
      <c r="R222" s="392"/>
      <c r="S222" s="392"/>
      <c r="T222" s="392"/>
      <c r="U222" s="392"/>
      <c r="V222" s="392"/>
      <c r="W222" s="392"/>
      <c r="X222" s="392"/>
      <c r="Y222" s="392"/>
      <c r="Z222" s="392"/>
      <c r="AA222" s="392"/>
      <c r="AB222" s="392"/>
      <c r="AC222" s="392"/>
      <c r="AD222" s="392"/>
      <c r="AE222" s="392"/>
      <c r="AF222" s="392"/>
      <c r="AG222" s="392"/>
      <c r="AH222" s="392"/>
      <c r="AI222" s="392"/>
      <c r="AJ222" s="392"/>
      <c r="AK222" s="392"/>
      <c r="AL222" s="392"/>
      <c r="AM222" s="392"/>
      <c r="AN222" s="392"/>
      <c r="AO222" s="392"/>
      <c r="AP222" s="392"/>
      <c r="AQ222" s="392"/>
      <c r="AR222" s="392"/>
      <c r="AS222" s="392"/>
      <c r="AT222" s="392"/>
      <c r="AU222" s="392"/>
      <c r="AV222" s="392"/>
      <c r="AW222" s="392"/>
      <c r="AX222" s="392"/>
      <c r="AY222" s="392"/>
      <c r="AZ222" s="392"/>
      <c r="BA222" s="392"/>
      <c r="BB222" s="392"/>
      <c r="BC222" s="392"/>
      <c r="BD222" s="392"/>
      <c r="BE222" s="392"/>
      <c r="BF222" s="392"/>
      <c r="BG222" s="392"/>
      <c r="BH222" s="392"/>
      <c r="BI222" s="392"/>
      <c r="BJ222" s="392"/>
      <c r="BK222" s="392"/>
      <c r="BL222" s="392"/>
      <c r="BM222" s="392"/>
      <c r="BN222" s="392"/>
      <c r="BO222" s="392"/>
      <c r="BP222" s="392"/>
      <c r="BQ222" s="392"/>
      <c r="BR222" s="392"/>
      <c r="BS222" s="392"/>
      <c r="BT222" s="392"/>
      <c r="BU222" s="392"/>
      <c r="BV222" s="392"/>
      <c r="BW222" s="392"/>
      <c r="BX222" s="392"/>
      <c r="BY222" s="392"/>
      <c r="BZ222" s="392"/>
      <c r="CA222" s="392"/>
      <c r="CB222" s="392"/>
      <c r="CC222" s="392"/>
      <c r="CD222" s="392"/>
      <c r="CE222" s="392"/>
      <c r="CF222" s="392"/>
      <c r="CG222" s="392"/>
      <c r="CH222" s="392"/>
      <c r="CI222" s="392"/>
      <c r="CJ222" s="392"/>
      <c r="CK222" s="392"/>
      <c r="CL222" s="392"/>
      <c r="CM222" s="392"/>
      <c r="CN222" s="392"/>
      <c r="CO222" s="392"/>
      <c r="CP222" s="392"/>
      <c r="CQ222" s="392"/>
      <c r="CR222" s="392"/>
      <c r="CS222" s="392"/>
      <c r="CT222" s="392"/>
      <c r="CU222" s="392"/>
      <c r="CV222" s="392"/>
      <c r="CW222" s="392"/>
      <c r="CX222" s="392"/>
      <c r="CY222" s="392"/>
      <c r="CZ222" s="392"/>
      <c r="DA222" s="392"/>
      <c r="DB222" s="392"/>
      <c r="DC222" s="392"/>
      <c r="DD222" s="392"/>
      <c r="DE222" s="392"/>
      <c r="DF222" s="392"/>
      <c r="DG222" s="392"/>
      <c r="DH222" s="392"/>
      <c r="DI222" s="392"/>
      <c r="DJ222" s="392"/>
      <c r="DK222" s="392"/>
      <c r="DL222" s="392"/>
      <c r="DM222" s="392"/>
      <c r="DN222" s="392"/>
      <c r="DO222" s="392"/>
      <c r="DP222" s="392"/>
      <c r="DQ222" s="392"/>
      <c r="DR222" s="392"/>
      <c r="DS222" s="392"/>
      <c r="DT222" s="392"/>
      <c r="DU222" s="392"/>
      <c r="DV222" s="392"/>
      <c r="DW222" s="392"/>
      <c r="DX222" s="392"/>
      <c r="DY222" s="392"/>
      <c r="DZ222" s="392"/>
      <c r="EA222" s="392"/>
      <c r="EB222" s="392"/>
      <c r="EC222" s="392"/>
      <c r="ED222" s="392"/>
      <c r="EE222" s="392"/>
      <c r="EF222" s="392"/>
      <c r="EG222" s="392"/>
      <c r="EH222" s="392"/>
      <c r="EI222" s="392"/>
      <c r="EJ222" s="392"/>
      <c r="EK222" s="392"/>
      <c r="EL222" s="392"/>
      <c r="EM222" s="392"/>
      <c r="EN222" s="392"/>
      <c r="EO222" s="392"/>
      <c r="EP222" s="392"/>
      <c r="EQ222" s="392"/>
      <c r="ER222" s="392"/>
      <c r="ES222" s="392"/>
      <c r="ET222" s="392"/>
      <c r="EU222" s="392"/>
      <c r="EV222" s="392"/>
      <c r="EW222" s="392"/>
      <c r="EX222" s="392"/>
    </row>
    <row r="223" spans="1:154" x14ac:dyDescent="0.2">
      <c r="A223" s="566" t="s">
        <v>949</v>
      </c>
      <c r="B223" s="392"/>
      <c r="C223" s="392"/>
      <c r="D223" s="392"/>
      <c r="E223" s="392"/>
      <c r="F223" s="392"/>
      <c r="G223" s="392"/>
      <c r="H223" s="392"/>
      <c r="I223" s="392"/>
      <c r="J223" s="392"/>
      <c r="K223" s="392"/>
      <c r="L223" s="392"/>
      <c r="M223" s="392"/>
      <c r="N223" s="392"/>
      <c r="O223" s="392"/>
      <c r="P223" s="392"/>
      <c r="Q223" s="392"/>
      <c r="R223" s="392"/>
      <c r="S223" s="392"/>
      <c r="T223" s="392"/>
      <c r="U223" s="392"/>
      <c r="V223" s="392"/>
      <c r="W223" s="392"/>
      <c r="X223" s="392"/>
      <c r="Y223" s="392"/>
      <c r="Z223" s="392"/>
      <c r="AA223" s="392"/>
      <c r="AB223" s="392"/>
      <c r="AC223" s="392"/>
      <c r="AD223" s="392"/>
      <c r="AE223" s="392"/>
      <c r="AF223" s="392"/>
      <c r="AG223" s="392"/>
      <c r="AH223" s="392"/>
      <c r="AI223" s="392"/>
      <c r="AJ223" s="392"/>
      <c r="AK223" s="392"/>
      <c r="AL223" s="392"/>
      <c r="AM223" s="392"/>
      <c r="AN223" s="392"/>
      <c r="AO223" s="392"/>
      <c r="AP223" s="392"/>
      <c r="AQ223" s="392"/>
      <c r="AR223" s="392"/>
      <c r="AS223" s="392"/>
      <c r="AT223" s="392"/>
      <c r="AU223" s="392"/>
      <c r="AV223" s="392"/>
      <c r="AW223" s="392"/>
      <c r="AX223" s="392"/>
      <c r="AY223" s="392"/>
      <c r="AZ223" s="392"/>
      <c r="BA223" s="392"/>
      <c r="BB223" s="392"/>
      <c r="BC223" s="392"/>
      <c r="BD223" s="392"/>
      <c r="BE223" s="392"/>
      <c r="BF223" s="392"/>
      <c r="BG223" s="392"/>
      <c r="BH223" s="392"/>
      <c r="BI223" s="392"/>
      <c r="BJ223" s="392"/>
      <c r="BK223" s="392"/>
      <c r="BL223" s="392"/>
      <c r="BM223" s="392"/>
      <c r="BN223" s="392"/>
      <c r="BO223" s="392"/>
      <c r="BP223" s="392"/>
      <c r="BQ223" s="392"/>
      <c r="BR223" s="392"/>
      <c r="BS223" s="392"/>
      <c r="BT223" s="392"/>
      <c r="BU223" s="392"/>
      <c r="BV223" s="392"/>
      <c r="BW223" s="392"/>
      <c r="BX223" s="392"/>
      <c r="BY223" s="392"/>
      <c r="BZ223" s="392"/>
      <c r="CA223" s="392"/>
      <c r="CB223" s="392"/>
      <c r="CC223" s="392"/>
      <c r="CD223" s="392"/>
      <c r="CE223" s="392"/>
      <c r="CF223" s="392"/>
      <c r="CG223" s="392"/>
      <c r="CH223" s="392"/>
      <c r="CI223" s="392"/>
      <c r="CJ223" s="392"/>
      <c r="CK223" s="392"/>
      <c r="CL223" s="392"/>
      <c r="CM223" s="392"/>
      <c r="CN223" s="392"/>
      <c r="CO223" s="392"/>
      <c r="CP223" s="392"/>
      <c r="CQ223" s="392"/>
      <c r="CR223" s="392"/>
      <c r="CS223" s="392"/>
      <c r="CT223" s="392"/>
      <c r="CU223" s="392"/>
      <c r="CV223" s="392"/>
      <c r="CW223" s="392"/>
      <c r="CX223" s="392"/>
      <c r="CY223" s="392"/>
      <c r="CZ223" s="392"/>
      <c r="DA223" s="392"/>
      <c r="DB223" s="392"/>
      <c r="DC223" s="392"/>
      <c r="DD223" s="392"/>
      <c r="DE223" s="392"/>
      <c r="DF223" s="392"/>
      <c r="DG223" s="392"/>
      <c r="DH223" s="392"/>
      <c r="DI223" s="392"/>
      <c r="DJ223" s="392"/>
      <c r="DK223" s="392"/>
      <c r="DL223" s="392"/>
      <c r="DM223" s="392"/>
      <c r="DN223" s="392"/>
      <c r="DO223" s="392"/>
      <c r="DP223" s="392"/>
      <c r="DQ223" s="392"/>
      <c r="DR223" s="392"/>
      <c r="DS223" s="392"/>
      <c r="DT223" s="392"/>
      <c r="DU223" s="392"/>
      <c r="DV223" s="392"/>
      <c r="DW223" s="392"/>
      <c r="DX223" s="392"/>
      <c r="DY223" s="392"/>
      <c r="DZ223" s="392"/>
      <c r="EA223" s="392"/>
      <c r="EB223" s="392"/>
      <c r="EC223" s="392"/>
      <c r="ED223" s="392"/>
      <c r="EE223" s="392"/>
      <c r="EF223" s="392"/>
      <c r="EG223" s="392"/>
      <c r="EH223" s="392"/>
      <c r="EI223" s="392"/>
      <c r="EJ223" s="392"/>
      <c r="EK223" s="392"/>
      <c r="EL223" s="392"/>
      <c r="EM223" s="392"/>
      <c r="EN223" s="392"/>
      <c r="EO223" s="392"/>
      <c r="EP223" s="392"/>
      <c r="EQ223" s="392"/>
      <c r="ER223" s="392"/>
      <c r="ES223" s="392"/>
      <c r="ET223" s="392"/>
      <c r="EU223" s="392"/>
      <c r="EV223" s="392"/>
      <c r="EW223" s="392"/>
      <c r="EX223" s="392"/>
    </row>
    <row r="224" spans="1:154" x14ac:dyDescent="0.2">
      <c r="A224" s="567" t="s">
        <v>948</v>
      </c>
      <c r="B224" s="392"/>
      <c r="C224" s="392"/>
      <c r="D224" s="392"/>
      <c r="E224" s="392"/>
      <c r="F224" s="392"/>
      <c r="G224" s="392"/>
      <c r="H224" s="392"/>
      <c r="I224" s="392"/>
      <c r="J224" s="392"/>
      <c r="K224" s="392"/>
      <c r="L224" s="392"/>
      <c r="M224" s="392"/>
      <c r="N224" s="392"/>
      <c r="O224" s="392"/>
      <c r="P224" s="392"/>
      <c r="Q224" s="392"/>
      <c r="R224" s="392"/>
      <c r="S224" s="392"/>
      <c r="T224" s="392"/>
      <c r="U224" s="392"/>
      <c r="V224" s="392"/>
      <c r="W224" s="392"/>
      <c r="X224" s="392"/>
      <c r="Y224" s="392"/>
      <c r="Z224" s="392"/>
      <c r="AA224" s="392"/>
      <c r="AB224" s="392"/>
      <c r="AC224" s="392"/>
      <c r="AD224" s="392"/>
      <c r="AE224" s="392"/>
      <c r="AF224" s="392"/>
      <c r="AG224" s="392"/>
      <c r="AH224" s="392"/>
      <c r="AI224" s="392"/>
      <c r="AJ224" s="392"/>
      <c r="AK224" s="392"/>
      <c r="AL224" s="392"/>
      <c r="AM224" s="392"/>
      <c r="AN224" s="392"/>
      <c r="AO224" s="392"/>
      <c r="AP224" s="392"/>
      <c r="AQ224" s="392"/>
      <c r="AR224" s="392"/>
      <c r="AS224" s="392"/>
      <c r="AT224" s="392"/>
      <c r="AU224" s="392"/>
      <c r="AV224" s="392"/>
      <c r="AW224" s="392"/>
      <c r="AX224" s="392"/>
      <c r="AY224" s="392"/>
      <c r="AZ224" s="392"/>
      <c r="BA224" s="392"/>
      <c r="BB224" s="392"/>
      <c r="BC224" s="392"/>
      <c r="BD224" s="392"/>
      <c r="BE224" s="392"/>
      <c r="BF224" s="392"/>
      <c r="BG224" s="392"/>
      <c r="BH224" s="392"/>
      <c r="BI224" s="392"/>
      <c r="BJ224" s="392"/>
      <c r="BK224" s="392"/>
      <c r="BL224" s="392"/>
      <c r="BM224" s="392"/>
      <c r="BN224" s="392"/>
      <c r="BO224" s="392"/>
      <c r="BP224" s="392"/>
      <c r="BQ224" s="392"/>
      <c r="BR224" s="392"/>
      <c r="BS224" s="392"/>
      <c r="BT224" s="392"/>
      <c r="BU224" s="392"/>
      <c r="BV224" s="392"/>
      <c r="BW224" s="392"/>
      <c r="BX224" s="392"/>
      <c r="BY224" s="392"/>
      <c r="BZ224" s="392"/>
      <c r="CA224" s="392"/>
      <c r="CB224" s="392"/>
      <c r="CC224" s="392"/>
      <c r="CD224" s="392"/>
      <c r="CE224" s="392"/>
      <c r="CF224" s="392"/>
      <c r="CG224" s="392"/>
      <c r="CH224" s="392"/>
      <c r="CI224" s="392"/>
      <c r="CJ224" s="392"/>
      <c r="CK224" s="392"/>
      <c r="CL224" s="392"/>
      <c r="CM224" s="392"/>
      <c r="CN224" s="392"/>
      <c r="CO224" s="392"/>
      <c r="CP224" s="392"/>
      <c r="CQ224" s="392"/>
      <c r="CR224" s="392"/>
      <c r="CS224" s="392"/>
      <c r="CT224" s="392"/>
      <c r="CU224" s="392"/>
      <c r="CV224" s="392"/>
      <c r="CW224" s="392"/>
      <c r="CX224" s="392"/>
      <c r="CY224" s="392"/>
      <c r="CZ224" s="392"/>
      <c r="DA224" s="392"/>
      <c r="DB224" s="392"/>
      <c r="DC224" s="392"/>
      <c r="DD224" s="392"/>
      <c r="DE224" s="392"/>
      <c r="DF224" s="392"/>
      <c r="DG224" s="392"/>
      <c r="DH224" s="392"/>
      <c r="DI224" s="392"/>
      <c r="DJ224" s="392"/>
      <c r="DK224" s="392"/>
      <c r="DL224" s="392"/>
      <c r="DM224" s="392"/>
      <c r="DN224" s="392"/>
      <c r="DO224" s="392"/>
      <c r="DP224" s="392"/>
      <c r="DQ224" s="392"/>
      <c r="DR224" s="392"/>
      <c r="DS224" s="392"/>
      <c r="DT224" s="392"/>
      <c r="DU224" s="392"/>
      <c r="DV224" s="392"/>
      <c r="DW224" s="392"/>
      <c r="DX224" s="392"/>
      <c r="DY224" s="392"/>
      <c r="DZ224" s="392"/>
      <c r="EA224" s="392"/>
      <c r="EB224" s="392"/>
      <c r="EC224" s="392"/>
      <c r="ED224" s="392"/>
      <c r="EE224" s="392"/>
      <c r="EF224" s="392"/>
      <c r="EG224" s="392"/>
      <c r="EH224" s="392"/>
      <c r="EI224" s="392"/>
      <c r="EJ224" s="392"/>
      <c r="EK224" s="392"/>
      <c r="EL224" s="392"/>
      <c r="EM224" s="392"/>
      <c r="EN224" s="392"/>
      <c r="EO224" s="392"/>
      <c r="EP224" s="392"/>
      <c r="EQ224" s="392"/>
      <c r="ER224" s="392"/>
      <c r="ES224" s="392"/>
      <c r="ET224" s="392"/>
      <c r="EU224" s="392"/>
      <c r="EV224" s="392"/>
      <c r="EW224" s="392"/>
      <c r="EX224" s="392"/>
    </row>
    <row r="225" spans="1:154" x14ac:dyDescent="0.2">
      <c r="A225" s="566" t="s">
        <v>950</v>
      </c>
      <c r="B225" s="392"/>
      <c r="C225" s="392"/>
      <c r="D225" s="392"/>
      <c r="E225" s="392"/>
      <c r="F225" s="392"/>
      <c r="G225" s="392"/>
      <c r="H225" s="392"/>
      <c r="I225" s="392"/>
      <c r="J225" s="392"/>
      <c r="K225" s="392"/>
      <c r="L225" s="392"/>
      <c r="M225" s="392"/>
      <c r="N225" s="392"/>
      <c r="O225" s="392"/>
      <c r="P225" s="392"/>
      <c r="Q225" s="392"/>
      <c r="R225" s="392"/>
      <c r="S225" s="392"/>
      <c r="T225" s="392"/>
      <c r="U225" s="392"/>
      <c r="V225" s="392"/>
      <c r="W225" s="392"/>
      <c r="X225" s="392"/>
      <c r="Y225" s="392"/>
      <c r="Z225" s="392"/>
      <c r="AA225" s="392"/>
      <c r="AB225" s="392"/>
      <c r="AC225" s="392"/>
      <c r="AD225" s="392"/>
      <c r="AE225" s="392"/>
      <c r="AF225" s="392"/>
      <c r="AG225" s="392"/>
      <c r="AH225" s="392"/>
      <c r="AI225" s="392"/>
      <c r="AJ225" s="392"/>
      <c r="AK225" s="392"/>
      <c r="AL225" s="392"/>
      <c r="AM225" s="392"/>
      <c r="AN225" s="392"/>
      <c r="AO225" s="392"/>
      <c r="AP225" s="392"/>
      <c r="AQ225" s="392"/>
      <c r="AR225" s="392"/>
      <c r="AS225" s="392"/>
      <c r="AT225" s="392"/>
      <c r="AU225" s="392"/>
      <c r="AV225" s="392"/>
      <c r="AW225" s="392"/>
      <c r="AX225" s="392"/>
      <c r="AY225" s="392"/>
      <c r="AZ225" s="392"/>
      <c r="BA225" s="392"/>
      <c r="BB225" s="392"/>
      <c r="BC225" s="392"/>
      <c r="BD225" s="392"/>
      <c r="BE225" s="392"/>
      <c r="BF225" s="392"/>
      <c r="BG225" s="392"/>
      <c r="BH225" s="392"/>
      <c r="BI225" s="392"/>
      <c r="BJ225" s="392"/>
      <c r="BK225" s="392"/>
      <c r="BL225" s="392"/>
      <c r="BM225" s="392"/>
      <c r="BN225" s="392"/>
      <c r="BO225" s="392"/>
      <c r="BP225" s="392"/>
      <c r="BQ225" s="392"/>
      <c r="BR225" s="392"/>
      <c r="BS225" s="392"/>
      <c r="BT225" s="392"/>
      <c r="BU225" s="392"/>
      <c r="BV225" s="392"/>
      <c r="BW225" s="392"/>
      <c r="BX225" s="392"/>
      <c r="BY225" s="392"/>
      <c r="BZ225" s="392"/>
      <c r="CA225" s="392"/>
      <c r="CB225" s="392"/>
      <c r="CC225" s="392"/>
      <c r="CD225" s="392"/>
      <c r="CE225" s="392"/>
      <c r="CF225" s="392"/>
      <c r="CG225" s="392"/>
      <c r="CH225" s="392"/>
      <c r="CI225" s="392"/>
      <c r="CJ225" s="392"/>
      <c r="CK225" s="392"/>
      <c r="CL225" s="392"/>
      <c r="CM225" s="392"/>
      <c r="CN225" s="392"/>
      <c r="CO225" s="392"/>
      <c r="CP225" s="392"/>
      <c r="CQ225" s="392"/>
      <c r="CR225" s="392"/>
      <c r="CS225" s="392"/>
      <c r="CT225" s="392"/>
      <c r="CU225" s="392"/>
      <c r="CV225" s="392"/>
      <c r="CW225" s="392"/>
      <c r="CX225" s="392"/>
      <c r="CY225" s="392"/>
      <c r="CZ225" s="392"/>
      <c r="DA225" s="392"/>
      <c r="DB225" s="392"/>
      <c r="DC225" s="392"/>
      <c r="DD225" s="392"/>
      <c r="DE225" s="392"/>
      <c r="DF225" s="392"/>
      <c r="DG225" s="392"/>
      <c r="DH225" s="392"/>
      <c r="DI225" s="392"/>
      <c r="DJ225" s="392"/>
      <c r="DK225" s="392"/>
      <c r="DL225" s="392"/>
      <c r="DM225" s="392"/>
      <c r="DN225" s="392"/>
      <c r="DO225" s="392"/>
      <c r="DP225" s="392"/>
      <c r="DQ225" s="392"/>
      <c r="DR225" s="392"/>
      <c r="DS225" s="392"/>
      <c r="DT225" s="392"/>
      <c r="DU225" s="392"/>
      <c r="DV225" s="392"/>
      <c r="DW225" s="392"/>
      <c r="DX225" s="392"/>
      <c r="DY225" s="392"/>
      <c r="DZ225" s="392"/>
      <c r="EA225" s="392"/>
      <c r="EB225" s="392"/>
      <c r="EC225" s="392"/>
      <c r="ED225" s="392"/>
      <c r="EE225" s="392"/>
      <c r="EF225" s="392"/>
      <c r="EG225" s="392"/>
      <c r="EH225" s="392"/>
      <c r="EI225" s="392"/>
      <c r="EJ225" s="392"/>
      <c r="EK225" s="392"/>
      <c r="EL225" s="392"/>
      <c r="EM225" s="392"/>
      <c r="EN225" s="392"/>
      <c r="EO225" s="392"/>
      <c r="EP225" s="392"/>
      <c r="EQ225" s="392"/>
      <c r="ER225" s="392"/>
      <c r="ES225" s="392"/>
      <c r="ET225" s="392"/>
      <c r="EU225" s="392"/>
      <c r="EV225" s="392"/>
      <c r="EW225" s="392"/>
      <c r="EX225" s="392"/>
    </row>
    <row r="226" spans="1:154" ht="4.5" customHeight="1" x14ac:dyDescent="0.2">
      <c r="A226" s="566"/>
      <c r="B226" s="392"/>
      <c r="C226" s="392"/>
      <c r="D226" s="392"/>
      <c r="E226" s="392"/>
      <c r="F226" s="392"/>
      <c r="G226" s="392"/>
      <c r="H226" s="392"/>
      <c r="I226" s="392"/>
      <c r="J226" s="392"/>
      <c r="K226" s="392"/>
      <c r="L226" s="392"/>
      <c r="M226" s="392"/>
      <c r="N226" s="392"/>
      <c r="O226" s="392"/>
      <c r="P226" s="392"/>
      <c r="Q226" s="392"/>
      <c r="R226" s="392"/>
      <c r="S226" s="392"/>
      <c r="T226" s="392"/>
      <c r="U226" s="392"/>
      <c r="V226" s="392"/>
      <c r="W226" s="392"/>
      <c r="X226" s="392"/>
      <c r="Y226" s="392"/>
      <c r="Z226" s="392"/>
      <c r="AA226" s="392"/>
      <c r="AB226" s="392"/>
      <c r="AC226" s="392"/>
      <c r="AD226" s="392"/>
      <c r="AE226" s="392"/>
      <c r="AF226" s="392"/>
      <c r="AG226" s="392"/>
      <c r="AH226" s="392"/>
      <c r="AI226" s="392"/>
      <c r="AJ226" s="392"/>
      <c r="AK226" s="392"/>
      <c r="AL226" s="392"/>
      <c r="AM226" s="392"/>
      <c r="AN226" s="392"/>
      <c r="AO226" s="392"/>
      <c r="AP226" s="392"/>
      <c r="AQ226" s="392"/>
      <c r="AR226" s="392"/>
      <c r="AS226" s="392"/>
      <c r="AT226" s="392"/>
      <c r="AU226" s="392"/>
      <c r="AV226" s="392"/>
      <c r="AW226" s="392"/>
      <c r="AX226" s="392"/>
      <c r="AY226" s="392"/>
      <c r="AZ226" s="392"/>
      <c r="BA226" s="392"/>
      <c r="BB226" s="392"/>
      <c r="BC226" s="392"/>
      <c r="BD226" s="392"/>
      <c r="BE226" s="392"/>
      <c r="BF226" s="392"/>
      <c r="BG226" s="392"/>
      <c r="BH226" s="392"/>
      <c r="BI226" s="392"/>
      <c r="BJ226" s="392"/>
      <c r="BK226" s="392"/>
      <c r="BL226" s="392"/>
      <c r="BM226" s="392"/>
      <c r="BN226" s="392"/>
      <c r="BO226" s="392"/>
      <c r="BP226" s="392"/>
      <c r="BQ226" s="392"/>
      <c r="BR226" s="392"/>
      <c r="BS226" s="392"/>
      <c r="BT226" s="392"/>
      <c r="BU226" s="392"/>
      <c r="BV226" s="392"/>
      <c r="BW226" s="392"/>
      <c r="BX226" s="392"/>
      <c r="BY226" s="392"/>
      <c r="BZ226" s="392"/>
      <c r="CA226" s="392"/>
      <c r="CB226" s="392"/>
      <c r="CC226" s="392"/>
      <c r="CD226" s="392"/>
      <c r="CE226" s="392"/>
      <c r="CF226" s="392"/>
      <c r="CG226" s="392"/>
      <c r="CH226" s="392"/>
      <c r="CI226" s="392"/>
      <c r="CJ226" s="392"/>
      <c r="CK226" s="392"/>
      <c r="CL226" s="392"/>
      <c r="CM226" s="392"/>
      <c r="CN226" s="392"/>
      <c r="CO226" s="392"/>
      <c r="CP226" s="392"/>
      <c r="CQ226" s="392"/>
      <c r="CR226" s="392"/>
      <c r="CS226" s="392"/>
      <c r="CT226" s="392"/>
      <c r="CU226" s="392"/>
      <c r="CV226" s="392"/>
      <c r="CW226" s="392"/>
      <c r="CX226" s="392"/>
      <c r="CY226" s="392"/>
      <c r="CZ226" s="392"/>
      <c r="DA226" s="392"/>
      <c r="DB226" s="392"/>
      <c r="DC226" s="392"/>
      <c r="DD226" s="392"/>
      <c r="DE226" s="392"/>
      <c r="DF226" s="392"/>
      <c r="DG226" s="392"/>
      <c r="DH226" s="392"/>
      <c r="DI226" s="392"/>
      <c r="DJ226" s="392"/>
      <c r="DK226" s="392"/>
      <c r="DL226" s="392"/>
      <c r="DM226" s="392"/>
      <c r="DN226" s="392"/>
      <c r="DO226" s="392"/>
      <c r="DP226" s="392"/>
      <c r="DQ226" s="392"/>
      <c r="DR226" s="392"/>
      <c r="DS226" s="392"/>
      <c r="DT226" s="392"/>
      <c r="DU226" s="392"/>
      <c r="DV226" s="392"/>
      <c r="DW226" s="392"/>
      <c r="DX226" s="392"/>
      <c r="DY226" s="392"/>
      <c r="DZ226" s="392"/>
      <c r="EA226" s="392"/>
      <c r="EB226" s="392"/>
      <c r="EC226" s="392"/>
      <c r="ED226" s="392"/>
      <c r="EE226" s="392"/>
      <c r="EF226" s="392"/>
      <c r="EG226" s="392"/>
      <c r="EH226" s="392"/>
      <c r="EI226" s="392"/>
      <c r="EJ226" s="392"/>
      <c r="EK226" s="392"/>
      <c r="EL226" s="392"/>
      <c r="EM226" s="392"/>
      <c r="EN226" s="392"/>
      <c r="EO226" s="392"/>
      <c r="EP226" s="392"/>
      <c r="EQ226" s="392"/>
      <c r="ER226" s="392"/>
      <c r="ES226" s="392"/>
      <c r="ET226" s="392"/>
      <c r="EU226" s="392"/>
      <c r="EV226" s="392"/>
      <c r="EW226" s="392"/>
      <c r="EX226" s="392"/>
    </row>
    <row r="227" spans="1:154" x14ac:dyDescent="0.2">
      <c r="A227" s="565" t="s">
        <v>881</v>
      </c>
      <c r="B227" s="392"/>
      <c r="C227" s="392"/>
      <c r="D227" s="392"/>
      <c r="E227" s="392"/>
      <c r="F227" s="392"/>
      <c r="G227" s="392"/>
      <c r="H227" s="392"/>
      <c r="I227" s="392"/>
      <c r="J227" s="392"/>
      <c r="K227" s="392"/>
      <c r="L227" s="392"/>
      <c r="M227" s="392"/>
      <c r="N227" s="392"/>
      <c r="O227" s="392"/>
      <c r="P227" s="392"/>
      <c r="Q227" s="392"/>
      <c r="R227" s="392"/>
      <c r="S227" s="392"/>
      <c r="T227" s="392"/>
      <c r="U227" s="392"/>
      <c r="V227" s="392"/>
      <c r="W227" s="392"/>
      <c r="X227" s="392"/>
      <c r="Y227" s="392"/>
      <c r="Z227" s="392"/>
      <c r="AA227" s="392"/>
      <c r="AB227" s="392"/>
      <c r="AC227" s="392"/>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2"/>
      <c r="AY227" s="392"/>
      <c r="AZ227" s="392"/>
      <c r="BA227" s="392"/>
      <c r="BB227" s="392"/>
      <c r="BC227" s="392"/>
      <c r="BD227" s="392"/>
      <c r="BE227" s="392"/>
      <c r="BF227" s="392"/>
      <c r="BG227" s="392"/>
      <c r="BH227" s="392"/>
      <c r="BI227" s="392"/>
      <c r="BJ227" s="392"/>
      <c r="BK227" s="392"/>
      <c r="BL227" s="392"/>
      <c r="BM227" s="392"/>
      <c r="BN227" s="392"/>
      <c r="BO227" s="392"/>
      <c r="BP227" s="392"/>
      <c r="BQ227" s="392"/>
      <c r="BR227" s="392"/>
      <c r="BS227" s="392"/>
      <c r="BT227" s="392"/>
      <c r="BU227" s="392"/>
      <c r="BV227" s="392"/>
      <c r="BW227" s="392"/>
      <c r="BX227" s="392"/>
      <c r="BY227" s="392"/>
      <c r="BZ227" s="392"/>
      <c r="CA227" s="392"/>
      <c r="CB227" s="392"/>
      <c r="CC227" s="392"/>
      <c r="CD227" s="392"/>
      <c r="CE227" s="392"/>
      <c r="CF227" s="392"/>
      <c r="CG227" s="392"/>
      <c r="CH227" s="392"/>
      <c r="CI227" s="392"/>
      <c r="CJ227" s="392"/>
      <c r="CK227" s="392"/>
      <c r="CL227" s="392"/>
      <c r="CM227" s="392"/>
      <c r="CN227" s="392"/>
      <c r="CO227" s="392"/>
      <c r="CP227" s="392"/>
      <c r="CQ227" s="392"/>
      <c r="CR227" s="392"/>
      <c r="CS227" s="392"/>
      <c r="CT227" s="392"/>
      <c r="CU227" s="392"/>
      <c r="CV227" s="392"/>
      <c r="CW227" s="392"/>
      <c r="CX227" s="392"/>
      <c r="CY227" s="392"/>
      <c r="CZ227" s="392"/>
      <c r="DA227" s="392"/>
      <c r="DB227" s="392"/>
      <c r="DC227" s="392"/>
      <c r="DD227" s="392"/>
      <c r="DE227" s="392"/>
      <c r="DF227" s="392"/>
      <c r="DG227" s="392"/>
      <c r="DH227" s="392"/>
      <c r="DI227" s="392"/>
      <c r="DJ227" s="392"/>
      <c r="DK227" s="392"/>
      <c r="DL227" s="392"/>
      <c r="DM227" s="392"/>
      <c r="DN227" s="392"/>
      <c r="DO227" s="392"/>
      <c r="DP227" s="392"/>
      <c r="DQ227" s="392"/>
      <c r="DR227" s="392"/>
      <c r="DS227" s="392"/>
      <c r="DT227" s="392"/>
      <c r="DU227" s="392"/>
      <c r="DV227" s="392"/>
      <c r="DW227" s="392"/>
      <c r="DX227" s="392"/>
      <c r="DY227" s="392"/>
      <c r="DZ227" s="392"/>
      <c r="EA227" s="392"/>
      <c r="EB227" s="392"/>
      <c r="EC227" s="392"/>
      <c r="ED227" s="392"/>
      <c r="EE227" s="392"/>
      <c r="EF227" s="392"/>
      <c r="EG227" s="392"/>
      <c r="EH227" s="392"/>
      <c r="EI227" s="392"/>
      <c r="EJ227" s="392"/>
      <c r="EK227" s="392"/>
      <c r="EL227" s="392"/>
      <c r="EM227" s="392"/>
      <c r="EN227" s="392"/>
      <c r="EO227" s="392"/>
      <c r="EP227" s="392"/>
      <c r="EQ227" s="392"/>
      <c r="ER227" s="392"/>
      <c r="ES227" s="392"/>
      <c r="ET227" s="392"/>
      <c r="EU227" s="392"/>
      <c r="EV227" s="392"/>
      <c r="EW227" s="392"/>
      <c r="EX227" s="392"/>
    </row>
    <row r="228" spans="1:154" x14ac:dyDescent="0.2">
      <c r="A228" s="566" t="s">
        <v>951</v>
      </c>
      <c r="B228" s="392"/>
      <c r="C228" s="392"/>
      <c r="D228" s="392"/>
      <c r="E228" s="392"/>
      <c r="F228" s="392"/>
      <c r="G228" s="392"/>
      <c r="H228" s="392"/>
      <c r="I228" s="392"/>
      <c r="J228" s="392"/>
      <c r="K228" s="392"/>
      <c r="L228" s="392"/>
      <c r="M228" s="392"/>
      <c r="N228" s="392"/>
      <c r="O228" s="392"/>
      <c r="P228" s="392"/>
      <c r="Q228" s="392"/>
      <c r="R228" s="392"/>
      <c r="S228" s="392"/>
      <c r="T228" s="392"/>
      <c r="U228" s="392"/>
      <c r="V228" s="392"/>
      <c r="W228" s="392"/>
      <c r="X228" s="392"/>
      <c r="Y228" s="392"/>
      <c r="Z228" s="392"/>
      <c r="AA228" s="392"/>
      <c r="AB228" s="392"/>
      <c r="AC228" s="392"/>
      <c r="AD228" s="392"/>
      <c r="AE228" s="392"/>
      <c r="AF228" s="392"/>
      <c r="AG228" s="392"/>
      <c r="AH228" s="392"/>
      <c r="AI228" s="392"/>
      <c r="AJ228" s="392"/>
      <c r="AK228" s="392"/>
      <c r="AL228" s="392"/>
      <c r="AM228" s="392"/>
      <c r="AN228" s="392"/>
      <c r="AO228" s="392"/>
      <c r="AP228" s="392"/>
      <c r="AQ228" s="392"/>
      <c r="AR228" s="392"/>
      <c r="AS228" s="392"/>
      <c r="AT228" s="392"/>
      <c r="AU228" s="392"/>
      <c r="AV228" s="392"/>
      <c r="AW228" s="392"/>
      <c r="AX228" s="392"/>
      <c r="AY228" s="392"/>
      <c r="AZ228" s="392"/>
      <c r="BA228" s="392"/>
      <c r="BB228" s="392"/>
      <c r="BC228" s="392"/>
      <c r="BD228" s="392"/>
      <c r="BE228" s="392"/>
      <c r="BF228" s="392"/>
      <c r="BG228" s="392"/>
      <c r="BH228" s="392"/>
      <c r="BI228" s="392"/>
      <c r="BJ228" s="392"/>
      <c r="BK228" s="392"/>
      <c r="BL228" s="392"/>
      <c r="BM228" s="392"/>
      <c r="BN228" s="392"/>
      <c r="BO228" s="392"/>
      <c r="BP228" s="392"/>
      <c r="BQ228" s="392"/>
      <c r="BR228" s="392"/>
      <c r="BS228" s="392"/>
      <c r="BT228" s="392"/>
      <c r="BU228" s="392"/>
      <c r="BV228" s="392"/>
      <c r="BW228" s="392"/>
      <c r="BX228" s="392"/>
      <c r="BY228" s="392"/>
      <c r="BZ228" s="392"/>
      <c r="CA228" s="392"/>
      <c r="CB228" s="392"/>
      <c r="CC228" s="392"/>
      <c r="CD228" s="392"/>
      <c r="CE228" s="392"/>
      <c r="CF228" s="392"/>
      <c r="CG228" s="392"/>
      <c r="CH228" s="392"/>
      <c r="CI228" s="392"/>
      <c r="CJ228" s="392"/>
      <c r="CK228" s="392"/>
      <c r="CL228" s="392"/>
      <c r="CM228" s="392"/>
      <c r="CN228" s="392"/>
      <c r="CO228" s="392"/>
      <c r="CP228" s="392"/>
      <c r="CQ228" s="392"/>
      <c r="CR228" s="392"/>
      <c r="CS228" s="392"/>
      <c r="CT228" s="392"/>
      <c r="CU228" s="392"/>
      <c r="CV228" s="392"/>
      <c r="CW228" s="392"/>
      <c r="CX228" s="392"/>
      <c r="CY228" s="392"/>
      <c r="CZ228" s="392"/>
      <c r="DA228" s="392"/>
      <c r="DB228" s="392"/>
      <c r="DC228" s="392"/>
      <c r="DD228" s="392"/>
      <c r="DE228" s="392"/>
      <c r="DF228" s="392"/>
      <c r="DG228" s="392"/>
      <c r="DH228" s="392"/>
      <c r="DI228" s="392"/>
      <c r="DJ228" s="392"/>
      <c r="DK228" s="392"/>
      <c r="DL228" s="392"/>
      <c r="DM228" s="392"/>
      <c r="DN228" s="392"/>
      <c r="DO228" s="392"/>
      <c r="DP228" s="392"/>
      <c r="DQ228" s="392"/>
      <c r="DR228" s="392"/>
      <c r="DS228" s="392"/>
      <c r="DT228" s="392"/>
      <c r="DU228" s="392"/>
      <c r="DV228" s="392"/>
      <c r="DW228" s="392"/>
      <c r="DX228" s="392"/>
      <c r="DY228" s="392"/>
      <c r="DZ228" s="392"/>
      <c r="EA228" s="392"/>
      <c r="EB228" s="392"/>
      <c r="EC228" s="392"/>
      <c r="ED228" s="392"/>
      <c r="EE228" s="392"/>
      <c r="EF228" s="392"/>
      <c r="EG228" s="392"/>
      <c r="EH228" s="392"/>
      <c r="EI228" s="392"/>
      <c r="EJ228" s="392"/>
      <c r="EK228" s="392"/>
      <c r="EL228" s="392"/>
      <c r="EM228" s="392"/>
      <c r="EN228" s="392"/>
      <c r="EO228" s="392"/>
      <c r="EP228" s="392"/>
      <c r="EQ228" s="392"/>
      <c r="ER228" s="392"/>
      <c r="ES228" s="392"/>
      <c r="ET228" s="392"/>
      <c r="EU228" s="392"/>
      <c r="EV228" s="392"/>
      <c r="EW228" s="392"/>
      <c r="EX228" s="392"/>
    </row>
    <row r="229" spans="1:154" x14ac:dyDescent="0.2">
      <c r="A229" s="566" t="s">
        <v>882</v>
      </c>
      <c r="B229" s="392"/>
      <c r="C229" s="392"/>
      <c r="D229" s="392"/>
      <c r="E229" s="392"/>
      <c r="F229" s="392"/>
      <c r="G229" s="392"/>
      <c r="H229" s="392"/>
      <c r="I229" s="392"/>
      <c r="J229" s="392"/>
      <c r="K229" s="392"/>
      <c r="L229" s="392"/>
      <c r="M229" s="392"/>
      <c r="N229" s="392"/>
      <c r="O229" s="392"/>
      <c r="P229" s="392"/>
      <c r="Q229" s="392"/>
      <c r="R229" s="392"/>
      <c r="S229" s="392"/>
      <c r="T229" s="392"/>
      <c r="U229" s="392"/>
      <c r="V229" s="392"/>
      <c r="W229" s="392"/>
      <c r="X229" s="392"/>
      <c r="Y229" s="392"/>
      <c r="Z229" s="392"/>
      <c r="AA229" s="392"/>
      <c r="AB229" s="392"/>
      <c r="AC229" s="392"/>
      <c r="AD229" s="392"/>
      <c r="AE229" s="392"/>
      <c r="AF229" s="392"/>
      <c r="AG229" s="392"/>
      <c r="AH229" s="392"/>
      <c r="AI229" s="392"/>
      <c r="AJ229" s="392"/>
      <c r="AK229" s="392"/>
      <c r="AL229" s="392"/>
      <c r="AM229" s="392"/>
      <c r="AN229" s="392"/>
      <c r="AO229" s="392"/>
      <c r="AP229" s="392"/>
      <c r="AQ229" s="392"/>
      <c r="AR229" s="392"/>
      <c r="AS229" s="392"/>
      <c r="AT229" s="392"/>
      <c r="AU229" s="392"/>
      <c r="AV229" s="392"/>
      <c r="AW229" s="392"/>
      <c r="AX229" s="392"/>
      <c r="AY229" s="392"/>
      <c r="AZ229" s="392"/>
      <c r="BA229" s="392"/>
      <c r="BB229" s="392"/>
      <c r="BC229" s="392"/>
      <c r="BD229" s="392"/>
      <c r="BE229" s="392"/>
      <c r="BF229" s="392"/>
      <c r="BG229" s="392"/>
      <c r="BH229" s="392"/>
      <c r="BI229" s="392"/>
      <c r="BJ229" s="392"/>
      <c r="BK229" s="392"/>
      <c r="BL229" s="392"/>
      <c r="BM229" s="392"/>
      <c r="BN229" s="392"/>
      <c r="BO229" s="392"/>
      <c r="BP229" s="392"/>
      <c r="BQ229" s="392"/>
      <c r="BR229" s="392"/>
      <c r="BS229" s="392"/>
      <c r="BT229" s="392"/>
      <c r="BU229" s="392"/>
      <c r="BV229" s="392"/>
      <c r="BW229" s="392"/>
      <c r="BX229" s="392"/>
      <c r="BY229" s="392"/>
      <c r="BZ229" s="392"/>
      <c r="CA229" s="392"/>
      <c r="CB229" s="392"/>
      <c r="CC229" s="392"/>
      <c r="CD229" s="392"/>
      <c r="CE229" s="392"/>
      <c r="CF229" s="392"/>
      <c r="CG229" s="392"/>
      <c r="CH229" s="392"/>
      <c r="CI229" s="392"/>
      <c r="CJ229" s="392"/>
      <c r="CK229" s="392"/>
      <c r="CL229" s="392"/>
      <c r="CM229" s="392"/>
      <c r="CN229" s="392"/>
      <c r="CO229" s="392"/>
      <c r="CP229" s="392"/>
      <c r="CQ229" s="392"/>
      <c r="CR229" s="392"/>
      <c r="CS229" s="392"/>
      <c r="CT229" s="392"/>
      <c r="CU229" s="392"/>
      <c r="CV229" s="392"/>
      <c r="CW229" s="392"/>
      <c r="CX229" s="392"/>
      <c r="CY229" s="392"/>
      <c r="CZ229" s="392"/>
      <c r="DA229" s="392"/>
      <c r="DB229" s="392"/>
      <c r="DC229" s="392"/>
      <c r="DD229" s="392"/>
      <c r="DE229" s="392"/>
      <c r="DF229" s="392"/>
      <c r="DG229" s="392"/>
      <c r="DH229" s="392"/>
      <c r="DI229" s="392"/>
      <c r="DJ229" s="392"/>
      <c r="DK229" s="392"/>
      <c r="DL229" s="392"/>
      <c r="DM229" s="392"/>
      <c r="DN229" s="392"/>
      <c r="DO229" s="392"/>
      <c r="DP229" s="392"/>
      <c r="DQ229" s="392"/>
      <c r="DR229" s="392"/>
      <c r="DS229" s="392"/>
      <c r="DT229" s="392"/>
      <c r="DU229" s="392"/>
      <c r="DV229" s="392"/>
      <c r="DW229" s="392"/>
      <c r="DX229" s="392"/>
      <c r="DY229" s="392"/>
      <c r="DZ229" s="392"/>
      <c r="EA229" s="392"/>
      <c r="EB229" s="392"/>
      <c r="EC229" s="392"/>
      <c r="ED229" s="392"/>
      <c r="EE229" s="392"/>
      <c r="EF229" s="392"/>
      <c r="EG229" s="392"/>
      <c r="EH229" s="392"/>
      <c r="EI229" s="392"/>
      <c r="EJ229" s="392"/>
      <c r="EK229" s="392"/>
      <c r="EL229" s="392"/>
      <c r="EM229" s="392"/>
      <c r="EN229" s="392"/>
      <c r="EO229" s="392"/>
      <c r="EP229" s="392"/>
      <c r="EQ229" s="392"/>
      <c r="ER229" s="392"/>
      <c r="ES229" s="392"/>
      <c r="ET229" s="392"/>
      <c r="EU229" s="392"/>
      <c r="EV229" s="392"/>
      <c r="EW229" s="392"/>
      <c r="EX229" s="392"/>
    </row>
    <row r="230" spans="1:154" ht="4.5" customHeight="1" x14ac:dyDescent="0.2">
      <c r="A230" s="566"/>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2"/>
      <c r="AL230" s="392"/>
      <c r="AM230" s="392"/>
      <c r="AN230" s="392"/>
      <c r="AO230" s="392"/>
      <c r="AP230" s="392"/>
      <c r="AQ230" s="392"/>
      <c r="AR230" s="392"/>
      <c r="AS230" s="392"/>
      <c r="AT230" s="392"/>
      <c r="AU230" s="392"/>
      <c r="AV230" s="392"/>
      <c r="AW230" s="392"/>
      <c r="AX230" s="392"/>
      <c r="AY230" s="392"/>
      <c r="AZ230" s="392"/>
      <c r="BA230" s="392"/>
      <c r="BB230" s="392"/>
      <c r="BC230" s="392"/>
      <c r="BD230" s="392"/>
      <c r="BE230" s="392"/>
      <c r="BF230" s="392"/>
      <c r="BG230" s="392"/>
      <c r="BH230" s="392"/>
      <c r="BI230" s="392"/>
      <c r="BJ230" s="392"/>
      <c r="BK230" s="392"/>
      <c r="BL230" s="392"/>
      <c r="BM230" s="392"/>
      <c r="BN230" s="392"/>
      <c r="BO230" s="392"/>
      <c r="BP230" s="392"/>
      <c r="BQ230" s="392"/>
      <c r="BR230" s="392"/>
      <c r="BS230" s="392"/>
      <c r="BT230" s="392"/>
      <c r="BU230" s="392"/>
      <c r="BV230" s="392"/>
      <c r="BW230" s="392"/>
      <c r="BX230" s="392"/>
      <c r="BY230" s="392"/>
      <c r="BZ230" s="392"/>
      <c r="CA230" s="392"/>
      <c r="CB230" s="392"/>
      <c r="CC230" s="392"/>
      <c r="CD230" s="392"/>
      <c r="CE230" s="392"/>
      <c r="CF230" s="392"/>
      <c r="CG230" s="392"/>
      <c r="CH230" s="392"/>
      <c r="CI230" s="392"/>
      <c r="CJ230" s="392"/>
      <c r="CK230" s="392"/>
      <c r="CL230" s="392"/>
      <c r="CM230" s="392"/>
      <c r="CN230" s="392"/>
      <c r="CO230" s="392"/>
      <c r="CP230" s="392"/>
      <c r="CQ230" s="392"/>
      <c r="CR230" s="392"/>
      <c r="CS230" s="392"/>
      <c r="CT230" s="392"/>
      <c r="CU230" s="392"/>
      <c r="CV230" s="392"/>
      <c r="CW230" s="392"/>
      <c r="CX230" s="392"/>
      <c r="CY230" s="392"/>
      <c r="CZ230" s="392"/>
      <c r="DA230" s="392"/>
      <c r="DB230" s="392"/>
      <c r="DC230" s="392"/>
      <c r="DD230" s="392"/>
      <c r="DE230" s="392"/>
      <c r="DF230" s="392"/>
      <c r="DG230" s="392"/>
      <c r="DH230" s="392"/>
      <c r="DI230" s="392"/>
      <c r="DJ230" s="392"/>
      <c r="DK230" s="392"/>
      <c r="DL230" s="392"/>
      <c r="DM230" s="392"/>
      <c r="DN230" s="392"/>
      <c r="DO230" s="392"/>
      <c r="DP230" s="392"/>
      <c r="DQ230" s="392"/>
      <c r="DR230" s="392"/>
      <c r="DS230" s="392"/>
      <c r="DT230" s="392"/>
      <c r="DU230" s="392"/>
      <c r="DV230" s="392"/>
      <c r="DW230" s="392"/>
      <c r="DX230" s="392"/>
      <c r="DY230" s="392"/>
      <c r="DZ230" s="392"/>
      <c r="EA230" s="392"/>
      <c r="EB230" s="392"/>
      <c r="EC230" s="392"/>
      <c r="ED230" s="392"/>
      <c r="EE230" s="392"/>
      <c r="EF230" s="392"/>
      <c r="EG230" s="392"/>
      <c r="EH230" s="392"/>
      <c r="EI230" s="392"/>
      <c r="EJ230" s="392"/>
      <c r="EK230" s="392"/>
      <c r="EL230" s="392"/>
      <c r="EM230" s="392"/>
      <c r="EN230" s="392"/>
      <c r="EO230" s="392"/>
      <c r="EP230" s="392"/>
      <c r="EQ230" s="392"/>
      <c r="ER230" s="392"/>
      <c r="ES230" s="392"/>
      <c r="ET230" s="392"/>
      <c r="EU230" s="392"/>
      <c r="EV230" s="392"/>
      <c r="EW230" s="392"/>
      <c r="EX230" s="392"/>
    </row>
    <row r="231" spans="1:154" x14ac:dyDescent="0.2">
      <c r="A231" s="565" t="s">
        <v>880</v>
      </c>
      <c r="B231" s="392"/>
      <c r="C231" s="392"/>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2"/>
      <c r="AE231" s="392"/>
      <c r="AF231" s="392"/>
      <c r="AG231" s="392"/>
      <c r="AH231" s="392"/>
      <c r="AI231" s="392"/>
      <c r="AJ231" s="392"/>
      <c r="AK231" s="392"/>
      <c r="AL231" s="392"/>
      <c r="AM231" s="392"/>
      <c r="AN231" s="392"/>
      <c r="AO231" s="392"/>
      <c r="AP231" s="392"/>
      <c r="AQ231" s="392"/>
      <c r="AR231" s="392"/>
      <c r="AS231" s="392"/>
      <c r="AT231" s="392"/>
      <c r="AU231" s="392"/>
      <c r="AV231" s="392"/>
      <c r="AW231" s="392"/>
      <c r="AX231" s="392"/>
      <c r="AY231" s="392"/>
      <c r="AZ231" s="392"/>
      <c r="BA231" s="392"/>
      <c r="BB231" s="392"/>
      <c r="BC231" s="392"/>
      <c r="BD231" s="392"/>
      <c r="BE231" s="392"/>
      <c r="BF231" s="392"/>
      <c r="BG231" s="392"/>
      <c r="BH231" s="392"/>
      <c r="BI231" s="392"/>
      <c r="BJ231" s="392"/>
      <c r="BK231" s="392"/>
      <c r="BL231" s="392"/>
      <c r="BM231" s="392"/>
      <c r="BN231" s="392"/>
      <c r="BO231" s="392"/>
      <c r="BP231" s="392"/>
      <c r="BQ231" s="392"/>
      <c r="BR231" s="392"/>
      <c r="BS231" s="392"/>
      <c r="BT231" s="392"/>
      <c r="BU231" s="392"/>
      <c r="BV231" s="392"/>
      <c r="BW231" s="392"/>
      <c r="BX231" s="392"/>
      <c r="BY231" s="392"/>
      <c r="BZ231" s="392"/>
      <c r="CA231" s="392"/>
      <c r="CB231" s="392"/>
      <c r="CC231" s="392"/>
      <c r="CD231" s="392"/>
      <c r="CE231" s="392"/>
      <c r="CF231" s="392"/>
      <c r="CG231" s="392"/>
      <c r="CH231" s="392"/>
      <c r="CI231" s="392"/>
      <c r="CJ231" s="392"/>
      <c r="CK231" s="392"/>
      <c r="CL231" s="392"/>
      <c r="CM231" s="392"/>
      <c r="CN231" s="392"/>
      <c r="CO231" s="392"/>
      <c r="CP231" s="392"/>
      <c r="CQ231" s="392"/>
      <c r="CR231" s="392"/>
      <c r="CS231" s="392"/>
      <c r="CT231" s="392"/>
      <c r="CU231" s="392"/>
      <c r="CV231" s="392"/>
      <c r="CW231" s="392"/>
      <c r="CX231" s="392"/>
      <c r="CY231" s="392"/>
      <c r="CZ231" s="392"/>
      <c r="DA231" s="392"/>
      <c r="DB231" s="392"/>
      <c r="DC231" s="392"/>
      <c r="DD231" s="392"/>
      <c r="DE231" s="392"/>
      <c r="DF231" s="392"/>
      <c r="DG231" s="392"/>
      <c r="DH231" s="392"/>
      <c r="DI231" s="392"/>
      <c r="DJ231" s="392"/>
      <c r="DK231" s="392"/>
      <c r="DL231" s="392"/>
      <c r="DM231" s="392"/>
      <c r="DN231" s="392"/>
      <c r="DO231" s="392"/>
      <c r="DP231" s="392"/>
      <c r="DQ231" s="392"/>
      <c r="DR231" s="392"/>
      <c r="DS231" s="392"/>
      <c r="DT231" s="392"/>
      <c r="DU231" s="392"/>
      <c r="DV231" s="392"/>
      <c r="DW231" s="392"/>
      <c r="DX231" s="392"/>
      <c r="DY231" s="392"/>
      <c r="DZ231" s="392"/>
      <c r="EA231" s="392"/>
      <c r="EB231" s="392"/>
      <c r="EC231" s="392"/>
      <c r="ED231" s="392"/>
      <c r="EE231" s="392"/>
      <c r="EF231" s="392"/>
      <c r="EG231" s="392"/>
      <c r="EH231" s="392"/>
      <c r="EI231" s="392"/>
      <c r="EJ231" s="392"/>
      <c r="EK231" s="392"/>
      <c r="EL231" s="392"/>
      <c r="EM231" s="392"/>
      <c r="EN231" s="392"/>
      <c r="EO231" s="392"/>
      <c r="EP231" s="392"/>
      <c r="EQ231" s="392"/>
      <c r="ER231" s="392"/>
      <c r="ES231" s="392"/>
      <c r="ET231" s="392"/>
      <c r="EU231" s="392"/>
      <c r="EV231" s="392"/>
      <c r="EW231" s="392"/>
      <c r="EX231" s="392"/>
    </row>
    <row r="232" spans="1:154" x14ac:dyDescent="0.2">
      <c r="A232" s="566" t="s">
        <v>952</v>
      </c>
      <c r="B232" s="392"/>
      <c r="C232" s="392"/>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392"/>
      <c r="AD232" s="392"/>
      <c r="AE232" s="392"/>
      <c r="AF232" s="392"/>
      <c r="AG232" s="392"/>
      <c r="AH232" s="392"/>
      <c r="AI232" s="392"/>
      <c r="AJ232" s="392"/>
      <c r="AK232" s="392"/>
      <c r="AL232" s="392"/>
      <c r="AM232" s="392"/>
      <c r="AN232" s="392"/>
      <c r="AO232" s="392"/>
      <c r="AP232" s="392"/>
      <c r="AQ232" s="392"/>
      <c r="AR232" s="392"/>
      <c r="AS232" s="392"/>
      <c r="AT232" s="392"/>
      <c r="AU232" s="392"/>
      <c r="AV232" s="392"/>
      <c r="AW232" s="392"/>
      <c r="AX232" s="392"/>
      <c r="AY232" s="392"/>
      <c r="AZ232" s="392"/>
      <c r="BA232" s="392"/>
      <c r="BB232" s="392"/>
      <c r="BC232" s="392"/>
      <c r="BD232" s="392"/>
      <c r="BE232" s="392"/>
      <c r="BF232" s="392"/>
      <c r="BG232" s="392"/>
      <c r="BH232" s="392"/>
      <c r="BI232" s="392"/>
      <c r="BJ232" s="392"/>
      <c r="BK232" s="392"/>
      <c r="BL232" s="392"/>
      <c r="BM232" s="392"/>
      <c r="BN232" s="392"/>
      <c r="BO232" s="392"/>
      <c r="BP232" s="392"/>
      <c r="BQ232" s="392"/>
      <c r="BR232" s="392"/>
      <c r="BS232" s="392"/>
      <c r="BT232" s="392"/>
      <c r="BU232" s="392"/>
      <c r="BV232" s="392"/>
      <c r="BW232" s="392"/>
      <c r="BX232" s="392"/>
      <c r="BY232" s="392"/>
      <c r="BZ232" s="392"/>
      <c r="CA232" s="392"/>
      <c r="CB232" s="392"/>
      <c r="CC232" s="392"/>
      <c r="CD232" s="392"/>
      <c r="CE232" s="392"/>
      <c r="CF232" s="392"/>
      <c r="CG232" s="392"/>
      <c r="CH232" s="392"/>
      <c r="CI232" s="392"/>
      <c r="CJ232" s="392"/>
      <c r="CK232" s="392"/>
      <c r="CL232" s="392"/>
      <c r="CM232" s="392"/>
      <c r="CN232" s="392"/>
      <c r="CO232" s="392"/>
      <c r="CP232" s="392"/>
      <c r="CQ232" s="392"/>
      <c r="CR232" s="392"/>
      <c r="CS232" s="392"/>
      <c r="CT232" s="392"/>
      <c r="CU232" s="392"/>
      <c r="CV232" s="392"/>
      <c r="CW232" s="392"/>
      <c r="CX232" s="392"/>
      <c r="CY232" s="392"/>
      <c r="CZ232" s="392"/>
      <c r="DA232" s="392"/>
      <c r="DB232" s="392"/>
      <c r="DC232" s="392"/>
      <c r="DD232" s="392"/>
      <c r="DE232" s="392"/>
      <c r="DF232" s="392"/>
      <c r="DG232" s="392"/>
      <c r="DH232" s="392"/>
      <c r="DI232" s="392"/>
      <c r="DJ232" s="392"/>
      <c r="DK232" s="392"/>
      <c r="DL232" s="392"/>
      <c r="DM232" s="392"/>
      <c r="DN232" s="392"/>
      <c r="DO232" s="392"/>
      <c r="DP232" s="392"/>
      <c r="DQ232" s="392"/>
      <c r="DR232" s="392"/>
      <c r="DS232" s="392"/>
      <c r="DT232" s="392"/>
      <c r="DU232" s="392"/>
      <c r="DV232" s="392"/>
      <c r="DW232" s="392"/>
      <c r="DX232" s="392"/>
      <c r="DY232" s="392"/>
      <c r="DZ232" s="392"/>
      <c r="EA232" s="392"/>
      <c r="EB232" s="392"/>
      <c r="EC232" s="392"/>
      <c r="ED232" s="392"/>
      <c r="EE232" s="392"/>
      <c r="EF232" s="392"/>
      <c r="EG232" s="392"/>
      <c r="EH232" s="392"/>
      <c r="EI232" s="392"/>
      <c r="EJ232" s="392"/>
      <c r="EK232" s="392"/>
      <c r="EL232" s="392"/>
      <c r="EM232" s="392"/>
      <c r="EN232" s="392"/>
      <c r="EO232" s="392"/>
      <c r="EP232" s="392"/>
      <c r="EQ232" s="392"/>
      <c r="ER232" s="392"/>
      <c r="ES232" s="392"/>
      <c r="ET232" s="392"/>
      <c r="EU232" s="392"/>
      <c r="EV232" s="392"/>
      <c r="EW232" s="392"/>
      <c r="EX232" s="392"/>
    </row>
    <row r="233" spans="1:154" ht="15" thickBot="1" x14ac:dyDescent="0.25">
      <c r="A233" s="566" t="s">
        <v>883</v>
      </c>
      <c r="B233" s="392"/>
      <c r="C233" s="392"/>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392"/>
      <c r="AD233" s="392"/>
      <c r="AE233" s="392"/>
      <c r="AF233" s="392"/>
      <c r="AG233" s="392"/>
      <c r="AH233" s="392"/>
      <c r="AI233" s="392"/>
      <c r="AJ233" s="392"/>
      <c r="AK233" s="392"/>
      <c r="AL233" s="392"/>
      <c r="AM233" s="392"/>
      <c r="AN233" s="392"/>
      <c r="AO233" s="392"/>
      <c r="AP233" s="392"/>
      <c r="AQ233" s="392"/>
      <c r="AR233" s="392"/>
      <c r="AS233" s="392"/>
      <c r="AT233" s="392"/>
      <c r="AU233" s="392"/>
      <c r="AV233" s="392"/>
      <c r="AW233" s="392"/>
      <c r="AX233" s="392"/>
      <c r="AY233" s="392"/>
      <c r="AZ233" s="392"/>
      <c r="BA233" s="392"/>
      <c r="BB233" s="392"/>
      <c r="BC233" s="392"/>
      <c r="BD233" s="392"/>
      <c r="BE233" s="392"/>
      <c r="BF233" s="392"/>
      <c r="BG233" s="392"/>
      <c r="BH233" s="392"/>
      <c r="BI233" s="392"/>
      <c r="BJ233" s="392"/>
      <c r="BK233" s="392"/>
      <c r="BL233" s="392"/>
      <c r="BM233" s="392"/>
      <c r="BN233" s="392"/>
      <c r="BO233" s="392"/>
      <c r="BP233" s="392"/>
      <c r="BQ233" s="392"/>
      <c r="BR233" s="392"/>
      <c r="BS233" s="392"/>
      <c r="BT233" s="392"/>
      <c r="BU233" s="392"/>
      <c r="BV233" s="392"/>
      <c r="BW233" s="392"/>
      <c r="BX233" s="392"/>
      <c r="BY233" s="392"/>
      <c r="BZ233" s="392"/>
      <c r="CA233" s="392"/>
      <c r="CB233" s="392"/>
      <c r="CC233" s="392"/>
      <c r="CD233" s="392"/>
      <c r="CE233" s="392"/>
      <c r="CF233" s="392"/>
      <c r="CG233" s="392"/>
      <c r="CH233" s="392"/>
      <c r="CI233" s="392"/>
      <c r="CJ233" s="392"/>
      <c r="CK233" s="392"/>
      <c r="CL233" s="392"/>
      <c r="CM233" s="392"/>
      <c r="CN233" s="392"/>
      <c r="CO233" s="392"/>
      <c r="CP233" s="392"/>
      <c r="CQ233" s="392"/>
      <c r="CR233" s="392"/>
      <c r="CS233" s="392"/>
      <c r="CT233" s="392"/>
      <c r="CU233" s="392"/>
      <c r="CV233" s="392"/>
      <c r="CW233" s="392"/>
      <c r="CX233" s="392"/>
      <c r="CY233" s="392"/>
      <c r="CZ233" s="392"/>
      <c r="DA233" s="392"/>
      <c r="DB233" s="392"/>
      <c r="DC233" s="392"/>
      <c r="DD233" s="392"/>
      <c r="DE233" s="392"/>
      <c r="DF233" s="392"/>
      <c r="DG233" s="392"/>
      <c r="DH233" s="392"/>
      <c r="DI233" s="392"/>
      <c r="DJ233" s="392"/>
      <c r="DK233" s="392"/>
      <c r="DL233" s="392"/>
      <c r="DM233" s="392"/>
      <c r="DN233" s="392"/>
      <c r="DO233" s="392"/>
      <c r="DP233" s="392"/>
      <c r="DQ233" s="392"/>
      <c r="DR233" s="392"/>
      <c r="DS233" s="392"/>
      <c r="DT233" s="392"/>
      <c r="DU233" s="392"/>
      <c r="DV233" s="392"/>
      <c r="DW233" s="392"/>
      <c r="DX233" s="392"/>
      <c r="DY233" s="392"/>
      <c r="DZ233" s="392"/>
      <c r="EA233" s="392"/>
      <c r="EB233" s="392"/>
      <c r="EC233" s="392"/>
      <c r="ED233" s="392"/>
      <c r="EE233" s="392"/>
      <c r="EF233" s="392"/>
      <c r="EG233" s="392"/>
      <c r="EH233" s="392"/>
      <c r="EI233" s="392"/>
      <c r="EJ233" s="392"/>
      <c r="EK233" s="392"/>
      <c r="EL233" s="392"/>
      <c r="EM233" s="392"/>
      <c r="EN233" s="392"/>
      <c r="EO233" s="392"/>
      <c r="EP233" s="392"/>
      <c r="EQ233" s="392"/>
      <c r="ER233" s="392"/>
      <c r="ES233" s="392"/>
      <c r="ET233" s="392"/>
      <c r="EU233" s="392"/>
      <c r="EV233" s="392"/>
      <c r="EW233" s="392"/>
      <c r="EX233" s="392"/>
    </row>
    <row r="234" spans="1:154" s="394" customFormat="1" ht="15" customHeight="1" x14ac:dyDescent="0.25">
      <c r="A234" s="393" t="s">
        <v>892</v>
      </c>
      <c r="B234" s="897" t="str">
        <f>IF(B219="No","One","")</f>
        <v>One</v>
      </c>
      <c r="C234" s="898"/>
      <c r="D234" s="898"/>
      <c r="E234" s="898"/>
      <c r="F234" s="898"/>
      <c r="G234" s="898"/>
      <c r="H234" s="898"/>
      <c r="I234" s="898"/>
      <c r="J234" s="899"/>
      <c r="K234" s="897" t="str">
        <f>IF(K219="No","One","")</f>
        <v>One</v>
      </c>
      <c r="L234" s="898"/>
      <c r="M234" s="898"/>
      <c r="N234" s="898"/>
      <c r="O234" s="898"/>
      <c r="P234" s="898"/>
      <c r="Q234" s="898"/>
      <c r="R234" s="898"/>
      <c r="S234" s="899"/>
      <c r="T234" s="843" t="str">
        <f>IF(T219="No","One","")</f>
        <v>One</v>
      </c>
      <c r="U234" s="844"/>
      <c r="V234" s="844"/>
      <c r="W234" s="844"/>
      <c r="X234" s="844"/>
      <c r="Y234" s="844"/>
      <c r="Z234" s="844"/>
      <c r="AA234" s="844"/>
      <c r="AB234" s="845"/>
      <c r="AC234" s="843" t="str">
        <f>IF(AC219="No","One","")</f>
        <v>One</v>
      </c>
      <c r="AD234" s="844"/>
      <c r="AE234" s="844"/>
      <c r="AF234" s="844"/>
      <c r="AG234" s="844"/>
      <c r="AH234" s="844"/>
      <c r="AI234" s="844"/>
      <c r="AJ234" s="844"/>
      <c r="AK234" s="845"/>
      <c r="AL234" s="843" t="str">
        <f>IF(AL219="No","One","")</f>
        <v/>
      </c>
      <c r="AM234" s="844"/>
      <c r="AN234" s="844"/>
      <c r="AO234" s="844"/>
      <c r="AP234" s="844"/>
      <c r="AQ234" s="844"/>
      <c r="AR234" s="844"/>
      <c r="AS234" s="844"/>
      <c r="AT234" s="845"/>
      <c r="AU234" s="843" t="str">
        <f>IF(AU219="No","One","")</f>
        <v/>
      </c>
      <c r="AV234" s="844"/>
      <c r="AW234" s="844"/>
      <c r="AX234" s="844"/>
      <c r="AY234" s="844"/>
      <c r="AZ234" s="844"/>
      <c r="BA234" s="844"/>
      <c r="BB234" s="844"/>
      <c r="BC234" s="845"/>
      <c r="BD234" s="843" t="str">
        <f>IF(BD219="No","One","")</f>
        <v/>
      </c>
      <c r="BE234" s="844"/>
      <c r="BF234" s="844"/>
      <c r="BG234" s="844"/>
      <c r="BH234" s="844"/>
      <c r="BI234" s="844"/>
      <c r="BJ234" s="844"/>
      <c r="BK234" s="844"/>
      <c r="BL234" s="845"/>
      <c r="BM234" s="843" t="str">
        <f>IF(BM219="No","One","")</f>
        <v/>
      </c>
      <c r="BN234" s="844"/>
      <c r="BO234" s="844"/>
      <c r="BP234" s="844"/>
      <c r="BQ234" s="844"/>
      <c r="BR234" s="844"/>
      <c r="BS234" s="844"/>
      <c r="BT234" s="844"/>
      <c r="BU234" s="845"/>
      <c r="BV234" s="843" t="str">
        <f>IF(BV219="No","One","")</f>
        <v/>
      </c>
      <c r="BW234" s="844"/>
      <c r="BX234" s="844"/>
      <c r="BY234" s="844"/>
      <c r="BZ234" s="844"/>
      <c r="CA234" s="844"/>
      <c r="CB234" s="844"/>
      <c r="CC234" s="844"/>
      <c r="CD234" s="845"/>
      <c r="CE234" s="843" t="str">
        <f>IF(CE219="No","One","")</f>
        <v/>
      </c>
      <c r="CF234" s="844"/>
      <c r="CG234" s="844"/>
      <c r="CH234" s="844"/>
      <c r="CI234" s="844"/>
      <c r="CJ234" s="844"/>
      <c r="CK234" s="844"/>
      <c r="CL234" s="844"/>
      <c r="CM234" s="845"/>
      <c r="CN234" s="843" t="str">
        <f>IF(CN219="No","One","")</f>
        <v/>
      </c>
      <c r="CO234" s="844"/>
      <c r="CP234" s="844"/>
      <c r="CQ234" s="844"/>
      <c r="CR234" s="844"/>
      <c r="CS234" s="844"/>
      <c r="CT234" s="844"/>
      <c r="CU234" s="844"/>
      <c r="CV234" s="845"/>
      <c r="CW234" s="843" t="str">
        <f>IF(CW219="No","One","")</f>
        <v/>
      </c>
      <c r="CX234" s="844"/>
      <c r="CY234" s="844"/>
      <c r="CZ234" s="844"/>
      <c r="DA234" s="844"/>
      <c r="DB234" s="844"/>
      <c r="DC234" s="844"/>
      <c r="DD234" s="844"/>
      <c r="DE234" s="845"/>
      <c r="DF234" s="843" t="str">
        <f>IF(DF219="No","One","")</f>
        <v/>
      </c>
      <c r="DG234" s="844"/>
      <c r="DH234" s="844"/>
      <c r="DI234" s="844"/>
      <c r="DJ234" s="844"/>
      <c r="DK234" s="844"/>
      <c r="DL234" s="844"/>
      <c r="DM234" s="844"/>
      <c r="DN234" s="845"/>
      <c r="DO234" s="843" t="str">
        <f>IF(DO219="No","One","")</f>
        <v/>
      </c>
      <c r="DP234" s="844"/>
      <c r="DQ234" s="844"/>
      <c r="DR234" s="844"/>
      <c r="DS234" s="844"/>
      <c r="DT234" s="844"/>
      <c r="DU234" s="844"/>
      <c r="DV234" s="844"/>
      <c r="DW234" s="845"/>
      <c r="DX234" s="843" t="str">
        <f>IF(DX219="No","One","")</f>
        <v/>
      </c>
      <c r="DY234" s="844"/>
      <c r="DZ234" s="844"/>
      <c r="EA234" s="844"/>
      <c r="EB234" s="844"/>
      <c r="EC234" s="844"/>
      <c r="ED234" s="844"/>
      <c r="EE234" s="844"/>
      <c r="EF234" s="845"/>
      <c r="EG234" s="843" t="str">
        <f>IF(EG219="No","One","")</f>
        <v/>
      </c>
      <c r="EH234" s="844"/>
      <c r="EI234" s="844"/>
      <c r="EJ234" s="844"/>
      <c r="EK234" s="844"/>
      <c r="EL234" s="844"/>
      <c r="EM234" s="844"/>
      <c r="EN234" s="844"/>
      <c r="EO234" s="845"/>
      <c r="EP234" s="843" t="str">
        <f>IF(EP219="No","One","")</f>
        <v/>
      </c>
      <c r="EQ234" s="844"/>
      <c r="ER234" s="844"/>
      <c r="ES234" s="844"/>
      <c r="ET234" s="844"/>
      <c r="EU234" s="844"/>
      <c r="EV234" s="844"/>
      <c r="EW234" s="844"/>
      <c r="EX234" s="845"/>
    </row>
    <row r="235" spans="1:154" s="394" customFormat="1" ht="14.25" customHeight="1" x14ac:dyDescent="0.25">
      <c r="A235" s="908" t="s">
        <v>924</v>
      </c>
      <c r="B235" s="846" t="s">
        <v>927</v>
      </c>
      <c r="C235" s="846" t="s">
        <v>928</v>
      </c>
      <c r="D235" s="848" t="s">
        <v>876</v>
      </c>
      <c r="E235" s="848"/>
      <c r="F235" s="848" t="s">
        <v>877</v>
      </c>
      <c r="G235" s="848"/>
      <c r="H235" s="848" t="s">
        <v>878</v>
      </c>
      <c r="I235" s="849"/>
      <c r="J235" s="423"/>
      <c r="K235" s="846" t="s">
        <v>927</v>
      </c>
      <c r="L235" s="846" t="s">
        <v>928</v>
      </c>
      <c r="M235" s="848" t="s">
        <v>876</v>
      </c>
      <c r="N235" s="848"/>
      <c r="O235" s="848" t="s">
        <v>877</v>
      </c>
      <c r="P235" s="848"/>
      <c r="Q235" s="848" t="s">
        <v>878</v>
      </c>
      <c r="R235" s="849"/>
      <c r="S235" s="423"/>
      <c r="T235" s="846" t="s">
        <v>927</v>
      </c>
      <c r="U235" s="846" t="s">
        <v>928</v>
      </c>
      <c r="V235" s="848" t="s">
        <v>876</v>
      </c>
      <c r="W235" s="848"/>
      <c r="X235" s="848" t="s">
        <v>877</v>
      </c>
      <c r="Y235" s="848"/>
      <c r="Z235" s="848" t="s">
        <v>878</v>
      </c>
      <c r="AA235" s="849"/>
      <c r="AB235" s="423"/>
      <c r="AC235" s="846" t="s">
        <v>927</v>
      </c>
      <c r="AD235" s="846" t="s">
        <v>928</v>
      </c>
      <c r="AE235" s="848" t="s">
        <v>876</v>
      </c>
      <c r="AF235" s="848"/>
      <c r="AG235" s="848" t="s">
        <v>877</v>
      </c>
      <c r="AH235" s="848"/>
      <c r="AI235" s="848" t="s">
        <v>878</v>
      </c>
      <c r="AJ235" s="849"/>
      <c r="AK235" s="423"/>
      <c r="AL235" s="846" t="s">
        <v>927</v>
      </c>
      <c r="AM235" s="846" t="s">
        <v>928</v>
      </c>
      <c r="AN235" s="848" t="s">
        <v>876</v>
      </c>
      <c r="AO235" s="848"/>
      <c r="AP235" s="848" t="s">
        <v>877</v>
      </c>
      <c r="AQ235" s="848"/>
      <c r="AR235" s="848" t="s">
        <v>878</v>
      </c>
      <c r="AS235" s="849"/>
      <c r="AT235" s="423"/>
      <c r="AU235" s="846" t="s">
        <v>927</v>
      </c>
      <c r="AV235" s="846" t="s">
        <v>928</v>
      </c>
      <c r="AW235" s="848" t="s">
        <v>876</v>
      </c>
      <c r="AX235" s="848"/>
      <c r="AY235" s="848" t="s">
        <v>877</v>
      </c>
      <c r="AZ235" s="848"/>
      <c r="BA235" s="848" t="s">
        <v>878</v>
      </c>
      <c r="BB235" s="849"/>
      <c r="BC235" s="423"/>
      <c r="BD235" s="846" t="s">
        <v>927</v>
      </c>
      <c r="BE235" s="846" t="s">
        <v>928</v>
      </c>
      <c r="BF235" s="848" t="s">
        <v>876</v>
      </c>
      <c r="BG235" s="848"/>
      <c r="BH235" s="848" t="s">
        <v>877</v>
      </c>
      <c r="BI235" s="848"/>
      <c r="BJ235" s="848" t="s">
        <v>878</v>
      </c>
      <c r="BK235" s="849"/>
      <c r="BL235" s="423"/>
      <c r="BM235" s="846" t="s">
        <v>927</v>
      </c>
      <c r="BN235" s="846" t="s">
        <v>928</v>
      </c>
      <c r="BO235" s="848" t="s">
        <v>876</v>
      </c>
      <c r="BP235" s="848"/>
      <c r="BQ235" s="848" t="s">
        <v>877</v>
      </c>
      <c r="BR235" s="848"/>
      <c r="BS235" s="848" t="s">
        <v>878</v>
      </c>
      <c r="BT235" s="849"/>
      <c r="BU235" s="423"/>
      <c r="BV235" s="846" t="s">
        <v>927</v>
      </c>
      <c r="BW235" s="846" t="s">
        <v>928</v>
      </c>
      <c r="BX235" s="848" t="s">
        <v>876</v>
      </c>
      <c r="BY235" s="848"/>
      <c r="BZ235" s="848" t="s">
        <v>877</v>
      </c>
      <c r="CA235" s="848"/>
      <c r="CB235" s="848" t="s">
        <v>878</v>
      </c>
      <c r="CC235" s="849"/>
      <c r="CD235" s="423"/>
      <c r="CE235" s="846" t="s">
        <v>927</v>
      </c>
      <c r="CF235" s="846" t="s">
        <v>928</v>
      </c>
      <c r="CG235" s="848" t="s">
        <v>876</v>
      </c>
      <c r="CH235" s="848"/>
      <c r="CI235" s="848" t="s">
        <v>877</v>
      </c>
      <c r="CJ235" s="848"/>
      <c r="CK235" s="848" t="s">
        <v>878</v>
      </c>
      <c r="CL235" s="849"/>
      <c r="CM235" s="423"/>
      <c r="CN235" s="846" t="s">
        <v>927</v>
      </c>
      <c r="CO235" s="846" t="s">
        <v>928</v>
      </c>
      <c r="CP235" s="848" t="s">
        <v>876</v>
      </c>
      <c r="CQ235" s="848"/>
      <c r="CR235" s="848" t="s">
        <v>877</v>
      </c>
      <c r="CS235" s="848"/>
      <c r="CT235" s="848" t="s">
        <v>878</v>
      </c>
      <c r="CU235" s="849"/>
      <c r="CV235" s="423"/>
      <c r="CW235" s="846" t="s">
        <v>927</v>
      </c>
      <c r="CX235" s="846" t="s">
        <v>928</v>
      </c>
      <c r="CY235" s="848" t="s">
        <v>876</v>
      </c>
      <c r="CZ235" s="848"/>
      <c r="DA235" s="848" t="s">
        <v>877</v>
      </c>
      <c r="DB235" s="848"/>
      <c r="DC235" s="848" t="s">
        <v>878</v>
      </c>
      <c r="DD235" s="849"/>
      <c r="DE235" s="423"/>
      <c r="DF235" s="846" t="s">
        <v>927</v>
      </c>
      <c r="DG235" s="846" t="s">
        <v>928</v>
      </c>
      <c r="DH235" s="848" t="s">
        <v>876</v>
      </c>
      <c r="DI235" s="848"/>
      <c r="DJ235" s="848" t="s">
        <v>877</v>
      </c>
      <c r="DK235" s="848"/>
      <c r="DL235" s="848" t="s">
        <v>878</v>
      </c>
      <c r="DM235" s="849"/>
      <c r="DN235" s="423"/>
      <c r="DO235" s="846" t="s">
        <v>927</v>
      </c>
      <c r="DP235" s="846" t="s">
        <v>928</v>
      </c>
      <c r="DQ235" s="848" t="s">
        <v>876</v>
      </c>
      <c r="DR235" s="848"/>
      <c r="DS235" s="848" t="s">
        <v>877</v>
      </c>
      <c r="DT235" s="848"/>
      <c r="DU235" s="848" t="s">
        <v>878</v>
      </c>
      <c r="DV235" s="849"/>
      <c r="DW235" s="423"/>
      <c r="DX235" s="846" t="s">
        <v>927</v>
      </c>
      <c r="DY235" s="846" t="s">
        <v>928</v>
      </c>
      <c r="DZ235" s="848" t="s">
        <v>876</v>
      </c>
      <c r="EA235" s="848"/>
      <c r="EB235" s="848" t="s">
        <v>877</v>
      </c>
      <c r="EC235" s="848"/>
      <c r="ED235" s="848" t="s">
        <v>878</v>
      </c>
      <c r="EE235" s="849"/>
      <c r="EF235" s="423"/>
      <c r="EG235" s="846" t="s">
        <v>927</v>
      </c>
      <c r="EH235" s="846" t="s">
        <v>928</v>
      </c>
      <c r="EI235" s="848" t="s">
        <v>876</v>
      </c>
      <c r="EJ235" s="848"/>
      <c r="EK235" s="848" t="s">
        <v>877</v>
      </c>
      <c r="EL235" s="848"/>
      <c r="EM235" s="848" t="s">
        <v>878</v>
      </c>
      <c r="EN235" s="849"/>
      <c r="EO235" s="423"/>
      <c r="EP235" s="846" t="s">
        <v>927</v>
      </c>
      <c r="EQ235" s="846" t="s">
        <v>928</v>
      </c>
      <c r="ER235" s="848" t="s">
        <v>876</v>
      </c>
      <c r="ES235" s="848"/>
      <c r="ET235" s="848" t="s">
        <v>877</v>
      </c>
      <c r="EU235" s="848"/>
      <c r="EV235" s="848" t="s">
        <v>878</v>
      </c>
      <c r="EW235" s="849"/>
      <c r="EX235" s="423"/>
    </row>
    <row r="236" spans="1:154" s="394" customFormat="1" ht="25.5" x14ac:dyDescent="0.25">
      <c r="A236" s="909"/>
      <c r="B236" s="847"/>
      <c r="C236" s="847"/>
      <c r="D236" s="531" t="s">
        <v>925</v>
      </c>
      <c r="E236" s="531" t="s">
        <v>926</v>
      </c>
      <c r="F236" s="531" t="s">
        <v>925</v>
      </c>
      <c r="G236" s="531" t="s">
        <v>926</v>
      </c>
      <c r="H236" s="531" t="s">
        <v>925</v>
      </c>
      <c r="I236" s="532" t="s">
        <v>926</v>
      </c>
      <c r="J236" s="424"/>
      <c r="K236" s="847"/>
      <c r="L236" s="847"/>
      <c r="M236" s="531" t="s">
        <v>925</v>
      </c>
      <c r="N236" s="531" t="s">
        <v>926</v>
      </c>
      <c r="O236" s="531" t="s">
        <v>925</v>
      </c>
      <c r="P236" s="531" t="s">
        <v>926</v>
      </c>
      <c r="Q236" s="531" t="s">
        <v>925</v>
      </c>
      <c r="R236" s="532" t="s">
        <v>926</v>
      </c>
      <c r="S236" s="424"/>
      <c r="T236" s="847"/>
      <c r="U236" s="847"/>
      <c r="V236" s="436" t="s">
        <v>925</v>
      </c>
      <c r="W236" s="436" t="s">
        <v>926</v>
      </c>
      <c r="X236" s="436" t="s">
        <v>925</v>
      </c>
      <c r="Y236" s="436" t="s">
        <v>926</v>
      </c>
      <c r="Z236" s="436" t="s">
        <v>925</v>
      </c>
      <c r="AA236" s="437" t="s">
        <v>926</v>
      </c>
      <c r="AB236" s="424"/>
      <c r="AC236" s="847"/>
      <c r="AD236" s="847"/>
      <c r="AE236" s="444" t="s">
        <v>925</v>
      </c>
      <c r="AF236" s="444" t="s">
        <v>926</v>
      </c>
      <c r="AG236" s="444" t="s">
        <v>925</v>
      </c>
      <c r="AH236" s="444" t="s">
        <v>926</v>
      </c>
      <c r="AI236" s="444" t="s">
        <v>925</v>
      </c>
      <c r="AJ236" s="445" t="s">
        <v>926</v>
      </c>
      <c r="AK236" s="424"/>
      <c r="AL236" s="847"/>
      <c r="AM236" s="847"/>
      <c r="AN236" s="451" t="s">
        <v>925</v>
      </c>
      <c r="AO236" s="451" t="s">
        <v>926</v>
      </c>
      <c r="AP236" s="451" t="s">
        <v>925</v>
      </c>
      <c r="AQ236" s="451" t="s">
        <v>926</v>
      </c>
      <c r="AR236" s="451" t="s">
        <v>925</v>
      </c>
      <c r="AS236" s="452" t="s">
        <v>926</v>
      </c>
      <c r="AT236" s="424"/>
      <c r="AU236" s="847"/>
      <c r="AV236" s="847"/>
      <c r="AW236" s="451" t="s">
        <v>925</v>
      </c>
      <c r="AX236" s="451" t="s">
        <v>926</v>
      </c>
      <c r="AY236" s="451" t="s">
        <v>925</v>
      </c>
      <c r="AZ236" s="451" t="s">
        <v>926</v>
      </c>
      <c r="BA236" s="451" t="s">
        <v>925</v>
      </c>
      <c r="BB236" s="452" t="s">
        <v>926</v>
      </c>
      <c r="BC236" s="424"/>
      <c r="BD236" s="847"/>
      <c r="BE236" s="847"/>
      <c r="BF236" s="451" t="s">
        <v>925</v>
      </c>
      <c r="BG236" s="451" t="s">
        <v>926</v>
      </c>
      <c r="BH236" s="451" t="s">
        <v>925</v>
      </c>
      <c r="BI236" s="451" t="s">
        <v>926</v>
      </c>
      <c r="BJ236" s="451" t="s">
        <v>925</v>
      </c>
      <c r="BK236" s="452" t="s">
        <v>926</v>
      </c>
      <c r="BL236" s="424"/>
      <c r="BM236" s="847"/>
      <c r="BN236" s="847"/>
      <c r="BO236" s="451" t="s">
        <v>925</v>
      </c>
      <c r="BP236" s="451" t="s">
        <v>926</v>
      </c>
      <c r="BQ236" s="451" t="s">
        <v>925</v>
      </c>
      <c r="BR236" s="451" t="s">
        <v>926</v>
      </c>
      <c r="BS236" s="451" t="s">
        <v>925</v>
      </c>
      <c r="BT236" s="452" t="s">
        <v>926</v>
      </c>
      <c r="BU236" s="424"/>
      <c r="BV236" s="847"/>
      <c r="BW236" s="847"/>
      <c r="BX236" s="451" t="s">
        <v>925</v>
      </c>
      <c r="BY236" s="451" t="s">
        <v>926</v>
      </c>
      <c r="BZ236" s="451" t="s">
        <v>925</v>
      </c>
      <c r="CA236" s="451" t="s">
        <v>926</v>
      </c>
      <c r="CB236" s="451" t="s">
        <v>925</v>
      </c>
      <c r="CC236" s="452" t="s">
        <v>926</v>
      </c>
      <c r="CD236" s="424"/>
      <c r="CE236" s="847"/>
      <c r="CF236" s="847"/>
      <c r="CG236" s="451" t="s">
        <v>925</v>
      </c>
      <c r="CH236" s="451" t="s">
        <v>926</v>
      </c>
      <c r="CI236" s="451" t="s">
        <v>925</v>
      </c>
      <c r="CJ236" s="451" t="s">
        <v>926</v>
      </c>
      <c r="CK236" s="451" t="s">
        <v>925</v>
      </c>
      <c r="CL236" s="452" t="s">
        <v>926</v>
      </c>
      <c r="CM236" s="424"/>
      <c r="CN236" s="847"/>
      <c r="CO236" s="847"/>
      <c r="CP236" s="451" t="s">
        <v>925</v>
      </c>
      <c r="CQ236" s="451" t="s">
        <v>926</v>
      </c>
      <c r="CR236" s="451" t="s">
        <v>925</v>
      </c>
      <c r="CS236" s="451" t="s">
        <v>926</v>
      </c>
      <c r="CT236" s="451" t="s">
        <v>925</v>
      </c>
      <c r="CU236" s="452" t="s">
        <v>926</v>
      </c>
      <c r="CV236" s="424"/>
      <c r="CW236" s="847"/>
      <c r="CX236" s="847"/>
      <c r="CY236" s="451" t="s">
        <v>925</v>
      </c>
      <c r="CZ236" s="451" t="s">
        <v>926</v>
      </c>
      <c r="DA236" s="451" t="s">
        <v>925</v>
      </c>
      <c r="DB236" s="451" t="s">
        <v>926</v>
      </c>
      <c r="DC236" s="451" t="s">
        <v>925</v>
      </c>
      <c r="DD236" s="452" t="s">
        <v>926</v>
      </c>
      <c r="DE236" s="424"/>
      <c r="DF236" s="847"/>
      <c r="DG236" s="847"/>
      <c r="DH236" s="451" t="s">
        <v>925</v>
      </c>
      <c r="DI236" s="451" t="s">
        <v>926</v>
      </c>
      <c r="DJ236" s="451" t="s">
        <v>925</v>
      </c>
      <c r="DK236" s="451" t="s">
        <v>926</v>
      </c>
      <c r="DL236" s="451" t="s">
        <v>925</v>
      </c>
      <c r="DM236" s="452" t="s">
        <v>926</v>
      </c>
      <c r="DN236" s="424"/>
      <c r="DO236" s="847"/>
      <c r="DP236" s="847"/>
      <c r="DQ236" s="451" t="s">
        <v>925</v>
      </c>
      <c r="DR236" s="451" t="s">
        <v>926</v>
      </c>
      <c r="DS236" s="451" t="s">
        <v>925</v>
      </c>
      <c r="DT236" s="451" t="s">
        <v>926</v>
      </c>
      <c r="DU236" s="451" t="s">
        <v>925</v>
      </c>
      <c r="DV236" s="452" t="s">
        <v>926</v>
      </c>
      <c r="DW236" s="424"/>
      <c r="DX236" s="847"/>
      <c r="DY236" s="847"/>
      <c r="DZ236" s="451" t="s">
        <v>925</v>
      </c>
      <c r="EA236" s="451" t="s">
        <v>926</v>
      </c>
      <c r="EB236" s="451" t="s">
        <v>925</v>
      </c>
      <c r="EC236" s="451" t="s">
        <v>926</v>
      </c>
      <c r="ED236" s="451" t="s">
        <v>925</v>
      </c>
      <c r="EE236" s="452" t="s">
        <v>926</v>
      </c>
      <c r="EF236" s="424"/>
      <c r="EG236" s="847"/>
      <c r="EH236" s="847"/>
      <c r="EI236" s="467" t="s">
        <v>925</v>
      </c>
      <c r="EJ236" s="467" t="s">
        <v>926</v>
      </c>
      <c r="EK236" s="467" t="s">
        <v>925</v>
      </c>
      <c r="EL236" s="467" t="s">
        <v>926</v>
      </c>
      <c r="EM236" s="467" t="s">
        <v>925</v>
      </c>
      <c r="EN236" s="468" t="s">
        <v>926</v>
      </c>
      <c r="EO236" s="424"/>
      <c r="EP236" s="847"/>
      <c r="EQ236" s="847"/>
      <c r="ER236" s="467" t="s">
        <v>925</v>
      </c>
      <c r="ES236" s="467" t="s">
        <v>926</v>
      </c>
      <c r="ET236" s="467" t="s">
        <v>925</v>
      </c>
      <c r="EU236" s="467" t="s">
        <v>926</v>
      </c>
      <c r="EV236" s="467" t="s">
        <v>925</v>
      </c>
      <c r="EW236" s="468" t="s">
        <v>926</v>
      </c>
      <c r="EX236" s="424"/>
    </row>
    <row r="237" spans="1:154" s="394" customFormat="1" x14ac:dyDescent="0.25">
      <c r="A237" s="373" t="s">
        <v>873</v>
      </c>
      <c r="B237" s="534"/>
      <c r="C237" s="534"/>
      <c r="D237" s="534" t="str">
        <f>IF($B$8="SP","0",IF($B$8="CH","0",IF($B$8="SP+CH","0","")))</f>
        <v/>
      </c>
      <c r="E237" s="534" t="str">
        <f t="shared" ref="E237:E254" si="0">IF($B$8="SP","0",IF($B$8="CH","0",IF($B$8="SP+CH","0","")))</f>
        <v/>
      </c>
      <c r="F237" s="534" t="str">
        <f>IF($B$8="EE","0",IF($B$8="CH","0",IF($B$8="EE+CH","0","")))</f>
        <v>0</v>
      </c>
      <c r="G237" s="534" t="str">
        <f t="shared" ref="G237:G254" si="1">IF($B$8="EE","0",IF($B$8="CH","0",IF($B$8="EE+CH","0","")))</f>
        <v>0</v>
      </c>
      <c r="H237" s="534" t="str">
        <f>IF($B$8="EE","0",IF($B$8="SP","0",IF($B$8="EE+SP","0","")))</f>
        <v>0</v>
      </c>
      <c r="I237" s="422" t="str">
        <f t="shared" ref="I237:I254" si="2">IF($B$8="EE","0",IF($B$8="SP","0",IF($B$8="EE+SP","0","")))</f>
        <v>0</v>
      </c>
      <c r="J237" s="424"/>
      <c r="K237" s="534"/>
      <c r="L237" s="534"/>
      <c r="M237" s="534" t="str">
        <f>IF($K$8="SP","0",IF($K$8="CH","0",IF($K$8="SP+CH","0","")))</f>
        <v/>
      </c>
      <c r="N237" s="534" t="str">
        <f>IF($K$8="SP","0",IF($K$8="CH","0",IF($K$8="SP+CH","0","")))</f>
        <v/>
      </c>
      <c r="O237" s="534" t="str">
        <f>IF($K$8="EE","0",IF($K$8="CH","0",IF($K$8="EE+CH","0","")))</f>
        <v>0</v>
      </c>
      <c r="P237" s="534" t="str">
        <f>IF($K$8="EE","0",IF($K$8="CH","0",IF($K$8="EE+CH","0","")))</f>
        <v>0</v>
      </c>
      <c r="Q237" s="534" t="str">
        <f>IF($K$8="EE","0",IF($K$8="SP","0",IF($K$8="EE+SP","0","")))</f>
        <v>0</v>
      </c>
      <c r="R237" s="422" t="str">
        <f>IF($K$8="EE","0",IF($K$8="SP","0",IF($K$8="EE+SP","0","")))</f>
        <v>0</v>
      </c>
      <c r="S237" s="424"/>
      <c r="T237" s="530"/>
      <c r="U237" s="530"/>
      <c r="V237" s="530">
        <v>0</v>
      </c>
      <c r="W237" s="530" t="str">
        <f>IF($T$8="SP","0",IF($T$8="CH","0",IF($T$8="SP+CH","0","")))</f>
        <v/>
      </c>
      <c r="X237" s="530" t="str">
        <f>IF($T$8="EE","0",IF($T$8="CH","0",IF($T$8="EE+CH","0","")))</f>
        <v>0</v>
      </c>
      <c r="Y237" s="530" t="str">
        <f>IF($T$8="EE","0",IF($T$8="CH","0",IF($T$8="EE+CH","0","")))</f>
        <v>0</v>
      </c>
      <c r="Z237" s="530" t="str">
        <f>IF($T$8="EE","0",IF($T$8="SP","0",IF($T$8="EE+SP","0","")))</f>
        <v>0</v>
      </c>
      <c r="AA237" s="457" t="str">
        <f>IF($T$8="EE","0",IF($T$8="SP","0",IF($T$8="EE+SP","0","")))</f>
        <v>0</v>
      </c>
      <c r="AB237" s="535"/>
      <c r="AC237" s="530"/>
      <c r="AD237" s="530"/>
      <c r="AE237" s="530" t="str">
        <f>IF($AC$8="SP","0",IF($AC$8="CH","0",IF($AC$8="SP+CH","0","")))</f>
        <v>0</v>
      </c>
      <c r="AF237" s="530" t="str">
        <f>IF($AC$8="SP","0",IF($AC$8="CH","0",IF($AC$8="SP+CH","0","")))</f>
        <v>0</v>
      </c>
      <c r="AG237" s="530">
        <v>0</v>
      </c>
      <c r="AH237" s="530" t="str">
        <f>IF($AC$8="EE","0",IF($AC$8="CH","0",IF($AC$8="EE+CH","0","")))</f>
        <v/>
      </c>
      <c r="AI237" s="530" t="str">
        <f>IF($AC$8="EE","0",IF($AC$8="SP","0",IF($AC$8="EE+SP","0","")))</f>
        <v>0</v>
      </c>
      <c r="AJ237" s="457" t="str">
        <f>IF($AC$8="EE","0",IF($AC$8="SP","0",IF($AC$8="EE+SP","0","")))</f>
        <v>0</v>
      </c>
      <c r="AK237" s="535"/>
      <c r="AL237" s="530"/>
      <c r="AM237" s="530"/>
      <c r="AN237" s="530" t="str">
        <f>IF($AL$8="SP","0",IF($AL$8="CH","0",IF($AL$8="SP+CH","0","")))</f>
        <v>0</v>
      </c>
      <c r="AO237" s="530" t="str">
        <f>IF($AL$8="SP","0",IF($AL$8="CH","0",IF($AL$8="SP+CH","0","")))</f>
        <v>0</v>
      </c>
      <c r="AP237" s="530" t="str">
        <f>IF($AL$8="EE","0",IF($AL$8="CH","0",IF($AL$8="EE+CH","0","")))</f>
        <v>0</v>
      </c>
      <c r="AQ237" s="530" t="str">
        <f>IF($AL$8="EE","0",IF($AL$8="CH","0",IF($AL$8="EE+CH","0","")))</f>
        <v>0</v>
      </c>
      <c r="AR237" s="530" t="str">
        <f>IF($AL$8="EE","0",IF($AL$8="SP","0",IF($AL$8="EE+SP","0","")))</f>
        <v/>
      </c>
      <c r="AS237" s="457" t="str">
        <f>IF($AL$8="EE","0",IF($AL$8="SP","0",IF($AL$8="EE+SP","0","")))</f>
        <v/>
      </c>
      <c r="AT237" s="535"/>
      <c r="AU237" s="530"/>
      <c r="AV237" s="530"/>
      <c r="AW237" s="530" t="str">
        <f>IF($AU$8="SP","0",IF($AU$8="CH","0",IF($AU$8="SP+CH","0","")))</f>
        <v/>
      </c>
      <c r="AX237" s="530" t="str">
        <f>IF($AU$8="SP","0",IF($AU$8="CH","0",IF($AU$8="SP+CH","0","")))</f>
        <v/>
      </c>
      <c r="AY237" s="530" t="str">
        <f>IF($AU$8="EE","0",IF($AU$8="CH","0",IF($AU$8="EE+CH","0","")))</f>
        <v>0</v>
      </c>
      <c r="AZ237" s="530" t="str">
        <f>IF($AU$8="EE","0",IF($AU$8="CH","0",IF($AU$8="EE+CH","0","")))</f>
        <v>0</v>
      </c>
      <c r="BA237" s="530" t="str">
        <f t="shared" ref="BA237:BA242" si="3">IF($AU$8="EE","0",IF($AU$8="SP","0",IF($SZA$8="EE+SP","0","")))</f>
        <v>0</v>
      </c>
      <c r="BB237" s="457" t="str">
        <f t="shared" ref="BB237:BB243" si="4">IF($AU$8="EE","0",IF($AU$8="SP","0",IF($AU$8="EE+SP","0","")))</f>
        <v>0</v>
      </c>
      <c r="BC237" s="535"/>
      <c r="BD237" s="530"/>
      <c r="BE237" s="530"/>
      <c r="BF237" s="530" t="str">
        <f>IF($BD$8="SP","0",IF($BD$8="CH","0",IF($BD$8="SP+CH","0","")))</f>
        <v>0</v>
      </c>
      <c r="BG237" s="530" t="str">
        <f>IF($BD$8="SP","0",IF($BD$8="CH","0",IF($BD$8="SP+CH","0","")))</f>
        <v>0</v>
      </c>
      <c r="BH237" s="530" t="str">
        <f>IF($BD$8="EE","0",IF($BD$8="CH","0",IF($BD$8="EE+CH","0","")))</f>
        <v/>
      </c>
      <c r="BI237" s="530" t="str">
        <f>IF($BD$8="EE","0",IF($BD$8="CH","0",IF($BD$8="EE+CH","0","")))</f>
        <v/>
      </c>
      <c r="BJ237" s="530" t="str">
        <f>IF($BD$8="EE","0",IF($BD$8="SP","0",IF($BD$8="EE+SP","0","")))</f>
        <v>0</v>
      </c>
      <c r="BK237" s="457" t="str">
        <f>IF($BD$8="EE","0",IF($BD$8="SP","0",IF($BD$8="EE+SP","0","")))</f>
        <v>0</v>
      </c>
      <c r="BL237" s="535"/>
      <c r="BM237" s="530"/>
      <c r="BN237" s="530"/>
      <c r="BO237" s="530" t="str">
        <f>IF($BM$8="SP","0",IF($BM$8="CH","0",IF($BM$8="SP+CH","0","")))</f>
        <v>0</v>
      </c>
      <c r="BP237" s="530" t="str">
        <f>IF($BM$8="SP","0",IF($BM$8="CH","0",IF($BM$8="SP+CH","0","")))</f>
        <v>0</v>
      </c>
      <c r="BQ237" s="530" t="str">
        <f>IF($BM$8="EE","0",IF($BM$8="CH","0",IF($BM$8="EE+CH","0","")))</f>
        <v/>
      </c>
      <c r="BR237" s="530" t="str">
        <f>IF($BM$8="EE","0",IF($BM$8="CH","0",IF($BM$8="EE+CH","0","")))</f>
        <v/>
      </c>
      <c r="BS237" s="530" t="str">
        <f>IF($BM$8="EE","0",IF($BM$8="SP","0",IF($BM$8="EE+SP","0","")))</f>
        <v>0</v>
      </c>
      <c r="BT237" s="457" t="str">
        <f>IF($BM$8="EE","0",IF($BM$8="SP","0",IF($BM$8="EE+SP","0","")))</f>
        <v>0</v>
      </c>
      <c r="BU237" s="535"/>
      <c r="BV237" s="530"/>
      <c r="BW237" s="530"/>
      <c r="BX237" s="530" t="str">
        <f>IF($BV$8="SP","0",IF($BV$8="CH","0",IF($BV$8="SP+CH","0","")))</f>
        <v>0</v>
      </c>
      <c r="BY237" s="530" t="str">
        <f>IF($BV$8="SP","0",IF($BV$8="CH","0",IF($BV$8="SP+CH","0","")))</f>
        <v>0</v>
      </c>
      <c r="BZ237" s="530" t="str">
        <f>IF($BV$8="EE","0",IF($BV$8="CH","0",IF($BV$8="EE+CH","0","")))</f>
        <v>0</v>
      </c>
      <c r="CA237" s="530" t="str">
        <f>IF($BV$8="EE","0",IF($BV$8="CH","0",IF($BV$8="EE+CH","0","")))</f>
        <v>0</v>
      </c>
      <c r="CB237" s="530" t="str">
        <f>IF($BV$8="EE","0",IF($BV$8="SP","0",IF($BV$8="EE+SP","0","")))</f>
        <v/>
      </c>
      <c r="CC237" s="457" t="str">
        <f>IF($BV$8="EE","0",IF($BV$8="SP","0",IF($BV$8="EE+SP","0","")))</f>
        <v/>
      </c>
      <c r="CD237" s="535"/>
      <c r="CE237" s="530"/>
      <c r="CF237" s="530"/>
      <c r="CG237" s="530" t="str">
        <f>IF($CE$8="SP","0",IF($CE$8="CH","0",IF($CE$8="SP+CH","0","")))</f>
        <v>0</v>
      </c>
      <c r="CH237" s="530" t="str">
        <f>IF($CE$8="SP","0",IF($CE$8="CH","0",IF($CE$8="SP+CH","0","")))</f>
        <v>0</v>
      </c>
      <c r="CI237" s="530" t="str">
        <f>IF($CE$8="EE","0",IF($CE$8="CH","0",IF($CE$8="EE+CH","0","")))</f>
        <v>0</v>
      </c>
      <c r="CJ237" s="530" t="str">
        <f>IF($CE$8="EE","0",IF($CE$8="CH","0",IF($CE$8="EE+CH","0","")))</f>
        <v>0</v>
      </c>
      <c r="CK237" s="530" t="str">
        <f>IF($CE$8="EE","0",IF($CE$8="SP","0",IF($CE$8="EE+SP","0","")))</f>
        <v/>
      </c>
      <c r="CL237" s="457" t="str">
        <f>IF($CE$8="EE","0",IF($CE$8="SP","0",IF($CE$8="EE+SP","0","")))</f>
        <v/>
      </c>
      <c r="CM237" s="535"/>
      <c r="CN237" s="530"/>
      <c r="CO237" s="530"/>
      <c r="CP237" s="530" t="str">
        <f>IF($CN$8="SP","0",IF($CN$8="CH","0",IF($CN$8="SP+CH","0","")))</f>
        <v/>
      </c>
      <c r="CQ237" s="530" t="str">
        <f>IF($CN$8="SP","0",IF($CN$8="CH","0",IF($CN$8="SP+CH","0","")))</f>
        <v/>
      </c>
      <c r="CR237" s="530" t="str">
        <f>IF($CN$8="EE","0",IF($CN$8="CH","0",IF($CN$8="EE+CH","0","")))</f>
        <v>0</v>
      </c>
      <c r="CS237" s="530" t="str">
        <f>IF($CN$8="EE","0",IF($CN$8="CH","0",IF($CN$8="EE+CH","0","")))</f>
        <v>0</v>
      </c>
      <c r="CT237" s="530" t="str">
        <f>IF($CN$8="EE","0",IF($CN$8="SP","0",IF($CN$8="EE+SP","0","")))</f>
        <v>0</v>
      </c>
      <c r="CU237" s="457" t="str">
        <f>IF($CN$8="EE","0",IF($CN$8="SP","0",IF($CN$8="EE+SP","0","")))</f>
        <v>0</v>
      </c>
      <c r="CV237" s="535"/>
      <c r="CW237" s="530"/>
      <c r="CX237" s="530"/>
      <c r="CY237" s="530" t="str">
        <f>IF($CW$8="SP","0",IF($CW$8="CH","0",IF($CW$8="SP+CH","0","")))</f>
        <v/>
      </c>
      <c r="CZ237" s="530" t="str">
        <f>IF($CW$8="SP","0",IF($CW$8="CH","0",IF($CW$8="SP+CH","0","")))</f>
        <v/>
      </c>
      <c r="DA237" s="530" t="str">
        <f>IF($CW$8="EE","0",IF($CW$8="CH","0",IF($CW$8="EE+CH","0","")))</f>
        <v>0</v>
      </c>
      <c r="DB237" s="530" t="str">
        <f>IF($CW$8="EE","0",IF($CW$8="CH","0",IF($CW$8="EE+CH","0","")))</f>
        <v>0</v>
      </c>
      <c r="DC237" s="530" t="str">
        <f>IF($CW$8="EE","0",IF($CW$8="SP","0",IF($CW$8="EE+SP","0","")))</f>
        <v>0</v>
      </c>
      <c r="DD237" s="457" t="str">
        <f>IF($CW$8="EE","0",IF($CW$8="SP","0",IF($CW$8="EE+SP","0","")))</f>
        <v>0</v>
      </c>
      <c r="DE237" s="535"/>
      <c r="DF237" s="530"/>
      <c r="DG237" s="530"/>
      <c r="DH237" s="530" t="str">
        <f>IF($DF$8="SP","0",IF($DF$8="CH","0",IF($DF$8="SP+CH","0","")))</f>
        <v/>
      </c>
      <c r="DI237" s="530" t="str">
        <f>IF($DF$8="SP","0",IF($DF$8="CH","0",IF($DF$8="SP+CH","0","")))</f>
        <v/>
      </c>
      <c r="DJ237" s="530" t="str">
        <f>IF($DF$8="EE","0",IF($DF$8="CH","0",IF($DF$8="EE+CH","0","")))</f>
        <v>0</v>
      </c>
      <c r="DK237" s="530" t="str">
        <f>IF($DF$8="EE","0",IF($DF$8="CH","0",IF($DF$8="EE+CH","0","")))</f>
        <v>0</v>
      </c>
      <c r="DL237" s="530" t="str">
        <f>IF($DF$8="EE","0",IF($DF$8="SP","0",IF($DF$8="EE+SP","0","")))</f>
        <v>0</v>
      </c>
      <c r="DM237" s="457" t="str">
        <f>IF($DF$8="EE","0",IF($DF$8="SP","0",IF($DF$8="EE+SP","0","")))</f>
        <v>0</v>
      </c>
      <c r="DN237" s="535"/>
      <c r="DO237" s="530"/>
      <c r="DP237" s="530"/>
      <c r="DQ237" s="530" t="str">
        <f>IF($DO$8="SP","0",IF($DO$8="CH","0",IF($DO$8="SP+CH","0","")))</f>
        <v/>
      </c>
      <c r="DR237" s="530" t="str">
        <f>IF($DO$8="SP","0",IF($DO$8="CH","0",IF($DO$8="SP+CH","0","")))</f>
        <v/>
      </c>
      <c r="DS237" s="530" t="str">
        <f>IF($DO$8="EE","0",IF($DO$8="CH","0",IF($DO$8="EE+CH","0","")))</f>
        <v>0</v>
      </c>
      <c r="DT237" s="530" t="str">
        <f>IF($DO$8="EE","0",IF($DO$8="CH","0",IF($DO$8="EE+CH","0","")))</f>
        <v>0</v>
      </c>
      <c r="DU237" s="530" t="str">
        <f>IF($DO$8="EE","0",IF($DO$8="SP","0",IF($DO$8="EE+SP","0","")))</f>
        <v>0</v>
      </c>
      <c r="DV237" s="457" t="str">
        <f>IF($DO$8="EE","0",IF($DO$8="SP","0",IF($DO$8="EE+SP","0","")))</f>
        <v>0</v>
      </c>
      <c r="DW237" s="535"/>
      <c r="DX237" s="530"/>
      <c r="DY237" s="530"/>
      <c r="DZ237" s="530" t="str">
        <f>IF($DX$8="SP","0",IF($DX$8="CH","0",IF($DX$8="SP+CH","0","")))</f>
        <v/>
      </c>
      <c r="EA237" s="530" t="str">
        <f>IF($DX$8="SP","0",IF($DX$8="CH","0",IF($DX$8="SP+CH","0","")))</f>
        <v/>
      </c>
      <c r="EB237" s="530" t="str">
        <f>IF($DX$8="EE","0",IF($DX$8="CH","0",IF($DX$8="EE+CH","0","")))</f>
        <v/>
      </c>
      <c r="EC237" s="530" t="str">
        <f>IF($DX$8="EE","0",IF($DX$8="CH","0",IF($DX$8="EE+CH","0","")))</f>
        <v/>
      </c>
      <c r="ED237" s="530" t="str">
        <f>IF($DX$8="EE","0",IF($DX$8="SP","0",IF($DX$8="EE+SP","0","")))</f>
        <v/>
      </c>
      <c r="EE237" s="457" t="str">
        <f>IF($DX$8="EE","0",IF($DX$8="SP","0",IF($DX$8="EE+SP","0","")))</f>
        <v/>
      </c>
      <c r="EF237" s="535"/>
      <c r="EG237" s="530"/>
      <c r="EH237" s="530"/>
      <c r="EI237" s="530" t="str">
        <f>IF($EG$8="SP","0",IF($EG$8="CH","0",IF($EG$8="SP+CH","0","")))</f>
        <v/>
      </c>
      <c r="EJ237" s="530" t="str">
        <f>IF($EG$8="SP","0",IF($EG$8="CH","0",IF($EG$8="SP+CH","0","")))</f>
        <v/>
      </c>
      <c r="EK237" s="530" t="str">
        <f>IF($EG$8="EE","0",IF($EG$8="CH","0",IF($EG$8="EE+CH","0","")))</f>
        <v/>
      </c>
      <c r="EL237" s="530" t="str">
        <f>IF($EG$8="EE","0",IF($EG$8="CH","0",IF($EG$8="EE+CH","0","")))</f>
        <v/>
      </c>
      <c r="EM237" s="530" t="str">
        <f>IF($EG$8="EE","0",IF($EG$8="SP","0",IF($EG$8="EE+SP","0","")))</f>
        <v/>
      </c>
      <c r="EN237" s="457" t="str">
        <f>IF($EG$8="EE","0",IF($EG$8="SP","0",IF($EG$8="EE+SP","0","")))</f>
        <v/>
      </c>
      <c r="EO237" s="535"/>
      <c r="EP237" s="530"/>
      <c r="EQ237" s="530"/>
      <c r="ER237" s="530" t="str">
        <f>IF($EP$8="SP","0",IF($EP$8="CH","0",IF($EP$8="SP+CH","0","")))</f>
        <v/>
      </c>
      <c r="ES237" s="530" t="str">
        <f>IF($EP$8="SP","0",IF($EP$8="CH","0",IF($EP$8="SP+CH","0","")))</f>
        <v/>
      </c>
      <c r="ET237" s="530" t="str">
        <f t="shared" ref="ET237:ET242" si="5">IF($EP$8="EE","0",IF($EP8="CH","0",IF($EP$8="EE+CH","0","")))</f>
        <v/>
      </c>
      <c r="EU237" s="530" t="str">
        <f t="shared" ref="EU237:EU243" si="6">IF($EP$8="EE","0",IF($EP$8="CH","0",IF($EP$8="EE+CH","0","")))</f>
        <v/>
      </c>
      <c r="EV237" s="530" t="str">
        <f>IF($EP$8="EE","0",IF($EP$8="SP","0",IF($EP$8="EE+SP","0","")))</f>
        <v/>
      </c>
      <c r="EW237" s="457" t="str">
        <f>IF($EP$8="EE","0",IF($EP$8="SP","0",IF($EP$8="EE+SP","0","")))</f>
        <v/>
      </c>
      <c r="EX237" s="535"/>
    </row>
    <row r="238" spans="1:154" s="394" customFormat="1" x14ac:dyDescent="0.25">
      <c r="A238" s="373" t="s">
        <v>873</v>
      </c>
      <c r="B238" s="534"/>
      <c r="C238" s="534"/>
      <c r="D238" s="534" t="str">
        <f t="shared" ref="D238:D254" si="7">IF($B$8="SP","0",IF($B$8="CH","0",IF($B$8="SP+CH","0","")))</f>
        <v/>
      </c>
      <c r="E238" s="534" t="str">
        <f t="shared" si="0"/>
        <v/>
      </c>
      <c r="F238" s="534" t="str">
        <f t="shared" ref="F238:F254" si="8">IF($B$8="EE","0",IF($B$8="CH","0",IF($B$8="EE+CH","0","")))</f>
        <v>0</v>
      </c>
      <c r="G238" s="534" t="str">
        <f t="shared" si="1"/>
        <v>0</v>
      </c>
      <c r="H238" s="534" t="str">
        <f t="shared" ref="H238:H254" si="9">IF($B$8="EE","0",IF($B$8="SP","0",IF($B$8="EE+SP","0","")))</f>
        <v>0</v>
      </c>
      <c r="I238" s="422" t="str">
        <f t="shared" si="2"/>
        <v>0</v>
      </c>
      <c r="J238" s="424"/>
      <c r="K238" s="534"/>
      <c r="L238" s="534"/>
      <c r="M238" s="534" t="str">
        <f t="shared" ref="M238:N254" si="10">IF($K$8="SP","0",IF($K$8="CH","0",IF($K$8="SP+CH","0","")))</f>
        <v/>
      </c>
      <c r="N238" s="534" t="str">
        <f t="shared" si="10"/>
        <v/>
      </c>
      <c r="O238" s="534" t="str">
        <f t="shared" ref="O238:P254" si="11">IF($K$8="EE","0",IF($K$8="CH","0",IF($K$8="EE+CH","0","")))</f>
        <v>0</v>
      </c>
      <c r="P238" s="534" t="str">
        <f t="shared" si="11"/>
        <v>0</v>
      </c>
      <c r="Q238" s="534" t="str">
        <f t="shared" ref="Q238:R254" si="12">IF($K$8="EE","0",IF($K$8="SP","0",IF($K$8="EE+SP","0","")))</f>
        <v>0</v>
      </c>
      <c r="R238" s="422" t="str">
        <f t="shared" si="12"/>
        <v>0</v>
      </c>
      <c r="S238" s="424"/>
      <c r="T238" s="530"/>
      <c r="U238" s="530"/>
      <c r="V238" s="530" t="str">
        <f t="shared" ref="V238:W254" si="13">IF($T$8="SP","0",IF($T$8="CH","0",IF($T$8="SP+CH","0","")))</f>
        <v/>
      </c>
      <c r="W238" s="530" t="str">
        <f t="shared" si="13"/>
        <v/>
      </c>
      <c r="X238" s="530" t="str">
        <f t="shared" ref="X238:Y254" si="14">IF($T$8="EE","0",IF($T$8="CH","0",IF($T$8="EE+CH","0","")))</f>
        <v>0</v>
      </c>
      <c r="Y238" s="530" t="str">
        <f t="shared" si="14"/>
        <v>0</v>
      </c>
      <c r="Z238" s="530" t="str">
        <f t="shared" ref="Z238:AA254" si="15">IF($T$8="EE","0",IF($T$8="SP","0",IF($T$8="EE+SP","0","")))</f>
        <v>0</v>
      </c>
      <c r="AA238" s="457" t="str">
        <f t="shared" si="15"/>
        <v>0</v>
      </c>
      <c r="AB238" s="535"/>
      <c r="AC238" s="530"/>
      <c r="AD238" s="530"/>
      <c r="AE238" s="530" t="str">
        <f t="shared" ref="AE238:AF254" si="16">IF($AC$8="SP","0",IF($AC$8="CH","0",IF($AC$8="SP+CH","0","")))</f>
        <v>0</v>
      </c>
      <c r="AF238" s="530" t="str">
        <f t="shared" si="16"/>
        <v>0</v>
      </c>
      <c r="AG238" s="530" t="str">
        <f t="shared" ref="AG238:AH254" si="17">IF($AC$8="EE","0",IF($AC$8="CH","0",IF($AC$8="EE+CH","0","")))</f>
        <v/>
      </c>
      <c r="AH238" s="530" t="str">
        <f t="shared" si="17"/>
        <v/>
      </c>
      <c r="AI238" s="530" t="str">
        <f t="shared" ref="AI238:AJ254" si="18">IF($AC$8="EE","0",IF($AC$8="SP","0",IF($AC$8="EE+SP","0","")))</f>
        <v>0</v>
      </c>
      <c r="AJ238" s="457" t="str">
        <f t="shared" si="18"/>
        <v>0</v>
      </c>
      <c r="AK238" s="535"/>
      <c r="AL238" s="530"/>
      <c r="AM238" s="530"/>
      <c r="AN238" s="530" t="str">
        <f t="shared" ref="AN238:AO242" si="19">IF($AL$8="SP","0",IF($AL$8="CH","0",IF($AL$8="SP+CH","0","")))</f>
        <v>0</v>
      </c>
      <c r="AO238" s="530" t="str">
        <f t="shared" si="19"/>
        <v>0</v>
      </c>
      <c r="AP238" s="530" t="str">
        <f t="shared" ref="AP238:AQ242" si="20">IF($AL$8="EE","0",IF($AL$8="CH","0",IF($AL$8="EE+CH","0","")))</f>
        <v>0</v>
      </c>
      <c r="AQ238" s="530" t="str">
        <f t="shared" si="20"/>
        <v>0</v>
      </c>
      <c r="AR238" s="530" t="str">
        <f t="shared" ref="AR238:AS242" si="21">IF($AL$8="EE","0",IF($AL$8="SP","0",IF($AL$8="EE+SP","0","")))</f>
        <v/>
      </c>
      <c r="AS238" s="457" t="str">
        <f t="shared" si="21"/>
        <v/>
      </c>
      <c r="AT238" s="535"/>
      <c r="AU238" s="530"/>
      <c r="AV238" s="530"/>
      <c r="AW238" s="530" t="str">
        <f t="shared" ref="AW238:AX242" si="22">IF($AU$8="SP","0",IF($AU$8="CH","0",IF($AU$8="SP+CH","0","")))</f>
        <v/>
      </c>
      <c r="AX238" s="530" t="str">
        <f t="shared" si="22"/>
        <v/>
      </c>
      <c r="AY238" s="530" t="str">
        <f t="shared" ref="AY238:AZ242" si="23">IF($AU$8="EE","0",IF($AU$8="CH","0",IF($AU$8="EE+CH","0","")))</f>
        <v>0</v>
      </c>
      <c r="AZ238" s="530" t="str">
        <f t="shared" si="23"/>
        <v>0</v>
      </c>
      <c r="BA238" s="530" t="str">
        <f t="shared" si="3"/>
        <v>0</v>
      </c>
      <c r="BB238" s="457" t="str">
        <f t="shared" si="4"/>
        <v>0</v>
      </c>
      <c r="BC238" s="535"/>
      <c r="BD238" s="530"/>
      <c r="BE238" s="530"/>
      <c r="BF238" s="530" t="str">
        <f t="shared" ref="BF238:BG242" si="24">IF($BD$8="SP","0",IF($BD$8="CH","0",IF($BD$8="SP+CH","0","")))</f>
        <v>0</v>
      </c>
      <c r="BG238" s="530" t="str">
        <f t="shared" si="24"/>
        <v>0</v>
      </c>
      <c r="BH238" s="530" t="str">
        <f t="shared" ref="BH238:BI242" si="25">IF($BD$8="EE","0",IF($BD$8="CH","0",IF($BD$8="EE+CH","0","")))</f>
        <v/>
      </c>
      <c r="BI238" s="530" t="str">
        <f t="shared" si="25"/>
        <v/>
      </c>
      <c r="BJ238" s="530" t="str">
        <f t="shared" ref="BJ238:BK242" si="26">IF($BD$8="EE","0",IF($BD$8="SP","0",IF($BD$8="EE+SP","0","")))</f>
        <v>0</v>
      </c>
      <c r="BK238" s="457" t="str">
        <f t="shared" si="26"/>
        <v>0</v>
      </c>
      <c r="BL238" s="535"/>
      <c r="BM238" s="530"/>
      <c r="BN238" s="530"/>
      <c r="BO238" s="530" t="str">
        <f t="shared" ref="BO238:BP242" si="27">IF($BM$8="SP","0",IF($BM$8="CH","0",IF($BM$8="SP+CH","0","")))</f>
        <v>0</v>
      </c>
      <c r="BP238" s="530" t="str">
        <f t="shared" si="27"/>
        <v>0</v>
      </c>
      <c r="BQ238" s="530" t="str">
        <f t="shared" ref="BQ238:BR242" si="28">IF($BM$8="EE","0",IF($BM$8="CH","0",IF($BM$8="EE+CH","0","")))</f>
        <v/>
      </c>
      <c r="BR238" s="530" t="str">
        <f t="shared" si="28"/>
        <v/>
      </c>
      <c r="BS238" s="530" t="str">
        <f t="shared" ref="BS238:BT242" si="29">IF($BM$8="EE","0",IF($BM$8="SP","0",IF($BM$8="EE+SP","0","")))</f>
        <v>0</v>
      </c>
      <c r="BT238" s="457" t="str">
        <f t="shared" si="29"/>
        <v>0</v>
      </c>
      <c r="BU238" s="535"/>
      <c r="BV238" s="530"/>
      <c r="BW238" s="530"/>
      <c r="BX238" s="530" t="str">
        <f t="shared" ref="BX238:BY242" si="30">IF($BV$8="SP","0",IF($BV$8="CH","0",IF($BV$8="SP+CH","0","")))</f>
        <v>0</v>
      </c>
      <c r="BY238" s="530" t="str">
        <f t="shared" si="30"/>
        <v>0</v>
      </c>
      <c r="BZ238" s="530" t="str">
        <f t="shared" ref="BZ238:CA242" si="31">IF($BV$8="EE","0",IF($BV$8="CH","0",IF($BV$8="EE+CH","0","")))</f>
        <v>0</v>
      </c>
      <c r="CA238" s="530" t="str">
        <f t="shared" si="31"/>
        <v>0</v>
      </c>
      <c r="CB238" s="530" t="str">
        <f t="shared" ref="CB238:CC242" si="32">IF($BV$8="EE","0",IF($BV$8="SP","0",IF($BV$8="EE+SP","0","")))</f>
        <v/>
      </c>
      <c r="CC238" s="457" t="str">
        <f t="shared" si="32"/>
        <v/>
      </c>
      <c r="CD238" s="535"/>
      <c r="CE238" s="530"/>
      <c r="CF238" s="530"/>
      <c r="CG238" s="530" t="str">
        <f t="shared" ref="CG238:CH242" si="33">IF($CE$8="SP","0",IF($CE$8="CH","0",IF($CE$8="SP+CH","0","")))</f>
        <v>0</v>
      </c>
      <c r="CH238" s="530" t="str">
        <f t="shared" si="33"/>
        <v>0</v>
      </c>
      <c r="CI238" s="530" t="str">
        <f t="shared" ref="CI238:CJ242" si="34">IF($CE$8="EE","0",IF($CE$8="CH","0",IF($CE$8="EE+CH","0","")))</f>
        <v>0</v>
      </c>
      <c r="CJ238" s="530" t="str">
        <f t="shared" si="34"/>
        <v>0</v>
      </c>
      <c r="CK238" s="530" t="str">
        <f t="shared" ref="CK238:CL242" si="35">IF($CE$8="EE","0",IF($CE$8="SP","0",IF($CE$8="EE+SP","0","")))</f>
        <v/>
      </c>
      <c r="CL238" s="457" t="str">
        <f t="shared" si="35"/>
        <v/>
      </c>
      <c r="CM238" s="535"/>
      <c r="CN238" s="530"/>
      <c r="CO238" s="530"/>
      <c r="CP238" s="530" t="str">
        <f t="shared" ref="CP238:CQ242" si="36">IF($CN$8="SP","0",IF($CN$8="CH","0",IF($CN$8="SP+CH","0","")))</f>
        <v/>
      </c>
      <c r="CQ238" s="530" t="str">
        <f t="shared" si="36"/>
        <v/>
      </c>
      <c r="CR238" s="530" t="str">
        <f t="shared" ref="CR238:CS242" si="37">IF($CN$8="EE","0",IF($CN$8="CH","0",IF($CN$8="EE+CH","0","")))</f>
        <v>0</v>
      </c>
      <c r="CS238" s="530" t="str">
        <f t="shared" si="37"/>
        <v>0</v>
      </c>
      <c r="CT238" s="530" t="str">
        <f t="shared" ref="CT238:CU242" si="38">IF($CN$8="EE","0",IF($CN$8="SP","0",IF($CN$8="EE+SP","0","")))</f>
        <v>0</v>
      </c>
      <c r="CU238" s="457" t="str">
        <f t="shared" si="38"/>
        <v>0</v>
      </c>
      <c r="CV238" s="535"/>
      <c r="CW238" s="530"/>
      <c r="CX238" s="530"/>
      <c r="CY238" s="530" t="str">
        <f t="shared" ref="CY238:CZ242" si="39">IF($CW$8="SP","0",IF($CW$8="CH","0",IF($CW$8="SP+CH","0","")))</f>
        <v/>
      </c>
      <c r="CZ238" s="530" t="str">
        <f t="shared" si="39"/>
        <v/>
      </c>
      <c r="DA238" s="530" t="str">
        <f t="shared" ref="DA238:DB242" si="40">IF($CW$8="EE","0",IF($CW$8="CH","0",IF($CW$8="EE+CH","0","")))</f>
        <v>0</v>
      </c>
      <c r="DB238" s="530" t="str">
        <f t="shared" si="40"/>
        <v>0</v>
      </c>
      <c r="DC238" s="530" t="str">
        <f t="shared" ref="DC238:DD242" si="41">IF($CW$8="EE","0",IF($CW$8="SP","0",IF($CW$8="EE+SP","0","")))</f>
        <v>0</v>
      </c>
      <c r="DD238" s="457" t="str">
        <f t="shared" si="41"/>
        <v>0</v>
      </c>
      <c r="DE238" s="535"/>
      <c r="DF238" s="530"/>
      <c r="DG238" s="530"/>
      <c r="DH238" s="530" t="str">
        <f t="shared" ref="DH238:DI242" si="42">IF($DF$8="SP","0",IF($DF$8="CH","0",IF($DF$8="SP+CH","0","")))</f>
        <v/>
      </c>
      <c r="DI238" s="530" t="str">
        <f t="shared" si="42"/>
        <v/>
      </c>
      <c r="DJ238" s="530" t="str">
        <f t="shared" ref="DJ238:DK242" si="43">IF($DF$8="EE","0",IF($DF$8="CH","0",IF($DF$8="EE+CH","0","")))</f>
        <v>0</v>
      </c>
      <c r="DK238" s="530" t="str">
        <f t="shared" si="43"/>
        <v>0</v>
      </c>
      <c r="DL238" s="530" t="str">
        <f t="shared" ref="DL238:DM242" si="44">IF($DF$8="EE","0",IF($DF$8="SP","0",IF($DF$8="EE+SP","0","")))</f>
        <v>0</v>
      </c>
      <c r="DM238" s="457" t="str">
        <f t="shared" si="44"/>
        <v>0</v>
      </c>
      <c r="DN238" s="535"/>
      <c r="DO238" s="530"/>
      <c r="DP238" s="530"/>
      <c r="DQ238" s="530" t="str">
        <f t="shared" ref="DQ238:DR242" si="45">IF($DO$8="SP","0",IF($DO$8="CH","0",IF($DO$8="SP+CH","0","")))</f>
        <v/>
      </c>
      <c r="DR238" s="530" t="str">
        <f t="shared" si="45"/>
        <v/>
      </c>
      <c r="DS238" s="530" t="str">
        <f t="shared" ref="DS238:DT242" si="46">IF($DO$8="EE","0",IF($DO$8="CH","0",IF($DO$8="EE+CH","0","")))</f>
        <v>0</v>
      </c>
      <c r="DT238" s="530" t="str">
        <f t="shared" si="46"/>
        <v>0</v>
      </c>
      <c r="DU238" s="530" t="str">
        <f t="shared" ref="DU238:DV242" si="47">IF($DO$8="EE","0",IF($DO$8="SP","0",IF($DO$8="EE+SP","0","")))</f>
        <v>0</v>
      </c>
      <c r="DV238" s="457" t="str">
        <f t="shared" si="47"/>
        <v>0</v>
      </c>
      <c r="DW238" s="535"/>
      <c r="DX238" s="530"/>
      <c r="DY238" s="530"/>
      <c r="DZ238" s="530" t="str">
        <f t="shared" ref="DZ238:EA242" si="48">IF($DX$8="SP","0",IF($DX$8="CH","0",IF($DX$8="SP+CH","0","")))</f>
        <v/>
      </c>
      <c r="EA238" s="530" t="str">
        <f t="shared" si="48"/>
        <v/>
      </c>
      <c r="EB238" s="530" t="str">
        <f t="shared" ref="EB238:EC242" si="49">IF($DX$8="EE","0",IF($DX$8="CH","0",IF($DX$8="EE+CH","0","")))</f>
        <v/>
      </c>
      <c r="EC238" s="530" t="str">
        <f t="shared" si="49"/>
        <v/>
      </c>
      <c r="ED238" s="530" t="str">
        <f t="shared" ref="ED238:EE242" si="50">IF($DX$8="EE","0",IF($DX$8="SP","0",IF($DX$8="EE+SP","0","")))</f>
        <v/>
      </c>
      <c r="EE238" s="457" t="str">
        <f t="shared" si="50"/>
        <v/>
      </c>
      <c r="EF238" s="535"/>
      <c r="EG238" s="530"/>
      <c r="EH238" s="530"/>
      <c r="EI238" s="530" t="str">
        <f t="shared" ref="EI238:EJ242" si="51">IF($EG$8="SP","0",IF($EG$8="CH","0",IF($EG$8="SP+CH","0","")))</f>
        <v/>
      </c>
      <c r="EJ238" s="530" t="str">
        <f t="shared" si="51"/>
        <v/>
      </c>
      <c r="EK238" s="530" t="str">
        <f t="shared" ref="EK238:EL242" si="52">IF($EG$8="EE","0",IF($EG$8="CH","0",IF($EG$8="EE+CH","0","")))</f>
        <v/>
      </c>
      <c r="EL238" s="530" t="str">
        <f t="shared" si="52"/>
        <v/>
      </c>
      <c r="EM238" s="530" t="str">
        <f t="shared" ref="EM238:EN242" si="53">IF($EG$8="EE","0",IF($EG$8="SP","0",IF($EG$8="EE+SP","0","")))</f>
        <v/>
      </c>
      <c r="EN238" s="457" t="str">
        <f t="shared" si="53"/>
        <v/>
      </c>
      <c r="EO238" s="535"/>
      <c r="EP238" s="530"/>
      <c r="EQ238" s="530"/>
      <c r="ER238" s="530" t="str">
        <f t="shared" ref="ER238:ES242" si="54">IF($EP$8="SP","0",IF($EP$8="CH","0",IF($EP$8="SP+CH","0","")))</f>
        <v/>
      </c>
      <c r="ES238" s="530" t="str">
        <f t="shared" si="54"/>
        <v/>
      </c>
      <c r="ET238" s="530" t="str">
        <f t="shared" si="5"/>
        <v/>
      </c>
      <c r="EU238" s="530" t="str">
        <f t="shared" si="6"/>
        <v/>
      </c>
      <c r="EV238" s="530" t="str">
        <f t="shared" ref="EV238:EW242" si="55">IF($EP$8="EE","0",IF($EP$8="SP","0",IF($EP$8="EE+SP","0","")))</f>
        <v/>
      </c>
      <c r="EW238" s="457" t="str">
        <f t="shared" si="55"/>
        <v/>
      </c>
      <c r="EX238" s="535"/>
    </row>
    <row r="239" spans="1:154" s="394" customFormat="1" x14ac:dyDescent="0.25">
      <c r="A239" s="373" t="s">
        <v>873</v>
      </c>
      <c r="B239" s="534"/>
      <c r="C239" s="534"/>
      <c r="D239" s="534" t="str">
        <f t="shared" si="7"/>
        <v/>
      </c>
      <c r="E239" s="534" t="str">
        <f t="shared" si="0"/>
        <v/>
      </c>
      <c r="F239" s="534" t="str">
        <f t="shared" si="8"/>
        <v>0</v>
      </c>
      <c r="G239" s="534" t="str">
        <f t="shared" si="1"/>
        <v>0</v>
      </c>
      <c r="H239" s="534" t="str">
        <f t="shared" si="9"/>
        <v>0</v>
      </c>
      <c r="I239" s="422" t="str">
        <f t="shared" si="2"/>
        <v>0</v>
      </c>
      <c r="J239" s="424"/>
      <c r="K239" s="534"/>
      <c r="L239" s="534"/>
      <c r="M239" s="534" t="str">
        <f t="shared" si="10"/>
        <v/>
      </c>
      <c r="N239" s="534" t="str">
        <f t="shared" si="10"/>
        <v/>
      </c>
      <c r="O239" s="534" t="str">
        <f t="shared" si="11"/>
        <v>0</v>
      </c>
      <c r="P239" s="534" t="str">
        <f t="shared" si="11"/>
        <v>0</v>
      </c>
      <c r="Q239" s="534" t="str">
        <f t="shared" si="12"/>
        <v>0</v>
      </c>
      <c r="R239" s="422" t="str">
        <f t="shared" si="12"/>
        <v>0</v>
      </c>
      <c r="S239" s="424"/>
      <c r="T239" s="530"/>
      <c r="U239" s="530"/>
      <c r="V239" s="530" t="str">
        <f t="shared" si="13"/>
        <v/>
      </c>
      <c r="W239" s="530" t="str">
        <f t="shared" si="13"/>
        <v/>
      </c>
      <c r="X239" s="530" t="str">
        <f t="shared" si="14"/>
        <v>0</v>
      </c>
      <c r="Y239" s="530" t="str">
        <f t="shared" si="14"/>
        <v>0</v>
      </c>
      <c r="Z239" s="530" t="str">
        <f t="shared" si="15"/>
        <v>0</v>
      </c>
      <c r="AA239" s="457" t="str">
        <f t="shared" si="15"/>
        <v>0</v>
      </c>
      <c r="AB239" s="535"/>
      <c r="AC239" s="530"/>
      <c r="AD239" s="530"/>
      <c r="AE239" s="530" t="str">
        <f t="shared" si="16"/>
        <v>0</v>
      </c>
      <c r="AF239" s="530" t="str">
        <f t="shared" si="16"/>
        <v>0</v>
      </c>
      <c r="AG239" s="530" t="str">
        <f t="shared" si="17"/>
        <v/>
      </c>
      <c r="AH239" s="530" t="str">
        <f t="shared" si="17"/>
        <v/>
      </c>
      <c r="AI239" s="530" t="str">
        <f t="shared" si="18"/>
        <v>0</v>
      </c>
      <c r="AJ239" s="457" t="str">
        <f t="shared" si="18"/>
        <v>0</v>
      </c>
      <c r="AK239" s="535"/>
      <c r="AL239" s="530"/>
      <c r="AM239" s="530"/>
      <c r="AN239" s="530" t="str">
        <f t="shared" si="19"/>
        <v>0</v>
      </c>
      <c r="AO239" s="530" t="str">
        <f t="shared" si="19"/>
        <v>0</v>
      </c>
      <c r="AP239" s="530" t="str">
        <f t="shared" si="20"/>
        <v>0</v>
      </c>
      <c r="AQ239" s="530" t="str">
        <f t="shared" si="20"/>
        <v>0</v>
      </c>
      <c r="AR239" s="530" t="str">
        <f t="shared" si="21"/>
        <v/>
      </c>
      <c r="AS239" s="457" t="str">
        <f t="shared" si="21"/>
        <v/>
      </c>
      <c r="AT239" s="535"/>
      <c r="AU239" s="530"/>
      <c r="AV239" s="530"/>
      <c r="AW239" s="530" t="str">
        <f t="shared" si="22"/>
        <v/>
      </c>
      <c r="AX239" s="530" t="str">
        <f t="shared" si="22"/>
        <v/>
      </c>
      <c r="AY239" s="530" t="str">
        <f t="shared" si="23"/>
        <v>0</v>
      </c>
      <c r="AZ239" s="530" t="str">
        <f t="shared" si="23"/>
        <v>0</v>
      </c>
      <c r="BA239" s="530" t="str">
        <f t="shared" si="3"/>
        <v>0</v>
      </c>
      <c r="BB239" s="457" t="str">
        <f t="shared" si="4"/>
        <v>0</v>
      </c>
      <c r="BC239" s="535"/>
      <c r="BD239" s="530"/>
      <c r="BE239" s="530"/>
      <c r="BF239" s="530" t="str">
        <f t="shared" si="24"/>
        <v>0</v>
      </c>
      <c r="BG239" s="530" t="str">
        <f t="shared" si="24"/>
        <v>0</v>
      </c>
      <c r="BH239" s="530" t="str">
        <f t="shared" si="25"/>
        <v/>
      </c>
      <c r="BI239" s="530" t="str">
        <f t="shared" si="25"/>
        <v/>
      </c>
      <c r="BJ239" s="530" t="str">
        <f t="shared" si="26"/>
        <v>0</v>
      </c>
      <c r="BK239" s="457" t="str">
        <f t="shared" si="26"/>
        <v>0</v>
      </c>
      <c r="BL239" s="535"/>
      <c r="BM239" s="530"/>
      <c r="BN239" s="530"/>
      <c r="BO239" s="530" t="str">
        <f t="shared" si="27"/>
        <v>0</v>
      </c>
      <c r="BP239" s="530" t="str">
        <f t="shared" si="27"/>
        <v>0</v>
      </c>
      <c r="BQ239" s="530" t="str">
        <f t="shared" si="28"/>
        <v/>
      </c>
      <c r="BR239" s="530" t="str">
        <f t="shared" si="28"/>
        <v/>
      </c>
      <c r="BS239" s="530" t="str">
        <f t="shared" si="29"/>
        <v>0</v>
      </c>
      <c r="BT239" s="457" t="str">
        <f t="shared" si="29"/>
        <v>0</v>
      </c>
      <c r="BU239" s="535"/>
      <c r="BV239" s="530"/>
      <c r="BW239" s="530"/>
      <c r="BX239" s="530" t="str">
        <f t="shared" si="30"/>
        <v>0</v>
      </c>
      <c r="BY239" s="530" t="str">
        <f t="shared" si="30"/>
        <v>0</v>
      </c>
      <c r="BZ239" s="530" t="str">
        <f t="shared" si="31"/>
        <v>0</v>
      </c>
      <c r="CA239" s="530" t="str">
        <f t="shared" si="31"/>
        <v>0</v>
      </c>
      <c r="CB239" s="530" t="str">
        <f t="shared" si="32"/>
        <v/>
      </c>
      <c r="CC239" s="457" t="str">
        <f t="shared" si="32"/>
        <v/>
      </c>
      <c r="CD239" s="535"/>
      <c r="CE239" s="530"/>
      <c r="CF239" s="530"/>
      <c r="CG239" s="530" t="str">
        <f t="shared" si="33"/>
        <v>0</v>
      </c>
      <c r="CH239" s="530" t="str">
        <f t="shared" si="33"/>
        <v>0</v>
      </c>
      <c r="CI239" s="530" t="str">
        <f t="shared" si="34"/>
        <v>0</v>
      </c>
      <c r="CJ239" s="530" t="str">
        <f t="shared" si="34"/>
        <v>0</v>
      </c>
      <c r="CK239" s="530" t="str">
        <f t="shared" si="35"/>
        <v/>
      </c>
      <c r="CL239" s="457" t="str">
        <f t="shared" si="35"/>
        <v/>
      </c>
      <c r="CM239" s="535"/>
      <c r="CN239" s="530"/>
      <c r="CO239" s="530"/>
      <c r="CP239" s="530" t="str">
        <f t="shared" si="36"/>
        <v/>
      </c>
      <c r="CQ239" s="530" t="str">
        <f t="shared" si="36"/>
        <v/>
      </c>
      <c r="CR239" s="530" t="str">
        <f t="shared" si="37"/>
        <v>0</v>
      </c>
      <c r="CS239" s="530" t="str">
        <f t="shared" si="37"/>
        <v>0</v>
      </c>
      <c r="CT239" s="530" t="str">
        <f t="shared" si="38"/>
        <v>0</v>
      </c>
      <c r="CU239" s="457" t="str">
        <f t="shared" si="38"/>
        <v>0</v>
      </c>
      <c r="CV239" s="535"/>
      <c r="CW239" s="530"/>
      <c r="CX239" s="530"/>
      <c r="CY239" s="530" t="str">
        <f t="shared" si="39"/>
        <v/>
      </c>
      <c r="CZ239" s="530" t="str">
        <f t="shared" si="39"/>
        <v/>
      </c>
      <c r="DA239" s="530" t="str">
        <f t="shared" si="40"/>
        <v>0</v>
      </c>
      <c r="DB239" s="530" t="str">
        <f t="shared" si="40"/>
        <v>0</v>
      </c>
      <c r="DC239" s="530" t="str">
        <f t="shared" si="41"/>
        <v>0</v>
      </c>
      <c r="DD239" s="457" t="str">
        <f t="shared" si="41"/>
        <v>0</v>
      </c>
      <c r="DE239" s="535"/>
      <c r="DF239" s="530"/>
      <c r="DG239" s="530"/>
      <c r="DH239" s="530" t="str">
        <f t="shared" si="42"/>
        <v/>
      </c>
      <c r="DI239" s="530" t="str">
        <f t="shared" si="42"/>
        <v/>
      </c>
      <c r="DJ239" s="530" t="str">
        <f t="shared" si="43"/>
        <v>0</v>
      </c>
      <c r="DK239" s="530" t="str">
        <f t="shared" si="43"/>
        <v>0</v>
      </c>
      <c r="DL239" s="530" t="str">
        <f t="shared" si="44"/>
        <v>0</v>
      </c>
      <c r="DM239" s="457" t="str">
        <f t="shared" si="44"/>
        <v>0</v>
      </c>
      <c r="DN239" s="535"/>
      <c r="DO239" s="530"/>
      <c r="DP239" s="530"/>
      <c r="DQ239" s="530" t="str">
        <f t="shared" si="45"/>
        <v/>
      </c>
      <c r="DR239" s="530" t="str">
        <f t="shared" si="45"/>
        <v/>
      </c>
      <c r="DS239" s="530" t="str">
        <f t="shared" si="46"/>
        <v>0</v>
      </c>
      <c r="DT239" s="530" t="str">
        <f t="shared" si="46"/>
        <v>0</v>
      </c>
      <c r="DU239" s="530" t="str">
        <f t="shared" si="47"/>
        <v>0</v>
      </c>
      <c r="DV239" s="457" t="str">
        <f t="shared" si="47"/>
        <v>0</v>
      </c>
      <c r="DW239" s="535"/>
      <c r="DX239" s="530"/>
      <c r="DY239" s="530"/>
      <c r="DZ239" s="530" t="str">
        <f t="shared" si="48"/>
        <v/>
      </c>
      <c r="EA239" s="530" t="str">
        <f t="shared" si="48"/>
        <v/>
      </c>
      <c r="EB239" s="530" t="str">
        <f t="shared" si="49"/>
        <v/>
      </c>
      <c r="EC239" s="530" t="str">
        <f t="shared" si="49"/>
        <v/>
      </c>
      <c r="ED239" s="530" t="str">
        <f t="shared" si="50"/>
        <v/>
      </c>
      <c r="EE239" s="457" t="str">
        <f t="shared" si="50"/>
        <v/>
      </c>
      <c r="EF239" s="535"/>
      <c r="EG239" s="530"/>
      <c r="EH239" s="530"/>
      <c r="EI239" s="530" t="str">
        <f t="shared" si="51"/>
        <v/>
      </c>
      <c r="EJ239" s="530" t="str">
        <f t="shared" si="51"/>
        <v/>
      </c>
      <c r="EK239" s="530" t="str">
        <f t="shared" si="52"/>
        <v/>
      </c>
      <c r="EL239" s="530" t="str">
        <f t="shared" si="52"/>
        <v/>
      </c>
      <c r="EM239" s="530" t="str">
        <f t="shared" si="53"/>
        <v/>
      </c>
      <c r="EN239" s="457" t="str">
        <f t="shared" si="53"/>
        <v/>
      </c>
      <c r="EO239" s="535"/>
      <c r="EP239" s="530"/>
      <c r="EQ239" s="530"/>
      <c r="ER239" s="530" t="str">
        <f t="shared" si="54"/>
        <v/>
      </c>
      <c r="ES239" s="530" t="str">
        <f t="shared" si="54"/>
        <v/>
      </c>
      <c r="ET239" s="530" t="str">
        <f t="shared" si="5"/>
        <v/>
      </c>
      <c r="EU239" s="530" t="str">
        <f t="shared" si="6"/>
        <v/>
      </c>
      <c r="EV239" s="530" t="str">
        <f t="shared" si="55"/>
        <v/>
      </c>
      <c r="EW239" s="457" t="str">
        <f t="shared" si="55"/>
        <v/>
      </c>
      <c r="EX239" s="535"/>
    </row>
    <row r="240" spans="1:154" s="394" customFormat="1" x14ac:dyDescent="0.25">
      <c r="A240" s="373" t="s">
        <v>873</v>
      </c>
      <c r="B240" s="534"/>
      <c r="C240" s="534"/>
      <c r="D240" s="534" t="str">
        <f t="shared" si="7"/>
        <v/>
      </c>
      <c r="E240" s="534" t="str">
        <f t="shared" si="0"/>
        <v/>
      </c>
      <c r="F240" s="534" t="str">
        <f t="shared" si="8"/>
        <v>0</v>
      </c>
      <c r="G240" s="534" t="str">
        <f t="shared" si="1"/>
        <v>0</v>
      </c>
      <c r="H240" s="534" t="str">
        <f t="shared" si="9"/>
        <v>0</v>
      </c>
      <c r="I240" s="422" t="str">
        <f t="shared" si="2"/>
        <v>0</v>
      </c>
      <c r="J240" s="424"/>
      <c r="K240" s="534"/>
      <c r="L240" s="534"/>
      <c r="M240" s="534" t="str">
        <f t="shared" si="10"/>
        <v/>
      </c>
      <c r="N240" s="534" t="str">
        <f t="shared" si="10"/>
        <v/>
      </c>
      <c r="O240" s="534" t="str">
        <f t="shared" si="11"/>
        <v>0</v>
      </c>
      <c r="P240" s="534" t="str">
        <f t="shared" si="11"/>
        <v>0</v>
      </c>
      <c r="Q240" s="534" t="str">
        <f t="shared" si="12"/>
        <v>0</v>
      </c>
      <c r="R240" s="422" t="str">
        <f t="shared" si="12"/>
        <v>0</v>
      </c>
      <c r="S240" s="424"/>
      <c r="T240" s="530"/>
      <c r="U240" s="530"/>
      <c r="V240" s="530" t="str">
        <f t="shared" si="13"/>
        <v/>
      </c>
      <c r="W240" s="530" t="str">
        <f t="shared" si="13"/>
        <v/>
      </c>
      <c r="X240" s="530" t="str">
        <f t="shared" si="14"/>
        <v>0</v>
      </c>
      <c r="Y240" s="530" t="str">
        <f t="shared" si="14"/>
        <v>0</v>
      </c>
      <c r="Z240" s="530" t="str">
        <f t="shared" si="15"/>
        <v>0</v>
      </c>
      <c r="AA240" s="457" t="str">
        <f t="shared" si="15"/>
        <v>0</v>
      </c>
      <c r="AB240" s="535"/>
      <c r="AC240" s="530"/>
      <c r="AD240" s="530"/>
      <c r="AE240" s="530" t="str">
        <f t="shared" si="16"/>
        <v>0</v>
      </c>
      <c r="AF240" s="530" t="str">
        <f t="shared" si="16"/>
        <v>0</v>
      </c>
      <c r="AG240" s="530" t="str">
        <f t="shared" si="17"/>
        <v/>
      </c>
      <c r="AH240" s="530" t="str">
        <f t="shared" si="17"/>
        <v/>
      </c>
      <c r="AI240" s="530" t="str">
        <f t="shared" si="18"/>
        <v>0</v>
      </c>
      <c r="AJ240" s="457" t="str">
        <f t="shared" si="18"/>
        <v>0</v>
      </c>
      <c r="AK240" s="535"/>
      <c r="AL240" s="530"/>
      <c r="AM240" s="530"/>
      <c r="AN240" s="530" t="str">
        <f t="shared" si="19"/>
        <v>0</v>
      </c>
      <c r="AO240" s="530" t="str">
        <f t="shared" si="19"/>
        <v>0</v>
      </c>
      <c r="AP240" s="530" t="str">
        <f t="shared" si="20"/>
        <v>0</v>
      </c>
      <c r="AQ240" s="530" t="str">
        <f t="shared" si="20"/>
        <v>0</v>
      </c>
      <c r="AR240" s="530" t="str">
        <f t="shared" si="21"/>
        <v/>
      </c>
      <c r="AS240" s="457" t="str">
        <f t="shared" si="21"/>
        <v/>
      </c>
      <c r="AT240" s="535"/>
      <c r="AU240" s="530"/>
      <c r="AV240" s="530"/>
      <c r="AW240" s="530" t="str">
        <f t="shared" si="22"/>
        <v/>
      </c>
      <c r="AX240" s="530" t="str">
        <f t="shared" si="22"/>
        <v/>
      </c>
      <c r="AY240" s="530" t="str">
        <f t="shared" si="23"/>
        <v>0</v>
      </c>
      <c r="AZ240" s="530" t="str">
        <f t="shared" si="23"/>
        <v>0</v>
      </c>
      <c r="BA240" s="530" t="str">
        <f t="shared" si="3"/>
        <v>0</v>
      </c>
      <c r="BB240" s="457" t="str">
        <f t="shared" si="4"/>
        <v>0</v>
      </c>
      <c r="BC240" s="535"/>
      <c r="BD240" s="530"/>
      <c r="BE240" s="530"/>
      <c r="BF240" s="530" t="str">
        <f t="shared" si="24"/>
        <v>0</v>
      </c>
      <c r="BG240" s="530" t="str">
        <f t="shared" si="24"/>
        <v>0</v>
      </c>
      <c r="BH240" s="530" t="str">
        <f t="shared" si="25"/>
        <v/>
      </c>
      <c r="BI240" s="530" t="str">
        <f t="shared" si="25"/>
        <v/>
      </c>
      <c r="BJ240" s="530" t="str">
        <f t="shared" si="26"/>
        <v>0</v>
      </c>
      <c r="BK240" s="457" t="str">
        <f t="shared" si="26"/>
        <v>0</v>
      </c>
      <c r="BL240" s="535"/>
      <c r="BM240" s="530"/>
      <c r="BN240" s="530"/>
      <c r="BO240" s="530" t="str">
        <f t="shared" si="27"/>
        <v>0</v>
      </c>
      <c r="BP240" s="530" t="str">
        <f t="shared" si="27"/>
        <v>0</v>
      </c>
      <c r="BQ240" s="530" t="str">
        <f t="shared" si="28"/>
        <v/>
      </c>
      <c r="BR240" s="530" t="str">
        <f t="shared" si="28"/>
        <v/>
      </c>
      <c r="BS240" s="530" t="str">
        <f t="shared" si="29"/>
        <v>0</v>
      </c>
      <c r="BT240" s="457" t="str">
        <f t="shared" si="29"/>
        <v>0</v>
      </c>
      <c r="BU240" s="535"/>
      <c r="BV240" s="530"/>
      <c r="BW240" s="530"/>
      <c r="BX240" s="530" t="str">
        <f t="shared" si="30"/>
        <v>0</v>
      </c>
      <c r="BY240" s="530" t="str">
        <f t="shared" si="30"/>
        <v>0</v>
      </c>
      <c r="BZ240" s="530" t="str">
        <f t="shared" si="31"/>
        <v>0</v>
      </c>
      <c r="CA240" s="530" t="str">
        <f t="shared" si="31"/>
        <v>0</v>
      </c>
      <c r="CB240" s="530" t="str">
        <f t="shared" si="32"/>
        <v/>
      </c>
      <c r="CC240" s="457" t="str">
        <f t="shared" si="32"/>
        <v/>
      </c>
      <c r="CD240" s="535"/>
      <c r="CE240" s="530"/>
      <c r="CF240" s="530"/>
      <c r="CG240" s="530" t="str">
        <f t="shared" si="33"/>
        <v>0</v>
      </c>
      <c r="CH240" s="530" t="str">
        <f t="shared" si="33"/>
        <v>0</v>
      </c>
      <c r="CI240" s="530" t="str">
        <f t="shared" si="34"/>
        <v>0</v>
      </c>
      <c r="CJ240" s="530" t="str">
        <f t="shared" si="34"/>
        <v>0</v>
      </c>
      <c r="CK240" s="530" t="str">
        <f t="shared" si="35"/>
        <v/>
      </c>
      <c r="CL240" s="457" t="str">
        <f t="shared" si="35"/>
        <v/>
      </c>
      <c r="CM240" s="535"/>
      <c r="CN240" s="530"/>
      <c r="CO240" s="530"/>
      <c r="CP240" s="530" t="str">
        <f t="shared" si="36"/>
        <v/>
      </c>
      <c r="CQ240" s="530" t="str">
        <f t="shared" si="36"/>
        <v/>
      </c>
      <c r="CR240" s="530" t="str">
        <f t="shared" si="37"/>
        <v>0</v>
      </c>
      <c r="CS240" s="530" t="str">
        <f t="shared" si="37"/>
        <v>0</v>
      </c>
      <c r="CT240" s="530" t="str">
        <f t="shared" si="38"/>
        <v>0</v>
      </c>
      <c r="CU240" s="457" t="str">
        <f t="shared" si="38"/>
        <v>0</v>
      </c>
      <c r="CV240" s="535"/>
      <c r="CW240" s="530"/>
      <c r="CX240" s="530"/>
      <c r="CY240" s="530" t="str">
        <f t="shared" si="39"/>
        <v/>
      </c>
      <c r="CZ240" s="530" t="str">
        <f t="shared" si="39"/>
        <v/>
      </c>
      <c r="DA240" s="530" t="str">
        <f t="shared" si="40"/>
        <v>0</v>
      </c>
      <c r="DB240" s="530" t="str">
        <f t="shared" si="40"/>
        <v>0</v>
      </c>
      <c r="DC240" s="530" t="str">
        <f t="shared" si="41"/>
        <v>0</v>
      </c>
      <c r="DD240" s="457" t="str">
        <f t="shared" si="41"/>
        <v>0</v>
      </c>
      <c r="DE240" s="535"/>
      <c r="DF240" s="530"/>
      <c r="DG240" s="530"/>
      <c r="DH240" s="530" t="str">
        <f t="shared" si="42"/>
        <v/>
      </c>
      <c r="DI240" s="530" t="str">
        <f t="shared" si="42"/>
        <v/>
      </c>
      <c r="DJ240" s="530" t="str">
        <f t="shared" si="43"/>
        <v>0</v>
      </c>
      <c r="DK240" s="530" t="str">
        <f t="shared" si="43"/>
        <v>0</v>
      </c>
      <c r="DL240" s="530" t="str">
        <f t="shared" si="44"/>
        <v>0</v>
      </c>
      <c r="DM240" s="457" t="str">
        <f t="shared" si="44"/>
        <v>0</v>
      </c>
      <c r="DN240" s="535"/>
      <c r="DO240" s="530"/>
      <c r="DP240" s="530"/>
      <c r="DQ240" s="530" t="str">
        <f t="shared" si="45"/>
        <v/>
      </c>
      <c r="DR240" s="530" t="str">
        <f t="shared" si="45"/>
        <v/>
      </c>
      <c r="DS240" s="530" t="str">
        <f t="shared" si="46"/>
        <v>0</v>
      </c>
      <c r="DT240" s="530" t="str">
        <f t="shared" si="46"/>
        <v>0</v>
      </c>
      <c r="DU240" s="530" t="str">
        <f t="shared" si="47"/>
        <v>0</v>
      </c>
      <c r="DV240" s="457" t="str">
        <f t="shared" si="47"/>
        <v>0</v>
      </c>
      <c r="DW240" s="535"/>
      <c r="DX240" s="530"/>
      <c r="DY240" s="530"/>
      <c r="DZ240" s="530" t="str">
        <f t="shared" si="48"/>
        <v/>
      </c>
      <c r="EA240" s="530" t="str">
        <f t="shared" si="48"/>
        <v/>
      </c>
      <c r="EB240" s="530" t="str">
        <f t="shared" si="49"/>
        <v/>
      </c>
      <c r="EC240" s="530" t="str">
        <f t="shared" si="49"/>
        <v/>
      </c>
      <c r="ED240" s="530" t="str">
        <f t="shared" si="50"/>
        <v/>
      </c>
      <c r="EE240" s="457" t="str">
        <f t="shared" si="50"/>
        <v/>
      </c>
      <c r="EF240" s="535"/>
      <c r="EG240" s="530"/>
      <c r="EH240" s="530"/>
      <c r="EI240" s="530" t="str">
        <f t="shared" si="51"/>
        <v/>
      </c>
      <c r="EJ240" s="530" t="str">
        <f t="shared" si="51"/>
        <v/>
      </c>
      <c r="EK240" s="530" t="str">
        <f t="shared" si="52"/>
        <v/>
      </c>
      <c r="EL240" s="530" t="str">
        <f t="shared" si="52"/>
        <v/>
      </c>
      <c r="EM240" s="530" t="str">
        <f t="shared" si="53"/>
        <v/>
      </c>
      <c r="EN240" s="457" t="str">
        <f t="shared" si="53"/>
        <v/>
      </c>
      <c r="EO240" s="535"/>
      <c r="EP240" s="530"/>
      <c r="EQ240" s="530"/>
      <c r="ER240" s="530" t="str">
        <f t="shared" si="54"/>
        <v/>
      </c>
      <c r="ES240" s="530" t="str">
        <f t="shared" si="54"/>
        <v/>
      </c>
      <c r="ET240" s="530" t="str">
        <f t="shared" si="5"/>
        <v/>
      </c>
      <c r="EU240" s="530" t="str">
        <f t="shared" si="6"/>
        <v/>
      </c>
      <c r="EV240" s="530" t="str">
        <f t="shared" si="55"/>
        <v/>
      </c>
      <c r="EW240" s="457" t="str">
        <f t="shared" si="55"/>
        <v/>
      </c>
      <c r="EX240" s="535"/>
    </row>
    <row r="241" spans="1:154" s="394" customFormat="1" x14ac:dyDescent="0.25">
      <c r="A241" s="373" t="s">
        <v>873</v>
      </c>
      <c r="B241" s="534"/>
      <c r="C241" s="534"/>
      <c r="D241" s="534" t="str">
        <f>IF($B$8="SP","0",IF($B$8="CH","0",IF($B$8="SP+CH","0","")))</f>
        <v/>
      </c>
      <c r="E241" s="534" t="str">
        <f t="shared" si="0"/>
        <v/>
      </c>
      <c r="F241" s="534" t="str">
        <f t="shared" si="8"/>
        <v>0</v>
      </c>
      <c r="G241" s="534" t="str">
        <f t="shared" si="1"/>
        <v>0</v>
      </c>
      <c r="H241" s="534" t="str">
        <f t="shared" si="9"/>
        <v>0</v>
      </c>
      <c r="I241" s="422" t="str">
        <f t="shared" si="2"/>
        <v>0</v>
      </c>
      <c r="J241" s="424"/>
      <c r="K241" s="534"/>
      <c r="L241" s="534"/>
      <c r="M241" s="534" t="str">
        <f t="shared" si="10"/>
        <v/>
      </c>
      <c r="N241" s="534" t="str">
        <f t="shared" si="10"/>
        <v/>
      </c>
      <c r="O241" s="534" t="str">
        <f t="shared" si="11"/>
        <v>0</v>
      </c>
      <c r="P241" s="534" t="str">
        <f t="shared" si="11"/>
        <v>0</v>
      </c>
      <c r="Q241" s="534" t="str">
        <f t="shared" si="12"/>
        <v>0</v>
      </c>
      <c r="R241" s="422" t="str">
        <f t="shared" si="12"/>
        <v>0</v>
      </c>
      <c r="S241" s="424"/>
      <c r="T241" s="530"/>
      <c r="U241" s="530"/>
      <c r="V241" s="530" t="str">
        <f t="shared" si="13"/>
        <v/>
      </c>
      <c r="W241" s="530" t="str">
        <f t="shared" si="13"/>
        <v/>
      </c>
      <c r="X241" s="530" t="str">
        <f t="shared" si="14"/>
        <v>0</v>
      </c>
      <c r="Y241" s="530" t="str">
        <f t="shared" si="14"/>
        <v>0</v>
      </c>
      <c r="Z241" s="530" t="str">
        <f t="shared" si="15"/>
        <v>0</v>
      </c>
      <c r="AA241" s="457" t="str">
        <f t="shared" si="15"/>
        <v>0</v>
      </c>
      <c r="AB241" s="535"/>
      <c r="AC241" s="530"/>
      <c r="AD241" s="530"/>
      <c r="AE241" s="530" t="str">
        <f t="shared" si="16"/>
        <v>0</v>
      </c>
      <c r="AF241" s="530" t="str">
        <f t="shared" si="16"/>
        <v>0</v>
      </c>
      <c r="AG241" s="530" t="str">
        <f t="shared" si="17"/>
        <v/>
      </c>
      <c r="AH241" s="530" t="str">
        <f t="shared" si="17"/>
        <v/>
      </c>
      <c r="AI241" s="530" t="str">
        <f t="shared" si="18"/>
        <v>0</v>
      </c>
      <c r="AJ241" s="457" t="str">
        <f t="shared" si="18"/>
        <v>0</v>
      </c>
      <c r="AK241" s="535"/>
      <c r="AL241" s="530"/>
      <c r="AM241" s="530"/>
      <c r="AN241" s="530" t="str">
        <f t="shared" si="19"/>
        <v>0</v>
      </c>
      <c r="AO241" s="530" t="str">
        <f t="shared" si="19"/>
        <v>0</v>
      </c>
      <c r="AP241" s="530" t="str">
        <f t="shared" si="20"/>
        <v>0</v>
      </c>
      <c r="AQ241" s="530" t="str">
        <f t="shared" si="20"/>
        <v>0</v>
      </c>
      <c r="AR241" s="530" t="str">
        <f t="shared" si="21"/>
        <v/>
      </c>
      <c r="AS241" s="457" t="str">
        <f t="shared" si="21"/>
        <v/>
      </c>
      <c r="AT241" s="535"/>
      <c r="AU241" s="530"/>
      <c r="AV241" s="530"/>
      <c r="AW241" s="530" t="str">
        <f t="shared" si="22"/>
        <v/>
      </c>
      <c r="AX241" s="530" t="str">
        <f t="shared" si="22"/>
        <v/>
      </c>
      <c r="AY241" s="530" t="str">
        <f t="shared" si="23"/>
        <v>0</v>
      </c>
      <c r="AZ241" s="530" t="str">
        <f t="shared" si="23"/>
        <v>0</v>
      </c>
      <c r="BA241" s="530" t="str">
        <f t="shared" si="3"/>
        <v>0</v>
      </c>
      <c r="BB241" s="457" t="str">
        <f t="shared" si="4"/>
        <v>0</v>
      </c>
      <c r="BC241" s="535"/>
      <c r="BD241" s="530"/>
      <c r="BE241" s="530"/>
      <c r="BF241" s="530" t="str">
        <f t="shared" si="24"/>
        <v>0</v>
      </c>
      <c r="BG241" s="530" t="str">
        <f t="shared" si="24"/>
        <v>0</v>
      </c>
      <c r="BH241" s="530" t="str">
        <f t="shared" si="25"/>
        <v/>
      </c>
      <c r="BI241" s="530" t="str">
        <f t="shared" si="25"/>
        <v/>
      </c>
      <c r="BJ241" s="530" t="str">
        <f t="shared" si="26"/>
        <v>0</v>
      </c>
      <c r="BK241" s="457" t="str">
        <f t="shared" si="26"/>
        <v>0</v>
      </c>
      <c r="BL241" s="535"/>
      <c r="BM241" s="530"/>
      <c r="BN241" s="530"/>
      <c r="BO241" s="530" t="str">
        <f t="shared" si="27"/>
        <v>0</v>
      </c>
      <c r="BP241" s="530" t="str">
        <f t="shared" si="27"/>
        <v>0</v>
      </c>
      <c r="BQ241" s="530" t="str">
        <f t="shared" si="28"/>
        <v/>
      </c>
      <c r="BR241" s="530" t="str">
        <f t="shared" si="28"/>
        <v/>
      </c>
      <c r="BS241" s="530" t="str">
        <f t="shared" si="29"/>
        <v>0</v>
      </c>
      <c r="BT241" s="457" t="str">
        <f t="shared" si="29"/>
        <v>0</v>
      </c>
      <c r="BU241" s="535"/>
      <c r="BV241" s="530"/>
      <c r="BW241" s="530"/>
      <c r="BX241" s="530" t="str">
        <f t="shared" si="30"/>
        <v>0</v>
      </c>
      <c r="BY241" s="530" t="str">
        <f t="shared" si="30"/>
        <v>0</v>
      </c>
      <c r="BZ241" s="530" t="str">
        <f t="shared" si="31"/>
        <v>0</v>
      </c>
      <c r="CA241" s="530" t="str">
        <f t="shared" si="31"/>
        <v>0</v>
      </c>
      <c r="CB241" s="530" t="str">
        <f t="shared" si="32"/>
        <v/>
      </c>
      <c r="CC241" s="457" t="str">
        <f t="shared" si="32"/>
        <v/>
      </c>
      <c r="CD241" s="535"/>
      <c r="CE241" s="530"/>
      <c r="CF241" s="530"/>
      <c r="CG241" s="530" t="str">
        <f t="shared" si="33"/>
        <v>0</v>
      </c>
      <c r="CH241" s="530" t="str">
        <f t="shared" si="33"/>
        <v>0</v>
      </c>
      <c r="CI241" s="530" t="str">
        <f t="shared" si="34"/>
        <v>0</v>
      </c>
      <c r="CJ241" s="530" t="str">
        <f t="shared" si="34"/>
        <v>0</v>
      </c>
      <c r="CK241" s="530" t="str">
        <f t="shared" si="35"/>
        <v/>
      </c>
      <c r="CL241" s="457" t="str">
        <f t="shared" si="35"/>
        <v/>
      </c>
      <c r="CM241" s="535"/>
      <c r="CN241" s="530"/>
      <c r="CO241" s="530"/>
      <c r="CP241" s="530" t="str">
        <f t="shared" si="36"/>
        <v/>
      </c>
      <c r="CQ241" s="530" t="str">
        <f t="shared" si="36"/>
        <v/>
      </c>
      <c r="CR241" s="530" t="str">
        <f t="shared" si="37"/>
        <v>0</v>
      </c>
      <c r="CS241" s="530" t="str">
        <f t="shared" si="37"/>
        <v>0</v>
      </c>
      <c r="CT241" s="530" t="str">
        <f t="shared" si="38"/>
        <v>0</v>
      </c>
      <c r="CU241" s="457" t="str">
        <f t="shared" si="38"/>
        <v>0</v>
      </c>
      <c r="CV241" s="535"/>
      <c r="CW241" s="530"/>
      <c r="CX241" s="530"/>
      <c r="CY241" s="530" t="str">
        <f t="shared" si="39"/>
        <v/>
      </c>
      <c r="CZ241" s="530" t="str">
        <f t="shared" si="39"/>
        <v/>
      </c>
      <c r="DA241" s="530" t="str">
        <f t="shared" si="40"/>
        <v>0</v>
      </c>
      <c r="DB241" s="530" t="str">
        <f t="shared" si="40"/>
        <v>0</v>
      </c>
      <c r="DC241" s="530" t="str">
        <f t="shared" si="41"/>
        <v>0</v>
      </c>
      <c r="DD241" s="457" t="str">
        <f t="shared" si="41"/>
        <v>0</v>
      </c>
      <c r="DE241" s="535"/>
      <c r="DF241" s="530"/>
      <c r="DG241" s="530"/>
      <c r="DH241" s="530" t="str">
        <f t="shared" si="42"/>
        <v/>
      </c>
      <c r="DI241" s="530" t="str">
        <f t="shared" si="42"/>
        <v/>
      </c>
      <c r="DJ241" s="530" t="str">
        <f t="shared" si="43"/>
        <v>0</v>
      </c>
      <c r="DK241" s="530" t="str">
        <f t="shared" si="43"/>
        <v>0</v>
      </c>
      <c r="DL241" s="530" t="str">
        <f t="shared" si="44"/>
        <v>0</v>
      </c>
      <c r="DM241" s="457" t="str">
        <f t="shared" si="44"/>
        <v>0</v>
      </c>
      <c r="DN241" s="535"/>
      <c r="DO241" s="530"/>
      <c r="DP241" s="530"/>
      <c r="DQ241" s="530" t="str">
        <f t="shared" si="45"/>
        <v/>
      </c>
      <c r="DR241" s="530" t="str">
        <f t="shared" si="45"/>
        <v/>
      </c>
      <c r="DS241" s="530" t="str">
        <f t="shared" si="46"/>
        <v>0</v>
      </c>
      <c r="DT241" s="530" t="str">
        <f t="shared" si="46"/>
        <v>0</v>
      </c>
      <c r="DU241" s="530" t="str">
        <f t="shared" si="47"/>
        <v>0</v>
      </c>
      <c r="DV241" s="457" t="str">
        <f t="shared" si="47"/>
        <v>0</v>
      </c>
      <c r="DW241" s="535"/>
      <c r="DX241" s="530"/>
      <c r="DY241" s="530"/>
      <c r="DZ241" s="530" t="str">
        <f t="shared" si="48"/>
        <v/>
      </c>
      <c r="EA241" s="530" t="str">
        <f t="shared" si="48"/>
        <v/>
      </c>
      <c r="EB241" s="530" t="str">
        <f t="shared" si="49"/>
        <v/>
      </c>
      <c r="EC241" s="530" t="str">
        <f t="shared" si="49"/>
        <v/>
      </c>
      <c r="ED241" s="530" t="str">
        <f t="shared" si="50"/>
        <v/>
      </c>
      <c r="EE241" s="457" t="str">
        <f t="shared" si="50"/>
        <v/>
      </c>
      <c r="EF241" s="535"/>
      <c r="EG241" s="530"/>
      <c r="EH241" s="530"/>
      <c r="EI241" s="530" t="str">
        <f t="shared" si="51"/>
        <v/>
      </c>
      <c r="EJ241" s="530" t="str">
        <f t="shared" si="51"/>
        <v/>
      </c>
      <c r="EK241" s="530" t="str">
        <f t="shared" si="52"/>
        <v/>
      </c>
      <c r="EL241" s="530" t="str">
        <f t="shared" si="52"/>
        <v/>
      </c>
      <c r="EM241" s="530" t="str">
        <f t="shared" si="53"/>
        <v/>
      </c>
      <c r="EN241" s="457" t="str">
        <f t="shared" si="53"/>
        <v/>
      </c>
      <c r="EO241" s="535"/>
      <c r="EP241" s="530"/>
      <c r="EQ241" s="530"/>
      <c r="ER241" s="530" t="str">
        <f t="shared" si="54"/>
        <v/>
      </c>
      <c r="ES241" s="530" t="str">
        <f t="shared" si="54"/>
        <v/>
      </c>
      <c r="ET241" s="530" t="str">
        <f t="shared" si="5"/>
        <v/>
      </c>
      <c r="EU241" s="530" t="str">
        <f t="shared" si="6"/>
        <v/>
      </c>
      <c r="EV241" s="530" t="str">
        <f t="shared" si="55"/>
        <v/>
      </c>
      <c r="EW241" s="457" t="str">
        <f t="shared" si="55"/>
        <v/>
      </c>
      <c r="EX241" s="535"/>
    </row>
    <row r="242" spans="1:154" s="394" customFormat="1" x14ac:dyDescent="0.25">
      <c r="A242" s="373" t="s">
        <v>873</v>
      </c>
      <c r="B242" s="534"/>
      <c r="C242" s="534"/>
      <c r="D242" s="534" t="str">
        <f t="shared" si="7"/>
        <v/>
      </c>
      <c r="E242" s="534" t="str">
        <f t="shared" si="0"/>
        <v/>
      </c>
      <c r="F242" s="534" t="str">
        <f t="shared" si="8"/>
        <v>0</v>
      </c>
      <c r="G242" s="534" t="str">
        <f t="shared" si="1"/>
        <v>0</v>
      </c>
      <c r="H242" s="534" t="str">
        <f t="shared" si="9"/>
        <v>0</v>
      </c>
      <c r="I242" s="422" t="str">
        <f t="shared" si="2"/>
        <v>0</v>
      </c>
      <c r="J242" s="424"/>
      <c r="K242" s="534"/>
      <c r="L242" s="534"/>
      <c r="M242" s="534" t="str">
        <f t="shared" si="10"/>
        <v/>
      </c>
      <c r="N242" s="534" t="str">
        <f t="shared" si="10"/>
        <v/>
      </c>
      <c r="O242" s="534" t="str">
        <f t="shared" si="11"/>
        <v>0</v>
      </c>
      <c r="P242" s="534" t="str">
        <f t="shared" si="11"/>
        <v>0</v>
      </c>
      <c r="Q242" s="534" t="str">
        <f t="shared" si="12"/>
        <v>0</v>
      </c>
      <c r="R242" s="422" t="str">
        <f t="shared" si="12"/>
        <v>0</v>
      </c>
      <c r="S242" s="424"/>
      <c r="T242" s="530"/>
      <c r="U242" s="530"/>
      <c r="V242" s="530" t="str">
        <f t="shared" si="13"/>
        <v/>
      </c>
      <c r="W242" s="530" t="str">
        <f t="shared" si="13"/>
        <v/>
      </c>
      <c r="X242" s="530" t="str">
        <f t="shared" si="14"/>
        <v>0</v>
      </c>
      <c r="Y242" s="530" t="str">
        <f t="shared" si="14"/>
        <v>0</v>
      </c>
      <c r="Z242" s="530" t="str">
        <f t="shared" si="15"/>
        <v>0</v>
      </c>
      <c r="AA242" s="457" t="str">
        <f t="shared" si="15"/>
        <v>0</v>
      </c>
      <c r="AB242" s="535"/>
      <c r="AC242" s="530"/>
      <c r="AD242" s="530"/>
      <c r="AE242" s="530" t="str">
        <f t="shared" si="16"/>
        <v>0</v>
      </c>
      <c r="AF242" s="530" t="str">
        <f t="shared" si="16"/>
        <v>0</v>
      </c>
      <c r="AG242" s="530" t="str">
        <f t="shared" si="17"/>
        <v/>
      </c>
      <c r="AH242" s="530" t="str">
        <f t="shared" si="17"/>
        <v/>
      </c>
      <c r="AI242" s="530" t="str">
        <f t="shared" si="18"/>
        <v>0</v>
      </c>
      <c r="AJ242" s="457" t="str">
        <f t="shared" si="18"/>
        <v>0</v>
      </c>
      <c r="AK242" s="535"/>
      <c r="AL242" s="530"/>
      <c r="AM242" s="530"/>
      <c r="AN242" s="530" t="str">
        <f t="shared" si="19"/>
        <v>0</v>
      </c>
      <c r="AO242" s="530" t="str">
        <f t="shared" si="19"/>
        <v>0</v>
      </c>
      <c r="AP242" s="530" t="str">
        <f t="shared" si="20"/>
        <v>0</v>
      </c>
      <c r="AQ242" s="530" t="str">
        <f t="shared" si="20"/>
        <v>0</v>
      </c>
      <c r="AR242" s="530" t="str">
        <f t="shared" si="21"/>
        <v/>
      </c>
      <c r="AS242" s="457" t="str">
        <f t="shared" si="21"/>
        <v/>
      </c>
      <c r="AT242" s="535"/>
      <c r="AU242" s="530"/>
      <c r="AV242" s="530"/>
      <c r="AW242" s="530" t="str">
        <f t="shared" si="22"/>
        <v/>
      </c>
      <c r="AX242" s="530" t="str">
        <f t="shared" si="22"/>
        <v/>
      </c>
      <c r="AY242" s="530" t="str">
        <f t="shared" si="23"/>
        <v>0</v>
      </c>
      <c r="AZ242" s="530" t="str">
        <f t="shared" si="23"/>
        <v>0</v>
      </c>
      <c r="BA242" s="530" t="str">
        <f t="shared" si="3"/>
        <v>0</v>
      </c>
      <c r="BB242" s="457" t="str">
        <f t="shared" si="4"/>
        <v>0</v>
      </c>
      <c r="BC242" s="535"/>
      <c r="BD242" s="530"/>
      <c r="BE242" s="530"/>
      <c r="BF242" s="530" t="str">
        <f t="shared" si="24"/>
        <v>0</v>
      </c>
      <c r="BG242" s="530" t="str">
        <f t="shared" si="24"/>
        <v>0</v>
      </c>
      <c r="BH242" s="530" t="str">
        <f t="shared" si="25"/>
        <v/>
      </c>
      <c r="BI242" s="530" t="str">
        <f t="shared" si="25"/>
        <v/>
      </c>
      <c r="BJ242" s="530" t="str">
        <f t="shared" si="26"/>
        <v>0</v>
      </c>
      <c r="BK242" s="457" t="str">
        <f t="shared" si="26"/>
        <v>0</v>
      </c>
      <c r="BL242" s="535"/>
      <c r="BM242" s="530"/>
      <c r="BN242" s="530"/>
      <c r="BO242" s="530" t="str">
        <f t="shared" si="27"/>
        <v>0</v>
      </c>
      <c r="BP242" s="530" t="str">
        <f t="shared" si="27"/>
        <v>0</v>
      </c>
      <c r="BQ242" s="530" t="str">
        <f t="shared" si="28"/>
        <v/>
      </c>
      <c r="BR242" s="530" t="str">
        <f t="shared" si="28"/>
        <v/>
      </c>
      <c r="BS242" s="530" t="str">
        <f t="shared" si="29"/>
        <v>0</v>
      </c>
      <c r="BT242" s="457" t="str">
        <f t="shared" si="29"/>
        <v>0</v>
      </c>
      <c r="BU242" s="535"/>
      <c r="BV242" s="530"/>
      <c r="BW242" s="530"/>
      <c r="BX242" s="530" t="str">
        <f t="shared" si="30"/>
        <v>0</v>
      </c>
      <c r="BY242" s="530" t="str">
        <f t="shared" si="30"/>
        <v>0</v>
      </c>
      <c r="BZ242" s="530" t="str">
        <f t="shared" si="31"/>
        <v>0</v>
      </c>
      <c r="CA242" s="530" t="str">
        <f t="shared" si="31"/>
        <v>0</v>
      </c>
      <c r="CB242" s="530" t="str">
        <f t="shared" si="32"/>
        <v/>
      </c>
      <c r="CC242" s="457" t="str">
        <f t="shared" si="32"/>
        <v/>
      </c>
      <c r="CD242" s="535"/>
      <c r="CE242" s="530"/>
      <c r="CF242" s="530"/>
      <c r="CG242" s="530" t="str">
        <f t="shared" si="33"/>
        <v>0</v>
      </c>
      <c r="CH242" s="530" t="str">
        <f t="shared" si="33"/>
        <v>0</v>
      </c>
      <c r="CI242" s="530" t="str">
        <f t="shared" si="34"/>
        <v>0</v>
      </c>
      <c r="CJ242" s="530" t="str">
        <f t="shared" si="34"/>
        <v>0</v>
      </c>
      <c r="CK242" s="530" t="str">
        <f t="shared" si="35"/>
        <v/>
      </c>
      <c r="CL242" s="457" t="str">
        <f t="shared" si="35"/>
        <v/>
      </c>
      <c r="CM242" s="535"/>
      <c r="CN242" s="530"/>
      <c r="CO242" s="530"/>
      <c r="CP242" s="530" t="str">
        <f t="shared" si="36"/>
        <v/>
      </c>
      <c r="CQ242" s="530" t="str">
        <f t="shared" si="36"/>
        <v/>
      </c>
      <c r="CR242" s="530" t="str">
        <f t="shared" si="37"/>
        <v>0</v>
      </c>
      <c r="CS242" s="530" t="str">
        <f t="shared" si="37"/>
        <v>0</v>
      </c>
      <c r="CT242" s="530" t="str">
        <f t="shared" si="38"/>
        <v>0</v>
      </c>
      <c r="CU242" s="457" t="str">
        <f t="shared" si="38"/>
        <v>0</v>
      </c>
      <c r="CV242" s="535"/>
      <c r="CW242" s="530"/>
      <c r="CX242" s="530"/>
      <c r="CY242" s="530" t="str">
        <f t="shared" si="39"/>
        <v/>
      </c>
      <c r="CZ242" s="530" t="str">
        <f t="shared" si="39"/>
        <v/>
      </c>
      <c r="DA242" s="530" t="str">
        <f t="shared" si="40"/>
        <v>0</v>
      </c>
      <c r="DB242" s="530" t="str">
        <f t="shared" si="40"/>
        <v>0</v>
      </c>
      <c r="DC242" s="530" t="str">
        <f t="shared" si="41"/>
        <v>0</v>
      </c>
      <c r="DD242" s="457" t="str">
        <f t="shared" si="41"/>
        <v>0</v>
      </c>
      <c r="DE242" s="535"/>
      <c r="DF242" s="530"/>
      <c r="DG242" s="530"/>
      <c r="DH242" s="530" t="str">
        <f t="shared" si="42"/>
        <v/>
      </c>
      <c r="DI242" s="530" t="str">
        <f t="shared" si="42"/>
        <v/>
      </c>
      <c r="DJ242" s="530" t="str">
        <f t="shared" si="43"/>
        <v>0</v>
      </c>
      <c r="DK242" s="530" t="str">
        <f t="shared" si="43"/>
        <v>0</v>
      </c>
      <c r="DL242" s="530" t="str">
        <f t="shared" si="44"/>
        <v>0</v>
      </c>
      <c r="DM242" s="457" t="str">
        <f t="shared" si="44"/>
        <v>0</v>
      </c>
      <c r="DN242" s="535"/>
      <c r="DO242" s="530"/>
      <c r="DP242" s="530"/>
      <c r="DQ242" s="530" t="str">
        <f t="shared" si="45"/>
        <v/>
      </c>
      <c r="DR242" s="530" t="str">
        <f t="shared" si="45"/>
        <v/>
      </c>
      <c r="DS242" s="530" t="str">
        <f t="shared" si="46"/>
        <v>0</v>
      </c>
      <c r="DT242" s="530" t="str">
        <f t="shared" si="46"/>
        <v>0</v>
      </c>
      <c r="DU242" s="530" t="str">
        <f t="shared" si="47"/>
        <v>0</v>
      </c>
      <c r="DV242" s="457" t="str">
        <f t="shared" si="47"/>
        <v>0</v>
      </c>
      <c r="DW242" s="535"/>
      <c r="DX242" s="530"/>
      <c r="DY242" s="530"/>
      <c r="DZ242" s="530" t="str">
        <f t="shared" si="48"/>
        <v/>
      </c>
      <c r="EA242" s="530" t="str">
        <f t="shared" si="48"/>
        <v/>
      </c>
      <c r="EB242" s="530" t="str">
        <f t="shared" si="49"/>
        <v/>
      </c>
      <c r="EC242" s="530" t="str">
        <f t="shared" si="49"/>
        <v/>
      </c>
      <c r="ED242" s="530" t="str">
        <f t="shared" si="50"/>
        <v/>
      </c>
      <c r="EE242" s="457" t="str">
        <f t="shared" si="50"/>
        <v/>
      </c>
      <c r="EF242" s="535"/>
      <c r="EG242" s="530"/>
      <c r="EH242" s="530"/>
      <c r="EI242" s="530" t="str">
        <f t="shared" si="51"/>
        <v/>
      </c>
      <c r="EJ242" s="530" t="str">
        <f t="shared" si="51"/>
        <v/>
      </c>
      <c r="EK242" s="530" t="str">
        <f t="shared" si="52"/>
        <v/>
      </c>
      <c r="EL242" s="530" t="str">
        <f t="shared" si="52"/>
        <v/>
      </c>
      <c r="EM242" s="530" t="str">
        <f t="shared" si="53"/>
        <v/>
      </c>
      <c r="EN242" s="457" t="str">
        <f t="shared" si="53"/>
        <v/>
      </c>
      <c r="EO242" s="535"/>
      <c r="EP242" s="530"/>
      <c r="EQ242" s="530"/>
      <c r="ER242" s="530" t="str">
        <f t="shared" si="54"/>
        <v/>
      </c>
      <c r="ES242" s="530" t="str">
        <f t="shared" si="54"/>
        <v/>
      </c>
      <c r="ET242" s="530" t="str">
        <f t="shared" si="5"/>
        <v/>
      </c>
      <c r="EU242" s="530" t="str">
        <f t="shared" si="6"/>
        <v/>
      </c>
      <c r="EV242" s="530" t="str">
        <f t="shared" si="55"/>
        <v/>
      </c>
      <c r="EW242" s="457" t="str">
        <f t="shared" si="55"/>
        <v/>
      </c>
      <c r="EX242" s="535"/>
    </row>
    <row r="243" spans="1:154" s="394" customFormat="1" x14ac:dyDescent="0.25">
      <c r="A243" s="373" t="s">
        <v>874</v>
      </c>
      <c r="B243" s="534"/>
      <c r="C243" s="534"/>
      <c r="D243" s="534" t="str">
        <f t="shared" si="7"/>
        <v/>
      </c>
      <c r="E243" s="534" t="str">
        <f t="shared" si="0"/>
        <v/>
      </c>
      <c r="F243" s="534" t="str">
        <f t="shared" si="8"/>
        <v>0</v>
      </c>
      <c r="G243" s="534" t="str">
        <f t="shared" si="1"/>
        <v>0</v>
      </c>
      <c r="H243" s="534" t="str">
        <f t="shared" si="9"/>
        <v>0</v>
      </c>
      <c r="I243" s="422" t="str">
        <f t="shared" si="2"/>
        <v>0</v>
      </c>
      <c r="J243" s="424"/>
      <c r="K243" s="534"/>
      <c r="L243" s="534"/>
      <c r="M243" s="534" t="str">
        <f t="shared" si="10"/>
        <v/>
      </c>
      <c r="N243" s="534" t="str">
        <f t="shared" si="10"/>
        <v/>
      </c>
      <c r="O243" s="534" t="str">
        <f t="shared" si="11"/>
        <v>0</v>
      </c>
      <c r="P243" s="534" t="str">
        <f t="shared" si="11"/>
        <v>0</v>
      </c>
      <c r="Q243" s="534" t="str">
        <f t="shared" si="12"/>
        <v>0</v>
      </c>
      <c r="R243" s="422" t="str">
        <f t="shared" si="12"/>
        <v>0</v>
      </c>
      <c r="S243" s="424"/>
      <c r="T243" s="530"/>
      <c r="U243" s="530"/>
      <c r="V243" s="644">
        <v>250000</v>
      </c>
      <c r="W243" s="530" t="str">
        <f t="shared" si="13"/>
        <v/>
      </c>
      <c r="X243" s="530" t="str">
        <f t="shared" si="14"/>
        <v>0</v>
      </c>
      <c r="Y243" s="530" t="str">
        <f t="shared" si="14"/>
        <v>0</v>
      </c>
      <c r="Z243" s="530" t="str">
        <f t="shared" si="15"/>
        <v>0</v>
      </c>
      <c r="AA243" s="457" t="str">
        <f t="shared" si="15"/>
        <v>0</v>
      </c>
      <c r="AB243" s="535"/>
      <c r="AC243" s="530"/>
      <c r="AD243" s="530"/>
      <c r="AE243" s="530" t="str">
        <f t="shared" si="16"/>
        <v>0</v>
      </c>
      <c r="AF243" s="530" t="str">
        <f t="shared" si="16"/>
        <v>0</v>
      </c>
      <c r="AG243" s="644">
        <v>50000</v>
      </c>
      <c r="AH243" s="530" t="str">
        <f t="shared" si="17"/>
        <v/>
      </c>
      <c r="AI243" s="530" t="str">
        <f t="shared" si="18"/>
        <v>0</v>
      </c>
      <c r="AJ243" s="457" t="str">
        <f t="shared" si="18"/>
        <v>0</v>
      </c>
      <c r="AK243" s="535"/>
      <c r="AL243" s="530"/>
      <c r="AM243" s="530"/>
      <c r="AN243" s="530" t="str">
        <f>IF($AL$8="SP","0",IF($AL$8="CH","0",IF($AL$8="SP+CH","0","")))</f>
        <v>0</v>
      </c>
      <c r="AO243" s="530" t="str">
        <f>IF($AL$8="SP","0",IF($AL$8="CH","0",IF($AL$8="SP+CH","0","")))</f>
        <v>0</v>
      </c>
      <c r="AP243" s="530" t="str">
        <f>IF($AL$8="EE","0",IF($AL$8="CH","0",IF($AL$8="EE+CH","0","")))</f>
        <v>0</v>
      </c>
      <c r="AQ243" s="530" t="str">
        <f>IF($AL$8="EE","0",IF($AL$8="CH","0",IF($AL$8="EE+CH","0","")))</f>
        <v>0</v>
      </c>
      <c r="AR243" s="530" t="str">
        <f>IF($AL$8="EE","0",IF($AL$8="SP","0",IF($AL$8="EE+SP","0","")))</f>
        <v/>
      </c>
      <c r="AS243" s="457" t="str">
        <f>IF($AL$8="EE","0",IF($AL$8="SP","0",IF($AL$8="EE+SP","0","")))</f>
        <v/>
      </c>
      <c r="AT243" s="535"/>
      <c r="AU243" s="530"/>
      <c r="AV243" s="530"/>
      <c r="AW243" s="530" t="str">
        <f>IF($AU$8="SP","0",IF($AU$8="CH","0",IF($AU$8="SP+CH","0","")))</f>
        <v/>
      </c>
      <c r="AX243" s="530" t="str">
        <f>IF($AU$8="SP","0",IF($AU$8="CH","0",IF($AU$8="SP+CH","0","")))</f>
        <v/>
      </c>
      <c r="AY243" s="530" t="str">
        <f>IF($AU$8="EE","0",IF($AU$8="CH","0",IF($AU$8="EE+CH","0","")))</f>
        <v>0</v>
      </c>
      <c r="AZ243" s="530" t="str">
        <f>IF($AU$8="EE","0",IF($AU$8="CH","0",IF($AU$8="EE+CH","0","")))</f>
        <v>0</v>
      </c>
      <c r="BA243" s="530" t="str">
        <f>IF($AU$8="EE","0",IF($AU$8="SP","0",IF($AU$8="EE+SP","0","")))</f>
        <v>0</v>
      </c>
      <c r="BB243" s="457" t="str">
        <f t="shared" si="4"/>
        <v>0</v>
      </c>
      <c r="BC243" s="535"/>
      <c r="BD243" s="530"/>
      <c r="BE243" s="530"/>
      <c r="BF243" s="530" t="str">
        <f>IF($BD$8="SP","0",IF($BD$8="CH","0",IF($BD$8="SP+CH","0","")))</f>
        <v>0</v>
      </c>
      <c r="BG243" s="530" t="str">
        <f>IF($BD$8="SP","0",IF($BD$8="CH","0",IF($BD$8="SP+CH","0","")))</f>
        <v>0</v>
      </c>
      <c r="BH243" s="530" t="str">
        <f>IF($BD$8="EE","0",IF($BD$8="CH","0",IF($BD$8="EE+CH","0","")))</f>
        <v/>
      </c>
      <c r="BI243" s="530" t="str">
        <f>IF($BD$8="EE","0",IF($BD$8="CH","0",IF($BD$8="EE+CH","0","")))</f>
        <v/>
      </c>
      <c r="BJ243" s="530" t="str">
        <f>IF($BD$8="EE","0",IF($BD$8="SP","0",IF($BD$8="EE+SP","0","")))</f>
        <v>0</v>
      </c>
      <c r="BK243" s="457" t="str">
        <f>IF($BD$8="EE","0",IF($BD$8="SP","0",IF($BD$8="EE+SP","0","")))</f>
        <v>0</v>
      </c>
      <c r="BL243" s="535"/>
      <c r="BM243" s="530"/>
      <c r="BN243" s="530"/>
      <c r="BO243" s="530" t="str">
        <f>IF($BM$8="SP","0",IF($BM$8="CH","0",IF($BM$8="SP+CH","0","")))</f>
        <v>0</v>
      </c>
      <c r="BP243" s="530" t="str">
        <f>IF($BM$8="SP","0",IF($BM$8="CH","0",IF($BM$8="SP+CH","0","")))</f>
        <v>0</v>
      </c>
      <c r="BQ243" s="530" t="str">
        <f>IF($BM$8="EE","0",IF($BM$8="CH","0",IF($BM$8="EE+CH","0","")))</f>
        <v/>
      </c>
      <c r="BR243" s="530" t="str">
        <f>IF($BM$8="EE","0",IF($BM$8="CH","0",IF($BM$8="EE+CH","0","")))</f>
        <v/>
      </c>
      <c r="BS243" s="530" t="str">
        <f>IF($BM$8="EE","0",IF($BM$8="SP","0",IF($BM$8="EE+SP","0","")))</f>
        <v>0</v>
      </c>
      <c r="BT243" s="457" t="str">
        <f>IF($BM$8="EE","0",IF($BM$8="SP","0",IF($BM$8="EE+SP","0","")))</f>
        <v>0</v>
      </c>
      <c r="BU243" s="535"/>
      <c r="BV243" s="530"/>
      <c r="BW243" s="530"/>
      <c r="BX243" s="530" t="str">
        <f>IF($BV$8="SP","0",IF($BV$8="CH","0",IF($BV$8="SP+CH","0","")))</f>
        <v>0</v>
      </c>
      <c r="BY243" s="530" t="str">
        <f>IF($BV$8="SP","0",IF($BV$8="CH","0",IF($BV$8="SP+CH","0","")))</f>
        <v>0</v>
      </c>
      <c r="BZ243" s="530" t="str">
        <f>IF($BV$8="EE","0",IF($BV$8="CH","0",IF($BV$8="EE+CH","0","")))</f>
        <v>0</v>
      </c>
      <c r="CA243" s="530" t="str">
        <f>IF($BV$8="EE","0",IF($BV$8="CH","0",IF($BV$8="EE+CH","0","")))</f>
        <v>0</v>
      </c>
      <c r="CB243" s="530" t="str">
        <f>IF($BV$8="EE","0",IF($BV$8="SP","0",IF($BV$8="EE+SP","0","")))</f>
        <v/>
      </c>
      <c r="CC243" s="457" t="str">
        <f>IF($BV$8="EE","0",IF($BV$8="SP","0",IF($BV$8="EE+SP","0","")))</f>
        <v/>
      </c>
      <c r="CD243" s="535"/>
      <c r="CE243" s="530"/>
      <c r="CF243" s="530"/>
      <c r="CG243" s="530" t="str">
        <f>IF($CE$8="SP","0",IF($CE$8="CH","0",IF($CE$8="SP+CH","0","")))</f>
        <v>0</v>
      </c>
      <c r="CH243" s="530" t="str">
        <f>IF($CE$8="SP","0",IF($CE$8="CH","0",IF($CE$8="SP+CH","0","")))</f>
        <v>0</v>
      </c>
      <c r="CI243" s="530" t="str">
        <f>IF($CE$8="EE","0",IF($CE$8="CH","0",IF($CE$8="EE+CH","0","")))</f>
        <v>0</v>
      </c>
      <c r="CJ243" s="530" t="str">
        <f>IF($CE$8="EE","0",IF($CE$8="CH","0",IF($CE$8="EE+CH","0","")))</f>
        <v>0</v>
      </c>
      <c r="CK243" s="530" t="str">
        <f>IF($CE$8="EE","0",IF($CE$8="SP","0",IF($CE$8="EE+SP","0","")))</f>
        <v/>
      </c>
      <c r="CL243" s="457" t="str">
        <f>IF($CE$8="EE","0",IF($CE$8="SP","0",IF($CE$8="EE+SP","0","")))</f>
        <v/>
      </c>
      <c r="CM243" s="535"/>
      <c r="CN243" s="530"/>
      <c r="CO243" s="530"/>
      <c r="CP243" s="530" t="str">
        <f>IF($CN$8="SP","0",IF($CN$8="CH","0",IF($CN$8="SP+CH","0","")))</f>
        <v/>
      </c>
      <c r="CQ243" s="530" t="str">
        <f>IF($CN$8="SP","0",IF($CN$8="CH","0",IF($CN$8="SP+CH","0","")))</f>
        <v/>
      </c>
      <c r="CR243" s="530" t="str">
        <f>IF($CN$8="EE","0",IF($CN$8="CH","0",IF($CN$8="EE+CH","0","")))</f>
        <v>0</v>
      </c>
      <c r="CS243" s="530" t="str">
        <f>IF($CN$8="EE","0",IF($CN$8="CH","0",IF($CN$8="EE+CH","0","")))</f>
        <v>0</v>
      </c>
      <c r="CT243" s="530" t="str">
        <f>IF($CN$8="EE","0",IF($CN$8="SP","0",IF($CN$8="EE+SP","0","")))</f>
        <v>0</v>
      </c>
      <c r="CU243" s="457" t="str">
        <f>IF($CN$8="EE","0",IF($CN$8="SP","0",IF($CN$8="EE+SP","0","")))</f>
        <v>0</v>
      </c>
      <c r="CV243" s="535"/>
      <c r="CW243" s="530"/>
      <c r="CX243" s="530"/>
      <c r="CY243" s="530" t="str">
        <f>IF($CW$8="SP","0",IF($CW$8="CH","0",IF($CW$8="SP+CH","0","")))</f>
        <v/>
      </c>
      <c r="CZ243" s="530" t="str">
        <f>IF($CW$8="SP","0",IF($CW$8="CH","0",IF($CW$8="SP+CH","0","")))</f>
        <v/>
      </c>
      <c r="DA243" s="530" t="str">
        <f>IF($CW$8="EE","0",IF($CW$8="CH","0",IF($CW$8="EE+CH","0","")))</f>
        <v>0</v>
      </c>
      <c r="DB243" s="530" t="str">
        <f>IF($CW$8="EE","0",IF($CW$8="CH","0",IF($CW$8="EE+CH","0","")))</f>
        <v>0</v>
      </c>
      <c r="DC243" s="530" t="str">
        <f>IF($CW$8="EE","0",IF($CW$8="SP","0",IF($CW$8="EE+SP","0","")))</f>
        <v>0</v>
      </c>
      <c r="DD243" s="457" t="str">
        <f>IF($CW$8="EE","0",IF($CW$8="SP","0",IF($CW$8="EE+SP","0","")))</f>
        <v>0</v>
      </c>
      <c r="DE243" s="535"/>
      <c r="DF243" s="530"/>
      <c r="DG243" s="530"/>
      <c r="DH243" s="530" t="str">
        <f>IF($DF$8="SP","0",IF($DF$8="CH","0",IF($DF$8="SP+CH","0","")))</f>
        <v/>
      </c>
      <c r="DI243" s="530" t="str">
        <f>IF($DF$8="SP","0",IF($DF$8="CH","0",IF($DF$8="SP+CH","0","")))</f>
        <v/>
      </c>
      <c r="DJ243" s="530" t="str">
        <f>IF($DF$8="EE","0",IF($DF$8="CH","0",IF($DF$8="EE+CH","0","")))</f>
        <v>0</v>
      </c>
      <c r="DK243" s="530" t="str">
        <f>IF($DF$8="EE","0",IF($DF$8="CH","0",IF($DF$8="EE+CH","0","")))</f>
        <v>0</v>
      </c>
      <c r="DL243" s="530" t="str">
        <f>IF($DF$8="EE","0",IF($DF$8="SP","0",IF($DF$8="EE+SP","0","")))</f>
        <v>0</v>
      </c>
      <c r="DM243" s="457" t="str">
        <f>IF($DF$8="EE","0",IF($DF$8="SP","0",IF($DF$8="EE+SP","0","")))</f>
        <v>0</v>
      </c>
      <c r="DN243" s="535"/>
      <c r="DO243" s="530"/>
      <c r="DP243" s="530"/>
      <c r="DQ243" s="530" t="str">
        <f>IF($DO$8="SP","0",IF($DO$8="CH","0",IF($DO$8="SP+CH","0","")))</f>
        <v/>
      </c>
      <c r="DR243" s="530" t="str">
        <f>IF($DO$8="SP","0",IF($DO$8="CH","0",IF($DO$8="SP+CH","0","")))</f>
        <v/>
      </c>
      <c r="DS243" s="530" t="str">
        <f>IF($DO$8="EE","0",IF($DO$8="CH","0",IF($DO$8="EE+CH","0","")))</f>
        <v>0</v>
      </c>
      <c r="DT243" s="530" t="str">
        <f>IF($DO$8="EE","0",IF($DO$8="CH","0",IF($DO$8="EE+CH","0","")))</f>
        <v>0</v>
      </c>
      <c r="DU243" s="530" t="str">
        <f>IF($DO$8="EE","0",IF($DO$8="SP","0",IF($DO$8="EE+SP","0","")))</f>
        <v>0</v>
      </c>
      <c r="DV243" s="457" t="str">
        <f>IF($DO$8="EE","0",IF($DO$8="SP","0",IF($DO$8="EE+SP","0","")))</f>
        <v>0</v>
      </c>
      <c r="DW243" s="535"/>
      <c r="DX243" s="530"/>
      <c r="DY243" s="530"/>
      <c r="DZ243" s="530" t="str">
        <f>IF($DX$8="SP","0",IF($DX$8="CH","0",IF($DX$8="SP+CH","0","")))</f>
        <v/>
      </c>
      <c r="EA243" s="530" t="str">
        <f>IF($DX$8="SP","0",IF($DX$8="CH","0",IF($DX$8="SP+CH","0","")))</f>
        <v/>
      </c>
      <c r="EB243" s="530" t="str">
        <f>IF($DX$8="EE","0",IF($DX$8="CH","0",IF($DX$8="EE+CH","0","")))</f>
        <v/>
      </c>
      <c r="EC243" s="530" t="str">
        <f>IF($DX$8="EE","0",IF($DX$8="CH","0",IF($DX$8="EE+CH","0","")))</f>
        <v/>
      </c>
      <c r="ED243" s="530" t="str">
        <f>IF($DX$8="EE","0",IF($DX$8="SP","0",IF($DX$8="EE+SP","0","")))</f>
        <v/>
      </c>
      <c r="EE243" s="457" t="str">
        <f>IF($DX$8="EE","0",IF($DX$8="SP","0",IF($DX$8="EE+SP","0","")))</f>
        <v/>
      </c>
      <c r="EF243" s="535"/>
      <c r="EG243" s="530"/>
      <c r="EH243" s="530"/>
      <c r="EI243" s="530" t="str">
        <f>IF($EG$8="SP","0",IF($EG$8="CH","0",IF($EG$8="SP+CH","0","")))</f>
        <v/>
      </c>
      <c r="EJ243" s="530" t="str">
        <f>IF($EG$8="SP","0",IF($EG$8="CH","0",IF($EG$8="SP+CH","0","")))</f>
        <v/>
      </c>
      <c r="EK243" s="530" t="str">
        <f>IF($EG$8="EE","0",IF($EG$8="CH","0",IF($EG$8="EE+CH","0","")))</f>
        <v/>
      </c>
      <c r="EL243" s="530" t="str">
        <f>IF($EG$8="EE","0",IF($EG$8="CH","0",IF($EG$8="EE+CH","0","")))</f>
        <v/>
      </c>
      <c r="EM243" s="530" t="str">
        <f>IF($EG$8="EE","0",IF($EG$8="SP","0",IF($EG$8="EE+SP","0","")))</f>
        <v/>
      </c>
      <c r="EN243" s="457" t="str">
        <f>IF($EG$8="EE","0",IF($EG$8="SP","0",IF($EG$8="EE+SP","0","")))</f>
        <v/>
      </c>
      <c r="EO243" s="535"/>
      <c r="EP243" s="530"/>
      <c r="EQ243" s="530"/>
      <c r="ER243" s="530" t="str">
        <f>IF($EP$8="SP","0",IF($EP$8="CH","0",IF($EP$8="SP+CH","0","")))</f>
        <v/>
      </c>
      <c r="ES243" s="530" t="str">
        <f>IF($EP$8="SP","0",IF($EP$8="CH","0",IF($EP$8="SP+CH","0","")))</f>
        <v/>
      </c>
      <c r="ET243" s="530" t="str">
        <f>IF($EP$8="EE","0",IF($EP$8="CH","0",IF($EP$8="EE+CH","0","")))</f>
        <v/>
      </c>
      <c r="EU243" s="530" t="str">
        <f t="shared" si="6"/>
        <v/>
      </c>
      <c r="EV243" s="530" t="str">
        <f>IF($EP$8="EE","0",IF($EP$8="SP","0",IF($EP$8="EE+SP","0","")))</f>
        <v/>
      </c>
      <c r="EW243" s="457" t="str">
        <f>IF($EP$8="EE","0",IF($EP$8="SP","0",IF($EP$8="EE+SP","0","")))</f>
        <v/>
      </c>
      <c r="EX243" s="535"/>
    </row>
    <row r="244" spans="1:154" s="394" customFormat="1" x14ac:dyDescent="0.25">
      <c r="A244" s="373" t="s">
        <v>874</v>
      </c>
      <c r="B244" s="534"/>
      <c r="C244" s="534"/>
      <c r="D244" s="534" t="str">
        <f t="shared" si="7"/>
        <v/>
      </c>
      <c r="E244" s="534" t="str">
        <f t="shared" si="0"/>
        <v/>
      </c>
      <c r="F244" s="534" t="str">
        <f t="shared" si="8"/>
        <v>0</v>
      </c>
      <c r="G244" s="534" t="str">
        <f t="shared" si="1"/>
        <v>0</v>
      </c>
      <c r="H244" s="534" t="str">
        <f t="shared" si="9"/>
        <v>0</v>
      </c>
      <c r="I244" s="422" t="str">
        <f t="shared" si="2"/>
        <v>0</v>
      </c>
      <c r="J244" s="424"/>
      <c r="K244" s="534"/>
      <c r="L244" s="534"/>
      <c r="M244" s="534" t="str">
        <f t="shared" si="10"/>
        <v/>
      </c>
      <c r="N244" s="534" t="str">
        <f t="shared" si="10"/>
        <v/>
      </c>
      <c r="O244" s="534" t="str">
        <f t="shared" si="11"/>
        <v>0</v>
      </c>
      <c r="P244" s="534" t="str">
        <f t="shared" si="11"/>
        <v>0</v>
      </c>
      <c r="Q244" s="534" t="str">
        <f t="shared" si="12"/>
        <v>0</v>
      </c>
      <c r="R244" s="422" t="str">
        <f t="shared" si="12"/>
        <v>0</v>
      </c>
      <c r="S244" s="424"/>
      <c r="T244" s="530"/>
      <c r="U244" s="530"/>
      <c r="V244" s="530" t="str">
        <f t="shared" si="13"/>
        <v/>
      </c>
      <c r="W244" s="530" t="str">
        <f t="shared" si="13"/>
        <v/>
      </c>
      <c r="X244" s="530" t="str">
        <f t="shared" si="14"/>
        <v>0</v>
      </c>
      <c r="Y244" s="530" t="str">
        <f t="shared" si="14"/>
        <v>0</v>
      </c>
      <c r="Z244" s="530" t="str">
        <f t="shared" si="15"/>
        <v>0</v>
      </c>
      <c r="AA244" s="457" t="str">
        <f t="shared" si="15"/>
        <v>0</v>
      </c>
      <c r="AB244" s="535"/>
      <c r="AC244" s="530"/>
      <c r="AD244" s="530"/>
      <c r="AE244" s="530" t="str">
        <f t="shared" si="16"/>
        <v>0</v>
      </c>
      <c r="AF244" s="530" t="str">
        <f t="shared" si="16"/>
        <v>0</v>
      </c>
      <c r="AG244" s="530" t="str">
        <f t="shared" si="17"/>
        <v/>
      </c>
      <c r="AH244" s="530" t="str">
        <f t="shared" si="17"/>
        <v/>
      </c>
      <c r="AI244" s="530" t="str">
        <f t="shared" si="18"/>
        <v>0</v>
      </c>
      <c r="AJ244" s="457" t="str">
        <f t="shared" si="18"/>
        <v>0</v>
      </c>
      <c r="AK244" s="535"/>
      <c r="AL244" s="530"/>
      <c r="AM244" s="530"/>
      <c r="AN244" s="530" t="str">
        <f t="shared" ref="AN244:AO248" si="56">IF($AL$8="SP","0",IF($AL$8="CH","0",IF($AL$8="SP+CH","0","")))</f>
        <v>0</v>
      </c>
      <c r="AO244" s="530" t="str">
        <f t="shared" si="56"/>
        <v>0</v>
      </c>
      <c r="AP244" s="530" t="str">
        <f t="shared" ref="AP244:AQ248" si="57">IF($AL$8="EE","0",IF($AL$8="CH","0",IF($AL$8="EE+CH","0","")))</f>
        <v>0</v>
      </c>
      <c r="AQ244" s="530" t="str">
        <f t="shared" si="57"/>
        <v>0</v>
      </c>
      <c r="AR244" s="530" t="str">
        <f t="shared" ref="AR244:AS248" si="58">IF($AL$8="EE","0",IF($AL$8="SP","0",IF($AL$8="EE+SP","0","")))</f>
        <v/>
      </c>
      <c r="AS244" s="457" t="str">
        <f t="shared" si="58"/>
        <v/>
      </c>
      <c r="AT244" s="535"/>
      <c r="AU244" s="530"/>
      <c r="AV244" s="530"/>
      <c r="AW244" s="530" t="str">
        <f t="shared" ref="AW244:AX248" si="59">IF($AU$8="SP","0",IF($AU$8="CH","0",IF($AU$8="SP+CH","0","")))</f>
        <v/>
      </c>
      <c r="AX244" s="530" t="str">
        <f t="shared" si="59"/>
        <v/>
      </c>
      <c r="AY244" s="530" t="str">
        <f t="shared" ref="AY244:AZ248" si="60">IF($AU$8="EE","0",IF($AU$8="CH","0",IF($AU$8="EE+CH","0","")))</f>
        <v>0</v>
      </c>
      <c r="AZ244" s="530" t="str">
        <f t="shared" si="60"/>
        <v>0</v>
      </c>
      <c r="BA244" s="530" t="str">
        <f t="shared" ref="BA244:BB248" si="61">IF($AU$8="EE","0",IF($AU$8="SP","0",IF($AU$8="EE+SP","0","")))</f>
        <v>0</v>
      </c>
      <c r="BB244" s="457" t="str">
        <f t="shared" si="61"/>
        <v>0</v>
      </c>
      <c r="BC244" s="535"/>
      <c r="BD244" s="530"/>
      <c r="BE244" s="530"/>
      <c r="BF244" s="530" t="str">
        <f t="shared" ref="BF244:BG248" si="62">IF($BD$8="SP","0",IF($BD$8="CH","0",IF($BD$8="SP+CH","0","")))</f>
        <v>0</v>
      </c>
      <c r="BG244" s="530" t="str">
        <f t="shared" si="62"/>
        <v>0</v>
      </c>
      <c r="BH244" s="530" t="str">
        <f t="shared" ref="BH244:BI248" si="63">IF($BD$8="EE","0",IF($BD$8="CH","0",IF($BD$8="EE+CH","0","")))</f>
        <v/>
      </c>
      <c r="BI244" s="530" t="str">
        <f t="shared" si="63"/>
        <v/>
      </c>
      <c r="BJ244" s="530" t="str">
        <f t="shared" ref="BJ244:BK248" si="64">IF($BD$8="EE","0",IF($BD$8="SP","0",IF($BD$8="EE+SP","0","")))</f>
        <v>0</v>
      </c>
      <c r="BK244" s="457" t="str">
        <f t="shared" si="64"/>
        <v>0</v>
      </c>
      <c r="BL244" s="535"/>
      <c r="BM244" s="530"/>
      <c r="BN244" s="530"/>
      <c r="BO244" s="530" t="str">
        <f t="shared" ref="BO244:BP248" si="65">IF($BM$8="SP","0",IF($BM$8="CH","0",IF($BM$8="SP+CH","0","")))</f>
        <v>0</v>
      </c>
      <c r="BP244" s="530" t="str">
        <f t="shared" si="65"/>
        <v>0</v>
      </c>
      <c r="BQ244" s="530" t="str">
        <f t="shared" ref="BQ244:BR248" si="66">IF($BM$8="EE","0",IF($BM$8="CH","0",IF($BM$8="EE+CH","0","")))</f>
        <v/>
      </c>
      <c r="BR244" s="530" t="str">
        <f t="shared" si="66"/>
        <v/>
      </c>
      <c r="BS244" s="530" t="str">
        <f t="shared" ref="BS244:BT248" si="67">IF($BM$8="EE","0",IF($BM$8="SP","0",IF($BM$8="EE+SP","0","")))</f>
        <v>0</v>
      </c>
      <c r="BT244" s="457" t="str">
        <f t="shared" si="67"/>
        <v>0</v>
      </c>
      <c r="BU244" s="535"/>
      <c r="BV244" s="530"/>
      <c r="BW244" s="530"/>
      <c r="BX244" s="530" t="str">
        <f t="shared" ref="BX244:BY248" si="68">IF($BV$8="SP","0",IF($BV$8="CH","0",IF($BV$8="SP+CH","0","")))</f>
        <v>0</v>
      </c>
      <c r="BY244" s="530" t="str">
        <f t="shared" si="68"/>
        <v>0</v>
      </c>
      <c r="BZ244" s="530" t="str">
        <f t="shared" ref="BZ244:CA248" si="69">IF($BV$8="EE","0",IF($BV$8="CH","0",IF($BV$8="EE+CH","0","")))</f>
        <v>0</v>
      </c>
      <c r="CA244" s="530" t="str">
        <f t="shared" si="69"/>
        <v>0</v>
      </c>
      <c r="CB244" s="530" t="str">
        <f t="shared" ref="CB244:CC248" si="70">IF($BV$8="EE","0",IF($BV$8="SP","0",IF($BV$8="EE+SP","0","")))</f>
        <v/>
      </c>
      <c r="CC244" s="457" t="str">
        <f t="shared" si="70"/>
        <v/>
      </c>
      <c r="CD244" s="535"/>
      <c r="CE244" s="530"/>
      <c r="CF244" s="530"/>
      <c r="CG244" s="530" t="str">
        <f t="shared" ref="CG244:CH248" si="71">IF($CE$8="SP","0",IF($CE$8="CH","0",IF($CE$8="SP+CH","0","")))</f>
        <v>0</v>
      </c>
      <c r="CH244" s="530" t="str">
        <f t="shared" si="71"/>
        <v>0</v>
      </c>
      <c r="CI244" s="530" t="str">
        <f t="shared" ref="CI244:CJ248" si="72">IF($CE$8="EE","0",IF($CE$8="CH","0",IF($CE$8="EE+CH","0","")))</f>
        <v>0</v>
      </c>
      <c r="CJ244" s="530" t="str">
        <f t="shared" si="72"/>
        <v>0</v>
      </c>
      <c r="CK244" s="530" t="str">
        <f t="shared" ref="CK244:CL248" si="73">IF($CE$8="EE","0",IF($CE$8="SP","0",IF($CE$8="EE+SP","0","")))</f>
        <v/>
      </c>
      <c r="CL244" s="457" t="str">
        <f t="shared" si="73"/>
        <v/>
      </c>
      <c r="CM244" s="535"/>
      <c r="CN244" s="530"/>
      <c r="CO244" s="530"/>
      <c r="CP244" s="530" t="str">
        <f t="shared" ref="CP244:CQ248" si="74">IF($CN$8="SP","0",IF($CN$8="CH","0",IF($CN$8="SP+CH","0","")))</f>
        <v/>
      </c>
      <c r="CQ244" s="530" t="str">
        <f t="shared" si="74"/>
        <v/>
      </c>
      <c r="CR244" s="530" t="str">
        <f t="shared" ref="CR244:CS248" si="75">IF($CN$8="EE","0",IF($CN$8="CH","0",IF($CN$8="EE+CH","0","")))</f>
        <v>0</v>
      </c>
      <c r="CS244" s="530" t="str">
        <f t="shared" si="75"/>
        <v>0</v>
      </c>
      <c r="CT244" s="530" t="str">
        <f t="shared" ref="CT244:CU248" si="76">IF($CN$8="EE","0",IF($CN$8="SP","0",IF($CN$8="EE+SP","0","")))</f>
        <v>0</v>
      </c>
      <c r="CU244" s="457" t="str">
        <f t="shared" si="76"/>
        <v>0</v>
      </c>
      <c r="CV244" s="535"/>
      <c r="CW244" s="530"/>
      <c r="CX244" s="530"/>
      <c r="CY244" s="530" t="str">
        <f t="shared" ref="CY244:CZ248" si="77">IF($CW$8="SP","0",IF($CW$8="CH","0",IF($CW$8="SP+CH","0","")))</f>
        <v/>
      </c>
      <c r="CZ244" s="530" t="str">
        <f t="shared" si="77"/>
        <v/>
      </c>
      <c r="DA244" s="530" t="str">
        <f t="shared" ref="DA244:DB248" si="78">IF($CW$8="EE","0",IF($CW$8="CH","0",IF($CW$8="EE+CH","0","")))</f>
        <v>0</v>
      </c>
      <c r="DB244" s="530" t="str">
        <f t="shared" si="78"/>
        <v>0</v>
      </c>
      <c r="DC244" s="530" t="str">
        <f t="shared" ref="DC244:DD248" si="79">IF($CW$8="EE","0",IF($CW$8="SP","0",IF($CW$8="EE+SP","0","")))</f>
        <v>0</v>
      </c>
      <c r="DD244" s="457" t="str">
        <f t="shared" si="79"/>
        <v>0</v>
      </c>
      <c r="DE244" s="535"/>
      <c r="DF244" s="530"/>
      <c r="DG244" s="530"/>
      <c r="DH244" s="530" t="str">
        <f t="shared" ref="DH244:DI248" si="80">IF($DF$8="SP","0",IF($DF$8="CH","0",IF($DF$8="SP+CH","0","")))</f>
        <v/>
      </c>
      <c r="DI244" s="530" t="str">
        <f t="shared" si="80"/>
        <v/>
      </c>
      <c r="DJ244" s="530" t="str">
        <f t="shared" ref="DJ244:DK248" si="81">IF($DF$8="EE","0",IF($DF$8="CH","0",IF($DF$8="EE+CH","0","")))</f>
        <v>0</v>
      </c>
      <c r="DK244" s="530" t="str">
        <f t="shared" si="81"/>
        <v>0</v>
      </c>
      <c r="DL244" s="530" t="str">
        <f t="shared" ref="DL244:DM248" si="82">IF($DF$8="EE","0",IF($DF$8="SP","0",IF($DF$8="EE+SP","0","")))</f>
        <v>0</v>
      </c>
      <c r="DM244" s="457" t="str">
        <f t="shared" si="82"/>
        <v>0</v>
      </c>
      <c r="DN244" s="535"/>
      <c r="DO244" s="530"/>
      <c r="DP244" s="530"/>
      <c r="DQ244" s="530" t="str">
        <f t="shared" ref="DQ244:DR248" si="83">IF($DO$8="SP","0",IF($DO$8="CH","0",IF($DO$8="SP+CH","0","")))</f>
        <v/>
      </c>
      <c r="DR244" s="530" t="str">
        <f t="shared" si="83"/>
        <v/>
      </c>
      <c r="DS244" s="530" t="str">
        <f t="shared" ref="DS244:DT248" si="84">IF($DO$8="EE","0",IF($DO$8="CH","0",IF($DO$8="EE+CH","0","")))</f>
        <v>0</v>
      </c>
      <c r="DT244" s="530" t="str">
        <f t="shared" si="84"/>
        <v>0</v>
      </c>
      <c r="DU244" s="530" t="str">
        <f t="shared" ref="DU244:DV248" si="85">IF($DO$8="EE","0",IF($DO$8="SP","0",IF($DO$8="EE+SP","0","")))</f>
        <v>0</v>
      </c>
      <c r="DV244" s="457" t="str">
        <f t="shared" si="85"/>
        <v>0</v>
      </c>
      <c r="DW244" s="535"/>
      <c r="DX244" s="530"/>
      <c r="DY244" s="530"/>
      <c r="DZ244" s="530" t="str">
        <f t="shared" ref="DZ244:EA248" si="86">IF($DX$8="SP","0",IF($DX$8="CH","0",IF($DX$8="SP+CH","0","")))</f>
        <v/>
      </c>
      <c r="EA244" s="530" t="str">
        <f t="shared" si="86"/>
        <v/>
      </c>
      <c r="EB244" s="530" t="str">
        <f t="shared" ref="EB244:EC248" si="87">IF($DX$8="EE","0",IF($DX$8="CH","0",IF($DX$8="EE+CH","0","")))</f>
        <v/>
      </c>
      <c r="EC244" s="530" t="str">
        <f t="shared" si="87"/>
        <v/>
      </c>
      <c r="ED244" s="530" t="str">
        <f t="shared" ref="ED244:EE248" si="88">IF($DX$8="EE","0",IF($DX$8="SP","0",IF($DX$8="EE+SP","0","")))</f>
        <v/>
      </c>
      <c r="EE244" s="457" t="str">
        <f t="shared" si="88"/>
        <v/>
      </c>
      <c r="EF244" s="535"/>
      <c r="EG244" s="530"/>
      <c r="EH244" s="530"/>
      <c r="EI244" s="530" t="str">
        <f t="shared" ref="EI244:EJ248" si="89">IF($EG$8="SP","0",IF($EG$8="CH","0",IF($EG$8="SP+CH","0","")))</f>
        <v/>
      </c>
      <c r="EJ244" s="530" t="str">
        <f t="shared" si="89"/>
        <v/>
      </c>
      <c r="EK244" s="530" t="str">
        <f t="shared" ref="EK244:EL248" si="90">IF($EG$8="EE","0",IF($EG$8="CH","0",IF($EG$8="EE+CH","0","")))</f>
        <v/>
      </c>
      <c r="EL244" s="530" t="str">
        <f t="shared" si="90"/>
        <v/>
      </c>
      <c r="EM244" s="530" t="str">
        <f t="shared" ref="EM244:EN248" si="91">IF($EG$8="EE","0",IF($EG$8="SP","0",IF($EG$8="EE+SP","0","")))</f>
        <v/>
      </c>
      <c r="EN244" s="457" t="str">
        <f t="shared" si="91"/>
        <v/>
      </c>
      <c r="EO244" s="535"/>
      <c r="EP244" s="530"/>
      <c r="EQ244" s="530"/>
      <c r="ER244" s="530" t="str">
        <f t="shared" ref="ER244:ES248" si="92">IF($EP$8="SP","0",IF($EP$8="CH","0",IF($EP$8="SP+CH","0","")))</f>
        <v/>
      </c>
      <c r="ES244" s="530" t="str">
        <f t="shared" si="92"/>
        <v/>
      </c>
      <c r="ET244" s="530" t="str">
        <f t="shared" ref="ET244:EU248" si="93">IF($EP$8="EE","0",IF($EP$8="CH","0",IF($EP$8="EE+CH","0","")))</f>
        <v/>
      </c>
      <c r="EU244" s="530" t="str">
        <f t="shared" si="93"/>
        <v/>
      </c>
      <c r="EV244" s="530" t="str">
        <f t="shared" ref="EV244:EW248" si="94">IF($EP$8="EE","0",IF($EP$8="SP","0",IF($EP$8="EE+SP","0","")))</f>
        <v/>
      </c>
      <c r="EW244" s="457" t="str">
        <f t="shared" si="94"/>
        <v/>
      </c>
      <c r="EX244" s="535"/>
    </row>
    <row r="245" spans="1:154" s="394" customFormat="1" x14ac:dyDescent="0.25">
      <c r="A245" s="373" t="s">
        <v>874</v>
      </c>
      <c r="B245" s="534"/>
      <c r="C245" s="534"/>
      <c r="D245" s="534" t="str">
        <f t="shared" si="7"/>
        <v/>
      </c>
      <c r="E245" s="534" t="str">
        <f t="shared" si="0"/>
        <v/>
      </c>
      <c r="F245" s="534" t="str">
        <f t="shared" si="8"/>
        <v>0</v>
      </c>
      <c r="G245" s="534" t="str">
        <f t="shared" si="1"/>
        <v>0</v>
      </c>
      <c r="H245" s="534" t="str">
        <f t="shared" si="9"/>
        <v>0</v>
      </c>
      <c r="I245" s="422" t="str">
        <f t="shared" si="2"/>
        <v>0</v>
      </c>
      <c r="J245" s="424"/>
      <c r="K245" s="534"/>
      <c r="L245" s="534"/>
      <c r="M245" s="534" t="str">
        <f t="shared" si="10"/>
        <v/>
      </c>
      <c r="N245" s="534" t="str">
        <f t="shared" si="10"/>
        <v/>
      </c>
      <c r="O245" s="534" t="str">
        <f t="shared" si="11"/>
        <v>0</v>
      </c>
      <c r="P245" s="534" t="str">
        <f t="shared" si="11"/>
        <v>0</v>
      </c>
      <c r="Q245" s="534" t="str">
        <f t="shared" si="12"/>
        <v>0</v>
      </c>
      <c r="R245" s="422" t="str">
        <f t="shared" si="12"/>
        <v>0</v>
      </c>
      <c r="S245" s="424"/>
      <c r="T245" s="530"/>
      <c r="U245" s="530"/>
      <c r="V245" s="530" t="str">
        <f t="shared" si="13"/>
        <v/>
      </c>
      <c r="W245" s="530" t="str">
        <f t="shared" si="13"/>
        <v/>
      </c>
      <c r="X245" s="530" t="str">
        <f t="shared" si="14"/>
        <v>0</v>
      </c>
      <c r="Y245" s="530" t="str">
        <f t="shared" si="14"/>
        <v>0</v>
      </c>
      <c r="Z245" s="530" t="str">
        <f t="shared" si="15"/>
        <v>0</v>
      </c>
      <c r="AA245" s="457" t="str">
        <f t="shared" si="15"/>
        <v>0</v>
      </c>
      <c r="AB245" s="535"/>
      <c r="AC245" s="530"/>
      <c r="AD245" s="530"/>
      <c r="AE245" s="530" t="str">
        <f t="shared" si="16"/>
        <v>0</v>
      </c>
      <c r="AF245" s="530" t="str">
        <f t="shared" si="16"/>
        <v>0</v>
      </c>
      <c r="AG245" s="530" t="str">
        <f t="shared" si="17"/>
        <v/>
      </c>
      <c r="AH245" s="530" t="str">
        <f t="shared" si="17"/>
        <v/>
      </c>
      <c r="AI245" s="530" t="str">
        <f t="shared" si="18"/>
        <v>0</v>
      </c>
      <c r="AJ245" s="457" t="str">
        <f t="shared" si="18"/>
        <v>0</v>
      </c>
      <c r="AK245" s="535"/>
      <c r="AL245" s="530"/>
      <c r="AM245" s="530"/>
      <c r="AN245" s="530" t="str">
        <f t="shared" si="56"/>
        <v>0</v>
      </c>
      <c r="AO245" s="530" t="str">
        <f t="shared" si="56"/>
        <v>0</v>
      </c>
      <c r="AP245" s="530" t="str">
        <f t="shared" si="57"/>
        <v>0</v>
      </c>
      <c r="AQ245" s="530" t="str">
        <f t="shared" si="57"/>
        <v>0</v>
      </c>
      <c r="AR245" s="530" t="str">
        <f t="shared" si="58"/>
        <v/>
      </c>
      <c r="AS245" s="457" t="str">
        <f t="shared" si="58"/>
        <v/>
      </c>
      <c r="AT245" s="535"/>
      <c r="AU245" s="530"/>
      <c r="AV245" s="530"/>
      <c r="AW245" s="530" t="str">
        <f t="shared" si="59"/>
        <v/>
      </c>
      <c r="AX245" s="530" t="str">
        <f t="shared" si="59"/>
        <v/>
      </c>
      <c r="AY245" s="530" t="str">
        <f t="shared" si="60"/>
        <v>0</v>
      </c>
      <c r="AZ245" s="530" t="str">
        <f t="shared" si="60"/>
        <v>0</v>
      </c>
      <c r="BA245" s="530" t="str">
        <f t="shared" si="61"/>
        <v>0</v>
      </c>
      <c r="BB245" s="457" t="str">
        <f t="shared" si="61"/>
        <v>0</v>
      </c>
      <c r="BC245" s="535"/>
      <c r="BD245" s="530"/>
      <c r="BE245" s="530"/>
      <c r="BF245" s="530" t="str">
        <f t="shared" si="62"/>
        <v>0</v>
      </c>
      <c r="BG245" s="530" t="str">
        <f t="shared" si="62"/>
        <v>0</v>
      </c>
      <c r="BH245" s="530" t="str">
        <f t="shared" si="63"/>
        <v/>
      </c>
      <c r="BI245" s="530" t="str">
        <f t="shared" si="63"/>
        <v/>
      </c>
      <c r="BJ245" s="530" t="str">
        <f t="shared" si="64"/>
        <v>0</v>
      </c>
      <c r="BK245" s="457" t="str">
        <f t="shared" si="64"/>
        <v>0</v>
      </c>
      <c r="BL245" s="535"/>
      <c r="BM245" s="530"/>
      <c r="BN245" s="530"/>
      <c r="BO245" s="530" t="str">
        <f t="shared" si="65"/>
        <v>0</v>
      </c>
      <c r="BP245" s="530" t="str">
        <f t="shared" si="65"/>
        <v>0</v>
      </c>
      <c r="BQ245" s="530" t="str">
        <f t="shared" si="66"/>
        <v/>
      </c>
      <c r="BR245" s="530" t="str">
        <f t="shared" si="66"/>
        <v/>
      </c>
      <c r="BS245" s="530" t="str">
        <f t="shared" si="67"/>
        <v>0</v>
      </c>
      <c r="BT245" s="457" t="str">
        <f t="shared" si="67"/>
        <v>0</v>
      </c>
      <c r="BU245" s="535"/>
      <c r="BV245" s="530"/>
      <c r="BW245" s="530"/>
      <c r="BX245" s="530" t="str">
        <f t="shared" si="68"/>
        <v>0</v>
      </c>
      <c r="BY245" s="530" t="str">
        <f t="shared" si="68"/>
        <v>0</v>
      </c>
      <c r="BZ245" s="530" t="str">
        <f t="shared" si="69"/>
        <v>0</v>
      </c>
      <c r="CA245" s="530" t="str">
        <f t="shared" si="69"/>
        <v>0</v>
      </c>
      <c r="CB245" s="530" t="str">
        <f t="shared" si="70"/>
        <v/>
      </c>
      <c r="CC245" s="457" t="str">
        <f t="shared" si="70"/>
        <v/>
      </c>
      <c r="CD245" s="535"/>
      <c r="CE245" s="530"/>
      <c r="CF245" s="530"/>
      <c r="CG245" s="530" t="str">
        <f t="shared" si="71"/>
        <v>0</v>
      </c>
      <c r="CH245" s="530" t="str">
        <f t="shared" si="71"/>
        <v>0</v>
      </c>
      <c r="CI245" s="530" t="str">
        <f t="shared" si="72"/>
        <v>0</v>
      </c>
      <c r="CJ245" s="530" t="str">
        <f t="shared" si="72"/>
        <v>0</v>
      </c>
      <c r="CK245" s="530" t="str">
        <f t="shared" si="73"/>
        <v/>
      </c>
      <c r="CL245" s="457" t="str">
        <f t="shared" si="73"/>
        <v/>
      </c>
      <c r="CM245" s="535"/>
      <c r="CN245" s="530"/>
      <c r="CO245" s="530"/>
      <c r="CP245" s="530" t="str">
        <f t="shared" si="74"/>
        <v/>
      </c>
      <c r="CQ245" s="530" t="str">
        <f t="shared" si="74"/>
        <v/>
      </c>
      <c r="CR245" s="530" t="str">
        <f t="shared" si="75"/>
        <v>0</v>
      </c>
      <c r="CS245" s="530" t="str">
        <f t="shared" si="75"/>
        <v>0</v>
      </c>
      <c r="CT245" s="530" t="str">
        <f t="shared" si="76"/>
        <v>0</v>
      </c>
      <c r="CU245" s="457" t="str">
        <f t="shared" si="76"/>
        <v>0</v>
      </c>
      <c r="CV245" s="535"/>
      <c r="CW245" s="530"/>
      <c r="CX245" s="530"/>
      <c r="CY245" s="530" t="str">
        <f t="shared" si="77"/>
        <v/>
      </c>
      <c r="CZ245" s="530" t="str">
        <f t="shared" si="77"/>
        <v/>
      </c>
      <c r="DA245" s="530" t="str">
        <f t="shared" si="78"/>
        <v>0</v>
      </c>
      <c r="DB245" s="530" t="str">
        <f t="shared" si="78"/>
        <v>0</v>
      </c>
      <c r="DC245" s="530" t="str">
        <f t="shared" si="79"/>
        <v>0</v>
      </c>
      <c r="DD245" s="457" t="str">
        <f t="shared" si="79"/>
        <v>0</v>
      </c>
      <c r="DE245" s="535"/>
      <c r="DF245" s="530"/>
      <c r="DG245" s="530"/>
      <c r="DH245" s="530" t="str">
        <f t="shared" si="80"/>
        <v/>
      </c>
      <c r="DI245" s="530" t="str">
        <f t="shared" si="80"/>
        <v/>
      </c>
      <c r="DJ245" s="530" t="str">
        <f t="shared" si="81"/>
        <v>0</v>
      </c>
      <c r="DK245" s="530" t="str">
        <f t="shared" si="81"/>
        <v>0</v>
      </c>
      <c r="DL245" s="530" t="str">
        <f t="shared" si="82"/>
        <v>0</v>
      </c>
      <c r="DM245" s="457" t="str">
        <f t="shared" si="82"/>
        <v>0</v>
      </c>
      <c r="DN245" s="535"/>
      <c r="DO245" s="530"/>
      <c r="DP245" s="530"/>
      <c r="DQ245" s="530" t="str">
        <f t="shared" si="83"/>
        <v/>
      </c>
      <c r="DR245" s="530" t="str">
        <f t="shared" si="83"/>
        <v/>
      </c>
      <c r="DS245" s="530" t="str">
        <f t="shared" si="84"/>
        <v>0</v>
      </c>
      <c r="DT245" s="530" t="str">
        <f t="shared" si="84"/>
        <v>0</v>
      </c>
      <c r="DU245" s="530" t="str">
        <f t="shared" si="85"/>
        <v>0</v>
      </c>
      <c r="DV245" s="457" t="str">
        <f t="shared" si="85"/>
        <v>0</v>
      </c>
      <c r="DW245" s="535"/>
      <c r="DX245" s="530"/>
      <c r="DY245" s="530"/>
      <c r="DZ245" s="530" t="str">
        <f t="shared" si="86"/>
        <v/>
      </c>
      <c r="EA245" s="530" t="str">
        <f t="shared" si="86"/>
        <v/>
      </c>
      <c r="EB245" s="530" t="str">
        <f t="shared" si="87"/>
        <v/>
      </c>
      <c r="EC245" s="530" t="str">
        <f t="shared" si="87"/>
        <v/>
      </c>
      <c r="ED245" s="530" t="str">
        <f t="shared" si="88"/>
        <v/>
      </c>
      <c r="EE245" s="457" t="str">
        <f t="shared" si="88"/>
        <v/>
      </c>
      <c r="EF245" s="535"/>
      <c r="EG245" s="530"/>
      <c r="EH245" s="530"/>
      <c r="EI245" s="530" t="str">
        <f t="shared" si="89"/>
        <v/>
      </c>
      <c r="EJ245" s="530" t="str">
        <f t="shared" si="89"/>
        <v/>
      </c>
      <c r="EK245" s="530" t="str">
        <f t="shared" si="90"/>
        <v/>
      </c>
      <c r="EL245" s="530" t="str">
        <f t="shared" si="90"/>
        <v/>
      </c>
      <c r="EM245" s="530" t="str">
        <f t="shared" si="91"/>
        <v/>
      </c>
      <c r="EN245" s="457" t="str">
        <f t="shared" si="91"/>
        <v/>
      </c>
      <c r="EO245" s="535"/>
      <c r="EP245" s="530"/>
      <c r="EQ245" s="530"/>
      <c r="ER245" s="530" t="str">
        <f t="shared" si="92"/>
        <v/>
      </c>
      <c r="ES245" s="530" t="str">
        <f t="shared" si="92"/>
        <v/>
      </c>
      <c r="ET245" s="530" t="str">
        <f t="shared" si="93"/>
        <v/>
      </c>
      <c r="EU245" s="530" t="str">
        <f t="shared" si="93"/>
        <v/>
      </c>
      <c r="EV245" s="530" t="str">
        <f t="shared" si="94"/>
        <v/>
      </c>
      <c r="EW245" s="457" t="str">
        <f t="shared" si="94"/>
        <v/>
      </c>
      <c r="EX245" s="535"/>
    </row>
    <row r="246" spans="1:154" s="394" customFormat="1" x14ac:dyDescent="0.25">
      <c r="A246" s="373" t="s">
        <v>874</v>
      </c>
      <c r="B246" s="534"/>
      <c r="C246" s="534"/>
      <c r="D246" s="534" t="str">
        <f t="shared" si="7"/>
        <v/>
      </c>
      <c r="E246" s="534" t="str">
        <f t="shared" si="0"/>
        <v/>
      </c>
      <c r="F246" s="534" t="str">
        <f t="shared" si="8"/>
        <v>0</v>
      </c>
      <c r="G246" s="534" t="str">
        <f t="shared" si="1"/>
        <v>0</v>
      </c>
      <c r="H246" s="534" t="str">
        <f t="shared" si="9"/>
        <v>0</v>
      </c>
      <c r="I246" s="422" t="str">
        <f t="shared" si="2"/>
        <v>0</v>
      </c>
      <c r="J246" s="424"/>
      <c r="K246" s="534"/>
      <c r="L246" s="534"/>
      <c r="M246" s="534" t="str">
        <f t="shared" si="10"/>
        <v/>
      </c>
      <c r="N246" s="534" t="str">
        <f t="shared" si="10"/>
        <v/>
      </c>
      <c r="O246" s="534" t="str">
        <f t="shared" si="11"/>
        <v>0</v>
      </c>
      <c r="P246" s="534" t="str">
        <f t="shared" si="11"/>
        <v>0</v>
      </c>
      <c r="Q246" s="534" t="str">
        <f t="shared" si="12"/>
        <v>0</v>
      </c>
      <c r="R246" s="422" t="str">
        <f t="shared" si="12"/>
        <v>0</v>
      </c>
      <c r="S246" s="424"/>
      <c r="T246" s="530"/>
      <c r="U246" s="530"/>
      <c r="V246" s="530" t="str">
        <f t="shared" si="13"/>
        <v/>
      </c>
      <c r="W246" s="530" t="str">
        <f t="shared" si="13"/>
        <v/>
      </c>
      <c r="X246" s="530" t="str">
        <f t="shared" si="14"/>
        <v>0</v>
      </c>
      <c r="Y246" s="530" t="str">
        <f t="shared" si="14"/>
        <v>0</v>
      </c>
      <c r="Z246" s="530" t="str">
        <f t="shared" si="15"/>
        <v>0</v>
      </c>
      <c r="AA246" s="457" t="str">
        <f t="shared" si="15"/>
        <v>0</v>
      </c>
      <c r="AB246" s="535"/>
      <c r="AC246" s="530"/>
      <c r="AD246" s="530"/>
      <c r="AE246" s="530" t="str">
        <f t="shared" si="16"/>
        <v>0</v>
      </c>
      <c r="AF246" s="530" t="str">
        <f t="shared" si="16"/>
        <v>0</v>
      </c>
      <c r="AG246" s="530" t="str">
        <f t="shared" si="17"/>
        <v/>
      </c>
      <c r="AH246" s="530" t="str">
        <f t="shared" si="17"/>
        <v/>
      </c>
      <c r="AI246" s="530" t="str">
        <f t="shared" si="18"/>
        <v>0</v>
      </c>
      <c r="AJ246" s="457" t="str">
        <f t="shared" si="18"/>
        <v>0</v>
      </c>
      <c r="AK246" s="535"/>
      <c r="AL246" s="530"/>
      <c r="AM246" s="530"/>
      <c r="AN246" s="530" t="str">
        <f t="shared" si="56"/>
        <v>0</v>
      </c>
      <c r="AO246" s="530" t="str">
        <f t="shared" si="56"/>
        <v>0</v>
      </c>
      <c r="AP246" s="530" t="str">
        <f t="shared" si="57"/>
        <v>0</v>
      </c>
      <c r="AQ246" s="530" t="str">
        <f t="shared" si="57"/>
        <v>0</v>
      </c>
      <c r="AR246" s="530" t="str">
        <f t="shared" si="58"/>
        <v/>
      </c>
      <c r="AS246" s="457" t="str">
        <f t="shared" si="58"/>
        <v/>
      </c>
      <c r="AT246" s="535"/>
      <c r="AU246" s="530"/>
      <c r="AV246" s="530"/>
      <c r="AW246" s="530" t="str">
        <f t="shared" si="59"/>
        <v/>
      </c>
      <c r="AX246" s="530" t="str">
        <f t="shared" si="59"/>
        <v/>
      </c>
      <c r="AY246" s="530" t="str">
        <f t="shared" si="60"/>
        <v>0</v>
      </c>
      <c r="AZ246" s="530" t="str">
        <f t="shared" si="60"/>
        <v>0</v>
      </c>
      <c r="BA246" s="530" t="str">
        <f t="shared" si="61"/>
        <v>0</v>
      </c>
      <c r="BB246" s="457" t="str">
        <f t="shared" si="61"/>
        <v>0</v>
      </c>
      <c r="BC246" s="535"/>
      <c r="BD246" s="530"/>
      <c r="BE246" s="530"/>
      <c r="BF246" s="530" t="str">
        <f t="shared" si="62"/>
        <v>0</v>
      </c>
      <c r="BG246" s="530" t="str">
        <f t="shared" si="62"/>
        <v>0</v>
      </c>
      <c r="BH246" s="530" t="str">
        <f t="shared" si="63"/>
        <v/>
      </c>
      <c r="BI246" s="530" t="str">
        <f t="shared" si="63"/>
        <v/>
      </c>
      <c r="BJ246" s="530" t="str">
        <f t="shared" si="64"/>
        <v>0</v>
      </c>
      <c r="BK246" s="457" t="str">
        <f t="shared" si="64"/>
        <v>0</v>
      </c>
      <c r="BL246" s="535"/>
      <c r="BM246" s="530"/>
      <c r="BN246" s="530"/>
      <c r="BO246" s="530" t="str">
        <f t="shared" si="65"/>
        <v>0</v>
      </c>
      <c r="BP246" s="530" t="str">
        <f t="shared" si="65"/>
        <v>0</v>
      </c>
      <c r="BQ246" s="530" t="str">
        <f t="shared" si="66"/>
        <v/>
      </c>
      <c r="BR246" s="530" t="str">
        <f t="shared" si="66"/>
        <v/>
      </c>
      <c r="BS246" s="530" t="str">
        <f t="shared" si="67"/>
        <v>0</v>
      </c>
      <c r="BT246" s="457" t="str">
        <f t="shared" si="67"/>
        <v>0</v>
      </c>
      <c r="BU246" s="535"/>
      <c r="BV246" s="530"/>
      <c r="BW246" s="530"/>
      <c r="BX246" s="530" t="str">
        <f t="shared" si="68"/>
        <v>0</v>
      </c>
      <c r="BY246" s="530" t="str">
        <f t="shared" si="68"/>
        <v>0</v>
      </c>
      <c r="BZ246" s="530" t="str">
        <f t="shared" si="69"/>
        <v>0</v>
      </c>
      <c r="CA246" s="530" t="str">
        <f t="shared" si="69"/>
        <v>0</v>
      </c>
      <c r="CB246" s="530" t="str">
        <f t="shared" si="70"/>
        <v/>
      </c>
      <c r="CC246" s="457" t="str">
        <f t="shared" si="70"/>
        <v/>
      </c>
      <c r="CD246" s="535"/>
      <c r="CE246" s="530"/>
      <c r="CF246" s="530"/>
      <c r="CG246" s="530" t="str">
        <f t="shared" si="71"/>
        <v>0</v>
      </c>
      <c r="CH246" s="530" t="str">
        <f t="shared" si="71"/>
        <v>0</v>
      </c>
      <c r="CI246" s="530" t="str">
        <f t="shared" si="72"/>
        <v>0</v>
      </c>
      <c r="CJ246" s="530" t="str">
        <f t="shared" si="72"/>
        <v>0</v>
      </c>
      <c r="CK246" s="530" t="str">
        <f t="shared" si="73"/>
        <v/>
      </c>
      <c r="CL246" s="457" t="str">
        <f t="shared" si="73"/>
        <v/>
      </c>
      <c r="CM246" s="535"/>
      <c r="CN246" s="530"/>
      <c r="CO246" s="530"/>
      <c r="CP246" s="530" t="str">
        <f t="shared" si="74"/>
        <v/>
      </c>
      <c r="CQ246" s="530" t="str">
        <f t="shared" si="74"/>
        <v/>
      </c>
      <c r="CR246" s="530" t="str">
        <f t="shared" si="75"/>
        <v>0</v>
      </c>
      <c r="CS246" s="530" t="str">
        <f t="shared" si="75"/>
        <v>0</v>
      </c>
      <c r="CT246" s="530" t="str">
        <f t="shared" si="76"/>
        <v>0</v>
      </c>
      <c r="CU246" s="457" t="str">
        <f t="shared" si="76"/>
        <v>0</v>
      </c>
      <c r="CV246" s="535"/>
      <c r="CW246" s="530"/>
      <c r="CX246" s="530"/>
      <c r="CY246" s="530" t="str">
        <f t="shared" si="77"/>
        <v/>
      </c>
      <c r="CZ246" s="530" t="str">
        <f t="shared" si="77"/>
        <v/>
      </c>
      <c r="DA246" s="530" t="str">
        <f t="shared" si="78"/>
        <v>0</v>
      </c>
      <c r="DB246" s="530" t="str">
        <f t="shared" si="78"/>
        <v>0</v>
      </c>
      <c r="DC246" s="530" t="str">
        <f t="shared" si="79"/>
        <v>0</v>
      </c>
      <c r="DD246" s="457" t="str">
        <f t="shared" si="79"/>
        <v>0</v>
      </c>
      <c r="DE246" s="535"/>
      <c r="DF246" s="530"/>
      <c r="DG246" s="530"/>
      <c r="DH246" s="530" t="str">
        <f t="shared" si="80"/>
        <v/>
      </c>
      <c r="DI246" s="530" t="str">
        <f t="shared" si="80"/>
        <v/>
      </c>
      <c r="DJ246" s="530" t="str">
        <f t="shared" si="81"/>
        <v>0</v>
      </c>
      <c r="DK246" s="530" t="str">
        <f t="shared" si="81"/>
        <v>0</v>
      </c>
      <c r="DL246" s="530" t="str">
        <f t="shared" si="82"/>
        <v>0</v>
      </c>
      <c r="DM246" s="457" t="str">
        <f t="shared" si="82"/>
        <v>0</v>
      </c>
      <c r="DN246" s="535"/>
      <c r="DO246" s="530"/>
      <c r="DP246" s="530"/>
      <c r="DQ246" s="530" t="str">
        <f t="shared" si="83"/>
        <v/>
      </c>
      <c r="DR246" s="530" t="str">
        <f t="shared" si="83"/>
        <v/>
      </c>
      <c r="DS246" s="530" t="str">
        <f t="shared" si="84"/>
        <v>0</v>
      </c>
      <c r="DT246" s="530" t="str">
        <f t="shared" si="84"/>
        <v>0</v>
      </c>
      <c r="DU246" s="530" t="str">
        <f t="shared" si="85"/>
        <v>0</v>
      </c>
      <c r="DV246" s="457" t="str">
        <f t="shared" si="85"/>
        <v>0</v>
      </c>
      <c r="DW246" s="535"/>
      <c r="DX246" s="530"/>
      <c r="DY246" s="530"/>
      <c r="DZ246" s="530" t="str">
        <f t="shared" si="86"/>
        <v/>
      </c>
      <c r="EA246" s="530" t="str">
        <f t="shared" si="86"/>
        <v/>
      </c>
      <c r="EB246" s="530" t="str">
        <f t="shared" si="87"/>
        <v/>
      </c>
      <c r="EC246" s="530" t="str">
        <f t="shared" si="87"/>
        <v/>
      </c>
      <c r="ED246" s="530" t="str">
        <f t="shared" si="88"/>
        <v/>
      </c>
      <c r="EE246" s="457" t="str">
        <f t="shared" si="88"/>
        <v/>
      </c>
      <c r="EF246" s="535"/>
      <c r="EG246" s="530"/>
      <c r="EH246" s="530"/>
      <c r="EI246" s="530" t="str">
        <f t="shared" si="89"/>
        <v/>
      </c>
      <c r="EJ246" s="530" t="str">
        <f t="shared" si="89"/>
        <v/>
      </c>
      <c r="EK246" s="530" t="str">
        <f t="shared" si="90"/>
        <v/>
      </c>
      <c r="EL246" s="530" t="str">
        <f t="shared" si="90"/>
        <v/>
      </c>
      <c r="EM246" s="530" t="str">
        <f t="shared" si="91"/>
        <v/>
      </c>
      <c r="EN246" s="457" t="str">
        <f t="shared" si="91"/>
        <v/>
      </c>
      <c r="EO246" s="535"/>
      <c r="EP246" s="530"/>
      <c r="EQ246" s="530"/>
      <c r="ER246" s="530" t="str">
        <f t="shared" si="92"/>
        <v/>
      </c>
      <c r="ES246" s="530" t="str">
        <f t="shared" si="92"/>
        <v/>
      </c>
      <c r="ET246" s="530" t="str">
        <f t="shared" si="93"/>
        <v/>
      </c>
      <c r="EU246" s="530" t="str">
        <f t="shared" si="93"/>
        <v/>
      </c>
      <c r="EV246" s="530" t="str">
        <f t="shared" si="94"/>
        <v/>
      </c>
      <c r="EW246" s="457" t="str">
        <f t="shared" si="94"/>
        <v/>
      </c>
      <c r="EX246" s="535"/>
    </row>
    <row r="247" spans="1:154" s="394" customFormat="1" x14ac:dyDescent="0.25">
      <c r="A247" s="373" t="s">
        <v>874</v>
      </c>
      <c r="B247" s="534"/>
      <c r="C247" s="534"/>
      <c r="D247" s="534" t="str">
        <f t="shared" si="7"/>
        <v/>
      </c>
      <c r="E247" s="534" t="str">
        <f t="shared" si="0"/>
        <v/>
      </c>
      <c r="F247" s="534" t="str">
        <f t="shared" si="8"/>
        <v>0</v>
      </c>
      <c r="G247" s="534" t="str">
        <f t="shared" si="1"/>
        <v>0</v>
      </c>
      <c r="H247" s="534" t="str">
        <f t="shared" si="9"/>
        <v>0</v>
      </c>
      <c r="I247" s="422" t="str">
        <f t="shared" si="2"/>
        <v>0</v>
      </c>
      <c r="J247" s="424"/>
      <c r="K247" s="534"/>
      <c r="L247" s="534"/>
      <c r="M247" s="534" t="str">
        <f t="shared" si="10"/>
        <v/>
      </c>
      <c r="N247" s="534" t="str">
        <f t="shared" si="10"/>
        <v/>
      </c>
      <c r="O247" s="534" t="str">
        <f t="shared" si="11"/>
        <v>0</v>
      </c>
      <c r="P247" s="534" t="str">
        <f t="shared" si="11"/>
        <v>0</v>
      </c>
      <c r="Q247" s="534" t="str">
        <f t="shared" si="12"/>
        <v>0</v>
      </c>
      <c r="R247" s="422" t="str">
        <f t="shared" si="12"/>
        <v>0</v>
      </c>
      <c r="S247" s="424"/>
      <c r="T247" s="530"/>
      <c r="U247" s="530"/>
      <c r="V247" s="530" t="str">
        <f t="shared" si="13"/>
        <v/>
      </c>
      <c r="W247" s="530" t="str">
        <f t="shared" si="13"/>
        <v/>
      </c>
      <c r="X247" s="530" t="str">
        <f t="shared" si="14"/>
        <v>0</v>
      </c>
      <c r="Y247" s="530" t="str">
        <f t="shared" si="14"/>
        <v>0</v>
      </c>
      <c r="Z247" s="530" t="str">
        <f t="shared" si="15"/>
        <v>0</v>
      </c>
      <c r="AA247" s="457" t="str">
        <f t="shared" si="15"/>
        <v>0</v>
      </c>
      <c r="AB247" s="535"/>
      <c r="AC247" s="530"/>
      <c r="AD247" s="530"/>
      <c r="AE247" s="530" t="str">
        <f t="shared" si="16"/>
        <v>0</v>
      </c>
      <c r="AF247" s="530" t="str">
        <f t="shared" si="16"/>
        <v>0</v>
      </c>
      <c r="AG247" s="530" t="str">
        <f t="shared" si="17"/>
        <v/>
      </c>
      <c r="AH247" s="530" t="str">
        <f t="shared" si="17"/>
        <v/>
      </c>
      <c r="AI247" s="530" t="str">
        <f t="shared" si="18"/>
        <v>0</v>
      </c>
      <c r="AJ247" s="457" t="str">
        <f t="shared" si="18"/>
        <v>0</v>
      </c>
      <c r="AK247" s="535"/>
      <c r="AL247" s="530"/>
      <c r="AM247" s="530"/>
      <c r="AN247" s="530" t="str">
        <f t="shared" si="56"/>
        <v>0</v>
      </c>
      <c r="AO247" s="530" t="str">
        <f t="shared" si="56"/>
        <v>0</v>
      </c>
      <c r="AP247" s="530" t="str">
        <f t="shared" si="57"/>
        <v>0</v>
      </c>
      <c r="AQ247" s="530" t="str">
        <f t="shared" si="57"/>
        <v>0</v>
      </c>
      <c r="AR247" s="530" t="str">
        <f t="shared" si="58"/>
        <v/>
      </c>
      <c r="AS247" s="457" t="str">
        <f t="shared" si="58"/>
        <v/>
      </c>
      <c r="AT247" s="535"/>
      <c r="AU247" s="530"/>
      <c r="AV247" s="530"/>
      <c r="AW247" s="530" t="str">
        <f t="shared" si="59"/>
        <v/>
      </c>
      <c r="AX247" s="530" t="str">
        <f t="shared" si="59"/>
        <v/>
      </c>
      <c r="AY247" s="530" t="str">
        <f t="shared" si="60"/>
        <v>0</v>
      </c>
      <c r="AZ247" s="530" t="str">
        <f t="shared" si="60"/>
        <v>0</v>
      </c>
      <c r="BA247" s="530" t="str">
        <f t="shared" si="61"/>
        <v>0</v>
      </c>
      <c r="BB247" s="457" t="str">
        <f t="shared" si="61"/>
        <v>0</v>
      </c>
      <c r="BC247" s="535"/>
      <c r="BD247" s="530"/>
      <c r="BE247" s="530"/>
      <c r="BF247" s="530" t="str">
        <f t="shared" si="62"/>
        <v>0</v>
      </c>
      <c r="BG247" s="530" t="str">
        <f t="shared" si="62"/>
        <v>0</v>
      </c>
      <c r="BH247" s="530" t="str">
        <f t="shared" si="63"/>
        <v/>
      </c>
      <c r="BI247" s="530" t="str">
        <f t="shared" si="63"/>
        <v/>
      </c>
      <c r="BJ247" s="530" t="str">
        <f t="shared" si="64"/>
        <v>0</v>
      </c>
      <c r="BK247" s="457" t="str">
        <f t="shared" si="64"/>
        <v>0</v>
      </c>
      <c r="BL247" s="535"/>
      <c r="BM247" s="530"/>
      <c r="BN247" s="530"/>
      <c r="BO247" s="530" t="str">
        <f t="shared" si="65"/>
        <v>0</v>
      </c>
      <c r="BP247" s="530" t="str">
        <f t="shared" si="65"/>
        <v>0</v>
      </c>
      <c r="BQ247" s="530" t="str">
        <f t="shared" si="66"/>
        <v/>
      </c>
      <c r="BR247" s="530" t="str">
        <f t="shared" si="66"/>
        <v/>
      </c>
      <c r="BS247" s="530" t="str">
        <f t="shared" si="67"/>
        <v>0</v>
      </c>
      <c r="BT247" s="457" t="str">
        <f t="shared" si="67"/>
        <v>0</v>
      </c>
      <c r="BU247" s="535"/>
      <c r="BV247" s="530"/>
      <c r="BW247" s="530"/>
      <c r="BX247" s="530" t="str">
        <f t="shared" si="68"/>
        <v>0</v>
      </c>
      <c r="BY247" s="530" t="str">
        <f t="shared" si="68"/>
        <v>0</v>
      </c>
      <c r="BZ247" s="530" t="str">
        <f t="shared" si="69"/>
        <v>0</v>
      </c>
      <c r="CA247" s="530" t="str">
        <f t="shared" si="69"/>
        <v>0</v>
      </c>
      <c r="CB247" s="530" t="str">
        <f t="shared" si="70"/>
        <v/>
      </c>
      <c r="CC247" s="457" t="str">
        <f t="shared" si="70"/>
        <v/>
      </c>
      <c r="CD247" s="535"/>
      <c r="CE247" s="530"/>
      <c r="CF247" s="530"/>
      <c r="CG247" s="530" t="str">
        <f t="shared" si="71"/>
        <v>0</v>
      </c>
      <c r="CH247" s="530" t="str">
        <f t="shared" si="71"/>
        <v>0</v>
      </c>
      <c r="CI247" s="530" t="str">
        <f t="shared" si="72"/>
        <v>0</v>
      </c>
      <c r="CJ247" s="530" t="str">
        <f t="shared" si="72"/>
        <v>0</v>
      </c>
      <c r="CK247" s="530" t="str">
        <f t="shared" si="73"/>
        <v/>
      </c>
      <c r="CL247" s="457" t="str">
        <f t="shared" si="73"/>
        <v/>
      </c>
      <c r="CM247" s="535"/>
      <c r="CN247" s="530"/>
      <c r="CO247" s="530"/>
      <c r="CP247" s="530" t="str">
        <f t="shared" si="74"/>
        <v/>
      </c>
      <c r="CQ247" s="530" t="str">
        <f t="shared" si="74"/>
        <v/>
      </c>
      <c r="CR247" s="530" t="str">
        <f t="shared" si="75"/>
        <v>0</v>
      </c>
      <c r="CS247" s="530" t="str">
        <f t="shared" si="75"/>
        <v>0</v>
      </c>
      <c r="CT247" s="530" t="str">
        <f t="shared" si="76"/>
        <v>0</v>
      </c>
      <c r="CU247" s="457" t="str">
        <f t="shared" si="76"/>
        <v>0</v>
      </c>
      <c r="CV247" s="535"/>
      <c r="CW247" s="530"/>
      <c r="CX247" s="530"/>
      <c r="CY247" s="530" t="str">
        <f t="shared" si="77"/>
        <v/>
      </c>
      <c r="CZ247" s="530" t="str">
        <f t="shared" si="77"/>
        <v/>
      </c>
      <c r="DA247" s="530" t="str">
        <f t="shared" si="78"/>
        <v>0</v>
      </c>
      <c r="DB247" s="530" t="str">
        <f t="shared" si="78"/>
        <v>0</v>
      </c>
      <c r="DC247" s="530" t="str">
        <f t="shared" si="79"/>
        <v>0</v>
      </c>
      <c r="DD247" s="457" t="str">
        <f t="shared" si="79"/>
        <v>0</v>
      </c>
      <c r="DE247" s="535"/>
      <c r="DF247" s="530"/>
      <c r="DG247" s="530"/>
      <c r="DH247" s="530" t="str">
        <f t="shared" si="80"/>
        <v/>
      </c>
      <c r="DI247" s="530" t="str">
        <f t="shared" si="80"/>
        <v/>
      </c>
      <c r="DJ247" s="530" t="str">
        <f t="shared" si="81"/>
        <v>0</v>
      </c>
      <c r="DK247" s="530" t="str">
        <f t="shared" si="81"/>
        <v>0</v>
      </c>
      <c r="DL247" s="530" t="str">
        <f t="shared" si="82"/>
        <v>0</v>
      </c>
      <c r="DM247" s="457" t="str">
        <f t="shared" si="82"/>
        <v>0</v>
      </c>
      <c r="DN247" s="535"/>
      <c r="DO247" s="530"/>
      <c r="DP247" s="530"/>
      <c r="DQ247" s="530" t="str">
        <f t="shared" si="83"/>
        <v/>
      </c>
      <c r="DR247" s="530" t="str">
        <f t="shared" si="83"/>
        <v/>
      </c>
      <c r="DS247" s="530" t="str">
        <f t="shared" si="84"/>
        <v>0</v>
      </c>
      <c r="DT247" s="530" t="str">
        <f t="shared" si="84"/>
        <v>0</v>
      </c>
      <c r="DU247" s="530" t="str">
        <f t="shared" si="85"/>
        <v>0</v>
      </c>
      <c r="DV247" s="457" t="str">
        <f t="shared" si="85"/>
        <v>0</v>
      </c>
      <c r="DW247" s="535"/>
      <c r="DX247" s="530"/>
      <c r="DY247" s="530"/>
      <c r="DZ247" s="530" t="str">
        <f t="shared" si="86"/>
        <v/>
      </c>
      <c r="EA247" s="530" t="str">
        <f t="shared" si="86"/>
        <v/>
      </c>
      <c r="EB247" s="530" t="str">
        <f t="shared" si="87"/>
        <v/>
      </c>
      <c r="EC247" s="530" t="str">
        <f t="shared" si="87"/>
        <v/>
      </c>
      <c r="ED247" s="530" t="str">
        <f t="shared" si="88"/>
        <v/>
      </c>
      <c r="EE247" s="457" t="str">
        <f t="shared" si="88"/>
        <v/>
      </c>
      <c r="EF247" s="535"/>
      <c r="EG247" s="530"/>
      <c r="EH247" s="530"/>
      <c r="EI247" s="530" t="str">
        <f t="shared" si="89"/>
        <v/>
      </c>
      <c r="EJ247" s="530" t="str">
        <f t="shared" si="89"/>
        <v/>
      </c>
      <c r="EK247" s="530" t="str">
        <f t="shared" si="90"/>
        <v/>
      </c>
      <c r="EL247" s="530" t="str">
        <f t="shared" si="90"/>
        <v/>
      </c>
      <c r="EM247" s="530" t="str">
        <f t="shared" si="91"/>
        <v/>
      </c>
      <c r="EN247" s="457" t="str">
        <f t="shared" si="91"/>
        <v/>
      </c>
      <c r="EO247" s="535"/>
      <c r="EP247" s="530"/>
      <c r="EQ247" s="530"/>
      <c r="ER247" s="530" t="str">
        <f t="shared" si="92"/>
        <v/>
      </c>
      <c r="ES247" s="530" t="str">
        <f t="shared" si="92"/>
        <v/>
      </c>
      <c r="ET247" s="530" t="str">
        <f t="shared" si="93"/>
        <v/>
      </c>
      <c r="EU247" s="530" t="str">
        <f t="shared" si="93"/>
        <v/>
      </c>
      <c r="EV247" s="530" t="str">
        <f t="shared" si="94"/>
        <v/>
      </c>
      <c r="EW247" s="457" t="str">
        <f t="shared" si="94"/>
        <v/>
      </c>
      <c r="EX247" s="535"/>
    </row>
    <row r="248" spans="1:154" s="394" customFormat="1" x14ac:dyDescent="0.25">
      <c r="A248" s="373" t="s">
        <v>874</v>
      </c>
      <c r="B248" s="534"/>
      <c r="C248" s="534"/>
      <c r="D248" s="534" t="str">
        <f t="shared" si="7"/>
        <v/>
      </c>
      <c r="E248" s="534" t="str">
        <f t="shared" si="0"/>
        <v/>
      </c>
      <c r="F248" s="534" t="str">
        <f t="shared" si="8"/>
        <v>0</v>
      </c>
      <c r="G248" s="534" t="str">
        <f t="shared" si="1"/>
        <v>0</v>
      </c>
      <c r="H248" s="534" t="str">
        <f t="shared" si="9"/>
        <v>0</v>
      </c>
      <c r="I248" s="422" t="str">
        <f t="shared" si="2"/>
        <v>0</v>
      </c>
      <c r="J248" s="424"/>
      <c r="K248" s="534"/>
      <c r="L248" s="534"/>
      <c r="M248" s="534" t="str">
        <f t="shared" si="10"/>
        <v/>
      </c>
      <c r="N248" s="534" t="str">
        <f t="shared" si="10"/>
        <v/>
      </c>
      <c r="O248" s="534" t="str">
        <f t="shared" si="11"/>
        <v>0</v>
      </c>
      <c r="P248" s="534" t="str">
        <f t="shared" si="11"/>
        <v>0</v>
      </c>
      <c r="Q248" s="534" t="str">
        <f t="shared" si="12"/>
        <v>0</v>
      </c>
      <c r="R248" s="422" t="str">
        <f t="shared" si="12"/>
        <v>0</v>
      </c>
      <c r="S248" s="424"/>
      <c r="T248" s="530"/>
      <c r="U248" s="530"/>
      <c r="V248" s="530" t="str">
        <f t="shared" si="13"/>
        <v/>
      </c>
      <c r="W248" s="530" t="str">
        <f t="shared" si="13"/>
        <v/>
      </c>
      <c r="X248" s="530" t="str">
        <f t="shared" si="14"/>
        <v>0</v>
      </c>
      <c r="Y248" s="530" t="str">
        <f t="shared" si="14"/>
        <v>0</v>
      </c>
      <c r="Z248" s="530" t="str">
        <f t="shared" si="15"/>
        <v>0</v>
      </c>
      <c r="AA248" s="457" t="str">
        <f t="shared" si="15"/>
        <v>0</v>
      </c>
      <c r="AB248" s="535"/>
      <c r="AC248" s="530"/>
      <c r="AD248" s="530"/>
      <c r="AE248" s="530" t="str">
        <f t="shared" si="16"/>
        <v>0</v>
      </c>
      <c r="AF248" s="530" t="str">
        <f t="shared" si="16"/>
        <v>0</v>
      </c>
      <c r="AG248" s="530" t="str">
        <f t="shared" si="17"/>
        <v/>
      </c>
      <c r="AH248" s="530" t="str">
        <f t="shared" si="17"/>
        <v/>
      </c>
      <c r="AI248" s="530" t="str">
        <f t="shared" si="18"/>
        <v>0</v>
      </c>
      <c r="AJ248" s="457" t="str">
        <f t="shared" si="18"/>
        <v>0</v>
      </c>
      <c r="AK248" s="535"/>
      <c r="AL248" s="530"/>
      <c r="AM248" s="530"/>
      <c r="AN248" s="530" t="str">
        <f t="shared" si="56"/>
        <v>0</v>
      </c>
      <c r="AO248" s="530" t="str">
        <f t="shared" si="56"/>
        <v>0</v>
      </c>
      <c r="AP248" s="530" t="str">
        <f t="shared" si="57"/>
        <v>0</v>
      </c>
      <c r="AQ248" s="530" t="str">
        <f t="shared" si="57"/>
        <v>0</v>
      </c>
      <c r="AR248" s="530" t="str">
        <f t="shared" si="58"/>
        <v/>
      </c>
      <c r="AS248" s="457" t="str">
        <f t="shared" si="58"/>
        <v/>
      </c>
      <c r="AT248" s="535"/>
      <c r="AU248" s="530"/>
      <c r="AV248" s="530"/>
      <c r="AW248" s="530" t="str">
        <f t="shared" si="59"/>
        <v/>
      </c>
      <c r="AX248" s="530" t="str">
        <f t="shared" si="59"/>
        <v/>
      </c>
      <c r="AY248" s="530" t="str">
        <f t="shared" si="60"/>
        <v>0</v>
      </c>
      <c r="AZ248" s="530" t="str">
        <f t="shared" si="60"/>
        <v>0</v>
      </c>
      <c r="BA248" s="530" t="str">
        <f t="shared" si="61"/>
        <v>0</v>
      </c>
      <c r="BB248" s="457" t="str">
        <f t="shared" si="61"/>
        <v>0</v>
      </c>
      <c r="BC248" s="535"/>
      <c r="BD248" s="530"/>
      <c r="BE248" s="530"/>
      <c r="BF248" s="530" t="str">
        <f t="shared" si="62"/>
        <v>0</v>
      </c>
      <c r="BG248" s="530" t="str">
        <f t="shared" si="62"/>
        <v>0</v>
      </c>
      <c r="BH248" s="530" t="str">
        <f t="shared" si="63"/>
        <v/>
      </c>
      <c r="BI248" s="530" t="str">
        <f t="shared" si="63"/>
        <v/>
      </c>
      <c r="BJ248" s="530" t="str">
        <f t="shared" si="64"/>
        <v>0</v>
      </c>
      <c r="BK248" s="457" t="str">
        <f t="shared" si="64"/>
        <v>0</v>
      </c>
      <c r="BL248" s="535"/>
      <c r="BM248" s="530"/>
      <c r="BN248" s="530"/>
      <c r="BO248" s="530" t="str">
        <f t="shared" si="65"/>
        <v>0</v>
      </c>
      <c r="BP248" s="530" t="str">
        <f t="shared" si="65"/>
        <v>0</v>
      </c>
      <c r="BQ248" s="530" t="str">
        <f t="shared" si="66"/>
        <v/>
      </c>
      <c r="BR248" s="530" t="str">
        <f t="shared" si="66"/>
        <v/>
      </c>
      <c r="BS248" s="530" t="str">
        <f t="shared" si="67"/>
        <v>0</v>
      </c>
      <c r="BT248" s="457" t="str">
        <f t="shared" si="67"/>
        <v>0</v>
      </c>
      <c r="BU248" s="535"/>
      <c r="BV248" s="530"/>
      <c r="BW248" s="530"/>
      <c r="BX248" s="530" t="str">
        <f t="shared" si="68"/>
        <v>0</v>
      </c>
      <c r="BY248" s="530" t="str">
        <f t="shared" si="68"/>
        <v>0</v>
      </c>
      <c r="BZ248" s="530" t="str">
        <f t="shared" si="69"/>
        <v>0</v>
      </c>
      <c r="CA248" s="530" t="str">
        <f t="shared" si="69"/>
        <v>0</v>
      </c>
      <c r="CB248" s="530" t="str">
        <f t="shared" si="70"/>
        <v/>
      </c>
      <c r="CC248" s="457" t="str">
        <f t="shared" si="70"/>
        <v/>
      </c>
      <c r="CD248" s="535"/>
      <c r="CE248" s="530"/>
      <c r="CF248" s="530"/>
      <c r="CG248" s="530" t="str">
        <f t="shared" si="71"/>
        <v>0</v>
      </c>
      <c r="CH248" s="530" t="str">
        <f t="shared" si="71"/>
        <v>0</v>
      </c>
      <c r="CI248" s="530" t="str">
        <f t="shared" si="72"/>
        <v>0</v>
      </c>
      <c r="CJ248" s="530" t="str">
        <f t="shared" si="72"/>
        <v>0</v>
      </c>
      <c r="CK248" s="530" t="str">
        <f t="shared" si="73"/>
        <v/>
      </c>
      <c r="CL248" s="457" t="str">
        <f t="shared" si="73"/>
        <v/>
      </c>
      <c r="CM248" s="535"/>
      <c r="CN248" s="530"/>
      <c r="CO248" s="530"/>
      <c r="CP248" s="530" t="str">
        <f t="shared" si="74"/>
        <v/>
      </c>
      <c r="CQ248" s="530" t="str">
        <f t="shared" si="74"/>
        <v/>
      </c>
      <c r="CR248" s="530" t="str">
        <f t="shared" si="75"/>
        <v>0</v>
      </c>
      <c r="CS248" s="530" t="str">
        <f t="shared" si="75"/>
        <v>0</v>
      </c>
      <c r="CT248" s="530" t="str">
        <f t="shared" si="76"/>
        <v>0</v>
      </c>
      <c r="CU248" s="457" t="str">
        <f t="shared" si="76"/>
        <v>0</v>
      </c>
      <c r="CV248" s="535"/>
      <c r="CW248" s="530"/>
      <c r="CX248" s="530"/>
      <c r="CY248" s="530" t="str">
        <f t="shared" si="77"/>
        <v/>
      </c>
      <c r="CZ248" s="530" t="str">
        <f t="shared" si="77"/>
        <v/>
      </c>
      <c r="DA248" s="530" t="str">
        <f t="shared" si="78"/>
        <v>0</v>
      </c>
      <c r="DB248" s="530" t="str">
        <f t="shared" si="78"/>
        <v>0</v>
      </c>
      <c r="DC248" s="530" t="str">
        <f t="shared" si="79"/>
        <v>0</v>
      </c>
      <c r="DD248" s="457" t="str">
        <f t="shared" si="79"/>
        <v>0</v>
      </c>
      <c r="DE248" s="535"/>
      <c r="DF248" s="530"/>
      <c r="DG248" s="530"/>
      <c r="DH248" s="530" t="str">
        <f t="shared" si="80"/>
        <v/>
      </c>
      <c r="DI248" s="530" t="str">
        <f t="shared" si="80"/>
        <v/>
      </c>
      <c r="DJ248" s="530" t="str">
        <f t="shared" si="81"/>
        <v>0</v>
      </c>
      <c r="DK248" s="530" t="str">
        <f t="shared" si="81"/>
        <v>0</v>
      </c>
      <c r="DL248" s="530" t="str">
        <f t="shared" si="82"/>
        <v>0</v>
      </c>
      <c r="DM248" s="457" t="str">
        <f t="shared" si="82"/>
        <v>0</v>
      </c>
      <c r="DN248" s="535"/>
      <c r="DO248" s="530"/>
      <c r="DP248" s="530"/>
      <c r="DQ248" s="530" t="str">
        <f t="shared" si="83"/>
        <v/>
      </c>
      <c r="DR248" s="530" t="str">
        <f t="shared" si="83"/>
        <v/>
      </c>
      <c r="DS248" s="530" t="str">
        <f t="shared" si="84"/>
        <v>0</v>
      </c>
      <c r="DT248" s="530" t="str">
        <f t="shared" si="84"/>
        <v>0</v>
      </c>
      <c r="DU248" s="530" t="str">
        <f t="shared" si="85"/>
        <v>0</v>
      </c>
      <c r="DV248" s="457" t="str">
        <f t="shared" si="85"/>
        <v>0</v>
      </c>
      <c r="DW248" s="535"/>
      <c r="DX248" s="530"/>
      <c r="DY248" s="530"/>
      <c r="DZ248" s="530" t="str">
        <f t="shared" si="86"/>
        <v/>
      </c>
      <c r="EA248" s="530" t="str">
        <f t="shared" si="86"/>
        <v/>
      </c>
      <c r="EB248" s="530" t="str">
        <f t="shared" si="87"/>
        <v/>
      </c>
      <c r="EC248" s="530" t="str">
        <f t="shared" si="87"/>
        <v/>
      </c>
      <c r="ED248" s="530" t="str">
        <f t="shared" si="88"/>
        <v/>
      </c>
      <c r="EE248" s="457" t="str">
        <f t="shared" si="88"/>
        <v/>
      </c>
      <c r="EF248" s="535"/>
      <c r="EG248" s="530"/>
      <c r="EH248" s="530"/>
      <c r="EI248" s="530" t="str">
        <f t="shared" si="89"/>
        <v/>
      </c>
      <c r="EJ248" s="530" t="str">
        <f t="shared" si="89"/>
        <v/>
      </c>
      <c r="EK248" s="530" t="str">
        <f t="shared" si="90"/>
        <v/>
      </c>
      <c r="EL248" s="530" t="str">
        <f t="shared" si="90"/>
        <v/>
      </c>
      <c r="EM248" s="530" t="str">
        <f t="shared" si="91"/>
        <v/>
      </c>
      <c r="EN248" s="457" t="str">
        <f t="shared" si="91"/>
        <v/>
      </c>
      <c r="EO248" s="535"/>
      <c r="EP248" s="530"/>
      <c r="EQ248" s="530"/>
      <c r="ER248" s="530" t="str">
        <f t="shared" si="92"/>
        <v/>
      </c>
      <c r="ES248" s="530" t="str">
        <f t="shared" si="92"/>
        <v/>
      </c>
      <c r="ET248" s="530" t="str">
        <f t="shared" si="93"/>
        <v/>
      </c>
      <c r="EU248" s="530" t="str">
        <f t="shared" si="93"/>
        <v/>
      </c>
      <c r="EV248" s="530" t="str">
        <f t="shared" si="94"/>
        <v/>
      </c>
      <c r="EW248" s="457" t="str">
        <f t="shared" si="94"/>
        <v/>
      </c>
      <c r="EX248" s="535"/>
    </row>
    <row r="249" spans="1:154" s="394" customFormat="1" x14ac:dyDescent="0.25">
      <c r="A249" s="373" t="s">
        <v>875</v>
      </c>
      <c r="B249" s="534"/>
      <c r="C249" s="534"/>
      <c r="D249" s="534" t="str">
        <f t="shared" si="7"/>
        <v/>
      </c>
      <c r="E249" s="534" t="str">
        <f t="shared" si="0"/>
        <v/>
      </c>
      <c r="F249" s="534" t="str">
        <f t="shared" si="8"/>
        <v>0</v>
      </c>
      <c r="G249" s="534" t="str">
        <f t="shared" si="1"/>
        <v>0</v>
      </c>
      <c r="H249" s="534" t="str">
        <f t="shared" si="9"/>
        <v>0</v>
      </c>
      <c r="I249" s="422" t="str">
        <f t="shared" si="2"/>
        <v>0</v>
      </c>
      <c r="J249" s="424"/>
      <c r="K249" s="534"/>
      <c r="L249" s="534"/>
      <c r="M249" s="534" t="str">
        <f t="shared" si="10"/>
        <v/>
      </c>
      <c r="N249" s="534" t="str">
        <f t="shared" si="10"/>
        <v/>
      </c>
      <c r="O249" s="534" t="str">
        <f t="shared" si="11"/>
        <v>0</v>
      </c>
      <c r="P249" s="534" t="str">
        <f t="shared" si="11"/>
        <v>0</v>
      </c>
      <c r="Q249" s="534" t="str">
        <f t="shared" si="12"/>
        <v>0</v>
      </c>
      <c r="R249" s="422" t="str">
        <f t="shared" si="12"/>
        <v>0</v>
      </c>
      <c r="S249" s="424"/>
      <c r="T249" s="530"/>
      <c r="U249" s="530"/>
      <c r="V249" s="644">
        <v>250000</v>
      </c>
      <c r="W249" s="530" t="str">
        <f t="shared" si="13"/>
        <v/>
      </c>
      <c r="X249" s="530" t="str">
        <f t="shared" si="14"/>
        <v>0</v>
      </c>
      <c r="Y249" s="530" t="str">
        <f t="shared" si="14"/>
        <v>0</v>
      </c>
      <c r="Z249" s="530" t="str">
        <f t="shared" si="15"/>
        <v>0</v>
      </c>
      <c r="AA249" s="457" t="str">
        <f t="shared" si="15"/>
        <v>0</v>
      </c>
      <c r="AB249" s="535"/>
      <c r="AC249" s="530"/>
      <c r="AD249" s="530"/>
      <c r="AE249" s="530" t="str">
        <f t="shared" si="16"/>
        <v>0</v>
      </c>
      <c r="AF249" s="530" t="str">
        <f t="shared" si="16"/>
        <v>0</v>
      </c>
      <c r="AG249" s="644">
        <v>50000</v>
      </c>
      <c r="AH249" s="530" t="str">
        <f t="shared" si="17"/>
        <v/>
      </c>
      <c r="AI249" s="530" t="str">
        <f t="shared" si="18"/>
        <v>0</v>
      </c>
      <c r="AJ249" s="457" t="str">
        <f t="shared" si="18"/>
        <v>0</v>
      </c>
      <c r="AK249" s="535"/>
      <c r="AL249" s="530"/>
      <c r="AM249" s="530"/>
      <c r="AN249" s="530" t="str">
        <f>IF($AL$8="SP","0",IF($AL$8="CH","0",IF($AL$8="SP+CH","0","")))</f>
        <v>0</v>
      </c>
      <c r="AO249" s="530" t="str">
        <f>IF($AL$8="SP","0",IF($AL$8="CH","0",IF($AL$8="SP+CH","0","")))</f>
        <v>0</v>
      </c>
      <c r="AP249" s="530" t="str">
        <f>IF($AL$8="EE","0",IF($AL$8="CH","0",IF($AL$8="EE+CH","0","")))</f>
        <v>0</v>
      </c>
      <c r="AQ249" s="530" t="str">
        <f>IF($AL$8="EE","0",IF($AL$8="CH","0",IF($AL$8="EE+CH","0","")))</f>
        <v>0</v>
      </c>
      <c r="AR249" s="530" t="str">
        <f>IF($AL$8="EE","0",IF($AL$8="SP","0",IF($AL$8="EE+SP","0","")))</f>
        <v/>
      </c>
      <c r="AS249" s="457" t="str">
        <f>IF($AL$8="EE","0",IF($AL$8="SP","0",IF($AL$8="EE+SP","0","")))</f>
        <v/>
      </c>
      <c r="AT249" s="535"/>
      <c r="AU249" s="530"/>
      <c r="AV249" s="530"/>
      <c r="AW249" s="530" t="str">
        <f>IF($AU$8="SP","0",IF($AU$8="CH","0",IF($AU$8="SP+CH","0","")))</f>
        <v/>
      </c>
      <c r="AX249" s="530" t="str">
        <f>IF($AU$8="SP","0",IF($AU$8="CH","0",IF($AU$8="SP+CH","0","")))</f>
        <v/>
      </c>
      <c r="AY249" s="530" t="str">
        <f>IF($AU$8="EE","0",IF($AU$8="CH","0",IF($AU$8="EE+CH","0","")))</f>
        <v>0</v>
      </c>
      <c r="AZ249" s="530" t="str">
        <f>IF($AU$8="EE","0",IF($AU$8="CH","0",IF($AU$8="EE+CH","0","")))</f>
        <v>0</v>
      </c>
      <c r="BA249" s="530" t="str">
        <f>IF($AU$8="EE","0",IF($AU$8="SP","0",IF($AU$8="EE+SP","0","")))</f>
        <v>0</v>
      </c>
      <c r="BB249" s="457" t="str">
        <f>IF($AU$8="EE","0",IF($AU$8="SP","0",IF($AU$8="EE+SP","0","")))</f>
        <v>0</v>
      </c>
      <c r="BC249" s="535"/>
      <c r="BD249" s="530"/>
      <c r="BE249" s="530"/>
      <c r="BF249" s="530" t="str">
        <f>IF($BD$8="SP","0",IF($BD$8="CH","0",IF($BD$8="SP+CH","0","")))</f>
        <v>0</v>
      </c>
      <c r="BG249" s="530" t="str">
        <f>IF($BD$8="SP","0",IF($BD$8="CH","0",IF($BD$8="SP+CH","0","")))</f>
        <v>0</v>
      </c>
      <c r="BH249" s="530" t="str">
        <f>IF($BD$8="EE","0",IF($BD$8="CH","0",IF($BD$8="EE+CH","0","")))</f>
        <v/>
      </c>
      <c r="BI249" s="530" t="str">
        <f>IF($BD$8="EE","0",IF($BD$8="CH","0",IF($BD$8="EE+CH","0","")))</f>
        <v/>
      </c>
      <c r="BJ249" s="530" t="str">
        <f>IF($BD$8="EE","0",IF($BD$8="SP","0",IF($BD$8="EE+SP","0","")))</f>
        <v>0</v>
      </c>
      <c r="BK249" s="457" t="str">
        <f>IF($BD$8="EE","0",IF($BD$8="SP","0",IF($BD$8="EE+SP","0","")))</f>
        <v>0</v>
      </c>
      <c r="BL249" s="535"/>
      <c r="BM249" s="530"/>
      <c r="BN249" s="530"/>
      <c r="BO249" s="530" t="str">
        <f>IF($BM$8="SP","0",IF($BM$8="CH","0",IF($BM$8="SP+CH","0","")))</f>
        <v>0</v>
      </c>
      <c r="BP249" s="530" t="str">
        <f>IF($BM$8="SP","0",IF($BM$8="CH","0",IF($BM$8="SP+CH","0","")))</f>
        <v>0</v>
      </c>
      <c r="BQ249" s="530" t="str">
        <f>IF($BM$8="EE","0",IF($BM$8="CH","0",IF($BM$8="EE+CH","0","")))</f>
        <v/>
      </c>
      <c r="BR249" s="530" t="str">
        <f>IF($BM$8="EE","0",IF($BM$8="CH","0",IF($BM$8="EE+CH","0","")))</f>
        <v/>
      </c>
      <c r="BS249" s="530" t="str">
        <f>IF($BM$8="EE","0",IF($BM$8="SP","0",IF($BM$8="EE+SP","0","")))</f>
        <v>0</v>
      </c>
      <c r="BT249" s="457" t="str">
        <f>IF($BM$8="EE","0",IF($BM$8="SP","0",IF($BM$8="EE+SP","0","")))</f>
        <v>0</v>
      </c>
      <c r="BU249" s="535"/>
      <c r="BV249" s="530"/>
      <c r="BW249" s="530"/>
      <c r="BX249" s="530" t="str">
        <f>IF($BV$8="SP","0",IF($BV$8="CH","0",IF($BV$8="SP+CH","0","")))</f>
        <v>0</v>
      </c>
      <c r="BY249" s="530" t="str">
        <f>IF($BV$8="SP","0",IF($BV$8="CH","0",IF($BV$8="SP+CH","0","")))</f>
        <v>0</v>
      </c>
      <c r="BZ249" s="530" t="str">
        <f>IF($BV$8="EE","0",IF($BV$8="CH","0",IF($BV$8="EE+CH","0","")))</f>
        <v>0</v>
      </c>
      <c r="CA249" s="530" t="str">
        <f>IF($BV$8="EE","0",IF($BV$8="CH","0",IF($BV$8="EE+CH","0","")))</f>
        <v>0</v>
      </c>
      <c r="CB249" s="530" t="str">
        <f>IF($BV$8="EE","0",IF($BV$8="SP","0",IF($BV$8="EE+SP","0","")))</f>
        <v/>
      </c>
      <c r="CC249" s="457" t="str">
        <f>IF($BV$8="EE","0",IF($BV$8="SP","0",IF($BV$8="EE+SP","0","")))</f>
        <v/>
      </c>
      <c r="CD249" s="535"/>
      <c r="CE249" s="530"/>
      <c r="CF249" s="530"/>
      <c r="CG249" s="530" t="str">
        <f>IF($CE$8="SP","0",IF($CE$8="CH","0",IF($CE$8="SP+CH","0","")))</f>
        <v>0</v>
      </c>
      <c r="CH249" s="530" t="str">
        <f>IF($CE$8="SP","0",IF($CE$8="CH","0",IF($CE$8="SP+CH","0","")))</f>
        <v>0</v>
      </c>
      <c r="CI249" s="530" t="str">
        <f>IF($CE$8="EE","0",IF($CE$8="CH","0",IF($CE$8="EE+CH","0","")))</f>
        <v>0</v>
      </c>
      <c r="CJ249" s="530" t="str">
        <f>IF($CE$8="EE","0",IF($CE$8="CH","0",IF($CE$8="EE+CH","0","")))</f>
        <v>0</v>
      </c>
      <c r="CK249" s="530" t="str">
        <f>IF($CE$8="EE","0",IF($CE$8="SP","0",IF($CE$8="EE+SP","0","")))</f>
        <v/>
      </c>
      <c r="CL249" s="457" t="str">
        <f>IF($CE$8="EE","0",IF($CE$8="SP","0",IF($CE$8="EE+SP","0","")))</f>
        <v/>
      </c>
      <c r="CM249" s="535"/>
      <c r="CN249" s="530"/>
      <c r="CO249" s="530"/>
      <c r="CP249" s="530" t="str">
        <f>IF($CN$8="SP","0",IF($CN$8="CH","0",IF($CN$8="SP+CH","0","")))</f>
        <v/>
      </c>
      <c r="CQ249" s="530" t="str">
        <f>IF($CN$8="SP","0",IF($CN$8="CH","0",IF($CN$8="SP+CH","0","")))</f>
        <v/>
      </c>
      <c r="CR249" s="530" t="str">
        <f>IF($CN$8="EE","0",IF($CN$8="CH","0",IF($CN$8="EE+CH","0","")))</f>
        <v>0</v>
      </c>
      <c r="CS249" s="530" t="str">
        <f>IF($CN$8="EE","0",IF($CN$8="CH","0",IF($CN$8="EE+CH","0","")))</f>
        <v>0</v>
      </c>
      <c r="CT249" s="530" t="str">
        <f>IF($CN$8="EE","0",IF($CN$8="SP","0",IF($CN$8="EE+SP","0","")))</f>
        <v>0</v>
      </c>
      <c r="CU249" s="457" t="str">
        <f>IF($CN$8="EE","0",IF($CN$8="SP","0",IF($CN$8="EE+SP","0","")))</f>
        <v>0</v>
      </c>
      <c r="CV249" s="535"/>
      <c r="CW249" s="530"/>
      <c r="CX249" s="530"/>
      <c r="CY249" s="530" t="str">
        <f>IF($CW$8="SP","0",IF($CW$8="CH","0",IF($CW$8="SP+CH","0","")))</f>
        <v/>
      </c>
      <c r="CZ249" s="530" t="str">
        <f>IF($CW$8="SP","0",IF($CW$8="CH","0",IF($CW$8="SP+CH","0","")))</f>
        <v/>
      </c>
      <c r="DA249" s="530" t="str">
        <f>IF($CW$8="EE","0",IF($CW$8="CH","0",IF($CW$8="EE+CH","0","")))</f>
        <v>0</v>
      </c>
      <c r="DB249" s="530" t="str">
        <f>IF($CW$8="EE","0",IF($CW$8="CH","0",IF($CW$8="EE+CH","0","")))</f>
        <v>0</v>
      </c>
      <c r="DC249" s="530" t="str">
        <f>IF($CW$8="EE","0",IF($CW$8="SP","0",IF($CW$8="EE+SP","0","")))</f>
        <v>0</v>
      </c>
      <c r="DD249" s="457" t="str">
        <f>IF($CW$8="EE","0",IF($CW$8="SP","0",IF($CW$8="EE+SP","0","")))</f>
        <v>0</v>
      </c>
      <c r="DE249" s="535"/>
      <c r="DF249" s="530"/>
      <c r="DG249" s="530"/>
      <c r="DH249" s="530" t="str">
        <f>IF($DF$8="SP","0",IF($DF$8="CH","0",IF($DF$8="SP+CH","0","")))</f>
        <v/>
      </c>
      <c r="DI249" s="530" t="str">
        <f>IF($DF$8="SP","0",IF($DF$8="CH","0",IF($DF$8="SP+CH","0","")))</f>
        <v/>
      </c>
      <c r="DJ249" s="530" t="str">
        <f>IF($DF$8="EE","0",IF($DF$8="CH","0",IF($DF$8="EE+CH","0","")))</f>
        <v>0</v>
      </c>
      <c r="DK249" s="530" t="str">
        <f>IF($DF$8="EE","0",IF($DF$8="CH","0",IF($DF$8="EE+CH","0","")))</f>
        <v>0</v>
      </c>
      <c r="DL249" s="530" t="str">
        <f>IF($DF$8="EE","0",IF($DF$8="SP","0",IF($DF$8="EE+SP","0","")))</f>
        <v>0</v>
      </c>
      <c r="DM249" s="457" t="str">
        <f>IF($DF$8="EE","0",IF($DF$8="SP","0",IF($DF$8="EE+SP","0","")))</f>
        <v>0</v>
      </c>
      <c r="DN249" s="535"/>
      <c r="DO249" s="530"/>
      <c r="DP249" s="530"/>
      <c r="DQ249" s="530" t="str">
        <f t="shared" ref="DQ249:DQ254" si="95">IF($DP$8="SP","0",IF($DO$8="CH","0",IF($DO$8="SP+CH","0","")))</f>
        <v/>
      </c>
      <c r="DR249" s="530" t="str">
        <f t="shared" ref="DR249:DR254" si="96">IF($DO$8="SP","0",IF($DO$8="CH","0",IF($DO$8="SP+CH","0","")))</f>
        <v/>
      </c>
      <c r="DS249" s="530" t="str">
        <f>IF($DO$8="EE","0",IF($DO$8="CH","0",IF($DO$8="EE+CH","0","")))</f>
        <v>0</v>
      </c>
      <c r="DT249" s="530" t="str">
        <f>IF($DO$8="EE","0",IF($DO$8="CH","0",IF($DO$8="EE+CH","0","")))</f>
        <v>0</v>
      </c>
      <c r="DU249" s="530" t="str">
        <f>IF($DO$8="EE","0",IF($DO$8="SP","0",IF($DO$8="EE+SP","0","")))</f>
        <v>0</v>
      </c>
      <c r="DV249" s="457" t="str">
        <f>IF($DO$8="EE","0",IF($DO$8="SP","0",IF($DO$8="EE+SP","0","")))</f>
        <v>0</v>
      </c>
      <c r="DW249" s="535"/>
      <c r="DX249" s="530"/>
      <c r="DY249" s="530"/>
      <c r="DZ249" s="530" t="str">
        <f>IF($DX$8="SP","0",IF($DX$8="CH","0",IF($DX$8="SP+CH","0","")))</f>
        <v/>
      </c>
      <c r="EA249" s="530" t="str">
        <f>IF($DX$8="SP","0",IF($DX$8="CH","0",IF($DX$8="SP+CH","0","")))</f>
        <v/>
      </c>
      <c r="EB249" s="530" t="str">
        <f>IF($DX$8="EE","0",IF($DX$8="CH","0",IF($DX$8="EE+CH","0","")))</f>
        <v/>
      </c>
      <c r="EC249" s="530" t="str">
        <f>IF($DX$8="EE","0",IF($DX$8="CH","0",IF($DX$8="EE+CH","0","")))</f>
        <v/>
      </c>
      <c r="ED249" s="530" t="str">
        <f>IF($DX$8="EE","0",IF($DX$8="SP","0",IF($DX$8="EE+SP","0","")))</f>
        <v/>
      </c>
      <c r="EE249" s="457" t="str">
        <f>IF($DX$8="EE","0",IF($DX$8="SP","0",IF($DX$8="EE+SP","0","")))</f>
        <v/>
      </c>
      <c r="EF249" s="535"/>
      <c r="EG249" s="530"/>
      <c r="EH249" s="530"/>
      <c r="EI249" s="530" t="str">
        <f>IF($EG$8="SP","0",IF($EG$8="CH","0",IF($EG$8="SP+CH","0","")))</f>
        <v/>
      </c>
      <c r="EJ249" s="530" t="str">
        <f>IF($EG$8="SP","0",IF($EG$8="CH","0",IF($EG$8="SP+CH","0","")))</f>
        <v/>
      </c>
      <c r="EK249" s="530" t="str">
        <f>IF($EG$8="EE","0",IF($EG$8="CH","0",IF($EG$8="EE+CH","0","")))</f>
        <v/>
      </c>
      <c r="EL249" s="530" t="str">
        <f>IF($EG$8="EE","0",IF($EG$8="CH","0",IF($EG$8="EE+CH","0","")))</f>
        <v/>
      </c>
      <c r="EM249" s="530" t="str">
        <f>IF($EG$8="EE","0",IF($EG$8="SP","0",IF($EG$8="EE+SP","0","")))</f>
        <v/>
      </c>
      <c r="EN249" s="457" t="str">
        <f>IF($EG$8="EE","0",IF($EG$8="SP","0",IF($EG$8="EE+SP","0","")))</f>
        <v/>
      </c>
      <c r="EO249" s="535"/>
      <c r="EP249" s="530"/>
      <c r="EQ249" s="530"/>
      <c r="ER249" s="530" t="str">
        <f>IF($EP$8="SP","0",IF($EP$8="CH","0",IF($EP$8="SP+CH","0","")))</f>
        <v/>
      </c>
      <c r="ES249" s="530" t="str">
        <f>IF($EP$8="SP","0",IF($EP$8="CH","0",IF($EP$8="SP+CH","0","")))</f>
        <v/>
      </c>
      <c r="ET249" s="530" t="str">
        <f>IF($EP$8="EE","0",IF($EP$8="CH","0",IF($EP$8="EE+CH","0","")))</f>
        <v/>
      </c>
      <c r="EU249" s="530" t="str">
        <f>IF($EP$8="EE","0",IF($EP$8="CH","0",IF($EP$8="EE+CH","0","")))</f>
        <v/>
      </c>
      <c r="EV249" s="530" t="str">
        <f>IF($EP$8="EE","0",IF($EP$8="SP","0",IF($EP$8="EE+SP","0","")))</f>
        <v/>
      </c>
      <c r="EW249" s="457" t="str">
        <f>IF($EP$8="EE","0",IF($EP$8="SP","0",IF($EP$8="EE+SP","0","")))</f>
        <v/>
      </c>
      <c r="EX249" s="535"/>
    </row>
    <row r="250" spans="1:154" s="394" customFormat="1" x14ac:dyDescent="0.25">
      <c r="A250" s="373" t="s">
        <v>875</v>
      </c>
      <c r="B250" s="534"/>
      <c r="C250" s="534"/>
      <c r="D250" s="534" t="str">
        <f t="shared" si="7"/>
        <v/>
      </c>
      <c r="E250" s="534" t="str">
        <f t="shared" si="0"/>
        <v/>
      </c>
      <c r="F250" s="534" t="str">
        <f t="shared" si="8"/>
        <v>0</v>
      </c>
      <c r="G250" s="534" t="str">
        <f t="shared" si="1"/>
        <v>0</v>
      </c>
      <c r="H250" s="534" t="str">
        <f t="shared" si="9"/>
        <v>0</v>
      </c>
      <c r="I250" s="422" t="str">
        <f t="shared" si="2"/>
        <v>0</v>
      </c>
      <c r="J250" s="424"/>
      <c r="K250" s="534"/>
      <c r="L250" s="534"/>
      <c r="M250" s="534" t="str">
        <f t="shared" si="10"/>
        <v/>
      </c>
      <c r="N250" s="534" t="str">
        <f t="shared" si="10"/>
        <v/>
      </c>
      <c r="O250" s="534" t="str">
        <f t="shared" si="11"/>
        <v>0</v>
      </c>
      <c r="P250" s="534" t="str">
        <f t="shared" si="11"/>
        <v>0</v>
      </c>
      <c r="Q250" s="534" t="str">
        <f t="shared" si="12"/>
        <v>0</v>
      </c>
      <c r="R250" s="422" t="str">
        <f t="shared" si="12"/>
        <v>0</v>
      </c>
      <c r="S250" s="424"/>
      <c r="T250" s="530"/>
      <c r="U250" s="530"/>
      <c r="V250" s="530" t="str">
        <f t="shared" si="13"/>
        <v/>
      </c>
      <c r="W250" s="530" t="str">
        <f t="shared" si="13"/>
        <v/>
      </c>
      <c r="X250" s="530" t="str">
        <f t="shared" si="14"/>
        <v>0</v>
      </c>
      <c r="Y250" s="530" t="str">
        <f t="shared" si="14"/>
        <v>0</v>
      </c>
      <c r="Z250" s="530" t="str">
        <f t="shared" si="15"/>
        <v>0</v>
      </c>
      <c r="AA250" s="457" t="str">
        <f t="shared" si="15"/>
        <v>0</v>
      </c>
      <c r="AB250" s="535"/>
      <c r="AC250" s="530"/>
      <c r="AD250" s="530"/>
      <c r="AE250" s="530" t="str">
        <f t="shared" si="16"/>
        <v>0</v>
      </c>
      <c r="AF250" s="530" t="str">
        <f t="shared" si="16"/>
        <v>0</v>
      </c>
      <c r="AG250" s="530" t="str">
        <f t="shared" si="17"/>
        <v/>
      </c>
      <c r="AH250" s="530" t="str">
        <f t="shared" si="17"/>
        <v/>
      </c>
      <c r="AI250" s="530" t="str">
        <f t="shared" si="18"/>
        <v>0</v>
      </c>
      <c r="AJ250" s="457" t="str">
        <f t="shared" si="18"/>
        <v>0</v>
      </c>
      <c r="AK250" s="535"/>
      <c r="AL250" s="530"/>
      <c r="AM250" s="530"/>
      <c r="AN250" s="530" t="str">
        <f t="shared" ref="AN250:AO254" si="97">IF($AL$8="SP","0",IF($AL$8="CH","0",IF($AL$8="SP+CH","0","")))</f>
        <v>0</v>
      </c>
      <c r="AO250" s="530" t="str">
        <f t="shared" si="97"/>
        <v>0</v>
      </c>
      <c r="AP250" s="530" t="str">
        <f t="shared" ref="AP250:AQ254" si="98">IF($AL$8="EE","0",IF($AL$8="CH","0",IF($AL$8="EE+CH","0","")))</f>
        <v>0</v>
      </c>
      <c r="AQ250" s="530" t="str">
        <f t="shared" si="98"/>
        <v>0</v>
      </c>
      <c r="AR250" s="530" t="str">
        <f t="shared" ref="AR250:AS254" si="99">IF($AL$8="EE","0",IF($AL$8="SP","0",IF($AL$8="EE+SP","0","")))</f>
        <v/>
      </c>
      <c r="AS250" s="457" t="str">
        <f t="shared" si="99"/>
        <v/>
      </c>
      <c r="AT250" s="535"/>
      <c r="AU250" s="530"/>
      <c r="AV250" s="530"/>
      <c r="AW250" s="530" t="str">
        <f t="shared" ref="AW250:AX254" si="100">IF($AU$8="SP","0",IF($AU$8="CH","0",IF($AU$8="SP+CH","0","")))</f>
        <v/>
      </c>
      <c r="AX250" s="530" t="str">
        <f t="shared" si="100"/>
        <v/>
      </c>
      <c r="AY250" s="530" t="str">
        <f t="shared" ref="AY250:AZ254" si="101">IF($AU$8="EE","0",IF($AU$8="CH","0",IF($AU$8="EE+CH","0","")))</f>
        <v>0</v>
      </c>
      <c r="AZ250" s="530" t="str">
        <f t="shared" si="101"/>
        <v>0</v>
      </c>
      <c r="BA250" s="530" t="str">
        <f t="shared" ref="BA250:BB254" si="102">IF($AU$8="EE","0",IF($AU$8="SP","0",IF($AU$8="EE+SP","0","")))</f>
        <v>0</v>
      </c>
      <c r="BB250" s="457" t="str">
        <f t="shared" si="102"/>
        <v>0</v>
      </c>
      <c r="BC250" s="535"/>
      <c r="BD250" s="530"/>
      <c r="BE250" s="530"/>
      <c r="BF250" s="530" t="str">
        <f t="shared" ref="BF250:BG254" si="103">IF($BD$8="SP","0",IF($BD$8="CH","0",IF($BD$8="SP+CH","0","")))</f>
        <v>0</v>
      </c>
      <c r="BG250" s="530" t="str">
        <f t="shared" si="103"/>
        <v>0</v>
      </c>
      <c r="BH250" s="530" t="str">
        <f t="shared" ref="BH250:BI254" si="104">IF($BD$8="EE","0",IF($BD$8="CH","0",IF($BD$8="EE+CH","0","")))</f>
        <v/>
      </c>
      <c r="BI250" s="530" t="str">
        <f t="shared" si="104"/>
        <v/>
      </c>
      <c r="BJ250" s="530" t="str">
        <f t="shared" ref="BJ250:BK254" si="105">IF($BD$8="EE","0",IF($BD$8="SP","0",IF($BD$8="EE+SP","0","")))</f>
        <v>0</v>
      </c>
      <c r="BK250" s="457" t="str">
        <f t="shared" si="105"/>
        <v>0</v>
      </c>
      <c r="BL250" s="535"/>
      <c r="BM250" s="530"/>
      <c r="BN250" s="530"/>
      <c r="BO250" s="530" t="str">
        <f t="shared" ref="BO250:BP254" si="106">IF($BM$8="SP","0",IF($BM$8="CH","0",IF($BM$8="SP+CH","0","")))</f>
        <v>0</v>
      </c>
      <c r="BP250" s="530" t="str">
        <f t="shared" si="106"/>
        <v>0</v>
      </c>
      <c r="BQ250" s="530" t="str">
        <f t="shared" ref="BQ250:BR254" si="107">IF($BM$8="EE","0",IF($BM$8="CH","0",IF($BM$8="EE+CH","0","")))</f>
        <v/>
      </c>
      <c r="BR250" s="530" t="str">
        <f t="shared" si="107"/>
        <v/>
      </c>
      <c r="BS250" s="530" t="str">
        <f t="shared" ref="BS250:BT254" si="108">IF($BM$8="EE","0",IF($BM$8="SP","0",IF($BM$8="EE+SP","0","")))</f>
        <v>0</v>
      </c>
      <c r="BT250" s="457" t="str">
        <f t="shared" si="108"/>
        <v>0</v>
      </c>
      <c r="BU250" s="535"/>
      <c r="BV250" s="530"/>
      <c r="BW250" s="530"/>
      <c r="BX250" s="530" t="str">
        <f t="shared" ref="BX250:BY254" si="109">IF($BV$8="SP","0",IF($BV$8="CH","0",IF($BV$8="SP+CH","0","")))</f>
        <v>0</v>
      </c>
      <c r="BY250" s="530" t="str">
        <f t="shared" si="109"/>
        <v>0</v>
      </c>
      <c r="BZ250" s="530" t="str">
        <f t="shared" ref="BZ250:CA254" si="110">IF($BV$8="EE","0",IF($BV$8="CH","0",IF($BV$8="EE+CH","0","")))</f>
        <v>0</v>
      </c>
      <c r="CA250" s="530" t="str">
        <f t="shared" si="110"/>
        <v>0</v>
      </c>
      <c r="CB250" s="530" t="str">
        <f t="shared" ref="CB250:CC254" si="111">IF($BV$8="EE","0",IF($BV$8="SP","0",IF($BV$8="EE+SP","0","")))</f>
        <v/>
      </c>
      <c r="CC250" s="457" t="str">
        <f t="shared" si="111"/>
        <v/>
      </c>
      <c r="CD250" s="535"/>
      <c r="CE250" s="530"/>
      <c r="CF250" s="530"/>
      <c r="CG250" s="530" t="str">
        <f t="shared" ref="CG250:CH254" si="112">IF($CE$8="SP","0",IF($CE$8="CH","0",IF($CE$8="SP+CH","0","")))</f>
        <v>0</v>
      </c>
      <c r="CH250" s="530" t="str">
        <f t="shared" si="112"/>
        <v>0</v>
      </c>
      <c r="CI250" s="530" t="str">
        <f t="shared" ref="CI250:CJ254" si="113">IF($CE$8="EE","0",IF($CE$8="CH","0",IF($CE$8="EE+CH","0","")))</f>
        <v>0</v>
      </c>
      <c r="CJ250" s="530" t="str">
        <f t="shared" si="113"/>
        <v>0</v>
      </c>
      <c r="CK250" s="530" t="str">
        <f t="shared" ref="CK250:CL254" si="114">IF($CE$8="EE","0",IF($CE$8="SP","0",IF($CE$8="EE+SP","0","")))</f>
        <v/>
      </c>
      <c r="CL250" s="457" t="str">
        <f t="shared" si="114"/>
        <v/>
      </c>
      <c r="CM250" s="535"/>
      <c r="CN250" s="530"/>
      <c r="CO250" s="530"/>
      <c r="CP250" s="530" t="str">
        <f t="shared" ref="CP250:CQ254" si="115">IF($CN$8="SP","0",IF($CN$8="CH","0",IF($CN$8="SP+CH","0","")))</f>
        <v/>
      </c>
      <c r="CQ250" s="530" t="str">
        <f t="shared" si="115"/>
        <v/>
      </c>
      <c r="CR250" s="530" t="str">
        <f t="shared" ref="CR250:CS254" si="116">IF($CN$8="EE","0",IF($CN$8="CH","0",IF($CN$8="EE+CH","0","")))</f>
        <v>0</v>
      </c>
      <c r="CS250" s="530" t="str">
        <f t="shared" si="116"/>
        <v>0</v>
      </c>
      <c r="CT250" s="530" t="str">
        <f t="shared" ref="CT250:CU254" si="117">IF($CN$8="EE","0",IF($CN$8="SP","0",IF($CN$8="EE+SP","0","")))</f>
        <v>0</v>
      </c>
      <c r="CU250" s="457" t="str">
        <f t="shared" si="117"/>
        <v>0</v>
      </c>
      <c r="CV250" s="535"/>
      <c r="CW250" s="530"/>
      <c r="CX250" s="530"/>
      <c r="CY250" s="530" t="str">
        <f t="shared" ref="CY250:CZ254" si="118">IF($CW$8="SP","0",IF($CW$8="CH","0",IF($CW$8="SP+CH","0","")))</f>
        <v/>
      </c>
      <c r="CZ250" s="530" t="str">
        <f t="shared" si="118"/>
        <v/>
      </c>
      <c r="DA250" s="530" t="str">
        <f t="shared" ref="DA250:DB254" si="119">IF($CW$8="EE","0",IF($CW$8="CH","0",IF($CW$8="EE+CH","0","")))</f>
        <v>0</v>
      </c>
      <c r="DB250" s="530" t="str">
        <f t="shared" si="119"/>
        <v>0</v>
      </c>
      <c r="DC250" s="530" t="str">
        <f t="shared" ref="DC250:DD254" si="120">IF($CW$8="EE","0",IF($CW$8="SP","0",IF($CW$8="EE+SP","0","")))</f>
        <v>0</v>
      </c>
      <c r="DD250" s="457" t="str">
        <f t="shared" si="120"/>
        <v>0</v>
      </c>
      <c r="DE250" s="535"/>
      <c r="DF250" s="530"/>
      <c r="DG250" s="530"/>
      <c r="DH250" s="530" t="str">
        <f t="shared" ref="DH250:DI254" si="121">IF($DF$8="SP","0",IF($DF$8="CH","0",IF($DF$8="SP+CH","0","")))</f>
        <v/>
      </c>
      <c r="DI250" s="530" t="str">
        <f t="shared" si="121"/>
        <v/>
      </c>
      <c r="DJ250" s="530" t="str">
        <f t="shared" ref="DJ250:DK254" si="122">IF($DF$8="EE","0",IF($DF$8="CH","0",IF($DF$8="EE+CH","0","")))</f>
        <v>0</v>
      </c>
      <c r="DK250" s="530" t="str">
        <f t="shared" si="122"/>
        <v>0</v>
      </c>
      <c r="DL250" s="530" t="str">
        <f t="shared" ref="DL250:DM254" si="123">IF($DF$8="EE","0",IF($DF$8="SP","0",IF($DF$8="EE+SP","0","")))</f>
        <v>0</v>
      </c>
      <c r="DM250" s="457" t="str">
        <f t="shared" si="123"/>
        <v>0</v>
      </c>
      <c r="DN250" s="535"/>
      <c r="DO250" s="530"/>
      <c r="DP250" s="530"/>
      <c r="DQ250" s="530" t="str">
        <f t="shared" si="95"/>
        <v/>
      </c>
      <c r="DR250" s="530" t="str">
        <f t="shared" si="96"/>
        <v/>
      </c>
      <c r="DS250" s="530" t="str">
        <f t="shared" ref="DS250:DT254" si="124">IF($DO$8="EE","0",IF($DO$8="CH","0",IF($DO$8="EE+CH","0","")))</f>
        <v>0</v>
      </c>
      <c r="DT250" s="530" t="str">
        <f t="shared" si="124"/>
        <v>0</v>
      </c>
      <c r="DU250" s="530" t="str">
        <f t="shared" ref="DU250:DV254" si="125">IF($DO$8="EE","0",IF($DO$8="SP","0",IF($DO$8="EE+SP","0","")))</f>
        <v>0</v>
      </c>
      <c r="DV250" s="457" t="str">
        <f t="shared" si="125"/>
        <v>0</v>
      </c>
      <c r="DW250" s="535"/>
      <c r="DX250" s="530"/>
      <c r="DY250" s="530"/>
      <c r="DZ250" s="530" t="str">
        <f t="shared" ref="DZ250:EA254" si="126">IF($DX$8="SP","0",IF($DX$8="CH","0",IF($DX$8="SP+CH","0","")))</f>
        <v/>
      </c>
      <c r="EA250" s="530" t="str">
        <f t="shared" si="126"/>
        <v/>
      </c>
      <c r="EB250" s="530" t="str">
        <f t="shared" ref="EB250:EC254" si="127">IF($DX$8="EE","0",IF($DX$8="CH","0",IF($DX$8="EE+CH","0","")))</f>
        <v/>
      </c>
      <c r="EC250" s="530" t="str">
        <f t="shared" si="127"/>
        <v/>
      </c>
      <c r="ED250" s="530" t="str">
        <f t="shared" ref="ED250:EE254" si="128">IF($DX$8="EE","0",IF($DX$8="SP","0",IF($DX$8="EE+SP","0","")))</f>
        <v/>
      </c>
      <c r="EE250" s="457" t="str">
        <f t="shared" si="128"/>
        <v/>
      </c>
      <c r="EF250" s="535"/>
      <c r="EG250" s="530"/>
      <c r="EH250" s="530"/>
      <c r="EI250" s="530" t="str">
        <f t="shared" ref="EI250:EJ254" si="129">IF($EG$8="SP","0",IF($EG$8="CH","0",IF($EG$8="SP+CH","0","")))</f>
        <v/>
      </c>
      <c r="EJ250" s="530" t="str">
        <f t="shared" si="129"/>
        <v/>
      </c>
      <c r="EK250" s="530" t="str">
        <f t="shared" ref="EK250:EL254" si="130">IF($EG$8="EE","0",IF($EG$8="CH","0",IF($EG$8="EE+CH","0","")))</f>
        <v/>
      </c>
      <c r="EL250" s="530" t="str">
        <f t="shared" si="130"/>
        <v/>
      </c>
      <c r="EM250" s="530" t="str">
        <f t="shared" ref="EM250:EN254" si="131">IF($EG$8="EE","0",IF($EG$8="SP","0",IF($EG$8="EE+SP","0","")))</f>
        <v/>
      </c>
      <c r="EN250" s="457" t="str">
        <f t="shared" si="131"/>
        <v/>
      </c>
      <c r="EO250" s="535"/>
      <c r="EP250" s="530"/>
      <c r="EQ250" s="530"/>
      <c r="ER250" s="530" t="str">
        <f t="shared" ref="ER250:ES254" si="132">IF($EP$8="SP","0",IF($EP$8="CH","0",IF($EP$8="SP+CH","0","")))</f>
        <v/>
      </c>
      <c r="ES250" s="530" t="str">
        <f t="shared" si="132"/>
        <v/>
      </c>
      <c r="ET250" s="530" t="str">
        <f t="shared" ref="ET250:EU254" si="133">IF($EP$8="EE","0",IF($EP$8="CH","0",IF($EP$8="EE+CH","0","")))</f>
        <v/>
      </c>
      <c r="EU250" s="530" t="str">
        <f t="shared" si="133"/>
        <v/>
      </c>
      <c r="EV250" s="530" t="str">
        <f t="shared" ref="EV250:EW254" si="134">IF($EP$8="EE","0",IF($EP$8="SP","0",IF($EP$8="EE+SP","0","")))</f>
        <v/>
      </c>
      <c r="EW250" s="457" t="str">
        <f t="shared" si="134"/>
        <v/>
      </c>
      <c r="EX250" s="535"/>
    </row>
    <row r="251" spans="1:154" s="394" customFormat="1" x14ac:dyDescent="0.25">
      <c r="A251" s="373" t="s">
        <v>875</v>
      </c>
      <c r="B251" s="534"/>
      <c r="C251" s="534"/>
      <c r="D251" s="534" t="str">
        <f t="shared" si="7"/>
        <v/>
      </c>
      <c r="E251" s="534" t="str">
        <f t="shared" si="0"/>
        <v/>
      </c>
      <c r="F251" s="534" t="str">
        <f t="shared" si="8"/>
        <v>0</v>
      </c>
      <c r="G251" s="534" t="str">
        <f t="shared" si="1"/>
        <v>0</v>
      </c>
      <c r="H251" s="534" t="str">
        <f t="shared" si="9"/>
        <v>0</v>
      </c>
      <c r="I251" s="422" t="str">
        <f t="shared" si="2"/>
        <v>0</v>
      </c>
      <c r="J251" s="424"/>
      <c r="K251" s="534"/>
      <c r="L251" s="534"/>
      <c r="M251" s="534" t="str">
        <f t="shared" si="10"/>
        <v/>
      </c>
      <c r="N251" s="534" t="str">
        <f t="shared" si="10"/>
        <v/>
      </c>
      <c r="O251" s="534" t="str">
        <f t="shared" si="11"/>
        <v>0</v>
      </c>
      <c r="P251" s="534" t="str">
        <f t="shared" si="11"/>
        <v>0</v>
      </c>
      <c r="Q251" s="534" t="str">
        <f t="shared" si="12"/>
        <v>0</v>
      </c>
      <c r="R251" s="422" t="str">
        <f t="shared" si="12"/>
        <v>0</v>
      </c>
      <c r="S251" s="424"/>
      <c r="T251" s="530"/>
      <c r="U251" s="530"/>
      <c r="V251" s="530" t="str">
        <f t="shared" si="13"/>
        <v/>
      </c>
      <c r="W251" s="530" t="str">
        <f t="shared" si="13"/>
        <v/>
      </c>
      <c r="X251" s="530" t="str">
        <f t="shared" si="14"/>
        <v>0</v>
      </c>
      <c r="Y251" s="530" t="str">
        <f t="shared" si="14"/>
        <v>0</v>
      </c>
      <c r="Z251" s="530" t="str">
        <f t="shared" si="15"/>
        <v>0</v>
      </c>
      <c r="AA251" s="457" t="str">
        <f t="shared" si="15"/>
        <v>0</v>
      </c>
      <c r="AB251" s="535"/>
      <c r="AC251" s="530"/>
      <c r="AD251" s="530"/>
      <c r="AE251" s="530" t="str">
        <f t="shared" si="16"/>
        <v>0</v>
      </c>
      <c r="AF251" s="530" t="str">
        <f t="shared" si="16"/>
        <v>0</v>
      </c>
      <c r="AG251" s="530" t="str">
        <f t="shared" si="17"/>
        <v/>
      </c>
      <c r="AH251" s="530" t="str">
        <f t="shared" si="17"/>
        <v/>
      </c>
      <c r="AI251" s="530" t="str">
        <f t="shared" si="18"/>
        <v>0</v>
      </c>
      <c r="AJ251" s="457" t="str">
        <f t="shared" si="18"/>
        <v>0</v>
      </c>
      <c r="AK251" s="535"/>
      <c r="AL251" s="530"/>
      <c r="AM251" s="530"/>
      <c r="AN251" s="530" t="str">
        <f t="shared" si="97"/>
        <v>0</v>
      </c>
      <c r="AO251" s="530" t="str">
        <f t="shared" si="97"/>
        <v>0</v>
      </c>
      <c r="AP251" s="530" t="str">
        <f t="shared" si="98"/>
        <v>0</v>
      </c>
      <c r="AQ251" s="530" t="str">
        <f t="shared" si="98"/>
        <v>0</v>
      </c>
      <c r="AR251" s="530" t="str">
        <f t="shared" si="99"/>
        <v/>
      </c>
      <c r="AS251" s="457" t="str">
        <f t="shared" si="99"/>
        <v/>
      </c>
      <c r="AT251" s="535"/>
      <c r="AU251" s="530"/>
      <c r="AV251" s="530"/>
      <c r="AW251" s="530" t="str">
        <f t="shared" si="100"/>
        <v/>
      </c>
      <c r="AX251" s="530" t="str">
        <f t="shared" si="100"/>
        <v/>
      </c>
      <c r="AY251" s="530" t="str">
        <f t="shared" si="101"/>
        <v>0</v>
      </c>
      <c r="AZ251" s="530" t="str">
        <f t="shared" si="101"/>
        <v>0</v>
      </c>
      <c r="BA251" s="530" t="str">
        <f t="shared" si="102"/>
        <v>0</v>
      </c>
      <c r="BB251" s="457" t="str">
        <f t="shared" si="102"/>
        <v>0</v>
      </c>
      <c r="BC251" s="535"/>
      <c r="BD251" s="530"/>
      <c r="BE251" s="530"/>
      <c r="BF251" s="530" t="str">
        <f t="shared" si="103"/>
        <v>0</v>
      </c>
      <c r="BG251" s="530" t="str">
        <f t="shared" si="103"/>
        <v>0</v>
      </c>
      <c r="BH251" s="530" t="str">
        <f t="shared" si="104"/>
        <v/>
      </c>
      <c r="BI251" s="530" t="str">
        <f t="shared" si="104"/>
        <v/>
      </c>
      <c r="BJ251" s="530" t="str">
        <f t="shared" si="105"/>
        <v>0</v>
      </c>
      <c r="BK251" s="457" t="str">
        <f t="shared" si="105"/>
        <v>0</v>
      </c>
      <c r="BL251" s="535"/>
      <c r="BM251" s="530"/>
      <c r="BN251" s="530"/>
      <c r="BO251" s="530" t="str">
        <f t="shared" si="106"/>
        <v>0</v>
      </c>
      <c r="BP251" s="530" t="str">
        <f t="shared" si="106"/>
        <v>0</v>
      </c>
      <c r="BQ251" s="530" t="str">
        <f t="shared" si="107"/>
        <v/>
      </c>
      <c r="BR251" s="530" t="str">
        <f t="shared" si="107"/>
        <v/>
      </c>
      <c r="BS251" s="530" t="str">
        <f t="shared" si="108"/>
        <v>0</v>
      </c>
      <c r="BT251" s="457" t="str">
        <f t="shared" si="108"/>
        <v>0</v>
      </c>
      <c r="BU251" s="535"/>
      <c r="BV251" s="530"/>
      <c r="BW251" s="530"/>
      <c r="BX251" s="530" t="str">
        <f t="shared" si="109"/>
        <v>0</v>
      </c>
      <c r="BY251" s="530" t="str">
        <f t="shared" si="109"/>
        <v>0</v>
      </c>
      <c r="BZ251" s="530" t="str">
        <f t="shared" si="110"/>
        <v>0</v>
      </c>
      <c r="CA251" s="530" t="str">
        <f t="shared" si="110"/>
        <v>0</v>
      </c>
      <c r="CB251" s="530" t="str">
        <f t="shared" si="111"/>
        <v/>
      </c>
      <c r="CC251" s="457" t="str">
        <f t="shared" si="111"/>
        <v/>
      </c>
      <c r="CD251" s="535"/>
      <c r="CE251" s="530"/>
      <c r="CF251" s="530"/>
      <c r="CG251" s="530" t="str">
        <f t="shared" si="112"/>
        <v>0</v>
      </c>
      <c r="CH251" s="530" t="str">
        <f t="shared" si="112"/>
        <v>0</v>
      </c>
      <c r="CI251" s="530" t="str">
        <f t="shared" si="113"/>
        <v>0</v>
      </c>
      <c r="CJ251" s="530" t="str">
        <f t="shared" si="113"/>
        <v>0</v>
      </c>
      <c r="CK251" s="530" t="str">
        <f t="shared" si="114"/>
        <v/>
      </c>
      <c r="CL251" s="457" t="str">
        <f t="shared" si="114"/>
        <v/>
      </c>
      <c r="CM251" s="535"/>
      <c r="CN251" s="530"/>
      <c r="CO251" s="530"/>
      <c r="CP251" s="530" t="str">
        <f t="shared" si="115"/>
        <v/>
      </c>
      <c r="CQ251" s="530" t="str">
        <f t="shared" si="115"/>
        <v/>
      </c>
      <c r="CR251" s="530" t="str">
        <f t="shared" si="116"/>
        <v>0</v>
      </c>
      <c r="CS251" s="530" t="str">
        <f t="shared" si="116"/>
        <v>0</v>
      </c>
      <c r="CT251" s="530" t="str">
        <f t="shared" si="117"/>
        <v>0</v>
      </c>
      <c r="CU251" s="457" t="str">
        <f t="shared" si="117"/>
        <v>0</v>
      </c>
      <c r="CV251" s="535"/>
      <c r="CW251" s="530"/>
      <c r="CX251" s="530"/>
      <c r="CY251" s="530" t="str">
        <f t="shared" si="118"/>
        <v/>
      </c>
      <c r="CZ251" s="530" t="str">
        <f t="shared" si="118"/>
        <v/>
      </c>
      <c r="DA251" s="530" t="str">
        <f t="shared" si="119"/>
        <v>0</v>
      </c>
      <c r="DB251" s="530" t="str">
        <f t="shared" si="119"/>
        <v>0</v>
      </c>
      <c r="DC251" s="530" t="str">
        <f t="shared" si="120"/>
        <v>0</v>
      </c>
      <c r="DD251" s="457" t="str">
        <f t="shared" si="120"/>
        <v>0</v>
      </c>
      <c r="DE251" s="535"/>
      <c r="DF251" s="530"/>
      <c r="DG251" s="530"/>
      <c r="DH251" s="530" t="str">
        <f t="shared" si="121"/>
        <v/>
      </c>
      <c r="DI251" s="530" t="str">
        <f t="shared" si="121"/>
        <v/>
      </c>
      <c r="DJ251" s="530" t="str">
        <f t="shared" si="122"/>
        <v>0</v>
      </c>
      <c r="DK251" s="530" t="str">
        <f t="shared" si="122"/>
        <v>0</v>
      </c>
      <c r="DL251" s="530" t="str">
        <f t="shared" si="123"/>
        <v>0</v>
      </c>
      <c r="DM251" s="457" t="str">
        <f t="shared" si="123"/>
        <v>0</v>
      </c>
      <c r="DN251" s="535"/>
      <c r="DO251" s="530"/>
      <c r="DP251" s="530"/>
      <c r="DQ251" s="530" t="str">
        <f t="shared" si="95"/>
        <v/>
      </c>
      <c r="DR251" s="530" t="str">
        <f t="shared" si="96"/>
        <v/>
      </c>
      <c r="DS251" s="530" t="str">
        <f t="shared" si="124"/>
        <v>0</v>
      </c>
      <c r="DT251" s="530" t="str">
        <f t="shared" si="124"/>
        <v>0</v>
      </c>
      <c r="DU251" s="530" t="str">
        <f t="shared" si="125"/>
        <v>0</v>
      </c>
      <c r="DV251" s="457" t="str">
        <f t="shared" si="125"/>
        <v>0</v>
      </c>
      <c r="DW251" s="535"/>
      <c r="DX251" s="530"/>
      <c r="DY251" s="530"/>
      <c r="DZ251" s="530" t="str">
        <f t="shared" si="126"/>
        <v/>
      </c>
      <c r="EA251" s="530" t="str">
        <f t="shared" si="126"/>
        <v/>
      </c>
      <c r="EB251" s="530" t="str">
        <f t="shared" si="127"/>
        <v/>
      </c>
      <c r="EC251" s="530" t="str">
        <f t="shared" si="127"/>
        <v/>
      </c>
      <c r="ED251" s="530" t="str">
        <f t="shared" si="128"/>
        <v/>
      </c>
      <c r="EE251" s="457" t="str">
        <f t="shared" si="128"/>
        <v/>
      </c>
      <c r="EF251" s="535"/>
      <c r="EG251" s="530"/>
      <c r="EH251" s="530"/>
      <c r="EI251" s="530" t="str">
        <f t="shared" si="129"/>
        <v/>
      </c>
      <c r="EJ251" s="530" t="str">
        <f t="shared" si="129"/>
        <v/>
      </c>
      <c r="EK251" s="530" t="str">
        <f t="shared" si="130"/>
        <v/>
      </c>
      <c r="EL251" s="530" t="str">
        <f t="shared" si="130"/>
        <v/>
      </c>
      <c r="EM251" s="530" t="str">
        <f t="shared" si="131"/>
        <v/>
      </c>
      <c r="EN251" s="457" t="str">
        <f t="shared" si="131"/>
        <v/>
      </c>
      <c r="EO251" s="535"/>
      <c r="EP251" s="530"/>
      <c r="EQ251" s="530"/>
      <c r="ER251" s="530" t="str">
        <f t="shared" si="132"/>
        <v/>
      </c>
      <c r="ES251" s="530" t="str">
        <f t="shared" si="132"/>
        <v/>
      </c>
      <c r="ET251" s="530" t="str">
        <f t="shared" si="133"/>
        <v/>
      </c>
      <c r="EU251" s="530" t="str">
        <f t="shared" si="133"/>
        <v/>
      </c>
      <c r="EV251" s="530" t="str">
        <f t="shared" si="134"/>
        <v/>
      </c>
      <c r="EW251" s="457" t="str">
        <f t="shared" si="134"/>
        <v/>
      </c>
      <c r="EX251" s="535"/>
    </row>
    <row r="252" spans="1:154" s="394" customFormat="1" x14ac:dyDescent="0.25">
      <c r="A252" s="373" t="s">
        <v>875</v>
      </c>
      <c r="B252" s="534"/>
      <c r="C252" s="534"/>
      <c r="D252" s="534" t="str">
        <f t="shared" si="7"/>
        <v/>
      </c>
      <c r="E252" s="534" t="str">
        <f t="shared" si="0"/>
        <v/>
      </c>
      <c r="F252" s="534" t="str">
        <f t="shared" si="8"/>
        <v>0</v>
      </c>
      <c r="G252" s="534" t="str">
        <f t="shared" si="1"/>
        <v>0</v>
      </c>
      <c r="H252" s="534" t="str">
        <f t="shared" si="9"/>
        <v>0</v>
      </c>
      <c r="I252" s="422" t="str">
        <f t="shared" si="2"/>
        <v>0</v>
      </c>
      <c r="J252" s="424"/>
      <c r="K252" s="534"/>
      <c r="L252" s="534"/>
      <c r="M252" s="534" t="str">
        <f t="shared" si="10"/>
        <v/>
      </c>
      <c r="N252" s="534" t="str">
        <f t="shared" si="10"/>
        <v/>
      </c>
      <c r="O252" s="534" t="str">
        <f t="shared" si="11"/>
        <v>0</v>
      </c>
      <c r="P252" s="534" t="str">
        <f t="shared" si="11"/>
        <v>0</v>
      </c>
      <c r="Q252" s="534" t="str">
        <f t="shared" si="12"/>
        <v>0</v>
      </c>
      <c r="R252" s="422" t="str">
        <f t="shared" si="12"/>
        <v>0</v>
      </c>
      <c r="S252" s="424"/>
      <c r="T252" s="530"/>
      <c r="U252" s="530"/>
      <c r="V252" s="530" t="str">
        <f t="shared" si="13"/>
        <v/>
      </c>
      <c r="W252" s="530" t="str">
        <f t="shared" si="13"/>
        <v/>
      </c>
      <c r="X252" s="530" t="str">
        <f t="shared" si="14"/>
        <v>0</v>
      </c>
      <c r="Y252" s="530" t="str">
        <f t="shared" si="14"/>
        <v>0</v>
      </c>
      <c r="Z252" s="530" t="str">
        <f t="shared" si="15"/>
        <v>0</v>
      </c>
      <c r="AA252" s="457" t="str">
        <f t="shared" si="15"/>
        <v>0</v>
      </c>
      <c r="AB252" s="535"/>
      <c r="AC252" s="530"/>
      <c r="AD252" s="530"/>
      <c r="AE252" s="530" t="str">
        <f t="shared" si="16"/>
        <v>0</v>
      </c>
      <c r="AF252" s="530" t="str">
        <f t="shared" si="16"/>
        <v>0</v>
      </c>
      <c r="AG252" s="530" t="str">
        <f t="shared" si="17"/>
        <v/>
      </c>
      <c r="AH252" s="530" t="str">
        <f t="shared" si="17"/>
        <v/>
      </c>
      <c r="AI252" s="530" t="str">
        <f t="shared" si="18"/>
        <v>0</v>
      </c>
      <c r="AJ252" s="457" t="str">
        <f t="shared" si="18"/>
        <v>0</v>
      </c>
      <c r="AK252" s="535"/>
      <c r="AL252" s="530"/>
      <c r="AM252" s="530"/>
      <c r="AN252" s="530" t="str">
        <f t="shared" si="97"/>
        <v>0</v>
      </c>
      <c r="AO252" s="530" t="str">
        <f t="shared" si="97"/>
        <v>0</v>
      </c>
      <c r="AP252" s="530" t="str">
        <f t="shared" si="98"/>
        <v>0</v>
      </c>
      <c r="AQ252" s="530" t="str">
        <f t="shared" si="98"/>
        <v>0</v>
      </c>
      <c r="AR252" s="530" t="str">
        <f t="shared" si="99"/>
        <v/>
      </c>
      <c r="AS252" s="457" t="str">
        <f t="shared" si="99"/>
        <v/>
      </c>
      <c r="AT252" s="535"/>
      <c r="AU252" s="530"/>
      <c r="AV252" s="530"/>
      <c r="AW252" s="530" t="str">
        <f t="shared" si="100"/>
        <v/>
      </c>
      <c r="AX252" s="530" t="str">
        <f t="shared" si="100"/>
        <v/>
      </c>
      <c r="AY252" s="530" t="str">
        <f t="shared" si="101"/>
        <v>0</v>
      </c>
      <c r="AZ252" s="530" t="str">
        <f t="shared" si="101"/>
        <v>0</v>
      </c>
      <c r="BA252" s="530" t="str">
        <f t="shared" si="102"/>
        <v>0</v>
      </c>
      <c r="BB252" s="457" t="str">
        <f t="shared" si="102"/>
        <v>0</v>
      </c>
      <c r="BC252" s="535"/>
      <c r="BD252" s="530"/>
      <c r="BE252" s="530"/>
      <c r="BF252" s="530" t="str">
        <f t="shared" si="103"/>
        <v>0</v>
      </c>
      <c r="BG252" s="530" t="str">
        <f t="shared" si="103"/>
        <v>0</v>
      </c>
      <c r="BH252" s="530" t="str">
        <f t="shared" si="104"/>
        <v/>
      </c>
      <c r="BI252" s="530" t="str">
        <f t="shared" si="104"/>
        <v/>
      </c>
      <c r="BJ252" s="530" t="str">
        <f t="shared" si="105"/>
        <v>0</v>
      </c>
      <c r="BK252" s="457" t="str">
        <f t="shared" si="105"/>
        <v>0</v>
      </c>
      <c r="BL252" s="535"/>
      <c r="BM252" s="530"/>
      <c r="BN252" s="530"/>
      <c r="BO252" s="530" t="str">
        <f t="shared" si="106"/>
        <v>0</v>
      </c>
      <c r="BP252" s="530" t="str">
        <f t="shared" si="106"/>
        <v>0</v>
      </c>
      <c r="BQ252" s="530" t="str">
        <f t="shared" si="107"/>
        <v/>
      </c>
      <c r="BR252" s="530" t="str">
        <f t="shared" si="107"/>
        <v/>
      </c>
      <c r="BS252" s="530" t="str">
        <f t="shared" si="108"/>
        <v>0</v>
      </c>
      <c r="BT252" s="457" t="str">
        <f t="shared" si="108"/>
        <v>0</v>
      </c>
      <c r="BU252" s="535"/>
      <c r="BV252" s="530"/>
      <c r="BW252" s="530"/>
      <c r="BX252" s="530" t="str">
        <f t="shared" si="109"/>
        <v>0</v>
      </c>
      <c r="BY252" s="530" t="str">
        <f t="shared" si="109"/>
        <v>0</v>
      </c>
      <c r="BZ252" s="530" t="str">
        <f t="shared" si="110"/>
        <v>0</v>
      </c>
      <c r="CA252" s="530" t="str">
        <f t="shared" si="110"/>
        <v>0</v>
      </c>
      <c r="CB252" s="530" t="str">
        <f t="shared" si="111"/>
        <v/>
      </c>
      <c r="CC252" s="457" t="str">
        <f t="shared" si="111"/>
        <v/>
      </c>
      <c r="CD252" s="535"/>
      <c r="CE252" s="530"/>
      <c r="CF252" s="530"/>
      <c r="CG252" s="530" t="str">
        <f t="shared" si="112"/>
        <v>0</v>
      </c>
      <c r="CH252" s="530" t="str">
        <f t="shared" si="112"/>
        <v>0</v>
      </c>
      <c r="CI252" s="530" t="str">
        <f t="shared" si="113"/>
        <v>0</v>
      </c>
      <c r="CJ252" s="530" t="str">
        <f t="shared" si="113"/>
        <v>0</v>
      </c>
      <c r="CK252" s="530" t="str">
        <f t="shared" si="114"/>
        <v/>
      </c>
      <c r="CL252" s="457" t="str">
        <f t="shared" si="114"/>
        <v/>
      </c>
      <c r="CM252" s="535"/>
      <c r="CN252" s="530"/>
      <c r="CO252" s="530"/>
      <c r="CP252" s="530" t="str">
        <f t="shared" si="115"/>
        <v/>
      </c>
      <c r="CQ252" s="530" t="str">
        <f t="shared" si="115"/>
        <v/>
      </c>
      <c r="CR252" s="530" t="str">
        <f t="shared" si="116"/>
        <v>0</v>
      </c>
      <c r="CS252" s="530" t="str">
        <f t="shared" si="116"/>
        <v>0</v>
      </c>
      <c r="CT252" s="530" t="str">
        <f t="shared" si="117"/>
        <v>0</v>
      </c>
      <c r="CU252" s="457" t="str">
        <f t="shared" si="117"/>
        <v>0</v>
      </c>
      <c r="CV252" s="535"/>
      <c r="CW252" s="530"/>
      <c r="CX252" s="530"/>
      <c r="CY252" s="530" t="str">
        <f t="shared" si="118"/>
        <v/>
      </c>
      <c r="CZ252" s="530" t="str">
        <f t="shared" si="118"/>
        <v/>
      </c>
      <c r="DA252" s="530" t="str">
        <f t="shared" si="119"/>
        <v>0</v>
      </c>
      <c r="DB252" s="530" t="str">
        <f t="shared" si="119"/>
        <v>0</v>
      </c>
      <c r="DC252" s="530" t="str">
        <f t="shared" si="120"/>
        <v>0</v>
      </c>
      <c r="DD252" s="457" t="str">
        <f t="shared" si="120"/>
        <v>0</v>
      </c>
      <c r="DE252" s="535"/>
      <c r="DF252" s="530"/>
      <c r="DG252" s="530"/>
      <c r="DH252" s="530" t="str">
        <f t="shared" si="121"/>
        <v/>
      </c>
      <c r="DI252" s="530" t="str">
        <f t="shared" si="121"/>
        <v/>
      </c>
      <c r="DJ252" s="530" t="str">
        <f t="shared" si="122"/>
        <v>0</v>
      </c>
      <c r="DK252" s="530" t="str">
        <f t="shared" si="122"/>
        <v>0</v>
      </c>
      <c r="DL252" s="530" t="str">
        <f t="shared" si="123"/>
        <v>0</v>
      </c>
      <c r="DM252" s="457" t="str">
        <f t="shared" si="123"/>
        <v>0</v>
      </c>
      <c r="DN252" s="535"/>
      <c r="DO252" s="530"/>
      <c r="DP252" s="530"/>
      <c r="DQ252" s="530" t="str">
        <f t="shared" si="95"/>
        <v/>
      </c>
      <c r="DR252" s="530" t="str">
        <f t="shared" si="96"/>
        <v/>
      </c>
      <c r="DS252" s="530" t="str">
        <f t="shared" si="124"/>
        <v>0</v>
      </c>
      <c r="DT252" s="530" t="str">
        <f t="shared" si="124"/>
        <v>0</v>
      </c>
      <c r="DU252" s="530" t="str">
        <f t="shared" si="125"/>
        <v>0</v>
      </c>
      <c r="DV252" s="457" t="str">
        <f t="shared" si="125"/>
        <v>0</v>
      </c>
      <c r="DW252" s="535"/>
      <c r="DX252" s="530"/>
      <c r="DY252" s="530"/>
      <c r="DZ252" s="530" t="str">
        <f t="shared" si="126"/>
        <v/>
      </c>
      <c r="EA252" s="530" t="str">
        <f t="shared" si="126"/>
        <v/>
      </c>
      <c r="EB252" s="530" t="str">
        <f t="shared" si="127"/>
        <v/>
      </c>
      <c r="EC252" s="530" t="str">
        <f t="shared" si="127"/>
        <v/>
      </c>
      <c r="ED252" s="530" t="str">
        <f t="shared" si="128"/>
        <v/>
      </c>
      <c r="EE252" s="457" t="str">
        <f t="shared" si="128"/>
        <v/>
      </c>
      <c r="EF252" s="535"/>
      <c r="EG252" s="530"/>
      <c r="EH252" s="530"/>
      <c r="EI252" s="530" t="str">
        <f t="shared" si="129"/>
        <v/>
      </c>
      <c r="EJ252" s="530" t="str">
        <f t="shared" si="129"/>
        <v/>
      </c>
      <c r="EK252" s="530" t="str">
        <f t="shared" si="130"/>
        <v/>
      </c>
      <c r="EL252" s="530" t="str">
        <f t="shared" si="130"/>
        <v/>
      </c>
      <c r="EM252" s="530" t="str">
        <f t="shared" si="131"/>
        <v/>
      </c>
      <c r="EN252" s="457" t="str">
        <f t="shared" si="131"/>
        <v/>
      </c>
      <c r="EO252" s="535"/>
      <c r="EP252" s="530"/>
      <c r="EQ252" s="530"/>
      <c r="ER252" s="530" t="str">
        <f t="shared" si="132"/>
        <v/>
      </c>
      <c r="ES252" s="530" t="str">
        <f t="shared" si="132"/>
        <v/>
      </c>
      <c r="ET252" s="530" t="str">
        <f t="shared" si="133"/>
        <v/>
      </c>
      <c r="EU252" s="530" t="str">
        <f t="shared" si="133"/>
        <v/>
      </c>
      <c r="EV252" s="530" t="str">
        <f t="shared" si="134"/>
        <v/>
      </c>
      <c r="EW252" s="457" t="str">
        <f t="shared" si="134"/>
        <v/>
      </c>
      <c r="EX252" s="535"/>
    </row>
    <row r="253" spans="1:154" s="394" customFormat="1" x14ac:dyDescent="0.25">
      <c r="A253" s="373" t="s">
        <v>875</v>
      </c>
      <c r="B253" s="534"/>
      <c r="C253" s="534"/>
      <c r="D253" s="534" t="str">
        <f t="shared" si="7"/>
        <v/>
      </c>
      <c r="E253" s="534" t="str">
        <f t="shared" si="0"/>
        <v/>
      </c>
      <c r="F253" s="534" t="str">
        <f t="shared" si="8"/>
        <v>0</v>
      </c>
      <c r="G253" s="534" t="str">
        <f t="shared" si="1"/>
        <v>0</v>
      </c>
      <c r="H253" s="534" t="str">
        <f t="shared" si="9"/>
        <v>0</v>
      </c>
      <c r="I253" s="422" t="str">
        <f t="shared" si="2"/>
        <v>0</v>
      </c>
      <c r="J253" s="424"/>
      <c r="K253" s="534"/>
      <c r="L253" s="534"/>
      <c r="M253" s="534" t="str">
        <f t="shared" si="10"/>
        <v/>
      </c>
      <c r="N253" s="534" t="str">
        <f t="shared" si="10"/>
        <v/>
      </c>
      <c r="O253" s="534" t="str">
        <f t="shared" si="11"/>
        <v>0</v>
      </c>
      <c r="P253" s="534" t="str">
        <f t="shared" si="11"/>
        <v>0</v>
      </c>
      <c r="Q253" s="534" t="str">
        <f t="shared" si="12"/>
        <v>0</v>
      </c>
      <c r="R253" s="422" t="str">
        <f t="shared" si="12"/>
        <v>0</v>
      </c>
      <c r="S253" s="424"/>
      <c r="T253" s="530"/>
      <c r="U253" s="530"/>
      <c r="V253" s="530" t="str">
        <f t="shared" si="13"/>
        <v/>
      </c>
      <c r="W253" s="530" t="str">
        <f t="shared" si="13"/>
        <v/>
      </c>
      <c r="X253" s="530" t="str">
        <f t="shared" si="14"/>
        <v>0</v>
      </c>
      <c r="Y253" s="530" t="str">
        <f t="shared" si="14"/>
        <v>0</v>
      </c>
      <c r="Z253" s="530" t="str">
        <f t="shared" si="15"/>
        <v>0</v>
      </c>
      <c r="AA253" s="457" t="str">
        <f t="shared" si="15"/>
        <v>0</v>
      </c>
      <c r="AB253" s="535"/>
      <c r="AC253" s="530"/>
      <c r="AD253" s="530"/>
      <c r="AE253" s="530" t="str">
        <f t="shared" si="16"/>
        <v>0</v>
      </c>
      <c r="AF253" s="530" t="str">
        <f t="shared" si="16"/>
        <v>0</v>
      </c>
      <c r="AG253" s="530" t="str">
        <f t="shared" si="17"/>
        <v/>
      </c>
      <c r="AH253" s="530" t="str">
        <f t="shared" si="17"/>
        <v/>
      </c>
      <c r="AI253" s="530" t="str">
        <f t="shared" si="18"/>
        <v>0</v>
      </c>
      <c r="AJ253" s="457" t="str">
        <f t="shared" si="18"/>
        <v>0</v>
      </c>
      <c r="AK253" s="535"/>
      <c r="AL253" s="530"/>
      <c r="AM253" s="530"/>
      <c r="AN253" s="530" t="str">
        <f t="shared" si="97"/>
        <v>0</v>
      </c>
      <c r="AO253" s="530" t="str">
        <f t="shared" si="97"/>
        <v>0</v>
      </c>
      <c r="AP253" s="530" t="str">
        <f t="shared" si="98"/>
        <v>0</v>
      </c>
      <c r="AQ253" s="530" t="str">
        <f t="shared" si="98"/>
        <v>0</v>
      </c>
      <c r="AR253" s="530" t="str">
        <f t="shared" si="99"/>
        <v/>
      </c>
      <c r="AS253" s="457" t="str">
        <f t="shared" si="99"/>
        <v/>
      </c>
      <c r="AT253" s="535"/>
      <c r="AU253" s="530"/>
      <c r="AV253" s="530"/>
      <c r="AW253" s="530" t="str">
        <f t="shared" si="100"/>
        <v/>
      </c>
      <c r="AX253" s="530" t="str">
        <f t="shared" si="100"/>
        <v/>
      </c>
      <c r="AY253" s="530" t="str">
        <f t="shared" si="101"/>
        <v>0</v>
      </c>
      <c r="AZ253" s="530" t="str">
        <f t="shared" si="101"/>
        <v>0</v>
      </c>
      <c r="BA253" s="530" t="str">
        <f t="shared" si="102"/>
        <v>0</v>
      </c>
      <c r="BB253" s="457" t="str">
        <f t="shared" si="102"/>
        <v>0</v>
      </c>
      <c r="BC253" s="535"/>
      <c r="BD253" s="530"/>
      <c r="BE253" s="530"/>
      <c r="BF253" s="530" t="str">
        <f t="shared" si="103"/>
        <v>0</v>
      </c>
      <c r="BG253" s="530" t="str">
        <f t="shared" si="103"/>
        <v>0</v>
      </c>
      <c r="BH253" s="530" t="str">
        <f t="shared" si="104"/>
        <v/>
      </c>
      <c r="BI253" s="530" t="str">
        <f t="shared" si="104"/>
        <v/>
      </c>
      <c r="BJ253" s="530" t="str">
        <f t="shared" si="105"/>
        <v>0</v>
      </c>
      <c r="BK253" s="457" t="str">
        <f t="shared" si="105"/>
        <v>0</v>
      </c>
      <c r="BL253" s="535"/>
      <c r="BM253" s="530"/>
      <c r="BN253" s="530"/>
      <c r="BO253" s="530" t="str">
        <f t="shared" si="106"/>
        <v>0</v>
      </c>
      <c r="BP253" s="530" t="str">
        <f t="shared" si="106"/>
        <v>0</v>
      </c>
      <c r="BQ253" s="530" t="str">
        <f t="shared" si="107"/>
        <v/>
      </c>
      <c r="BR253" s="530" t="str">
        <f t="shared" si="107"/>
        <v/>
      </c>
      <c r="BS253" s="530" t="str">
        <f t="shared" si="108"/>
        <v>0</v>
      </c>
      <c r="BT253" s="457" t="str">
        <f t="shared" si="108"/>
        <v>0</v>
      </c>
      <c r="BU253" s="535"/>
      <c r="BV253" s="530"/>
      <c r="BW253" s="530"/>
      <c r="BX253" s="530" t="str">
        <f t="shared" si="109"/>
        <v>0</v>
      </c>
      <c r="BY253" s="530" t="str">
        <f t="shared" si="109"/>
        <v>0</v>
      </c>
      <c r="BZ253" s="530" t="str">
        <f t="shared" si="110"/>
        <v>0</v>
      </c>
      <c r="CA253" s="530" t="str">
        <f t="shared" si="110"/>
        <v>0</v>
      </c>
      <c r="CB253" s="530" t="str">
        <f t="shared" si="111"/>
        <v/>
      </c>
      <c r="CC253" s="457" t="str">
        <f t="shared" si="111"/>
        <v/>
      </c>
      <c r="CD253" s="535"/>
      <c r="CE253" s="530"/>
      <c r="CF253" s="530"/>
      <c r="CG253" s="530" t="str">
        <f t="shared" si="112"/>
        <v>0</v>
      </c>
      <c r="CH253" s="530" t="str">
        <f t="shared" si="112"/>
        <v>0</v>
      </c>
      <c r="CI253" s="530" t="str">
        <f t="shared" si="113"/>
        <v>0</v>
      </c>
      <c r="CJ253" s="530" t="str">
        <f t="shared" si="113"/>
        <v>0</v>
      </c>
      <c r="CK253" s="530" t="str">
        <f t="shared" si="114"/>
        <v/>
      </c>
      <c r="CL253" s="457" t="str">
        <f t="shared" si="114"/>
        <v/>
      </c>
      <c r="CM253" s="535"/>
      <c r="CN253" s="530"/>
      <c r="CO253" s="530"/>
      <c r="CP253" s="530" t="str">
        <f t="shared" si="115"/>
        <v/>
      </c>
      <c r="CQ253" s="530" t="str">
        <f t="shared" si="115"/>
        <v/>
      </c>
      <c r="CR253" s="530" t="str">
        <f t="shared" si="116"/>
        <v>0</v>
      </c>
      <c r="CS253" s="530" t="str">
        <f t="shared" si="116"/>
        <v>0</v>
      </c>
      <c r="CT253" s="530" t="str">
        <f t="shared" si="117"/>
        <v>0</v>
      </c>
      <c r="CU253" s="457" t="str">
        <f t="shared" si="117"/>
        <v>0</v>
      </c>
      <c r="CV253" s="535"/>
      <c r="CW253" s="530"/>
      <c r="CX253" s="530"/>
      <c r="CY253" s="530" t="str">
        <f t="shared" si="118"/>
        <v/>
      </c>
      <c r="CZ253" s="530" t="str">
        <f t="shared" si="118"/>
        <v/>
      </c>
      <c r="DA253" s="530" t="str">
        <f t="shared" si="119"/>
        <v>0</v>
      </c>
      <c r="DB253" s="530" t="str">
        <f t="shared" si="119"/>
        <v>0</v>
      </c>
      <c r="DC253" s="530" t="str">
        <f t="shared" si="120"/>
        <v>0</v>
      </c>
      <c r="DD253" s="457" t="str">
        <f t="shared" si="120"/>
        <v>0</v>
      </c>
      <c r="DE253" s="535"/>
      <c r="DF253" s="530"/>
      <c r="DG253" s="530"/>
      <c r="DH253" s="530" t="str">
        <f t="shared" si="121"/>
        <v/>
      </c>
      <c r="DI253" s="530" t="str">
        <f t="shared" si="121"/>
        <v/>
      </c>
      <c r="DJ253" s="530" t="str">
        <f t="shared" si="122"/>
        <v>0</v>
      </c>
      <c r="DK253" s="530" t="str">
        <f t="shared" si="122"/>
        <v>0</v>
      </c>
      <c r="DL253" s="530" t="str">
        <f t="shared" si="123"/>
        <v>0</v>
      </c>
      <c r="DM253" s="457" t="str">
        <f t="shared" si="123"/>
        <v>0</v>
      </c>
      <c r="DN253" s="535"/>
      <c r="DO253" s="530"/>
      <c r="DP253" s="530"/>
      <c r="DQ253" s="530" t="str">
        <f t="shared" si="95"/>
        <v/>
      </c>
      <c r="DR253" s="530" t="str">
        <f t="shared" si="96"/>
        <v/>
      </c>
      <c r="DS253" s="530" t="str">
        <f t="shared" si="124"/>
        <v>0</v>
      </c>
      <c r="DT253" s="530" t="str">
        <f t="shared" si="124"/>
        <v>0</v>
      </c>
      <c r="DU253" s="530" t="str">
        <f t="shared" si="125"/>
        <v>0</v>
      </c>
      <c r="DV253" s="457" t="str">
        <f t="shared" si="125"/>
        <v>0</v>
      </c>
      <c r="DW253" s="535"/>
      <c r="DX253" s="530"/>
      <c r="DY253" s="530"/>
      <c r="DZ253" s="530" t="str">
        <f t="shared" si="126"/>
        <v/>
      </c>
      <c r="EA253" s="530" t="str">
        <f t="shared" si="126"/>
        <v/>
      </c>
      <c r="EB253" s="530" t="str">
        <f t="shared" si="127"/>
        <v/>
      </c>
      <c r="EC253" s="530" t="str">
        <f t="shared" si="127"/>
        <v/>
      </c>
      <c r="ED253" s="530" t="str">
        <f t="shared" si="128"/>
        <v/>
      </c>
      <c r="EE253" s="457" t="str">
        <f t="shared" si="128"/>
        <v/>
      </c>
      <c r="EF253" s="535"/>
      <c r="EG253" s="530"/>
      <c r="EH253" s="530"/>
      <c r="EI253" s="530" t="str">
        <f t="shared" si="129"/>
        <v/>
      </c>
      <c r="EJ253" s="530" t="str">
        <f t="shared" si="129"/>
        <v/>
      </c>
      <c r="EK253" s="530" t="str">
        <f t="shared" si="130"/>
        <v/>
      </c>
      <c r="EL253" s="530" t="str">
        <f t="shared" si="130"/>
        <v/>
      </c>
      <c r="EM253" s="530" t="str">
        <f t="shared" si="131"/>
        <v/>
      </c>
      <c r="EN253" s="457" t="str">
        <f t="shared" si="131"/>
        <v/>
      </c>
      <c r="EO253" s="535"/>
      <c r="EP253" s="530"/>
      <c r="EQ253" s="530"/>
      <c r="ER253" s="530" t="str">
        <f t="shared" si="132"/>
        <v/>
      </c>
      <c r="ES253" s="530" t="str">
        <f t="shared" si="132"/>
        <v/>
      </c>
      <c r="ET253" s="530" t="str">
        <f t="shared" si="133"/>
        <v/>
      </c>
      <c r="EU253" s="530" t="str">
        <f t="shared" si="133"/>
        <v/>
      </c>
      <c r="EV253" s="530" t="str">
        <f t="shared" si="134"/>
        <v/>
      </c>
      <c r="EW253" s="457" t="str">
        <f t="shared" si="134"/>
        <v/>
      </c>
      <c r="EX253" s="535"/>
    </row>
    <row r="254" spans="1:154" s="394" customFormat="1" x14ac:dyDescent="0.25">
      <c r="A254" s="373" t="s">
        <v>875</v>
      </c>
      <c r="B254" s="534"/>
      <c r="C254" s="534"/>
      <c r="D254" s="534" t="str">
        <f t="shared" si="7"/>
        <v/>
      </c>
      <c r="E254" s="534" t="str">
        <f t="shared" si="0"/>
        <v/>
      </c>
      <c r="F254" s="534" t="str">
        <f t="shared" si="8"/>
        <v>0</v>
      </c>
      <c r="G254" s="534" t="str">
        <f t="shared" si="1"/>
        <v>0</v>
      </c>
      <c r="H254" s="534" t="str">
        <f t="shared" si="9"/>
        <v>0</v>
      </c>
      <c r="I254" s="422" t="str">
        <f t="shared" si="2"/>
        <v>0</v>
      </c>
      <c r="J254" s="395"/>
      <c r="K254" s="534"/>
      <c r="L254" s="534"/>
      <c r="M254" s="534" t="str">
        <f t="shared" si="10"/>
        <v/>
      </c>
      <c r="N254" s="534" t="str">
        <f t="shared" si="10"/>
        <v/>
      </c>
      <c r="O254" s="534" t="str">
        <f t="shared" si="11"/>
        <v>0</v>
      </c>
      <c r="P254" s="534" t="str">
        <f t="shared" si="11"/>
        <v>0</v>
      </c>
      <c r="Q254" s="534" t="str">
        <f t="shared" si="12"/>
        <v>0</v>
      </c>
      <c r="R254" s="422" t="str">
        <f t="shared" si="12"/>
        <v>0</v>
      </c>
      <c r="S254" s="395"/>
      <c r="T254" s="530"/>
      <c r="U254" s="530"/>
      <c r="V254" s="530" t="str">
        <f t="shared" si="13"/>
        <v/>
      </c>
      <c r="W254" s="530" t="str">
        <f t="shared" si="13"/>
        <v/>
      </c>
      <c r="X254" s="530" t="str">
        <f t="shared" si="14"/>
        <v>0</v>
      </c>
      <c r="Y254" s="530" t="str">
        <f t="shared" si="14"/>
        <v>0</v>
      </c>
      <c r="Z254" s="530" t="str">
        <f t="shared" si="15"/>
        <v>0</v>
      </c>
      <c r="AA254" s="457" t="str">
        <f t="shared" si="15"/>
        <v>0</v>
      </c>
      <c r="AB254" s="536"/>
      <c r="AC254" s="530"/>
      <c r="AD254" s="530"/>
      <c r="AE254" s="530" t="str">
        <f t="shared" si="16"/>
        <v>0</v>
      </c>
      <c r="AF254" s="530" t="str">
        <f t="shared" si="16"/>
        <v>0</v>
      </c>
      <c r="AG254" s="530" t="str">
        <f t="shared" si="17"/>
        <v/>
      </c>
      <c r="AH254" s="530" t="str">
        <f t="shared" si="17"/>
        <v/>
      </c>
      <c r="AI254" s="530" t="str">
        <f t="shared" si="18"/>
        <v>0</v>
      </c>
      <c r="AJ254" s="457" t="str">
        <f t="shared" si="18"/>
        <v>0</v>
      </c>
      <c r="AK254" s="536"/>
      <c r="AL254" s="530"/>
      <c r="AM254" s="530"/>
      <c r="AN254" s="530" t="str">
        <f t="shared" si="97"/>
        <v>0</v>
      </c>
      <c r="AO254" s="530" t="str">
        <f t="shared" si="97"/>
        <v>0</v>
      </c>
      <c r="AP254" s="530" t="str">
        <f t="shared" si="98"/>
        <v>0</v>
      </c>
      <c r="AQ254" s="530" t="str">
        <f t="shared" si="98"/>
        <v>0</v>
      </c>
      <c r="AR254" s="530" t="str">
        <f t="shared" si="99"/>
        <v/>
      </c>
      <c r="AS254" s="457" t="str">
        <f t="shared" si="99"/>
        <v/>
      </c>
      <c r="AT254" s="536"/>
      <c r="AU254" s="530"/>
      <c r="AV254" s="530"/>
      <c r="AW254" s="530" t="str">
        <f t="shared" si="100"/>
        <v/>
      </c>
      <c r="AX254" s="530" t="str">
        <f t="shared" si="100"/>
        <v/>
      </c>
      <c r="AY254" s="530" t="str">
        <f t="shared" si="101"/>
        <v>0</v>
      </c>
      <c r="AZ254" s="530" t="str">
        <f t="shared" si="101"/>
        <v>0</v>
      </c>
      <c r="BA254" s="530" t="str">
        <f t="shared" si="102"/>
        <v>0</v>
      </c>
      <c r="BB254" s="457" t="str">
        <f t="shared" si="102"/>
        <v>0</v>
      </c>
      <c r="BC254" s="536"/>
      <c r="BD254" s="530"/>
      <c r="BE254" s="530"/>
      <c r="BF254" s="530" t="str">
        <f t="shared" si="103"/>
        <v>0</v>
      </c>
      <c r="BG254" s="530" t="str">
        <f t="shared" si="103"/>
        <v>0</v>
      </c>
      <c r="BH254" s="530" t="str">
        <f t="shared" si="104"/>
        <v/>
      </c>
      <c r="BI254" s="530" t="str">
        <f t="shared" si="104"/>
        <v/>
      </c>
      <c r="BJ254" s="530" t="str">
        <f t="shared" si="105"/>
        <v>0</v>
      </c>
      <c r="BK254" s="457" t="str">
        <f t="shared" si="105"/>
        <v>0</v>
      </c>
      <c r="BL254" s="536"/>
      <c r="BM254" s="530"/>
      <c r="BN254" s="530"/>
      <c r="BO254" s="530" t="str">
        <f t="shared" si="106"/>
        <v>0</v>
      </c>
      <c r="BP254" s="530" t="str">
        <f t="shared" si="106"/>
        <v>0</v>
      </c>
      <c r="BQ254" s="530" t="str">
        <f t="shared" si="107"/>
        <v/>
      </c>
      <c r="BR254" s="530" t="str">
        <f t="shared" si="107"/>
        <v/>
      </c>
      <c r="BS254" s="530" t="str">
        <f t="shared" si="108"/>
        <v>0</v>
      </c>
      <c r="BT254" s="457" t="str">
        <f t="shared" si="108"/>
        <v>0</v>
      </c>
      <c r="BU254" s="536"/>
      <c r="BV254" s="530"/>
      <c r="BW254" s="530"/>
      <c r="BX254" s="530" t="str">
        <f t="shared" si="109"/>
        <v>0</v>
      </c>
      <c r="BY254" s="530" t="str">
        <f t="shared" si="109"/>
        <v>0</v>
      </c>
      <c r="BZ254" s="530" t="str">
        <f t="shared" si="110"/>
        <v>0</v>
      </c>
      <c r="CA254" s="530" t="str">
        <f t="shared" si="110"/>
        <v>0</v>
      </c>
      <c r="CB254" s="530" t="str">
        <f t="shared" si="111"/>
        <v/>
      </c>
      <c r="CC254" s="457" t="str">
        <f t="shared" si="111"/>
        <v/>
      </c>
      <c r="CD254" s="536"/>
      <c r="CE254" s="530"/>
      <c r="CF254" s="530"/>
      <c r="CG254" s="530" t="str">
        <f t="shared" si="112"/>
        <v>0</v>
      </c>
      <c r="CH254" s="530" t="str">
        <f t="shared" si="112"/>
        <v>0</v>
      </c>
      <c r="CI254" s="530" t="str">
        <f t="shared" si="113"/>
        <v>0</v>
      </c>
      <c r="CJ254" s="530" t="str">
        <f t="shared" si="113"/>
        <v>0</v>
      </c>
      <c r="CK254" s="530" t="str">
        <f t="shared" si="114"/>
        <v/>
      </c>
      <c r="CL254" s="457" t="str">
        <f t="shared" si="114"/>
        <v/>
      </c>
      <c r="CM254" s="536"/>
      <c r="CN254" s="530"/>
      <c r="CO254" s="530"/>
      <c r="CP254" s="530" t="str">
        <f t="shared" si="115"/>
        <v/>
      </c>
      <c r="CQ254" s="530" t="str">
        <f t="shared" si="115"/>
        <v/>
      </c>
      <c r="CR254" s="530" t="str">
        <f t="shared" si="116"/>
        <v>0</v>
      </c>
      <c r="CS254" s="530" t="str">
        <f t="shared" si="116"/>
        <v>0</v>
      </c>
      <c r="CT254" s="530" t="str">
        <f t="shared" si="117"/>
        <v>0</v>
      </c>
      <c r="CU254" s="457" t="str">
        <f t="shared" si="117"/>
        <v>0</v>
      </c>
      <c r="CV254" s="536"/>
      <c r="CW254" s="530"/>
      <c r="CX254" s="530"/>
      <c r="CY254" s="530" t="str">
        <f t="shared" si="118"/>
        <v/>
      </c>
      <c r="CZ254" s="530" t="str">
        <f t="shared" si="118"/>
        <v/>
      </c>
      <c r="DA254" s="530" t="str">
        <f t="shared" si="119"/>
        <v>0</v>
      </c>
      <c r="DB254" s="530" t="str">
        <f t="shared" si="119"/>
        <v>0</v>
      </c>
      <c r="DC254" s="530" t="str">
        <f t="shared" si="120"/>
        <v>0</v>
      </c>
      <c r="DD254" s="457" t="str">
        <f t="shared" si="120"/>
        <v>0</v>
      </c>
      <c r="DE254" s="536"/>
      <c r="DF254" s="530"/>
      <c r="DG254" s="530"/>
      <c r="DH254" s="530" t="str">
        <f t="shared" si="121"/>
        <v/>
      </c>
      <c r="DI254" s="530" t="str">
        <f t="shared" si="121"/>
        <v/>
      </c>
      <c r="DJ254" s="530" t="str">
        <f t="shared" si="122"/>
        <v>0</v>
      </c>
      <c r="DK254" s="530" t="str">
        <f t="shared" si="122"/>
        <v>0</v>
      </c>
      <c r="DL254" s="530" t="str">
        <f t="shared" si="123"/>
        <v>0</v>
      </c>
      <c r="DM254" s="457" t="str">
        <f t="shared" si="123"/>
        <v>0</v>
      </c>
      <c r="DN254" s="536"/>
      <c r="DO254" s="530"/>
      <c r="DP254" s="530"/>
      <c r="DQ254" s="530" t="str">
        <f t="shared" si="95"/>
        <v/>
      </c>
      <c r="DR254" s="530" t="str">
        <f t="shared" si="96"/>
        <v/>
      </c>
      <c r="DS254" s="530" t="str">
        <f t="shared" si="124"/>
        <v>0</v>
      </c>
      <c r="DT254" s="530" t="str">
        <f t="shared" si="124"/>
        <v>0</v>
      </c>
      <c r="DU254" s="530" t="str">
        <f t="shared" si="125"/>
        <v>0</v>
      </c>
      <c r="DV254" s="457" t="str">
        <f t="shared" si="125"/>
        <v>0</v>
      </c>
      <c r="DW254" s="536"/>
      <c r="DX254" s="530"/>
      <c r="DY254" s="530"/>
      <c r="DZ254" s="530" t="str">
        <f t="shared" si="126"/>
        <v/>
      </c>
      <c r="EA254" s="530" t="str">
        <f t="shared" si="126"/>
        <v/>
      </c>
      <c r="EB254" s="530" t="str">
        <f t="shared" si="127"/>
        <v/>
      </c>
      <c r="EC254" s="530" t="str">
        <f t="shared" si="127"/>
        <v/>
      </c>
      <c r="ED254" s="530" t="str">
        <f t="shared" si="128"/>
        <v/>
      </c>
      <c r="EE254" s="457" t="str">
        <f t="shared" si="128"/>
        <v/>
      </c>
      <c r="EF254" s="536"/>
      <c r="EG254" s="530"/>
      <c r="EH254" s="530"/>
      <c r="EI254" s="530" t="str">
        <f t="shared" si="129"/>
        <v/>
      </c>
      <c r="EJ254" s="530" t="str">
        <f t="shared" si="129"/>
        <v/>
      </c>
      <c r="EK254" s="530" t="str">
        <f t="shared" si="130"/>
        <v/>
      </c>
      <c r="EL254" s="530" t="str">
        <f t="shared" si="130"/>
        <v/>
      </c>
      <c r="EM254" s="530" t="str">
        <f t="shared" si="131"/>
        <v/>
      </c>
      <c r="EN254" s="457" t="str">
        <f t="shared" si="131"/>
        <v/>
      </c>
      <c r="EO254" s="536"/>
      <c r="EP254" s="530"/>
      <c r="EQ254" s="530"/>
      <c r="ER254" s="530" t="str">
        <f t="shared" si="132"/>
        <v/>
      </c>
      <c r="ES254" s="530" t="str">
        <f t="shared" si="132"/>
        <v/>
      </c>
      <c r="ET254" s="530" t="str">
        <f t="shared" si="133"/>
        <v/>
      </c>
      <c r="EU254" s="530" t="str">
        <f t="shared" si="133"/>
        <v/>
      </c>
      <c r="EV254" s="530" t="str">
        <f t="shared" si="134"/>
        <v/>
      </c>
      <c r="EW254" s="457" t="str">
        <f t="shared" si="134"/>
        <v/>
      </c>
      <c r="EX254" s="536"/>
    </row>
    <row r="255" spans="1:154" x14ac:dyDescent="0.2">
      <c r="A255" s="397" t="s">
        <v>884</v>
      </c>
      <c r="B255" s="392"/>
      <c r="C255" s="392"/>
      <c r="D255" s="392"/>
      <c r="E255" s="392"/>
      <c r="F255" s="392"/>
      <c r="G255" s="392"/>
      <c r="H255" s="392"/>
      <c r="I255" s="392"/>
      <c r="J255" s="392"/>
      <c r="K255" s="392"/>
      <c r="L255" s="392"/>
      <c r="M255" s="392"/>
      <c r="N255" s="392"/>
      <c r="O255" s="392"/>
      <c r="P255" s="392"/>
      <c r="Q255" s="392"/>
      <c r="R255" s="392"/>
      <c r="S255" s="392"/>
      <c r="T255" s="392"/>
      <c r="U255" s="392"/>
      <c r="V255" s="392"/>
      <c r="W255" s="392"/>
      <c r="X255" s="392"/>
      <c r="Y255" s="392"/>
      <c r="Z255" s="392"/>
      <c r="AA255" s="392"/>
      <c r="AB255" s="392"/>
      <c r="AC255" s="392"/>
      <c r="AD255" s="392"/>
      <c r="AE255" s="392"/>
      <c r="AF255" s="392"/>
      <c r="AG255" s="392"/>
      <c r="AH255" s="392"/>
      <c r="AI255" s="392"/>
      <c r="AJ255" s="392"/>
      <c r="AK255" s="392"/>
      <c r="AL255" s="392"/>
      <c r="AM255" s="392"/>
      <c r="AN255" s="392"/>
      <c r="AO255" s="392"/>
      <c r="AP255" s="392"/>
      <c r="AQ255" s="392"/>
      <c r="AR255" s="392"/>
      <c r="AS255" s="392"/>
      <c r="AT255" s="392"/>
      <c r="AU255" s="392"/>
      <c r="AV255" s="392"/>
      <c r="AW255" s="392"/>
      <c r="AX255" s="392"/>
      <c r="AY255" s="392"/>
      <c r="AZ255" s="392"/>
      <c r="BA255" s="392"/>
      <c r="BB255" s="392"/>
      <c r="BC255" s="392"/>
      <c r="BD255" s="392"/>
      <c r="BE255" s="392"/>
      <c r="BF255" s="392"/>
      <c r="BG255" s="392"/>
      <c r="BH255" s="392"/>
      <c r="BI255" s="392"/>
      <c r="BJ255" s="392"/>
      <c r="BK255" s="392"/>
      <c r="BL255" s="392"/>
      <c r="BM255" s="392"/>
      <c r="BN255" s="392"/>
      <c r="BO255" s="392"/>
      <c r="BP255" s="392"/>
      <c r="BQ255" s="392"/>
      <c r="BR255" s="392"/>
      <c r="BS255" s="392"/>
      <c r="BT255" s="392"/>
      <c r="BU255" s="392"/>
      <c r="BV255" s="392"/>
      <c r="BW255" s="392"/>
      <c r="BX255" s="392"/>
      <c r="BY255" s="392"/>
      <c r="BZ255" s="392"/>
      <c r="CA255" s="392"/>
      <c r="CB255" s="392"/>
      <c r="CC255" s="392"/>
      <c r="CD255" s="392"/>
      <c r="CE255" s="392"/>
      <c r="CF255" s="392"/>
      <c r="CG255" s="392"/>
      <c r="CH255" s="392"/>
      <c r="CI255" s="392"/>
      <c r="CJ255" s="392"/>
      <c r="CK255" s="392"/>
      <c r="CL255" s="392"/>
      <c r="CM255" s="392"/>
      <c r="CN255" s="392"/>
      <c r="CO255" s="392"/>
      <c r="CP255" s="392"/>
      <c r="CQ255" s="392"/>
      <c r="CR255" s="392"/>
      <c r="CS255" s="392"/>
      <c r="CT255" s="392"/>
      <c r="CU255" s="392"/>
      <c r="CV255" s="392"/>
      <c r="CW255" s="392"/>
      <c r="CX255" s="392"/>
      <c r="CY255" s="392"/>
      <c r="CZ255" s="392"/>
      <c r="DA255" s="392"/>
      <c r="DB255" s="392"/>
      <c r="DC255" s="392"/>
      <c r="DD255" s="392"/>
      <c r="DE255" s="392"/>
      <c r="DF255" s="392"/>
      <c r="DG255" s="392"/>
      <c r="DH255" s="392"/>
      <c r="DI255" s="392"/>
      <c r="DJ255" s="392"/>
      <c r="DK255" s="392"/>
      <c r="DL255" s="392"/>
      <c r="DM255" s="392"/>
      <c r="DN255" s="392"/>
      <c r="DO255" s="392"/>
      <c r="DP255" s="392"/>
      <c r="DQ255" s="392"/>
      <c r="DR255" s="392"/>
      <c r="DS255" s="392"/>
      <c r="DT255" s="392"/>
      <c r="DU255" s="392"/>
      <c r="DV255" s="392"/>
      <c r="DW255" s="392"/>
      <c r="DX255" s="392"/>
      <c r="DY255" s="392"/>
      <c r="DZ255" s="392"/>
      <c r="EA255" s="392"/>
      <c r="EB255" s="392"/>
      <c r="EC255" s="392"/>
      <c r="ED255" s="392"/>
      <c r="EE255" s="392"/>
      <c r="EF255" s="392"/>
      <c r="EG255" s="392"/>
      <c r="EH255" s="392"/>
      <c r="EI255" s="392"/>
      <c r="EJ255" s="392"/>
      <c r="EK255" s="392"/>
      <c r="EL255" s="392"/>
      <c r="EM255" s="392"/>
      <c r="EN255" s="392"/>
      <c r="EO255" s="392"/>
      <c r="EP255" s="392"/>
      <c r="EQ255" s="392"/>
      <c r="ER255" s="392"/>
      <c r="ES255" s="392"/>
      <c r="ET255" s="392"/>
      <c r="EU255" s="392"/>
      <c r="EV255" s="392"/>
      <c r="EW255" s="392"/>
      <c r="EX255" s="392"/>
    </row>
    <row r="256" spans="1:154" x14ac:dyDescent="0.2">
      <c r="A256" s="565" t="s">
        <v>879</v>
      </c>
      <c r="B256" s="392"/>
      <c r="C256" s="392"/>
      <c r="D256" s="392"/>
      <c r="E256" s="392"/>
      <c r="F256" s="392"/>
      <c r="G256" s="392"/>
      <c r="H256" s="392"/>
      <c r="I256" s="392"/>
      <c r="J256" s="392"/>
      <c r="K256" s="392"/>
      <c r="L256" s="392"/>
      <c r="M256" s="392"/>
      <c r="N256" s="392"/>
      <c r="O256" s="392"/>
      <c r="P256" s="392"/>
      <c r="Q256" s="392"/>
      <c r="R256" s="392"/>
      <c r="S256" s="392"/>
      <c r="T256" s="392"/>
      <c r="U256" s="392"/>
      <c r="V256" s="392"/>
      <c r="W256" s="392"/>
      <c r="X256" s="392"/>
      <c r="Y256" s="392"/>
      <c r="Z256" s="392"/>
      <c r="AA256" s="392"/>
      <c r="AB256" s="392"/>
      <c r="AC256" s="392"/>
      <c r="AD256" s="392"/>
      <c r="AE256" s="392"/>
      <c r="AF256" s="392"/>
      <c r="AG256" s="392"/>
      <c r="AH256" s="392"/>
      <c r="AI256" s="392"/>
      <c r="AJ256" s="392"/>
      <c r="AK256" s="392"/>
      <c r="AL256" s="392"/>
      <c r="AM256" s="392"/>
      <c r="AN256" s="392"/>
      <c r="AO256" s="392"/>
      <c r="AP256" s="392"/>
      <c r="AQ256" s="392"/>
      <c r="AR256" s="392"/>
      <c r="AS256" s="392"/>
      <c r="AT256" s="392"/>
      <c r="AU256" s="392"/>
      <c r="AV256" s="392"/>
      <c r="AW256" s="392"/>
      <c r="AX256" s="392"/>
      <c r="AY256" s="392"/>
      <c r="AZ256" s="392"/>
      <c r="BA256" s="392"/>
      <c r="BB256" s="392"/>
      <c r="BC256" s="392"/>
      <c r="BD256" s="392"/>
      <c r="BE256" s="392"/>
      <c r="BF256" s="392"/>
      <c r="BG256" s="392"/>
      <c r="BH256" s="392"/>
      <c r="BI256" s="392"/>
      <c r="BJ256" s="392"/>
      <c r="BK256" s="392"/>
      <c r="BL256" s="392"/>
      <c r="BM256" s="392"/>
      <c r="BN256" s="392"/>
      <c r="BO256" s="392"/>
      <c r="BP256" s="392"/>
      <c r="BQ256" s="392"/>
      <c r="BR256" s="392"/>
      <c r="BS256" s="392"/>
      <c r="BT256" s="392"/>
      <c r="BU256" s="392"/>
      <c r="BV256" s="392"/>
      <c r="BW256" s="392"/>
      <c r="BX256" s="392"/>
      <c r="BY256" s="392"/>
      <c r="BZ256" s="392"/>
      <c r="CA256" s="392"/>
      <c r="CB256" s="392"/>
      <c r="CC256" s="392"/>
      <c r="CD256" s="392"/>
      <c r="CE256" s="392"/>
      <c r="CF256" s="392"/>
      <c r="CG256" s="392"/>
      <c r="CH256" s="392"/>
      <c r="CI256" s="392"/>
      <c r="CJ256" s="392"/>
      <c r="CK256" s="392"/>
      <c r="CL256" s="392"/>
      <c r="CM256" s="392"/>
      <c r="CN256" s="392"/>
      <c r="CO256" s="392"/>
      <c r="CP256" s="392"/>
      <c r="CQ256" s="392"/>
      <c r="CR256" s="392"/>
      <c r="CS256" s="392"/>
      <c r="CT256" s="392"/>
      <c r="CU256" s="392"/>
      <c r="CV256" s="392"/>
      <c r="CW256" s="392"/>
      <c r="CX256" s="392"/>
      <c r="CY256" s="392"/>
      <c r="CZ256" s="392"/>
      <c r="DA256" s="392"/>
      <c r="DB256" s="392"/>
      <c r="DC256" s="392"/>
      <c r="DD256" s="392"/>
      <c r="DE256" s="392"/>
      <c r="DF256" s="392"/>
      <c r="DG256" s="392"/>
      <c r="DH256" s="392"/>
      <c r="DI256" s="392"/>
      <c r="DJ256" s="392"/>
      <c r="DK256" s="392"/>
      <c r="DL256" s="392"/>
      <c r="DM256" s="392"/>
      <c r="DN256" s="392"/>
      <c r="DO256" s="392"/>
      <c r="DP256" s="392"/>
      <c r="DQ256" s="392"/>
      <c r="DR256" s="392"/>
      <c r="DS256" s="392"/>
      <c r="DT256" s="392"/>
      <c r="DU256" s="392"/>
      <c r="DV256" s="392"/>
      <c r="DW256" s="392"/>
      <c r="DX256" s="392"/>
      <c r="DY256" s="392"/>
      <c r="DZ256" s="392"/>
      <c r="EA256" s="392"/>
      <c r="EB256" s="392"/>
      <c r="EC256" s="392"/>
      <c r="ED256" s="392"/>
      <c r="EE256" s="392"/>
      <c r="EF256" s="392"/>
      <c r="EG256" s="392"/>
      <c r="EH256" s="392"/>
      <c r="EI256" s="392"/>
      <c r="EJ256" s="392"/>
      <c r="EK256" s="392"/>
      <c r="EL256" s="392"/>
      <c r="EM256" s="392"/>
      <c r="EN256" s="392"/>
      <c r="EO256" s="392"/>
      <c r="EP256" s="392"/>
      <c r="EQ256" s="392"/>
      <c r="ER256" s="392"/>
      <c r="ES256" s="392"/>
      <c r="ET256" s="392"/>
      <c r="EU256" s="392"/>
      <c r="EV256" s="392"/>
      <c r="EW256" s="392"/>
      <c r="EX256" s="392"/>
    </row>
    <row r="257" spans="1:154" x14ac:dyDescent="0.2">
      <c r="A257" s="566" t="s">
        <v>946</v>
      </c>
      <c r="B257" s="392"/>
      <c r="C257" s="392"/>
      <c r="D257" s="392"/>
      <c r="E257" s="392"/>
      <c r="F257" s="392"/>
      <c r="G257" s="392"/>
      <c r="H257" s="392"/>
      <c r="I257" s="392"/>
      <c r="J257" s="392"/>
      <c r="K257" s="392"/>
      <c r="L257" s="392"/>
      <c r="M257" s="392"/>
      <c r="N257" s="392"/>
      <c r="O257" s="392"/>
      <c r="P257" s="392"/>
      <c r="Q257" s="392"/>
      <c r="R257" s="392"/>
      <c r="S257" s="392"/>
      <c r="T257" s="392"/>
      <c r="U257" s="392"/>
      <c r="V257" s="392"/>
      <c r="W257" s="392"/>
      <c r="X257" s="392"/>
      <c r="Y257" s="392"/>
      <c r="Z257" s="392"/>
      <c r="AA257" s="392"/>
      <c r="AB257" s="392"/>
      <c r="AC257" s="392"/>
      <c r="AD257" s="392"/>
      <c r="AE257" s="392"/>
      <c r="AF257" s="392"/>
      <c r="AG257" s="392"/>
      <c r="AH257" s="392"/>
      <c r="AI257" s="392"/>
      <c r="AJ257" s="392"/>
      <c r="AK257" s="392"/>
      <c r="AL257" s="392"/>
      <c r="AM257" s="392"/>
      <c r="AN257" s="392"/>
      <c r="AO257" s="392"/>
      <c r="AP257" s="392"/>
      <c r="AQ257" s="392"/>
      <c r="AR257" s="392"/>
      <c r="AS257" s="392"/>
      <c r="AT257" s="392"/>
      <c r="AU257" s="392"/>
      <c r="AV257" s="392"/>
      <c r="AW257" s="392"/>
      <c r="AX257" s="392"/>
      <c r="AY257" s="392"/>
      <c r="AZ257" s="392"/>
      <c r="BA257" s="392"/>
      <c r="BB257" s="392"/>
      <c r="BC257" s="392"/>
      <c r="BD257" s="392"/>
      <c r="BE257" s="392"/>
      <c r="BF257" s="392"/>
      <c r="BG257" s="392"/>
      <c r="BH257" s="392"/>
      <c r="BI257" s="392"/>
      <c r="BJ257" s="392"/>
      <c r="BK257" s="392"/>
      <c r="BL257" s="392"/>
      <c r="BM257" s="392"/>
      <c r="BN257" s="392"/>
      <c r="BO257" s="392"/>
      <c r="BP257" s="392"/>
      <c r="BQ257" s="392"/>
      <c r="BR257" s="392"/>
      <c r="BS257" s="392"/>
      <c r="BT257" s="392"/>
      <c r="BU257" s="392"/>
      <c r="BV257" s="392"/>
      <c r="BW257" s="392"/>
      <c r="BX257" s="392"/>
      <c r="BY257" s="392"/>
      <c r="BZ257" s="392"/>
      <c r="CA257" s="392"/>
      <c r="CB257" s="392"/>
      <c r="CC257" s="392"/>
      <c r="CD257" s="392"/>
      <c r="CE257" s="392"/>
      <c r="CF257" s="392"/>
      <c r="CG257" s="392"/>
      <c r="CH257" s="392"/>
      <c r="CI257" s="392"/>
      <c r="CJ257" s="392"/>
      <c r="CK257" s="392"/>
      <c r="CL257" s="392"/>
      <c r="CM257" s="392"/>
      <c r="CN257" s="392"/>
      <c r="CO257" s="392"/>
      <c r="CP257" s="392"/>
      <c r="CQ257" s="392"/>
      <c r="CR257" s="392"/>
      <c r="CS257" s="392"/>
      <c r="CT257" s="392"/>
      <c r="CU257" s="392"/>
      <c r="CV257" s="392"/>
      <c r="CW257" s="392"/>
      <c r="CX257" s="392"/>
      <c r="CY257" s="392"/>
      <c r="CZ257" s="392"/>
      <c r="DA257" s="392"/>
      <c r="DB257" s="392"/>
      <c r="DC257" s="392"/>
      <c r="DD257" s="392"/>
      <c r="DE257" s="392"/>
      <c r="DF257" s="392"/>
      <c r="DG257" s="392"/>
      <c r="DH257" s="392"/>
      <c r="DI257" s="392"/>
      <c r="DJ257" s="392"/>
      <c r="DK257" s="392"/>
      <c r="DL257" s="392"/>
      <c r="DM257" s="392"/>
      <c r="DN257" s="392"/>
      <c r="DO257" s="392"/>
      <c r="DP257" s="392"/>
      <c r="DQ257" s="392"/>
      <c r="DR257" s="392"/>
      <c r="DS257" s="392"/>
      <c r="DT257" s="392"/>
      <c r="DU257" s="392"/>
      <c r="DV257" s="392"/>
      <c r="DW257" s="392"/>
      <c r="DX257" s="392"/>
      <c r="DY257" s="392"/>
      <c r="DZ257" s="392"/>
      <c r="EA257" s="392"/>
      <c r="EB257" s="392"/>
      <c r="EC257" s="392"/>
      <c r="ED257" s="392"/>
      <c r="EE257" s="392"/>
      <c r="EF257" s="392"/>
      <c r="EG257" s="392"/>
      <c r="EH257" s="392"/>
      <c r="EI257" s="392"/>
      <c r="EJ257" s="392"/>
      <c r="EK257" s="392"/>
      <c r="EL257" s="392"/>
      <c r="EM257" s="392"/>
      <c r="EN257" s="392"/>
      <c r="EO257" s="392"/>
      <c r="EP257" s="392"/>
      <c r="EQ257" s="392"/>
      <c r="ER257" s="392"/>
      <c r="ES257" s="392"/>
      <c r="ET257" s="392"/>
      <c r="EU257" s="392"/>
      <c r="EV257" s="392"/>
      <c r="EW257" s="392"/>
      <c r="EX257" s="392"/>
    </row>
    <row r="258" spans="1:154" x14ac:dyDescent="0.2">
      <c r="A258" s="566" t="s">
        <v>953</v>
      </c>
      <c r="B258" s="392"/>
      <c r="C258" s="392"/>
      <c r="D258" s="392"/>
      <c r="E258" s="392"/>
      <c r="F258" s="392"/>
      <c r="G258" s="392"/>
      <c r="H258" s="392"/>
      <c r="I258" s="392"/>
      <c r="J258" s="392"/>
      <c r="K258" s="392"/>
      <c r="L258" s="392"/>
      <c r="M258" s="392"/>
      <c r="N258" s="392"/>
      <c r="O258" s="392"/>
      <c r="P258" s="392"/>
      <c r="Q258" s="392"/>
      <c r="R258" s="392"/>
      <c r="S258" s="392"/>
      <c r="T258" s="392"/>
      <c r="U258" s="392"/>
      <c r="V258" s="392"/>
      <c r="W258" s="392"/>
      <c r="X258" s="392"/>
      <c r="Y258" s="392"/>
      <c r="Z258" s="392"/>
      <c r="AA258" s="392"/>
      <c r="AB258" s="392"/>
      <c r="AC258" s="392"/>
      <c r="AD258" s="392"/>
      <c r="AE258" s="392"/>
      <c r="AF258" s="392"/>
      <c r="AG258" s="392"/>
      <c r="AH258" s="392"/>
      <c r="AI258" s="392"/>
      <c r="AJ258" s="392"/>
      <c r="AK258" s="392"/>
      <c r="AL258" s="392"/>
      <c r="AM258" s="392"/>
      <c r="AN258" s="392"/>
      <c r="AO258" s="392"/>
      <c r="AP258" s="392"/>
      <c r="AQ258" s="392"/>
      <c r="AR258" s="392"/>
      <c r="AS258" s="392"/>
      <c r="AT258" s="392"/>
      <c r="AU258" s="392"/>
      <c r="AV258" s="392"/>
      <c r="AW258" s="392"/>
      <c r="AX258" s="392"/>
      <c r="AY258" s="392"/>
      <c r="AZ258" s="392"/>
      <c r="BA258" s="392"/>
      <c r="BB258" s="392"/>
      <c r="BC258" s="392"/>
      <c r="BD258" s="392"/>
      <c r="BE258" s="392"/>
      <c r="BF258" s="392"/>
      <c r="BG258" s="392"/>
      <c r="BH258" s="392"/>
      <c r="BI258" s="392"/>
      <c r="BJ258" s="392"/>
      <c r="BK258" s="392"/>
      <c r="BL258" s="392"/>
      <c r="BM258" s="392"/>
      <c r="BN258" s="392"/>
      <c r="BO258" s="392"/>
      <c r="BP258" s="392"/>
      <c r="BQ258" s="392"/>
      <c r="BR258" s="392"/>
      <c r="BS258" s="392"/>
      <c r="BT258" s="392"/>
      <c r="BU258" s="392"/>
      <c r="BV258" s="392"/>
      <c r="BW258" s="392"/>
      <c r="BX258" s="392"/>
      <c r="BY258" s="392"/>
      <c r="BZ258" s="392"/>
      <c r="CA258" s="392"/>
      <c r="CB258" s="392"/>
      <c r="CC258" s="392"/>
      <c r="CD258" s="392"/>
      <c r="CE258" s="392"/>
      <c r="CF258" s="392"/>
      <c r="CG258" s="392"/>
      <c r="CH258" s="392"/>
      <c r="CI258" s="392"/>
      <c r="CJ258" s="392"/>
      <c r="CK258" s="392"/>
      <c r="CL258" s="392"/>
      <c r="CM258" s="392"/>
      <c r="CN258" s="392"/>
      <c r="CO258" s="392"/>
      <c r="CP258" s="392"/>
      <c r="CQ258" s="392"/>
      <c r="CR258" s="392"/>
      <c r="CS258" s="392"/>
      <c r="CT258" s="392"/>
      <c r="CU258" s="392"/>
      <c r="CV258" s="392"/>
      <c r="CW258" s="392"/>
      <c r="CX258" s="392"/>
      <c r="CY258" s="392"/>
      <c r="CZ258" s="392"/>
      <c r="DA258" s="392"/>
      <c r="DB258" s="392"/>
      <c r="DC258" s="392"/>
      <c r="DD258" s="392"/>
      <c r="DE258" s="392"/>
      <c r="DF258" s="392"/>
      <c r="DG258" s="392"/>
      <c r="DH258" s="392"/>
      <c r="DI258" s="392"/>
      <c r="DJ258" s="392"/>
      <c r="DK258" s="392"/>
      <c r="DL258" s="392"/>
      <c r="DM258" s="392"/>
      <c r="DN258" s="392"/>
      <c r="DO258" s="392"/>
      <c r="DP258" s="392"/>
      <c r="DQ258" s="392"/>
      <c r="DR258" s="392"/>
      <c r="DS258" s="392"/>
      <c r="DT258" s="392"/>
      <c r="DU258" s="392"/>
      <c r="DV258" s="392"/>
      <c r="DW258" s="392"/>
      <c r="DX258" s="392"/>
      <c r="DY258" s="392"/>
      <c r="DZ258" s="392"/>
      <c r="EA258" s="392"/>
      <c r="EB258" s="392"/>
      <c r="EC258" s="392"/>
      <c r="ED258" s="392"/>
      <c r="EE258" s="392"/>
      <c r="EF258" s="392"/>
      <c r="EG258" s="392"/>
      <c r="EH258" s="392"/>
      <c r="EI258" s="392"/>
      <c r="EJ258" s="392"/>
      <c r="EK258" s="392"/>
      <c r="EL258" s="392"/>
      <c r="EM258" s="392"/>
      <c r="EN258" s="392"/>
      <c r="EO258" s="392"/>
      <c r="EP258" s="392"/>
      <c r="EQ258" s="392"/>
      <c r="ER258" s="392"/>
      <c r="ES258" s="392"/>
      <c r="ET258" s="392"/>
      <c r="EU258" s="392"/>
      <c r="EV258" s="392"/>
      <c r="EW258" s="392"/>
      <c r="EX258" s="392"/>
    </row>
    <row r="259" spans="1:154" x14ac:dyDescent="0.2">
      <c r="A259" s="566" t="s">
        <v>954</v>
      </c>
      <c r="B259" s="392"/>
      <c r="C259" s="392"/>
      <c r="D259" s="392"/>
      <c r="E259" s="392"/>
      <c r="F259" s="392"/>
      <c r="G259" s="392"/>
      <c r="H259" s="392"/>
      <c r="I259" s="392"/>
      <c r="J259" s="392"/>
      <c r="K259" s="392"/>
      <c r="L259" s="392"/>
      <c r="M259" s="392"/>
      <c r="N259" s="392"/>
      <c r="O259" s="392"/>
      <c r="P259" s="392"/>
      <c r="Q259" s="392"/>
      <c r="R259" s="392"/>
      <c r="S259" s="392"/>
      <c r="T259" s="392"/>
      <c r="U259" s="392"/>
      <c r="V259" s="392"/>
      <c r="W259" s="392"/>
      <c r="X259" s="392"/>
      <c r="Y259" s="392"/>
      <c r="Z259" s="392"/>
      <c r="AA259" s="392"/>
      <c r="AB259" s="392"/>
      <c r="AC259" s="392"/>
      <c r="AD259" s="392"/>
      <c r="AE259" s="392"/>
      <c r="AF259" s="392"/>
      <c r="AG259" s="392"/>
      <c r="AH259" s="392"/>
      <c r="AI259" s="392"/>
      <c r="AJ259" s="392"/>
      <c r="AK259" s="392"/>
      <c r="AL259" s="392"/>
      <c r="AM259" s="392"/>
      <c r="AN259" s="392"/>
      <c r="AO259" s="392"/>
      <c r="AP259" s="392"/>
      <c r="AQ259" s="392"/>
      <c r="AR259" s="392"/>
      <c r="AS259" s="392"/>
      <c r="AT259" s="392"/>
      <c r="AU259" s="392"/>
      <c r="AV259" s="392"/>
      <c r="AW259" s="392"/>
      <c r="AX259" s="392"/>
      <c r="AY259" s="392"/>
      <c r="AZ259" s="392"/>
      <c r="BA259" s="392"/>
      <c r="BB259" s="392"/>
      <c r="BC259" s="392"/>
      <c r="BD259" s="392"/>
      <c r="BE259" s="392"/>
      <c r="BF259" s="392"/>
      <c r="BG259" s="392"/>
      <c r="BH259" s="392"/>
      <c r="BI259" s="392"/>
      <c r="BJ259" s="392"/>
      <c r="BK259" s="392"/>
      <c r="BL259" s="392"/>
      <c r="BM259" s="392"/>
      <c r="BN259" s="392"/>
      <c r="BO259" s="392"/>
      <c r="BP259" s="392"/>
      <c r="BQ259" s="392"/>
      <c r="BR259" s="392"/>
      <c r="BS259" s="392"/>
      <c r="BT259" s="392"/>
      <c r="BU259" s="392"/>
      <c r="BV259" s="392"/>
      <c r="BW259" s="392"/>
      <c r="BX259" s="392"/>
      <c r="BY259" s="392"/>
      <c r="BZ259" s="392"/>
      <c r="CA259" s="392"/>
      <c r="CB259" s="392"/>
      <c r="CC259" s="392"/>
      <c r="CD259" s="392"/>
      <c r="CE259" s="392"/>
      <c r="CF259" s="392"/>
      <c r="CG259" s="392"/>
      <c r="CH259" s="392"/>
      <c r="CI259" s="392"/>
      <c r="CJ259" s="392"/>
      <c r="CK259" s="392"/>
      <c r="CL259" s="392"/>
      <c r="CM259" s="392"/>
      <c r="CN259" s="392"/>
      <c r="CO259" s="392"/>
      <c r="CP259" s="392"/>
      <c r="CQ259" s="392"/>
      <c r="CR259" s="392"/>
      <c r="CS259" s="392"/>
      <c r="CT259" s="392"/>
      <c r="CU259" s="392"/>
      <c r="CV259" s="392"/>
      <c r="CW259" s="392"/>
      <c r="CX259" s="392"/>
      <c r="CY259" s="392"/>
      <c r="CZ259" s="392"/>
      <c r="DA259" s="392"/>
      <c r="DB259" s="392"/>
      <c r="DC259" s="392"/>
      <c r="DD259" s="392"/>
      <c r="DE259" s="392"/>
      <c r="DF259" s="392"/>
      <c r="DG259" s="392"/>
      <c r="DH259" s="392"/>
      <c r="DI259" s="392"/>
      <c r="DJ259" s="392"/>
      <c r="DK259" s="392"/>
      <c r="DL259" s="392"/>
      <c r="DM259" s="392"/>
      <c r="DN259" s="392"/>
      <c r="DO259" s="392"/>
      <c r="DP259" s="392"/>
      <c r="DQ259" s="392"/>
      <c r="DR259" s="392"/>
      <c r="DS259" s="392"/>
      <c r="DT259" s="392"/>
      <c r="DU259" s="392"/>
      <c r="DV259" s="392"/>
      <c r="DW259" s="392"/>
      <c r="DX259" s="392"/>
      <c r="DY259" s="392"/>
      <c r="DZ259" s="392"/>
      <c r="EA259" s="392"/>
      <c r="EB259" s="392"/>
      <c r="EC259" s="392"/>
      <c r="ED259" s="392"/>
      <c r="EE259" s="392"/>
      <c r="EF259" s="392"/>
      <c r="EG259" s="392"/>
      <c r="EH259" s="392"/>
      <c r="EI259" s="392"/>
      <c r="EJ259" s="392"/>
      <c r="EK259" s="392"/>
      <c r="EL259" s="392"/>
      <c r="EM259" s="392"/>
      <c r="EN259" s="392"/>
      <c r="EO259" s="392"/>
      <c r="EP259" s="392"/>
      <c r="EQ259" s="392"/>
      <c r="ER259" s="392"/>
      <c r="ES259" s="392"/>
      <c r="ET259" s="392"/>
      <c r="EU259" s="392"/>
      <c r="EV259" s="392"/>
      <c r="EW259" s="392"/>
      <c r="EX259" s="392"/>
    </row>
    <row r="260" spans="1:154" x14ac:dyDescent="0.2">
      <c r="A260" s="567" t="s">
        <v>948</v>
      </c>
      <c r="B260" s="392"/>
      <c r="C260" s="392"/>
      <c r="D260" s="392"/>
      <c r="E260" s="392"/>
      <c r="F260" s="392"/>
      <c r="G260" s="392"/>
      <c r="H260" s="392"/>
      <c r="I260" s="392"/>
      <c r="J260" s="392"/>
      <c r="K260" s="392"/>
      <c r="L260" s="392"/>
      <c r="M260" s="392"/>
      <c r="N260" s="392"/>
      <c r="O260" s="392"/>
      <c r="P260" s="392"/>
      <c r="Q260" s="392"/>
      <c r="R260" s="392"/>
      <c r="S260" s="392"/>
      <c r="T260" s="392"/>
      <c r="U260" s="392"/>
      <c r="V260" s="392"/>
      <c r="W260" s="392"/>
      <c r="X260" s="392"/>
      <c r="Y260" s="392"/>
      <c r="Z260" s="392"/>
      <c r="AA260" s="392"/>
      <c r="AB260" s="392"/>
      <c r="AC260" s="392"/>
      <c r="AD260" s="392"/>
      <c r="AE260" s="392"/>
      <c r="AF260" s="392"/>
      <c r="AG260" s="392"/>
      <c r="AH260" s="392"/>
      <c r="AI260" s="392"/>
      <c r="AJ260" s="392"/>
      <c r="AK260" s="392"/>
      <c r="AL260" s="392"/>
      <c r="AM260" s="392"/>
      <c r="AN260" s="392"/>
      <c r="AO260" s="392"/>
      <c r="AP260" s="392"/>
      <c r="AQ260" s="392"/>
      <c r="AR260" s="392"/>
      <c r="AS260" s="392"/>
      <c r="AT260" s="392"/>
      <c r="AU260" s="392"/>
      <c r="AV260" s="392"/>
      <c r="AW260" s="392"/>
      <c r="AX260" s="392"/>
      <c r="AY260" s="392"/>
      <c r="AZ260" s="392"/>
      <c r="BA260" s="392"/>
      <c r="BB260" s="392"/>
      <c r="BC260" s="392"/>
      <c r="BD260" s="392"/>
      <c r="BE260" s="392"/>
      <c r="BF260" s="392"/>
      <c r="BG260" s="392"/>
      <c r="BH260" s="392"/>
      <c r="BI260" s="392"/>
      <c r="BJ260" s="392"/>
      <c r="BK260" s="392"/>
      <c r="BL260" s="392"/>
      <c r="BM260" s="392"/>
      <c r="BN260" s="392"/>
      <c r="BO260" s="392"/>
      <c r="BP260" s="392"/>
      <c r="BQ260" s="392"/>
      <c r="BR260" s="392"/>
      <c r="BS260" s="392"/>
      <c r="BT260" s="392"/>
      <c r="BU260" s="392"/>
      <c r="BV260" s="392"/>
      <c r="BW260" s="392"/>
      <c r="BX260" s="392"/>
      <c r="BY260" s="392"/>
      <c r="BZ260" s="392"/>
      <c r="CA260" s="392"/>
      <c r="CB260" s="392"/>
      <c r="CC260" s="392"/>
      <c r="CD260" s="392"/>
      <c r="CE260" s="392"/>
      <c r="CF260" s="392"/>
      <c r="CG260" s="392"/>
      <c r="CH260" s="392"/>
      <c r="CI260" s="392"/>
      <c r="CJ260" s="392"/>
      <c r="CK260" s="392"/>
      <c r="CL260" s="392"/>
      <c r="CM260" s="392"/>
      <c r="CN260" s="392"/>
      <c r="CO260" s="392"/>
      <c r="CP260" s="392"/>
      <c r="CQ260" s="392"/>
      <c r="CR260" s="392"/>
      <c r="CS260" s="392"/>
      <c r="CT260" s="392"/>
      <c r="CU260" s="392"/>
      <c r="CV260" s="392"/>
      <c r="CW260" s="392"/>
      <c r="CX260" s="392"/>
      <c r="CY260" s="392"/>
      <c r="CZ260" s="392"/>
      <c r="DA260" s="392"/>
      <c r="DB260" s="392"/>
      <c r="DC260" s="392"/>
      <c r="DD260" s="392"/>
      <c r="DE260" s="392"/>
      <c r="DF260" s="392"/>
      <c r="DG260" s="392"/>
      <c r="DH260" s="392"/>
      <c r="DI260" s="392"/>
      <c r="DJ260" s="392"/>
      <c r="DK260" s="392"/>
      <c r="DL260" s="392"/>
      <c r="DM260" s="392"/>
      <c r="DN260" s="392"/>
      <c r="DO260" s="392"/>
      <c r="DP260" s="392"/>
      <c r="DQ260" s="392"/>
      <c r="DR260" s="392"/>
      <c r="DS260" s="392"/>
      <c r="DT260" s="392"/>
      <c r="DU260" s="392"/>
      <c r="DV260" s="392"/>
      <c r="DW260" s="392"/>
      <c r="DX260" s="392"/>
      <c r="DY260" s="392"/>
      <c r="DZ260" s="392"/>
      <c r="EA260" s="392"/>
      <c r="EB260" s="392"/>
      <c r="EC260" s="392"/>
      <c r="ED260" s="392"/>
      <c r="EE260" s="392"/>
      <c r="EF260" s="392"/>
      <c r="EG260" s="392"/>
      <c r="EH260" s="392"/>
      <c r="EI260" s="392"/>
      <c r="EJ260" s="392"/>
      <c r="EK260" s="392"/>
      <c r="EL260" s="392"/>
      <c r="EM260" s="392"/>
      <c r="EN260" s="392"/>
      <c r="EO260" s="392"/>
      <c r="EP260" s="392"/>
      <c r="EQ260" s="392"/>
      <c r="ER260" s="392"/>
      <c r="ES260" s="392"/>
      <c r="ET260" s="392"/>
      <c r="EU260" s="392"/>
      <c r="EV260" s="392"/>
      <c r="EW260" s="392"/>
      <c r="EX260" s="392"/>
    </row>
    <row r="261" spans="1:154" x14ac:dyDescent="0.2">
      <c r="A261" s="566" t="s">
        <v>950</v>
      </c>
      <c r="B261" s="392"/>
      <c r="C261" s="392"/>
      <c r="D261" s="392"/>
      <c r="E261" s="392"/>
      <c r="F261" s="392"/>
      <c r="G261" s="392"/>
      <c r="H261" s="392"/>
      <c r="I261" s="392"/>
      <c r="J261" s="392"/>
      <c r="K261" s="392"/>
      <c r="L261" s="392"/>
      <c r="M261" s="392"/>
      <c r="N261" s="392"/>
      <c r="O261" s="392"/>
      <c r="P261" s="392"/>
      <c r="Q261" s="392"/>
      <c r="R261" s="392"/>
      <c r="S261" s="392"/>
      <c r="T261" s="392"/>
      <c r="U261" s="392"/>
      <c r="V261" s="392"/>
      <c r="W261" s="392"/>
      <c r="X261" s="392"/>
      <c r="Y261" s="392"/>
      <c r="Z261" s="392"/>
      <c r="AA261" s="392"/>
      <c r="AB261" s="392"/>
      <c r="AC261" s="392"/>
      <c r="AD261" s="392"/>
      <c r="AE261" s="392"/>
      <c r="AF261" s="392"/>
      <c r="AG261" s="392"/>
      <c r="AH261" s="392"/>
      <c r="AI261" s="392"/>
      <c r="AJ261" s="392"/>
      <c r="AK261" s="392"/>
      <c r="AL261" s="392"/>
      <c r="AM261" s="392"/>
      <c r="AN261" s="392"/>
      <c r="AO261" s="392"/>
      <c r="AP261" s="392"/>
      <c r="AQ261" s="392"/>
      <c r="AR261" s="392"/>
      <c r="AS261" s="392"/>
      <c r="AT261" s="392"/>
      <c r="AU261" s="392"/>
      <c r="AV261" s="392"/>
      <c r="AW261" s="392"/>
      <c r="AX261" s="392"/>
      <c r="AY261" s="392"/>
      <c r="AZ261" s="392"/>
      <c r="BA261" s="392"/>
      <c r="BB261" s="392"/>
      <c r="BC261" s="392"/>
      <c r="BD261" s="392"/>
      <c r="BE261" s="392"/>
      <c r="BF261" s="392"/>
      <c r="BG261" s="392"/>
      <c r="BH261" s="392"/>
      <c r="BI261" s="392"/>
      <c r="BJ261" s="392"/>
      <c r="BK261" s="392"/>
      <c r="BL261" s="392"/>
      <c r="BM261" s="392"/>
      <c r="BN261" s="392"/>
      <c r="BO261" s="392"/>
      <c r="BP261" s="392"/>
      <c r="BQ261" s="392"/>
      <c r="BR261" s="392"/>
      <c r="BS261" s="392"/>
      <c r="BT261" s="392"/>
      <c r="BU261" s="392"/>
      <c r="BV261" s="392"/>
      <c r="BW261" s="392"/>
      <c r="BX261" s="392"/>
      <c r="BY261" s="392"/>
      <c r="BZ261" s="392"/>
      <c r="CA261" s="392"/>
      <c r="CB261" s="392"/>
      <c r="CC261" s="392"/>
      <c r="CD261" s="392"/>
      <c r="CE261" s="392"/>
      <c r="CF261" s="392"/>
      <c r="CG261" s="392"/>
      <c r="CH261" s="392"/>
      <c r="CI261" s="392"/>
      <c r="CJ261" s="392"/>
      <c r="CK261" s="392"/>
      <c r="CL261" s="392"/>
      <c r="CM261" s="392"/>
      <c r="CN261" s="392"/>
      <c r="CO261" s="392"/>
      <c r="CP261" s="392"/>
      <c r="CQ261" s="392"/>
      <c r="CR261" s="392"/>
      <c r="CS261" s="392"/>
      <c r="CT261" s="392"/>
      <c r="CU261" s="392"/>
      <c r="CV261" s="392"/>
      <c r="CW261" s="392"/>
      <c r="CX261" s="392"/>
      <c r="CY261" s="392"/>
      <c r="CZ261" s="392"/>
      <c r="DA261" s="392"/>
      <c r="DB261" s="392"/>
      <c r="DC261" s="392"/>
      <c r="DD261" s="392"/>
      <c r="DE261" s="392"/>
      <c r="DF261" s="392"/>
      <c r="DG261" s="392"/>
      <c r="DH261" s="392"/>
      <c r="DI261" s="392"/>
      <c r="DJ261" s="392"/>
      <c r="DK261" s="392"/>
      <c r="DL261" s="392"/>
      <c r="DM261" s="392"/>
      <c r="DN261" s="392"/>
      <c r="DO261" s="392"/>
      <c r="DP261" s="392"/>
      <c r="DQ261" s="392"/>
      <c r="DR261" s="392"/>
      <c r="DS261" s="392"/>
      <c r="DT261" s="392"/>
      <c r="DU261" s="392"/>
      <c r="DV261" s="392"/>
      <c r="DW261" s="392"/>
      <c r="DX261" s="392"/>
      <c r="DY261" s="392"/>
      <c r="DZ261" s="392"/>
      <c r="EA261" s="392"/>
      <c r="EB261" s="392"/>
      <c r="EC261" s="392"/>
      <c r="ED261" s="392"/>
      <c r="EE261" s="392"/>
      <c r="EF261" s="392"/>
      <c r="EG261" s="392"/>
      <c r="EH261" s="392"/>
      <c r="EI261" s="392"/>
      <c r="EJ261" s="392"/>
      <c r="EK261" s="392"/>
      <c r="EL261" s="392"/>
      <c r="EM261" s="392"/>
      <c r="EN261" s="392"/>
      <c r="EO261" s="392"/>
      <c r="EP261" s="392"/>
      <c r="EQ261" s="392"/>
      <c r="ER261" s="392"/>
      <c r="ES261" s="392"/>
      <c r="ET261" s="392"/>
      <c r="EU261" s="392"/>
      <c r="EV261" s="392"/>
      <c r="EW261" s="392"/>
      <c r="EX261" s="392"/>
    </row>
    <row r="262" spans="1:154" ht="4.5" customHeight="1" x14ac:dyDescent="0.2">
      <c r="A262" s="566"/>
      <c r="B262" s="392"/>
      <c r="C262" s="392"/>
      <c r="D262" s="392"/>
      <c r="E262" s="392"/>
      <c r="F262" s="392"/>
      <c r="G262" s="392"/>
      <c r="H262" s="392"/>
      <c r="I262" s="392"/>
      <c r="J262" s="392"/>
      <c r="K262" s="392"/>
      <c r="L262" s="392"/>
      <c r="M262" s="392"/>
      <c r="N262" s="392"/>
      <c r="O262" s="392"/>
      <c r="P262" s="392"/>
      <c r="Q262" s="392"/>
      <c r="R262" s="392"/>
      <c r="S262" s="392"/>
      <c r="T262" s="392"/>
      <c r="U262" s="392"/>
      <c r="V262" s="392"/>
      <c r="W262" s="392"/>
      <c r="X262" s="392"/>
      <c r="Y262" s="392"/>
      <c r="Z262" s="392"/>
      <c r="AA262" s="392"/>
      <c r="AB262" s="392"/>
      <c r="AC262" s="392"/>
      <c r="AD262" s="392"/>
      <c r="AE262" s="392"/>
      <c r="AF262" s="392"/>
      <c r="AG262" s="392"/>
      <c r="AH262" s="392"/>
      <c r="AI262" s="392"/>
      <c r="AJ262" s="392"/>
      <c r="AK262" s="392"/>
      <c r="AL262" s="392"/>
      <c r="AM262" s="392"/>
      <c r="AN262" s="392"/>
      <c r="AO262" s="392"/>
      <c r="AP262" s="392"/>
      <c r="AQ262" s="392"/>
      <c r="AR262" s="392"/>
      <c r="AS262" s="392"/>
      <c r="AT262" s="392"/>
      <c r="AU262" s="392"/>
      <c r="AV262" s="392"/>
      <c r="AW262" s="392"/>
      <c r="AX262" s="392"/>
      <c r="AY262" s="392"/>
      <c r="AZ262" s="392"/>
      <c r="BA262" s="392"/>
      <c r="BB262" s="392"/>
      <c r="BC262" s="392"/>
      <c r="BD262" s="392"/>
      <c r="BE262" s="392"/>
      <c r="BF262" s="392"/>
      <c r="BG262" s="392"/>
      <c r="BH262" s="392"/>
      <c r="BI262" s="392"/>
      <c r="BJ262" s="392"/>
      <c r="BK262" s="392"/>
      <c r="BL262" s="392"/>
      <c r="BM262" s="392"/>
      <c r="BN262" s="392"/>
      <c r="BO262" s="392"/>
      <c r="BP262" s="392"/>
      <c r="BQ262" s="392"/>
      <c r="BR262" s="392"/>
      <c r="BS262" s="392"/>
      <c r="BT262" s="392"/>
      <c r="BU262" s="392"/>
      <c r="BV262" s="392"/>
      <c r="BW262" s="392"/>
      <c r="BX262" s="392"/>
      <c r="BY262" s="392"/>
      <c r="BZ262" s="392"/>
      <c r="CA262" s="392"/>
      <c r="CB262" s="392"/>
      <c r="CC262" s="392"/>
      <c r="CD262" s="392"/>
      <c r="CE262" s="392"/>
      <c r="CF262" s="392"/>
      <c r="CG262" s="392"/>
      <c r="CH262" s="392"/>
      <c r="CI262" s="392"/>
      <c r="CJ262" s="392"/>
      <c r="CK262" s="392"/>
      <c r="CL262" s="392"/>
      <c r="CM262" s="392"/>
      <c r="CN262" s="392"/>
      <c r="CO262" s="392"/>
      <c r="CP262" s="392"/>
      <c r="CQ262" s="392"/>
      <c r="CR262" s="392"/>
      <c r="CS262" s="392"/>
      <c r="CT262" s="392"/>
      <c r="CU262" s="392"/>
      <c r="CV262" s="392"/>
      <c r="CW262" s="392"/>
      <c r="CX262" s="392"/>
      <c r="CY262" s="392"/>
      <c r="CZ262" s="392"/>
      <c r="DA262" s="392"/>
      <c r="DB262" s="392"/>
      <c r="DC262" s="392"/>
      <c r="DD262" s="392"/>
      <c r="DE262" s="392"/>
      <c r="DF262" s="392"/>
      <c r="DG262" s="392"/>
      <c r="DH262" s="392"/>
      <c r="DI262" s="392"/>
      <c r="DJ262" s="392"/>
      <c r="DK262" s="392"/>
      <c r="DL262" s="392"/>
      <c r="DM262" s="392"/>
      <c r="DN262" s="392"/>
      <c r="DO262" s="392"/>
      <c r="DP262" s="392"/>
      <c r="DQ262" s="392"/>
      <c r="DR262" s="392"/>
      <c r="DS262" s="392"/>
      <c r="DT262" s="392"/>
      <c r="DU262" s="392"/>
      <c r="DV262" s="392"/>
      <c r="DW262" s="392"/>
      <c r="DX262" s="392"/>
      <c r="DY262" s="392"/>
      <c r="DZ262" s="392"/>
      <c r="EA262" s="392"/>
      <c r="EB262" s="392"/>
      <c r="EC262" s="392"/>
      <c r="ED262" s="392"/>
      <c r="EE262" s="392"/>
      <c r="EF262" s="392"/>
      <c r="EG262" s="392"/>
      <c r="EH262" s="392"/>
      <c r="EI262" s="392"/>
      <c r="EJ262" s="392"/>
      <c r="EK262" s="392"/>
      <c r="EL262" s="392"/>
      <c r="EM262" s="392"/>
      <c r="EN262" s="392"/>
      <c r="EO262" s="392"/>
      <c r="EP262" s="392"/>
      <c r="EQ262" s="392"/>
      <c r="ER262" s="392"/>
      <c r="ES262" s="392"/>
      <c r="ET262" s="392"/>
      <c r="EU262" s="392"/>
      <c r="EV262" s="392"/>
      <c r="EW262" s="392"/>
      <c r="EX262" s="392"/>
    </row>
    <row r="263" spans="1:154" x14ac:dyDescent="0.2">
      <c r="A263" s="565" t="s">
        <v>881</v>
      </c>
      <c r="B263" s="392"/>
      <c r="C263" s="392"/>
      <c r="D263" s="392"/>
      <c r="E263" s="392"/>
      <c r="F263" s="392"/>
      <c r="G263" s="392"/>
      <c r="H263" s="392"/>
      <c r="I263" s="392"/>
      <c r="J263" s="392"/>
      <c r="K263" s="392"/>
      <c r="L263" s="392"/>
      <c r="M263" s="392"/>
      <c r="N263" s="392"/>
      <c r="O263" s="392"/>
      <c r="P263" s="392"/>
      <c r="Q263" s="392"/>
      <c r="R263" s="392"/>
      <c r="S263" s="392"/>
      <c r="T263" s="392"/>
      <c r="U263" s="392"/>
      <c r="V263" s="392"/>
      <c r="W263" s="392"/>
      <c r="X263" s="392"/>
      <c r="Y263" s="392"/>
      <c r="Z263" s="392"/>
      <c r="AA263" s="392"/>
      <c r="AB263" s="392"/>
      <c r="AC263" s="392"/>
      <c r="AD263" s="392"/>
      <c r="AE263" s="392"/>
      <c r="AF263" s="392"/>
      <c r="AG263" s="392"/>
      <c r="AH263" s="392"/>
      <c r="AI263" s="392"/>
      <c r="AJ263" s="392"/>
      <c r="AK263" s="392"/>
      <c r="AL263" s="392"/>
      <c r="AM263" s="392"/>
      <c r="AN263" s="392"/>
      <c r="AO263" s="392"/>
      <c r="AP263" s="392"/>
      <c r="AQ263" s="392"/>
      <c r="AR263" s="392"/>
      <c r="AS263" s="392"/>
      <c r="AT263" s="392"/>
      <c r="AU263" s="392"/>
      <c r="AV263" s="392"/>
      <c r="AW263" s="392"/>
      <c r="AX263" s="392"/>
      <c r="AY263" s="392"/>
      <c r="AZ263" s="392"/>
      <c r="BA263" s="392"/>
      <c r="BB263" s="392"/>
      <c r="BC263" s="392"/>
      <c r="BD263" s="392"/>
      <c r="BE263" s="392"/>
      <c r="BF263" s="392"/>
      <c r="BG263" s="392"/>
      <c r="BH263" s="392"/>
      <c r="BI263" s="392"/>
      <c r="BJ263" s="392"/>
      <c r="BK263" s="392"/>
      <c r="BL263" s="392"/>
      <c r="BM263" s="392"/>
      <c r="BN263" s="392"/>
      <c r="BO263" s="392"/>
      <c r="BP263" s="392"/>
      <c r="BQ263" s="392"/>
      <c r="BR263" s="392"/>
      <c r="BS263" s="392"/>
      <c r="BT263" s="392"/>
      <c r="BU263" s="392"/>
      <c r="BV263" s="392"/>
      <c r="BW263" s="392"/>
      <c r="BX263" s="392"/>
      <c r="BY263" s="392"/>
      <c r="BZ263" s="392"/>
      <c r="CA263" s="392"/>
      <c r="CB263" s="392"/>
      <c r="CC263" s="392"/>
      <c r="CD263" s="392"/>
      <c r="CE263" s="392"/>
      <c r="CF263" s="392"/>
      <c r="CG263" s="392"/>
      <c r="CH263" s="392"/>
      <c r="CI263" s="392"/>
      <c r="CJ263" s="392"/>
      <c r="CK263" s="392"/>
      <c r="CL263" s="392"/>
      <c r="CM263" s="392"/>
      <c r="CN263" s="392"/>
      <c r="CO263" s="392"/>
      <c r="CP263" s="392"/>
      <c r="CQ263" s="392"/>
      <c r="CR263" s="392"/>
      <c r="CS263" s="392"/>
      <c r="CT263" s="392"/>
      <c r="CU263" s="392"/>
      <c r="CV263" s="392"/>
      <c r="CW263" s="392"/>
      <c r="CX263" s="392"/>
      <c r="CY263" s="392"/>
      <c r="CZ263" s="392"/>
      <c r="DA263" s="392"/>
      <c r="DB263" s="392"/>
      <c r="DC263" s="392"/>
      <c r="DD263" s="392"/>
      <c r="DE263" s="392"/>
      <c r="DF263" s="392"/>
      <c r="DG263" s="392"/>
      <c r="DH263" s="392"/>
      <c r="DI263" s="392"/>
      <c r="DJ263" s="392"/>
      <c r="DK263" s="392"/>
      <c r="DL263" s="392"/>
      <c r="DM263" s="392"/>
      <c r="DN263" s="392"/>
      <c r="DO263" s="392"/>
      <c r="DP263" s="392"/>
      <c r="DQ263" s="392"/>
      <c r="DR263" s="392"/>
      <c r="DS263" s="392"/>
      <c r="DT263" s="392"/>
      <c r="DU263" s="392"/>
      <c r="DV263" s="392"/>
      <c r="DW263" s="392"/>
      <c r="DX263" s="392"/>
      <c r="DY263" s="392"/>
      <c r="DZ263" s="392"/>
      <c r="EA263" s="392"/>
      <c r="EB263" s="392"/>
      <c r="EC263" s="392"/>
      <c r="ED263" s="392"/>
      <c r="EE263" s="392"/>
      <c r="EF263" s="392"/>
      <c r="EG263" s="392"/>
      <c r="EH263" s="392"/>
      <c r="EI263" s="392"/>
      <c r="EJ263" s="392"/>
      <c r="EK263" s="392"/>
      <c r="EL263" s="392"/>
      <c r="EM263" s="392"/>
      <c r="EN263" s="392"/>
      <c r="EO263" s="392"/>
      <c r="EP263" s="392"/>
      <c r="EQ263" s="392"/>
      <c r="ER263" s="392"/>
      <c r="ES263" s="392"/>
      <c r="ET263" s="392"/>
      <c r="EU263" s="392"/>
      <c r="EV263" s="392"/>
      <c r="EW263" s="392"/>
      <c r="EX263" s="392"/>
    </row>
    <row r="264" spans="1:154" x14ac:dyDescent="0.2">
      <c r="A264" s="566" t="s">
        <v>955</v>
      </c>
      <c r="B264" s="392"/>
      <c r="C264" s="392"/>
      <c r="D264" s="392"/>
      <c r="E264" s="392"/>
      <c r="F264" s="392"/>
      <c r="G264" s="392"/>
      <c r="H264" s="392"/>
      <c r="I264" s="392"/>
      <c r="J264" s="392"/>
      <c r="K264" s="392"/>
      <c r="L264" s="392"/>
      <c r="M264" s="392"/>
      <c r="N264" s="392"/>
      <c r="O264" s="392"/>
      <c r="P264" s="392"/>
      <c r="Q264" s="392"/>
      <c r="R264" s="392"/>
      <c r="S264" s="392"/>
      <c r="T264" s="392"/>
      <c r="U264" s="392"/>
      <c r="V264" s="392"/>
      <c r="W264" s="392"/>
      <c r="X264" s="392"/>
      <c r="Y264" s="392"/>
      <c r="Z264" s="392"/>
      <c r="AA264" s="392"/>
      <c r="AB264" s="392"/>
      <c r="AC264" s="392"/>
      <c r="AD264" s="392"/>
      <c r="AE264" s="392"/>
      <c r="AF264" s="392"/>
      <c r="AG264" s="392"/>
      <c r="AH264" s="392"/>
      <c r="AI264" s="392"/>
      <c r="AJ264" s="392"/>
      <c r="AK264" s="392"/>
      <c r="AL264" s="392"/>
      <c r="AM264" s="392"/>
      <c r="AN264" s="392"/>
      <c r="AO264" s="392"/>
      <c r="AP264" s="392"/>
      <c r="AQ264" s="392"/>
      <c r="AR264" s="392"/>
      <c r="AS264" s="392"/>
      <c r="AT264" s="392"/>
      <c r="AU264" s="392"/>
      <c r="AV264" s="392"/>
      <c r="AW264" s="392"/>
      <c r="AX264" s="392"/>
      <c r="AY264" s="392"/>
      <c r="AZ264" s="392"/>
      <c r="BA264" s="392"/>
      <c r="BB264" s="392"/>
      <c r="BC264" s="392"/>
      <c r="BD264" s="392"/>
      <c r="BE264" s="392"/>
      <c r="BF264" s="392"/>
      <c r="BG264" s="392"/>
      <c r="BH264" s="392"/>
      <c r="BI264" s="392"/>
      <c r="BJ264" s="392"/>
      <c r="BK264" s="392"/>
      <c r="BL264" s="392"/>
      <c r="BM264" s="392"/>
      <c r="BN264" s="392"/>
      <c r="BO264" s="392"/>
      <c r="BP264" s="392"/>
      <c r="BQ264" s="392"/>
      <c r="BR264" s="392"/>
      <c r="BS264" s="392"/>
      <c r="BT264" s="392"/>
      <c r="BU264" s="392"/>
      <c r="BV264" s="392"/>
      <c r="BW264" s="392"/>
      <c r="BX264" s="392"/>
      <c r="BY264" s="392"/>
      <c r="BZ264" s="392"/>
      <c r="CA264" s="392"/>
      <c r="CB264" s="392"/>
      <c r="CC264" s="392"/>
      <c r="CD264" s="392"/>
      <c r="CE264" s="392"/>
      <c r="CF264" s="392"/>
      <c r="CG264" s="392"/>
      <c r="CH264" s="392"/>
      <c r="CI264" s="392"/>
      <c r="CJ264" s="392"/>
      <c r="CK264" s="392"/>
      <c r="CL264" s="392"/>
      <c r="CM264" s="392"/>
      <c r="CN264" s="392"/>
      <c r="CO264" s="392"/>
      <c r="CP264" s="392"/>
      <c r="CQ264" s="392"/>
      <c r="CR264" s="392"/>
      <c r="CS264" s="392"/>
      <c r="CT264" s="392"/>
      <c r="CU264" s="392"/>
      <c r="CV264" s="392"/>
      <c r="CW264" s="392"/>
      <c r="CX264" s="392"/>
      <c r="CY264" s="392"/>
      <c r="CZ264" s="392"/>
      <c r="DA264" s="392"/>
      <c r="DB264" s="392"/>
      <c r="DC264" s="392"/>
      <c r="DD264" s="392"/>
      <c r="DE264" s="392"/>
      <c r="DF264" s="392"/>
      <c r="DG264" s="392"/>
      <c r="DH264" s="392"/>
      <c r="DI264" s="392"/>
      <c r="DJ264" s="392"/>
      <c r="DK264" s="392"/>
      <c r="DL264" s="392"/>
      <c r="DM264" s="392"/>
      <c r="DN264" s="392"/>
      <c r="DO264" s="392"/>
      <c r="DP264" s="392"/>
      <c r="DQ264" s="392"/>
      <c r="DR264" s="392"/>
      <c r="DS264" s="392"/>
      <c r="DT264" s="392"/>
      <c r="DU264" s="392"/>
      <c r="DV264" s="392"/>
      <c r="DW264" s="392"/>
      <c r="DX264" s="392"/>
      <c r="DY264" s="392"/>
      <c r="DZ264" s="392"/>
      <c r="EA264" s="392"/>
      <c r="EB264" s="392"/>
      <c r="EC264" s="392"/>
      <c r="ED264" s="392"/>
      <c r="EE264" s="392"/>
      <c r="EF264" s="392"/>
      <c r="EG264" s="392"/>
      <c r="EH264" s="392"/>
      <c r="EI264" s="392"/>
      <c r="EJ264" s="392"/>
      <c r="EK264" s="392"/>
      <c r="EL264" s="392"/>
      <c r="EM264" s="392"/>
      <c r="EN264" s="392"/>
      <c r="EO264" s="392"/>
      <c r="EP264" s="392"/>
      <c r="EQ264" s="392"/>
      <c r="ER264" s="392"/>
      <c r="ES264" s="392"/>
      <c r="ET264" s="392"/>
      <c r="EU264" s="392"/>
      <c r="EV264" s="392"/>
      <c r="EW264" s="392"/>
      <c r="EX264" s="392"/>
    </row>
    <row r="265" spans="1:154" x14ac:dyDescent="0.2">
      <c r="A265" s="566" t="s">
        <v>882</v>
      </c>
      <c r="B265" s="392"/>
      <c r="C265" s="392"/>
      <c r="D265" s="392"/>
      <c r="E265" s="392"/>
      <c r="F265" s="392"/>
      <c r="G265" s="392"/>
      <c r="H265" s="392"/>
      <c r="I265" s="392"/>
      <c r="J265" s="392"/>
      <c r="K265" s="392"/>
      <c r="L265" s="392"/>
      <c r="M265" s="392"/>
      <c r="N265" s="392"/>
      <c r="O265" s="392"/>
      <c r="P265" s="392"/>
      <c r="Q265" s="392"/>
      <c r="R265" s="392"/>
      <c r="S265" s="392"/>
      <c r="T265" s="392"/>
      <c r="U265" s="392"/>
      <c r="V265" s="392"/>
      <c r="W265" s="392"/>
      <c r="X265" s="392"/>
      <c r="Y265" s="392"/>
      <c r="Z265" s="392"/>
      <c r="AA265" s="392"/>
      <c r="AB265" s="392"/>
      <c r="AC265" s="392"/>
      <c r="AD265" s="392"/>
      <c r="AE265" s="392"/>
      <c r="AF265" s="392"/>
      <c r="AG265" s="392"/>
      <c r="AH265" s="392"/>
      <c r="AI265" s="392"/>
      <c r="AJ265" s="392"/>
      <c r="AK265" s="392"/>
      <c r="AL265" s="392"/>
      <c r="AM265" s="392"/>
      <c r="AN265" s="392"/>
      <c r="AO265" s="392"/>
      <c r="AP265" s="392"/>
      <c r="AQ265" s="392"/>
      <c r="AR265" s="392"/>
      <c r="AS265" s="392"/>
      <c r="AT265" s="392"/>
      <c r="AU265" s="392"/>
      <c r="AV265" s="392"/>
      <c r="AW265" s="392"/>
      <c r="AX265" s="392"/>
      <c r="AY265" s="392"/>
      <c r="AZ265" s="392"/>
      <c r="BA265" s="392"/>
      <c r="BB265" s="392"/>
      <c r="BC265" s="392"/>
      <c r="BD265" s="392"/>
      <c r="BE265" s="392"/>
      <c r="BF265" s="392"/>
      <c r="BG265" s="392"/>
      <c r="BH265" s="392"/>
      <c r="BI265" s="392"/>
      <c r="BJ265" s="392"/>
      <c r="BK265" s="392"/>
      <c r="BL265" s="392"/>
      <c r="BM265" s="392"/>
      <c r="BN265" s="392"/>
      <c r="BO265" s="392"/>
      <c r="BP265" s="392"/>
      <c r="BQ265" s="392"/>
      <c r="BR265" s="392"/>
      <c r="BS265" s="392"/>
      <c r="BT265" s="392"/>
      <c r="BU265" s="392"/>
      <c r="BV265" s="392"/>
      <c r="BW265" s="392"/>
      <c r="BX265" s="392"/>
      <c r="BY265" s="392"/>
      <c r="BZ265" s="392"/>
      <c r="CA265" s="392"/>
      <c r="CB265" s="392"/>
      <c r="CC265" s="392"/>
      <c r="CD265" s="392"/>
      <c r="CE265" s="392"/>
      <c r="CF265" s="392"/>
      <c r="CG265" s="392"/>
      <c r="CH265" s="392"/>
      <c r="CI265" s="392"/>
      <c r="CJ265" s="392"/>
      <c r="CK265" s="392"/>
      <c r="CL265" s="392"/>
      <c r="CM265" s="392"/>
      <c r="CN265" s="392"/>
      <c r="CO265" s="392"/>
      <c r="CP265" s="392"/>
      <c r="CQ265" s="392"/>
      <c r="CR265" s="392"/>
      <c r="CS265" s="392"/>
      <c r="CT265" s="392"/>
      <c r="CU265" s="392"/>
      <c r="CV265" s="392"/>
      <c r="CW265" s="392"/>
      <c r="CX265" s="392"/>
      <c r="CY265" s="392"/>
      <c r="CZ265" s="392"/>
      <c r="DA265" s="392"/>
      <c r="DB265" s="392"/>
      <c r="DC265" s="392"/>
      <c r="DD265" s="392"/>
      <c r="DE265" s="392"/>
      <c r="DF265" s="392"/>
      <c r="DG265" s="392"/>
      <c r="DH265" s="392"/>
      <c r="DI265" s="392"/>
      <c r="DJ265" s="392"/>
      <c r="DK265" s="392"/>
      <c r="DL265" s="392"/>
      <c r="DM265" s="392"/>
      <c r="DN265" s="392"/>
      <c r="DO265" s="392"/>
      <c r="DP265" s="392"/>
      <c r="DQ265" s="392"/>
      <c r="DR265" s="392"/>
      <c r="DS265" s="392"/>
      <c r="DT265" s="392"/>
      <c r="DU265" s="392"/>
      <c r="DV265" s="392"/>
      <c r="DW265" s="392"/>
      <c r="DX265" s="392"/>
      <c r="DY265" s="392"/>
      <c r="DZ265" s="392"/>
      <c r="EA265" s="392"/>
      <c r="EB265" s="392"/>
      <c r="EC265" s="392"/>
      <c r="ED265" s="392"/>
      <c r="EE265" s="392"/>
      <c r="EF265" s="392"/>
      <c r="EG265" s="392"/>
      <c r="EH265" s="392"/>
      <c r="EI265" s="392"/>
      <c r="EJ265" s="392"/>
      <c r="EK265" s="392"/>
      <c r="EL265" s="392"/>
      <c r="EM265" s="392"/>
      <c r="EN265" s="392"/>
      <c r="EO265" s="392"/>
      <c r="EP265" s="392"/>
      <c r="EQ265" s="392"/>
      <c r="ER265" s="392"/>
      <c r="ES265" s="392"/>
      <c r="ET265" s="392"/>
      <c r="EU265" s="392"/>
      <c r="EV265" s="392"/>
      <c r="EW265" s="392"/>
      <c r="EX265" s="392"/>
    </row>
    <row r="266" spans="1:154" ht="4.5" customHeight="1" x14ac:dyDescent="0.2">
      <c r="A266" s="566"/>
      <c r="B266" s="392"/>
      <c r="C266" s="392"/>
      <c r="D266" s="392"/>
      <c r="E266" s="392"/>
      <c r="F266" s="392"/>
      <c r="G266" s="392"/>
      <c r="H266" s="392"/>
      <c r="I266" s="392"/>
      <c r="J266" s="392"/>
      <c r="K266" s="392"/>
      <c r="L266" s="392"/>
      <c r="M266" s="392"/>
      <c r="N266" s="392"/>
      <c r="O266" s="392"/>
      <c r="P266" s="392"/>
      <c r="Q266" s="392"/>
      <c r="R266" s="392"/>
      <c r="S266" s="392"/>
      <c r="T266" s="392"/>
      <c r="U266" s="392"/>
      <c r="V266" s="392"/>
      <c r="W266" s="392"/>
      <c r="X266" s="392"/>
      <c r="Y266" s="392"/>
      <c r="Z266" s="392"/>
      <c r="AA266" s="392"/>
      <c r="AB266" s="392"/>
      <c r="AC266" s="392"/>
      <c r="AD266" s="392"/>
      <c r="AE266" s="392"/>
      <c r="AF266" s="392"/>
      <c r="AG266" s="392"/>
      <c r="AH266" s="392"/>
      <c r="AI266" s="392"/>
      <c r="AJ266" s="392"/>
      <c r="AK266" s="392"/>
      <c r="AL266" s="392"/>
      <c r="AM266" s="392"/>
      <c r="AN266" s="392"/>
      <c r="AO266" s="392"/>
      <c r="AP266" s="392"/>
      <c r="AQ266" s="392"/>
      <c r="AR266" s="392"/>
      <c r="AS266" s="392"/>
      <c r="AT266" s="392"/>
      <c r="AU266" s="392"/>
      <c r="AV266" s="392"/>
      <c r="AW266" s="392"/>
      <c r="AX266" s="392"/>
      <c r="AY266" s="392"/>
      <c r="AZ266" s="392"/>
      <c r="BA266" s="392"/>
      <c r="BB266" s="392"/>
      <c r="BC266" s="392"/>
      <c r="BD266" s="392"/>
      <c r="BE266" s="392"/>
      <c r="BF266" s="392"/>
      <c r="BG266" s="392"/>
      <c r="BH266" s="392"/>
      <c r="BI266" s="392"/>
      <c r="BJ266" s="392"/>
      <c r="BK266" s="392"/>
      <c r="BL266" s="392"/>
      <c r="BM266" s="392"/>
      <c r="BN266" s="392"/>
      <c r="BO266" s="392"/>
      <c r="BP266" s="392"/>
      <c r="BQ266" s="392"/>
      <c r="BR266" s="392"/>
      <c r="BS266" s="392"/>
      <c r="BT266" s="392"/>
      <c r="BU266" s="392"/>
      <c r="BV266" s="392"/>
      <c r="BW266" s="392"/>
      <c r="BX266" s="392"/>
      <c r="BY266" s="392"/>
      <c r="BZ266" s="392"/>
      <c r="CA266" s="392"/>
      <c r="CB266" s="392"/>
      <c r="CC266" s="392"/>
      <c r="CD266" s="392"/>
      <c r="CE266" s="392"/>
      <c r="CF266" s="392"/>
      <c r="CG266" s="392"/>
      <c r="CH266" s="392"/>
      <c r="CI266" s="392"/>
      <c r="CJ266" s="392"/>
      <c r="CK266" s="392"/>
      <c r="CL266" s="392"/>
      <c r="CM266" s="392"/>
      <c r="CN266" s="392"/>
      <c r="CO266" s="392"/>
      <c r="CP266" s="392"/>
      <c r="CQ266" s="392"/>
      <c r="CR266" s="392"/>
      <c r="CS266" s="392"/>
      <c r="CT266" s="392"/>
      <c r="CU266" s="392"/>
      <c r="CV266" s="392"/>
      <c r="CW266" s="392"/>
      <c r="CX266" s="392"/>
      <c r="CY266" s="392"/>
      <c r="CZ266" s="392"/>
      <c r="DA266" s="392"/>
      <c r="DB266" s="392"/>
      <c r="DC266" s="392"/>
      <c r="DD266" s="392"/>
      <c r="DE266" s="392"/>
      <c r="DF266" s="392"/>
      <c r="DG266" s="392"/>
      <c r="DH266" s="392"/>
      <c r="DI266" s="392"/>
      <c r="DJ266" s="392"/>
      <c r="DK266" s="392"/>
      <c r="DL266" s="392"/>
      <c r="DM266" s="392"/>
      <c r="DN266" s="392"/>
      <c r="DO266" s="392"/>
      <c r="DP266" s="392"/>
      <c r="DQ266" s="392"/>
      <c r="DR266" s="392"/>
      <c r="DS266" s="392"/>
      <c r="DT266" s="392"/>
      <c r="DU266" s="392"/>
      <c r="DV266" s="392"/>
      <c r="DW266" s="392"/>
      <c r="DX266" s="392"/>
      <c r="DY266" s="392"/>
      <c r="DZ266" s="392"/>
      <c r="EA266" s="392"/>
      <c r="EB266" s="392"/>
      <c r="EC266" s="392"/>
      <c r="ED266" s="392"/>
      <c r="EE266" s="392"/>
      <c r="EF266" s="392"/>
      <c r="EG266" s="392"/>
      <c r="EH266" s="392"/>
      <c r="EI266" s="392"/>
      <c r="EJ266" s="392"/>
      <c r="EK266" s="392"/>
      <c r="EL266" s="392"/>
      <c r="EM266" s="392"/>
      <c r="EN266" s="392"/>
      <c r="EO266" s="392"/>
      <c r="EP266" s="392"/>
      <c r="EQ266" s="392"/>
      <c r="ER266" s="392"/>
      <c r="ES266" s="392"/>
      <c r="ET266" s="392"/>
      <c r="EU266" s="392"/>
      <c r="EV266" s="392"/>
      <c r="EW266" s="392"/>
      <c r="EX266" s="392"/>
    </row>
    <row r="267" spans="1:154" x14ac:dyDescent="0.2">
      <c r="A267" s="565" t="s">
        <v>880</v>
      </c>
      <c r="B267" s="392"/>
      <c r="C267" s="392"/>
      <c r="D267" s="392"/>
      <c r="E267" s="392"/>
      <c r="F267" s="392"/>
      <c r="G267" s="392"/>
      <c r="H267" s="392"/>
      <c r="I267" s="392"/>
      <c r="J267" s="392"/>
      <c r="K267" s="392"/>
      <c r="L267" s="392"/>
      <c r="M267" s="392"/>
      <c r="N267" s="392"/>
      <c r="O267" s="392"/>
      <c r="P267" s="392"/>
      <c r="Q267" s="392"/>
      <c r="R267" s="392"/>
      <c r="S267" s="392"/>
      <c r="T267" s="392"/>
      <c r="U267" s="392"/>
      <c r="V267" s="392"/>
      <c r="W267" s="392"/>
      <c r="X267" s="392"/>
      <c r="Y267" s="392"/>
      <c r="Z267" s="392"/>
      <c r="AA267" s="392"/>
      <c r="AB267" s="392"/>
      <c r="AC267" s="392"/>
      <c r="AD267" s="392"/>
      <c r="AE267" s="392"/>
      <c r="AF267" s="392"/>
      <c r="AG267" s="392"/>
      <c r="AH267" s="392"/>
      <c r="AI267" s="392"/>
      <c r="AJ267" s="392"/>
      <c r="AK267" s="392"/>
      <c r="AL267" s="392"/>
      <c r="AM267" s="392"/>
      <c r="AN267" s="392"/>
      <c r="AO267" s="392"/>
      <c r="AP267" s="392"/>
      <c r="AQ267" s="392"/>
      <c r="AR267" s="392"/>
      <c r="AS267" s="392"/>
      <c r="AT267" s="392"/>
      <c r="AU267" s="392"/>
      <c r="AV267" s="392"/>
      <c r="AW267" s="392"/>
      <c r="AX267" s="392"/>
      <c r="AY267" s="392"/>
      <c r="AZ267" s="392"/>
      <c r="BA267" s="392"/>
      <c r="BB267" s="392"/>
      <c r="BC267" s="392"/>
      <c r="BD267" s="392"/>
      <c r="BE267" s="392"/>
      <c r="BF267" s="392"/>
      <c r="BG267" s="392"/>
      <c r="BH267" s="392"/>
      <c r="BI267" s="392"/>
      <c r="BJ267" s="392"/>
      <c r="BK267" s="392"/>
      <c r="BL267" s="392"/>
      <c r="BM267" s="392"/>
      <c r="BN267" s="392"/>
      <c r="BO267" s="392"/>
      <c r="BP267" s="392"/>
      <c r="BQ267" s="392"/>
      <c r="BR267" s="392"/>
      <c r="BS267" s="392"/>
      <c r="BT267" s="392"/>
      <c r="BU267" s="392"/>
      <c r="BV267" s="392"/>
      <c r="BW267" s="392"/>
      <c r="BX267" s="392"/>
      <c r="BY267" s="392"/>
      <c r="BZ267" s="392"/>
      <c r="CA267" s="392"/>
      <c r="CB267" s="392"/>
      <c r="CC267" s="392"/>
      <c r="CD267" s="392"/>
      <c r="CE267" s="392"/>
      <c r="CF267" s="392"/>
      <c r="CG267" s="392"/>
      <c r="CH267" s="392"/>
      <c r="CI267" s="392"/>
      <c r="CJ267" s="392"/>
      <c r="CK267" s="392"/>
      <c r="CL267" s="392"/>
      <c r="CM267" s="392"/>
      <c r="CN267" s="392"/>
      <c r="CO267" s="392"/>
      <c r="CP267" s="392"/>
      <c r="CQ267" s="392"/>
      <c r="CR267" s="392"/>
      <c r="CS267" s="392"/>
      <c r="CT267" s="392"/>
      <c r="CU267" s="392"/>
      <c r="CV267" s="392"/>
      <c r="CW267" s="392"/>
      <c r="CX267" s="392"/>
      <c r="CY267" s="392"/>
      <c r="CZ267" s="392"/>
      <c r="DA267" s="392"/>
      <c r="DB267" s="392"/>
      <c r="DC267" s="392"/>
      <c r="DD267" s="392"/>
      <c r="DE267" s="392"/>
      <c r="DF267" s="392"/>
      <c r="DG267" s="392"/>
      <c r="DH267" s="392"/>
      <c r="DI267" s="392"/>
      <c r="DJ267" s="392"/>
      <c r="DK267" s="392"/>
      <c r="DL267" s="392"/>
      <c r="DM267" s="392"/>
      <c r="DN267" s="392"/>
      <c r="DO267" s="392"/>
      <c r="DP267" s="392"/>
      <c r="DQ267" s="392"/>
      <c r="DR267" s="392"/>
      <c r="DS267" s="392"/>
      <c r="DT267" s="392"/>
      <c r="DU267" s="392"/>
      <c r="DV267" s="392"/>
      <c r="DW267" s="392"/>
      <c r="DX267" s="392"/>
      <c r="DY267" s="392"/>
      <c r="DZ267" s="392"/>
      <c r="EA267" s="392"/>
      <c r="EB267" s="392"/>
      <c r="EC267" s="392"/>
      <c r="ED267" s="392"/>
      <c r="EE267" s="392"/>
      <c r="EF267" s="392"/>
      <c r="EG267" s="392"/>
      <c r="EH267" s="392"/>
      <c r="EI267" s="392"/>
      <c r="EJ267" s="392"/>
      <c r="EK267" s="392"/>
      <c r="EL267" s="392"/>
      <c r="EM267" s="392"/>
      <c r="EN267" s="392"/>
      <c r="EO267" s="392"/>
      <c r="EP267" s="392"/>
      <c r="EQ267" s="392"/>
      <c r="ER267" s="392"/>
      <c r="ES267" s="392"/>
      <c r="ET267" s="392"/>
      <c r="EU267" s="392"/>
      <c r="EV267" s="392"/>
      <c r="EW267" s="392"/>
      <c r="EX267" s="392"/>
    </row>
    <row r="268" spans="1:154" x14ac:dyDescent="0.2">
      <c r="A268" s="566" t="s">
        <v>956</v>
      </c>
      <c r="B268" s="392"/>
      <c r="C268" s="392"/>
      <c r="D268" s="392"/>
      <c r="E268" s="392"/>
      <c r="F268" s="392"/>
      <c r="G268" s="392"/>
      <c r="H268" s="392"/>
      <c r="I268" s="392"/>
      <c r="J268" s="392"/>
      <c r="K268" s="392"/>
      <c r="L268" s="392"/>
      <c r="M268" s="392"/>
      <c r="N268" s="392"/>
      <c r="O268" s="392"/>
      <c r="P268" s="392"/>
      <c r="Q268" s="392"/>
      <c r="R268" s="392"/>
      <c r="S268" s="392"/>
      <c r="T268" s="392"/>
      <c r="U268" s="392"/>
      <c r="V268" s="392"/>
      <c r="W268" s="392"/>
      <c r="X268" s="392"/>
      <c r="Y268" s="392"/>
      <c r="Z268" s="392"/>
      <c r="AA268" s="392"/>
      <c r="AB268" s="392"/>
      <c r="AC268" s="392"/>
      <c r="AD268" s="392"/>
      <c r="AE268" s="392"/>
      <c r="AF268" s="392"/>
      <c r="AG268" s="392"/>
      <c r="AH268" s="392"/>
      <c r="AI268" s="392"/>
      <c r="AJ268" s="392"/>
      <c r="AK268" s="392"/>
      <c r="AL268" s="392"/>
      <c r="AM268" s="392"/>
      <c r="AN268" s="392"/>
      <c r="AO268" s="392"/>
      <c r="AP268" s="392"/>
      <c r="AQ268" s="392"/>
      <c r="AR268" s="392"/>
      <c r="AS268" s="392"/>
      <c r="AT268" s="392"/>
      <c r="AU268" s="392"/>
      <c r="AV268" s="392"/>
      <c r="AW268" s="392"/>
      <c r="AX268" s="392"/>
      <c r="AY268" s="392"/>
      <c r="AZ268" s="392"/>
      <c r="BA268" s="392"/>
      <c r="BB268" s="392"/>
      <c r="BC268" s="392"/>
      <c r="BD268" s="392"/>
      <c r="BE268" s="392"/>
      <c r="BF268" s="392"/>
      <c r="BG268" s="392"/>
      <c r="BH268" s="392"/>
      <c r="BI268" s="392"/>
      <c r="BJ268" s="392"/>
      <c r="BK268" s="392"/>
      <c r="BL268" s="392"/>
      <c r="BM268" s="392"/>
      <c r="BN268" s="392"/>
      <c r="BO268" s="392"/>
      <c r="BP268" s="392"/>
      <c r="BQ268" s="392"/>
      <c r="BR268" s="392"/>
      <c r="BS268" s="392"/>
      <c r="BT268" s="392"/>
      <c r="BU268" s="392"/>
      <c r="BV268" s="392"/>
      <c r="BW268" s="392"/>
      <c r="BX268" s="392"/>
      <c r="BY268" s="392"/>
      <c r="BZ268" s="392"/>
      <c r="CA268" s="392"/>
      <c r="CB268" s="392"/>
      <c r="CC268" s="392"/>
      <c r="CD268" s="392"/>
      <c r="CE268" s="392"/>
      <c r="CF268" s="392"/>
      <c r="CG268" s="392"/>
      <c r="CH268" s="392"/>
      <c r="CI268" s="392"/>
      <c r="CJ268" s="392"/>
      <c r="CK268" s="392"/>
      <c r="CL268" s="392"/>
      <c r="CM268" s="392"/>
      <c r="CN268" s="392"/>
      <c r="CO268" s="392"/>
      <c r="CP268" s="392"/>
      <c r="CQ268" s="392"/>
      <c r="CR268" s="392"/>
      <c r="CS268" s="392"/>
      <c r="CT268" s="392"/>
      <c r="CU268" s="392"/>
      <c r="CV268" s="392"/>
      <c r="CW268" s="392"/>
      <c r="CX268" s="392"/>
      <c r="CY268" s="392"/>
      <c r="CZ268" s="392"/>
      <c r="DA268" s="392"/>
      <c r="DB268" s="392"/>
      <c r="DC268" s="392"/>
      <c r="DD268" s="392"/>
      <c r="DE268" s="392"/>
      <c r="DF268" s="392"/>
      <c r="DG268" s="392"/>
      <c r="DH268" s="392"/>
      <c r="DI268" s="392"/>
      <c r="DJ268" s="392"/>
      <c r="DK268" s="392"/>
      <c r="DL268" s="392"/>
      <c r="DM268" s="392"/>
      <c r="DN268" s="392"/>
      <c r="DO268" s="392"/>
      <c r="DP268" s="392"/>
      <c r="DQ268" s="392"/>
      <c r="DR268" s="392"/>
      <c r="DS268" s="392"/>
      <c r="DT268" s="392"/>
      <c r="DU268" s="392"/>
      <c r="DV268" s="392"/>
      <c r="DW268" s="392"/>
      <c r="DX268" s="392"/>
      <c r="DY268" s="392"/>
      <c r="DZ268" s="392"/>
      <c r="EA268" s="392"/>
      <c r="EB268" s="392"/>
      <c r="EC268" s="392"/>
      <c r="ED268" s="392"/>
      <c r="EE268" s="392"/>
      <c r="EF268" s="392"/>
      <c r="EG268" s="392"/>
      <c r="EH268" s="392"/>
      <c r="EI268" s="392"/>
      <c r="EJ268" s="392"/>
      <c r="EK268" s="392"/>
      <c r="EL268" s="392"/>
      <c r="EM268" s="392"/>
      <c r="EN268" s="392"/>
      <c r="EO268" s="392"/>
      <c r="EP268" s="392"/>
      <c r="EQ268" s="392"/>
      <c r="ER268" s="392"/>
      <c r="ES268" s="392"/>
      <c r="ET268" s="392"/>
      <c r="EU268" s="392"/>
      <c r="EV268" s="392"/>
      <c r="EW268" s="392"/>
      <c r="EX268" s="392"/>
    </row>
    <row r="269" spans="1:154" x14ac:dyDescent="0.2">
      <c r="A269" s="566" t="s">
        <v>885</v>
      </c>
      <c r="B269" s="392"/>
      <c r="C269" s="392"/>
      <c r="D269" s="392"/>
      <c r="E269" s="392"/>
      <c r="F269" s="392"/>
      <c r="G269" s="392"/>
      <c r="H269" s="392"/>
      <c r="I269" s="392"/>
      <c r="J269" s="392"/>
      <c r="K269" s="392"/>
      <c r="L269" s="392"/>
      <c r="M269" s="392"/>
      <c r="N269" s="392"/>
      <c r="O269" s="392"/>
      <c r="P269" s="392"/>
      <c r="Q269" s="392"/>
      <c r="R269" s="392"/>
      <c r="S269" s="392"/>
      <c r="T269" s="392"/>
      <c r="U269" s="392"/>
      <c r="V269" s="392"/>
      <c r="W269" s="392"/>
      <c r="X269" s="392"/>
      <c r="Y269" s="392"/>
      <c r="Z269" s="392"/>
      <c r="AA269" s="392"/>
      <c r="AB269" s="392"/>
      <c r="AC269" s="392"/>
      <c r="AD269" s="392"/>
      <c r="AE269" s="392"/>
      <c r="AF269" s="392"/>
      <c r="AG269" s="392"/>
      <c r="AH269" s="392"/>
      <c r="AI269" s="392"/>
      <c r="AJ269" s="392"/>
      <c r="AK269" s="392"/>
      <c r="AL269" s="392"/>
      <c r="AM269" s="392"/>
      <c r="AN269" s="392"/>
      <c r="AO269" s="392"/>
      <c r="AP269" s="392"/>
      <c r="AQ269" s="392"/>
      <c r="AR269" s="392"/>
      <c r="AS269" s="392"/>
      <c r="AT269" s="392"/>
      <c r="AU269" s="392"/>
      <c r="AV269" s="392"/>
      <c r="AW269" s="392"/>
      <c r="AX269" s="392"/>
      <c r="AY269" s="392"/>
      <c r="AZ269" s="392"/>
      <c r="BA269" s="392"/>
      <c r="BB269" s="392"/>
      <c r="BC269" s="392"/>
      <c r="BD269" s="392"/>
      <c r="BE269" s="392"/>
      <c r="BF269" s="392"/>
      <c r="BG269" s="392"/>
      <c r="BH269" s="392"/>
      <c r="BI269" s="392"/>
      <c r="BJ269" s="392"/>
      <c r="BK269" s="392"/>
      <c r="BL269" s="392"/>
      <c r="BM269" s="392"/>
      <c r="BN269" s="392"/>
      <c r="BO269" s="392"/>
      <c r="BP269" s="392"/>
      <c r="BQ269" s="392"/>
      <c r="BR269" s="392"/>
      <c r="BS269" s="392"/>
      <c r="BT269" s="392"/>
      <c r="BU269" s="392"/>
      <c r="BV269" s="392"/>
      <c r="BW269" s="392"/>
      <c r="BX269" s="392"/>
      <c r="BY269" s="392"/>
      <c r="BZ269" s="392"/>
      <c r="CA269" s="392"/>
      <c r="CB269" s="392"/>
      <c r="CC269" s="392"/>
      <c r="CD269" s="392"/>
      <c r="CE269" s="392"/>
      <c r="CF269" s="392"/>
      <c r="CG269" s="392"/>
      <c r="CH269" s="392"/>
      <c r="CI269" s="392"/>
      <c r="CJ269" s="392"/>
      <c r="CK269" s="392"/>
      <c r="CL269" s="392"/>
      <c r="CM269" s="392"/>
      <c r="CN269" s="392"/>
      <c r="CO269" s="392"/>
      <c r="CP269" s="392"/>
      <c r="CQ269" s="392"/>
      <c r="CR269" s="392"/>
      <c r="CS269" s="392"/>
      <c r="CT269" s="392"/>
      <c r="CU269" s="392"/>
      <c r="CV269" s="392"/>
      <c r="CW269" s="392"/>
      <c r="CX269" s="392"/>
      <c r="CY269" s="392"/>
      <c r="CZ269" s="392"/>
      <c r="DA269" s="392"/>
      <c r="DB269" s="392"/>
      <c r="DC269" s="392"/>
      <c r="DD269" s="392"/>
      <c r="DE269" s="392"/>
      <c r="DF269" s="392"/>
      <c r="DG269" s="392"/>
      <c r="DH269" s="392"/>
      <c r="DI269" s="392"/>
      <c r="DJ269" s="392"/>
      <c r="DK269" s="392"/>
      <c r="DL269" s="392"/>
      <c r="DM269" s="392"/>
      <c r="DN269" s="392"/>
      <c r="DO269" s="392"/>
      <c r="DP269" s="392"/>
      <c r="DQ269" s="392"/>
      <c r="DR269" s="392"/>
      <c r="DS269" s="392"/>
      <c r="DT269" s="392"/>
      <c r="DU269" s="392"/>
      <c r="DV269" s="392"/>
      <c r="DW269" s="392"/>
      <c r="DX269" s="392"/>
      <c r="DY269" s="392"/>
      <c r="DZ269" s="392"/>
      <c r="EA269" s="392"/>
      <c r="EB269" s="392"/>
      <c r="EC269" s="392"/>
      <c r="ED269" s="392"/>
      <c r="EE269" s="392"/>
      <c r="EF269" s="392"/>
      <c r="EG269" s="392"/>
      <c r="EH269" s="392"/>
      <c r="EI269" s="392"/>
      <c r="EJ269" s="392"/>
      <c r="EK269" s="392"/>
      <c r="EL269" s="392"/>
      <c r="EM269" s="392"/>
      <c r="EN269" s="392"/>
      <c r="EO269" s="392"/>
      <c r="EP269" s="392"/>
      <c r="EQ269" s="392"/>
      <c r="ER269" s="392"/>
      <c r="ES269" s="392"/>
      <c r="ET269" s="392"/>
      <c r="EU269" s="392"/>
      <c r="EV269" s="392"/>
      <c r="EW269" s="392"/>
      <c r="EX269" s="392"/>
    </row>
    <row r="270" spans="1:154" ht="14.25" customHeight="1" x14ac:dyDescent="0.2">
      <c r="A270" s="908" t="s">
        <v>929</v>
      </c>
      <c r="B270" s="827" t="s">
        <v>932</v>
      </c>
      <c r="C270" s="827" t="s">
        <v>933</v>
      </c>
      <c r="D270" s="829" t="s">
        <v>876</v>
      </c>
      <c r="E270" s="829"/>
      <c r="F270" s="829" t="s">
        <v>877</v>
      </c>
      <c r="G270" s="829"/>
      <c r="H270" s="829" t="s">
        <v>878</v>
      </c>
      <c r="I270" s="829"/>
      <c r="J270" s="398"/>
      <c r="K270" s="827" t="s">
        <v>932</v>
      </c>
      <c r="L270" s="827" t="s">
        <v>933</v>
      </c>
      <c r="M270" s="829" t="s">
        <v>876</v>
      </c>
      <c r="N270" s="829"/>
      <c r="O270" s="829" t="s">
        <v>877</v>
      </c>
      <c r="P270" s="829"/>
      <c r="Q270" s="829" t="s">
        <v>878</v>
      </c>
      <c r="R270" s="829"/>
      <c r="S270" s="398"/>
      <c r="T270" s="827" t="s">
        <v>932</v>
      </c>
      <c r="U270" s="827" t="s">
        <v>933</v>
      </c>
      <c r="V270" s="829" t="s">
        <v>876</v>
      </c>
      <c r="W270" s="829"/>
      <c r="X270" s="829" t="s">
        <v>877</v>
      </c>
      <c r="Y270" s="829"/>
      <c r="Z270" s="829" t="s">
        <v>878</v>
      </c>
      <c r="AA270" s="829"/>
      <c r="AB270" s="398"/>
      <c r="AC270" s="827" t="s">
        <v>932</v>
      </c>
      <c r="AD270" s="827" t="s">
        <v>933</v>
      </c>
      <c r="AE270" s="829" t="s">
        <v>876</v>
      </c>
      <c r="AF270" s="829"/>
      <c r="AG270" s="829" t="s">
        <v>877</v>
      </c>
      <c r="AH270" s="829"/>
      <c r="AI270" s="829" t="s">
        <v>878</v>
      </c>
      <c r="AJ270" s="829"/>
      <c r="AK270" s="398"/>
      <c r="AL270" s="827" t="s">
        <v>932</v>
      </c>
      <c r="AM270" s="827" t="s">
        <v>933</v>
      </c>
      <c r="AN270" s="829" t="s">
        <v>876</v>
      </c>
      <c r="AO270" s="829"/>
      <c r="AP270" s="829" t="s">
        <v>877</v>
      </c>
      <c r="AQ270" s="829"/>
      <c r="AR270" s="829" t="s">
        <v>878</v>
      </c>
      <c r="AS270" s="829"/>
      <c r="AT270" s="398"/>
      <c r="AU270" s="827" t="s">
        <v>932</v>
      </c>
      <c r="AV270" s="827" t="s">
        <v>933</v>
      </c>
      <c r="AW270" s="829" t="s">
        <v>876</v>
      </c>
      <c r="AX270" s="829"/>
      <c r="AY270" s="829" t="s">
        <v>877</v>
      </c>
      <c r="AZ270" s="829"/>
      <c r="BA270" s="829" t="s">
        <v>878</v>
      </c>
      <c r="BB270" s="829"/>
      <c r="BC270" s="398"/>
      <c r="BD270" s="827" t="s">
        <v>932</v>
      </c>
      <c r="BE270" s="827" t="s">
        <v>933</v>
      </c>
      <c r="BF270" s="829" t="s">
        <v>876</v>
      </c>
      <c r="BG270" s="829"/>
      <c r="BH270" s="829" t="s">
        <v>877</v>
      </c>
      <c r="BI270" s="829"/>
      <c r="BJ270" s="829" t="s">
        <v>878</v>
      </c>
      <c r="BK270" s="829"/>
      <c r="BL270" s="398"/>
      <c r="BM270" s="827" t="s">
        <v>932</v>
      </c>
      <c r="BN270" s="827" t="s">
        <v>933</v>
      </c>
      <c r="BO270" s="829" t="s">
        <v>876</v>
      </c>
      <c r="BP270" s="829"/>
      <c r="BQ270" s="829" t="s">
        <v>877</v>
      </c>
      <c r="BR270" s="829"/>
      <c r="BS270" s="829" t="s">
        <v>878</v>
      </c>
      <c r="BT270" s="829"/>
      <c r="BU270" s="398"/>
      <c r="BV270" s="827" t="s">
        <v>932</v>
      </c>
      <c r="BW270" s="827" t="s">
        <v>933</v>
      </c>
      <c r="BX270" s="829" t="s">
        <v>876</v>
      </c>
      <c r="BY270" s="829"/>
      <c r="BZ270" s="829" t="s">
        <v>877</v>
      </c>
      <c r="CA270" s="829"/>
      <c r="CB270" s="829" t="s">
        <v>878</v>
      </c>
      <c r="CC270" s="829"/>
      <c r="CD270" s="398"/>
      <c r="CE270" s="827" t="s">
        <v>932</v>
      </c>
      <c r="CF270" s="827" t="s">
        <v>933</v>
      </c>
      <c r="CG270" s="829" t="s">
        <v>876</v>
      </c>
      <c r="CH270" s="829"/>
      <c r="CI270" s="829" t="s">
        <v>877</v>
      </c>
      <c r="CJ270" s="829"/>
      <c r="CK270" s="829" t="s">
        <v>878</v>
      </c>
      <c r="CL270" s="829"/>
      <c r="CM270" s="398"/>
      <c r="CN270" s="827" t="s">
        <v>932</v>
      </c>
      <c r="CO270" s="827" t="s">
        <v>933</v>
      </c>
      <c r="CP270" s="829" t="s">
        <v>876</v>
      </c>
      <c r="CQ270" s="829"/>
      <c r="CR270" s="829" t="s">
        <v>877</v>
      </c>
      <c r="CS270" s="829"/>
      <c r="CT270" s="829" t="s">
        <v>878</v>
      </c>
      <c r="CU270" s="829"/>
      <c r="CV270" s="398"/>
      <c r="CW270" s="827" t="s">
        <v>932</v>
      </c>
      <c r="CX270" s="827" t="s">
        <v>933</v>
      </c>
      <c r="CY270" s="829" t="s">
        <v>876</v>
      </c>
      <c r="CZ270" s="829"/>
      <c r="DA270" s="829" t="s">
        <v>877</v>
      </c>
      <c r="DB270" s="829"/>
      <c r="DC270" s="829" t="s">
        <v>878</v>
      </c>
      <c r="DD270" s="829"/>
      <c r="DE270" s="398"/>
      <c r="DF270" s="827" t="s">
        <v>932</v>
      </c>
      <c r="DG270" s="827" t="s">
        <v>933</v>
      </c>
      <c r="DH270" s="829" t="s">
        <v>876</v>
      </c>
      <c r="DI270" s="829"/>
      <c r="DJ270" s="829" t="s">
        <v>877</v>
      </c>
      <c r="DK270" s="829"/>
      <c r="DL270" s="829" t="s">
        <v>878</v>
      </c>
      <c r="DM270" s="829"/>
      <c r="DN270" s="398"/>
      <c r="DO270" s="827" t="s">
        <v>932</v>
      </c>
      <c r="DP270" s="827" t="s">
        <v>933</v>
      </c>
      <c r="DQ270" s="829" t="s">
        <v>876</v>
      </c>
      <c r="DR270" s="829"/>
      <c r="DS270" s="829" t="s">
        <v>877</v>
      </c>
      <c r="DT270" s="829"/>
      <c r="DU270" s="829" t="s">
        <v>878</v>
      </c>
      <c r="DV270" s="829"/>
      <c r="DW270" s="398"/>
      <c r="DX270" s="827" t="s">
        <v>932</v>
      </c>
      <c r="DY270" s="827" t="s">
        <v>933</v>
      </c>
      <c r="DZ270" s="829" t="s">
        <v>876</v>
      </c>
      <c r="EA270" s="829"/>
      <c r="EB270" s="829" t="s">
        <v>877</v>
      </c>
      <c r="EC270" s="829"/>
      <c r="ED270" s="829" t="s">
        <v>878</v>
      </c>
      <c r="EE270" s="829"/>
      <c r="EF270" s="398"/>
      <c r="EG270" s="827" t="s">
        <v>932</v>
      </c>
      <c r="EH270" s="827" t="s">
        <v>933</v>
      </c>
      <c r="EI270" s="829" t="s">
        <v>876</v>
      </c>
      <c r="EJ270" s="829"/>
      <c r="EK270" s="829" t="s">
        <v>877</v>
      </c>
      <c r="EL270" s="829"/>
      <c r="EM270" s="829" t="s">
        <v>878</v>
      </c>
      <c r="EN270" s="829"/>
      <c r="EO270" s="398"/>
      <c r="EP270" s="827" t="s">
        <v>932</v>
      </c>
      <c r="EQ270" s="827" t="s">
        <v>933</v>
      </c>
      <c r="ER270" s="829" t="s">
        <v>876</v>
      </c>
      <c r="ES270" s="829"/>
      <c r="ET270" s="829" t="s">
        <v>877</v>
      </c>
      <c r="EU270" s="829"/>
      <c r="EV270" s="829" t="s">
        <v>878</v>
      </c>
      <c r="EW270" s="829"/>
      <c r="EX270" s="398"/>
    </row>
    <row r="271" spans="1:154" ht="27" x14ac:dyDescent="0.2">
      <c r="A271" s="909"/>
      <c r="B271" s="828"/>
      <c r="C271" s="828"/>
      <c r="D271" s="533" t="s">
        <v>930</v>
      </c>
      <c r="E271" s="533" t="s">
        <v>931</v>
      </c>
      <c r="F271" s="533" t="s">
        <v>930</v>
      </c>
      <c r="G271" s="533" t="s">
        <v>931</v>
      </c>
      <c r="H271" s="533" t="s">
        <v>930</v>
      </c>
      <c r="I271" s="533" t="s">
        <v>931</v>
      </c>
      <c r="J271" s="398"/>
      <c r="K271" s="828"/>
      <c r="L271" s="828"/>
      <c r="M271" s="533" t="s">
        <v>930</v>
      </c>
      <c r="N271" s="533" t="s">
        <v>931</v>
      </c>
      <c r="O271" s="533" t="s">
        <v>930</v>
      </c>
      <c r="P271" s="533" t="s">
        <v>931</v>
      </c>
      <c r="Q271" s="533" t="s">
        <v>930</v>
      </c>
      <c r="R271" s="533" t="s">
        <v>931</v>
      </c>
      <c r="S271" s="398"/>
      <c r="T271" s="828"/>
      <c r="U271" s="828"/>
      <c r="V271" s="438" t="s">
        <v>930</v>
      </c>
      <c r="W271" s="438" t="s">
        <v>931</v>
      </c>
      <c r="X271" s="438" t="s">
        <v>930</v>
      </c>
      <c r="Y271" s="438" t="s">
        <v>931</v>
      </c>
      <c r="Z271" s="438" t="s">
        <v>930</v>
      </c>
      <c r="AA271" s="438" t="s">
        <v>931</v>
      </c>
      <c r="AB271" s="398"/>
      <c r="AC271" s="828"/>
      <c r="AD271" s="828"/>
      <c r="AE271" s="443" t="s">
        <v>930</v>
      </c>
      <c r="AF271" s="443" t="s">
        <v>931</v>
      </c>
      <c r="AG271" s="443" t="s">
        <v>930</v>
      </c>
      <c r="AH271" s="443" t="s">
        <v>931</v>
      </c>
      <c r="AI271" s="443" t="s">
        <v>930</v>
      </c>
      <c r="AJ271" s="443" t="s">
        <v>931</v>
      </c>
      <c r="AK271" s="398"/>
      <c r="AL271" s="828"/>
      <c r="AM271" s="828"/>
      <c r="AN271" s="453" t="s">
        <v>930</v>
      </c>
      <c r="AO271" s="453" t="s">
        <v>931</v>
      </c>
      <c r="AP271" s="453" t="s">
        <v>930</v>
      </c>
      <c r="AQ271" s="453" t="s">
        <v>931</v>
      </c>
      <c r="AR271" s="453" t="s">
        <v>930</v>
      </c>
      <c r="AS271" s="453" t="s">
        <v>931</v>
      </c>
      <c r="AT271" s="398"/>
      <c r="AU271" s="828"/>
      <c r="AV271" s="828"/>
      <c r="AW271" s="453" t="s">
        <v>930</v>
      </c>
      <c r="AX271" s="453" t="s">
        <v>931</v>
      </c>
      <c r="AY271" s="453" t="s">
        <v>930</v>
      </c>
      <c r="AZ271" s="453" t="s">
        <v>931</v>
      </c>
      <c r="BA271" s="453" t="s">
        <v>930</v>
      </c>
      <c r="BB271" s="453" t="s">
        <v>931</v>
      </c>
      <c r="BC271" s="398"/>
      <c r="BD271" s="828"/>
      <c r="BE271" s="828"/>
      <c r="BF271" s="453" t="s">
        <v>930</v>
      </c>
      <c r="BG271" s="453" t="s">
        <v>931</v>
      </c>
      <c r="BH271" s="453" t="s">
        <v>930</v>
      </c>
      <c r="BI271" s="453" t="s">
        <v>931</v>
      </c>
      <c r="BJ271" s="453" t="s">
        <v>930</v>
      </c>
      <c r="BK271" s="453" t="s">
        <v>931</v>
      </c>
      <c r="BL271" s="398"/>
      <c r="BM271" s="828"/>
      <c r="BN271" s="828"/>
      <c r="BO271" s="453" t="s">
        <v>930</v>
      </c>
      <c r="BP271" s="453" t="s">
        <v>931</v>
      </c>
      <c r="BQ271" s="453" t="s">
        <v>930</v>
      </c>
      <c r="BR271" s="453" t="s">
        <v>931</v>
      </c>
      <c r="BS271" s="453" t="s">
        <v>930</v>
      </c>
      <c r="BT271" s="453" t="s">
        <v>931</v>
      </c>
      <c r="BU271" s="398"/>
      <c r="BV271" s="828"/>
      <c r="BW271" s="828"/>
      <c r="BX271" s="453" t="s">
        <v>930</v>
      </c>
      <c r="BY271" s="453" t="s">
        <v>931</v>
      </c>
      <c r="BZ271" s="453" t="s">
        <v>930</v>
      </c>
      <c r="CA271" s="453" t="s">
        <v>931</v>
      </c>
      <c r="CB271" s="453" t="s">
        <v>930</v>
      </c>
      <c r="CC271" s="453" t="s">
        <v>931</v>
      </c>
      <c r="CD271" s="398"/>
      <c r="CE271" s="828"/>
      <c r="CF271" s="828"/>
      <c r="CG271" s="453" t="s">
        <v>930</v>
      </c>
      <c r="CH271" s="453" t="s">
        <v>931</v>
      </c>
      <c r="CI271" s="453" t="s">
        <v>930</v>
      </c>
      <c r="CJ271" s="453" t="s">
        <v>931</v>
      </c>
      <c r="CK271" s="453" t="s">
        <v>930</v>
      </c>
      <c r="CL271" s="453" t="s">
        <v>931</v>
      </c>
      <c r="CM271" s="398"/>
      <c r="CN271" s="828"/>
      <c r="CO271" s="828"/>
      <c r="CP271" s="453" t="s">
        <v>930</v>
      </c>
      <c r="CQ271" s="453" t="s">
        <v>931</v>
      </c>
      <c r="CR271" s="453" t="s">
        <v>930</v>
      </c>
      <c r="CS271" s="453" t="s">
        <v>931</v>
      </c>
      <c r="CT271" s="453" t="s">
        <v>930</v>
      </c>
      <c r="CU271" s="453" t="s">
        <v>931</v>
      </c>
      <c r="CV271" s="398"/>
      <c r="CW271" s="828"/>
      <c r="CX271" s="828"/>
      <c r="CY271" s="453" t="s">
        <v>930</v>
      </c>
      <c r="CZ271" s="453" t="s">
        <v>931</v>
      </c>
      <c r="DA271" s="453" t="s">
        <v>930</v>
      </c>
      <c r="DB271" s="453" t="s">
        <v>931</v>
      </c>
      <c r="DC271" s="453" t="s">
        <v>930</v>
      </c>
      <c r="DD271" s="453" t="s">
        <v>931</v>
      </c>
      <c r="DE271" s="398"/>
      <c r="DF271" s="828"/>
      <c r="DG271" s="828"/>
      <c r="DH271" s="453" t="s">
        <v>930</v>
      </c>
      <c r="DI271" s="453" t="s">
        <v>931</v>
      </c>
      <c r="DJ271" s="453" t="s">
        <v>930</v>
      </c>
      <c r="DK271" s="453" t="s">
        <v>931</v>
      </c>
      <c r="DL271" s="453" t="s">
        <v>930</v>
      </c>
      <c r="DM271" s="453" t="s">
        <v>931</v>
      </c>
      <c r="DN271" s="398"/>
      <c r="DO271" s="828"/>
      <c r="DP271" s="828"/>
      <c r="DQ271" s="453" t="s">
        <v>930</v>
      </c>
      <c r="DR271" s="453" t="s">
        <v>931</v>
      </c>
      <c r="DS271" s="453" t="s">
        <v>930</v>
      </c>
      <c r="DT271" s="453" t="s">
        <v>931</v>
      </c>
      <c r="DU271" s="453" t="s">
        <v>930</v>
      </c>
      <c r="DV271" s="453" t="s">
        <v>931</v>
      </c>
      <c r="DW271" s="398"/>
      <c r="DX271" s="828"/>
      <c r="DY271" s="828"/>
      <c r="DZ271" s="453" t="s">
        <v>930</v>
      </c>
      <c r="EA271" s="453" t="s">
        <v>931</v>
      </c>
      <c r="EB271" s="453" t="s">
        <v>930</v>
      </c>
      <c r="EC271" s="453" t="s">
        <v>931</v>
      </c>
      <c r="ED271" s="453" t="s">
        <v>930</v>
      </c>
      <c r="EE271" s="453" t="s">
        <v>931</v>
      </c>
      <c r="EF271" s="398"/>
      <c r="EG271" s="828"/>
      <c r="EH271" s="828"/>
      <c r="EI271" s="465" t="s">
        <v>930</v>
      </c>
      <c r="EJ271" s="465" t="s">
        <v>931</v>
      </c>
      <c r="EK271" s="465" t="s">
        <v>930</v>
      </c>
      <c r="EL271" s="465" t="s">
        <v>931</v>
      </c>
      <c r="EM271" s="465" t="s">
        <v>930</v>
      </c>
      <c r="EN271" s="465" t="s">
        <v>931</v>
      </c>
      <c r="EO271" s="398"/>
      <c r="EP271" s="828"/>
      <c r="EQ271" s="828"/>
      <c r="ER271" s="465" t="s">
        <v>930</v>
      </c>
      <c r="ES271" s="465" t="s">
        <v>931</v>
      </c>
      <c r="ET271" s="465" t="s">
        <v>930</v>
      </c>
      <c r="EU271" s="465" t="s">
        <v>931</v>
      </c>
      <c r="EV271" s="465" t="s">
        <v>930</v>
      </c>
      <c r="EW271" s="465" t="s">
        <v>931</v>
      </c>
      <c r="EX271" s="398"/>
    </row>
    <row r="272" spans="1:154" x14ac:dyDescent="0.2">
      <c r="A272" s="413" t="s">
        <v>1416</v>
      </c>
      <c r="B272" s="399"/>
      <c r="C272" s="399"/>
      <c r="D272" s="534" t="str">
        <f>IF($B$8="SP","0",IF($B$8="CH","0",IF($B$8="SP+CH","0","")))</f>
        <v/>
      </c>
      <c r="E272" s="534" t="str">
        <f t="shared" ref="E272:E301" si="135">IF($B$8="SP","0",IF($B$8="CH","0",IF($B$8="SP+CH","0","")))</f>
        <v/>
      </c>
      <c r="F272" s="534" t="str">
        <f>IF($B$8="EE","0",IF($B$8="CH","0",IF($B$8="EE+CH","0","")))</f>
        <v>0</v>
      </c>
      <c r="G272" s="534" t="str">
        <f t="shared" ref="G272:G301" si="136">IF($B$8="EE","0",IF($B$8="CH","0",IF($B$8="EE+CH","0","")))</f>
        <v>0</v>
      </c>
      <c r="H272" s="534" t="str">
        <f>IF($B$8="EE","0",IF($B$8="SP","0",IF($B$8="EE+SP","0","")))</f>
        <v>0</v>
      </c>
      <c r="I272" s="534" t="str">
        <f t="shared" ref="I272:I301" si="137">IF($B$8="EE","0",IF($B$8="SP","0",IF($B$8="EE+SP","0","")))</f>
        <v>0</v>
      </c>
      <c r="J272" s="398"/>
      <c r="K272" s="399"/>
      <c r="L272" s="399"/>
      <c r="M272" s="534" t="str">
        <f>IF($K$8="SP","0",IF($K$8="CH","0",IF($K$8="SP+CH","0","")))</f>
        <v/>
      </c>
      <c r="N272" s="534" t="str">
        <f>IF($K$8="SP","0",IF($K$8="CH","0",IF($K$8="SP+CH","0","")))</f>
        <v/>
      </c>
      <c r="O272" s="534" t="str">
        <f>IF($K$8="EE","0",IF($K$8="CH","0",IF($K$8="EE+CH","0","")))</f>
        <v>0</v>
      </c>
      <c r="P272" s="534" t="str">
        <f>IF($K$8="EE","0",IF($K$8="CH","0",IF($K$8="EE+CH","0","")))</f>
        <v>0</v>
      </c>
      <c r="Q272" s="534" t="str">
        <f>IF($K$8="EE","0",IF($K$8="SP","0",IF($K$8="EE+SP","0","")))</f>
        <v>0</v>
      </c>
      <c r="R272" s="534" t="str">
        <f>IF($K$8="EE","0",IF($K$8="SP","0",IF($K$8="EE+SP","0","")))</f>
        <v>0</v>
      </c>
      <c r="S272" s="398"/>
      <c r="T272" s="458"/>
      <c r="U272" s="458"/>
      <c r="V272" s="530">
        <v>0</v>
      </c>
      <c r="W272" s="530" t="str">
        <f>IF($T$8="SP","0",IF($T$8="CH","0",IF($T$8="SP+CH","0","")))</f>
        <v/>
      </c>
      <c r="X272" s="530" t="str">
        <f>IF($T$8="EE","0",IF($T$8="CH","0",IF($T$8="EE+CH","0","")))</f>
        <v>0</v>
      </c>
      <c r="Y272" s="530" t="str">
        <f>IF($T$8="EE","0",IF($T$8="CH","0",IF($T$8="EE+CH","0","")))</f>
        <v>0</v>
      </c>
      <c r="Z272" s="530" t="str">
        <f>IF($T$8="EE","0",IF($T$8="SP","0",IF($T$8="EE+SP","0","")))</f>
        <v>0</v>
      </c>
      <c r="AA272" s="530" t="str">
        <f>IF($T$8="EE","0",IF($T$8="SP","0",IF($T$8="EE+SP","0","")))</f>
        <v>0</v>
      </c>
      <c r="AB272" s="537"/>
      <c r="AC272" s="458"/>
      <c r="AD272" s="458"/>
      <c r="AE272" s="530" t="str">
        <f>IF($AC$8="SP","0",IF($AC$8="CH","0",IF($AC$8="SP+CH","0","")))</f>
        <v>0</v>
      </c>
      <c r="AF272" s="530" t="str">
        <f>IF($AC$8="SP","0",IF($AC$8="CH","0",IF($AC$8="SP+CH","0","")))</f>
        <v>0</v>
      </c>
      <c r="AG272" s="530">
        <v>0</v>
      </c>
      <c r="AH272" s="530" t="str">
        <f>IF($AC$8="EE","0",IF($AC$8="CH","0",IF($AC$8="EE+CH","0","")))</f>
        <v/>
      </c>
      <c r="AI272" s="530" t="str">
        <f>IF($AC$8="EE","0",IF($AC$8="SP","0",IF($AC$8="EE+SP","0","")))</f>
        <v>0</v>
      </c>
      <c r="AJ272" s="530" t="str">
        <f>IF($AC$8="EE","0",IF($AC$8="SP","0",IF($AC$8="EE+SP","0","")))</f>
        <v>0</v>
      </c>
      <c r="AK272" s="537"/>
      <c r="AL272" s="458"/>
      <c r="AM272" s="458"/>
      <c r="AN272" s="530" t="str">
        <f>IF($AL$8="SP","0",IF($AL$8="CH","0",IF($AL$8="SP+CH","0","")))</f>
        <v>0</v>
      </c>
      <c r="AO272" s="530" t="str">
        <f>IF($AL$8="SP","0",IF($AL$8="CH","0",IF($AL$8="SP+CH","0","")))</f>
        <v>0</v>
      </c>
      <c r="AP272" s="530" t="str">
        <f>IF($AL$8="EE","0",IF($AL$8="CH","0",IF($AL$8="EE+CH","0","")))</f>
        <v>0</v>
      </c>
      <c r="AQ272" s="530" t="str">
        <f>IF($AL$8="EE","0",IF($AL$8="CH","0",IF($AL$8="EE+CH","0","")))</f>
        <v>0</v>
      </c>
      <c r="AR272" s="530" t="str">
        <f>IF($AL$8="EE","0",IF($AL$8="SP","0",IF($AL$8="EE+SP","0","")))</f>
        <v/>
      </c>
      <c r="AS272" s="530" t="str">
        <f>IF($AL$8="EE","0",IF($AL$8="SP","0",IF($AL$8="EE+SP","0","")))</f>
        <v/>
      </c>
      <c r="AT272" s="537"/>
      <c r="AU272" s="458"/>
      <c r="AV272" s="458"/>
      <c r="AW272" s="530" t="str">
        <f>IF($AU$8="SP","0",IF($AU$8="CH","0",IF($AU$8="SP+CH","0","")))</f>
        <v/>
      </c>
      <c r="AX272" s="530" t="str">
        <f>IF($AU$8="SP","0",IF($AU$8="CH","0",IF($AU$8="SP+CH","0","")))</f>
        <v/>
      </c>
      <c r="AY272" s="530" t="str">
        <f>IF($AU$8="EE","0",IF($AU$8="CH","0",IF($AU$8="EE+CH","0","")))</f>
        <v>0</v>
      </c>
      <c r="AZ272" s="530" t="str">
        <f>IF($AU$8="EE","0",IF($AU$8="CH","0",IF($AU$8="EE+CH","0","")))</f>
        <v>0</v>
      </c>
      <c r="BA272" s="530" t="str">
        <f>IF($AU$8="EE","0",IF($AU$8="SP","0",IF($AU$8="EE+SP","0","")))</f>
        <v>0</v>
      </c>
      <c r="BB272" s="530" t="str">
        <f>IF($AU$8="EE","0",IF($AU$8="SP","0",IF($AU$8="EE+SP","0","")))</f>
        <v>0</v>
      </c>
      <c r="BC272" s="537"/>
      <c r="BD272" s="458"/>
      <c r="BE272" s="458"/>
      <c r="BF272" s="530" t="str">
        <f>IF($BD$8="SP","0",IF($BD$8="CH","0",IF($BD$8="SP+CH","0","")))</f>
        <v>0</v>
      </c>
      <c r="BG272" s="530" t="str">
        <f>IF($BD$8="SP","0",IF($BD$8="CH","0",IF($BD$8="SP+CH","0","")))</f>
        <v>0</v>
      </c>
      <c r="BH272" s="530" t="str">
        <f>IF($BD$8="EE","0",IF($BD$8="CH","0",IF($BD$8="EE+CH","0","")))</f>
        <v/>
      </c>
      <c r="BI272" s="530" t="str">
        <f>IF($BD$8="EE","0",IF($BD$8="CH","0",IF($BD$8="EE+CH","0","")))</f>
        <v/>
      </c>
      <c r="BJ272" s="530" t="str">
        <f>IF($BD$8="EE","0",IF($BD$8="SP","0",IF($BD$8="EE+SP","0","")))</f>
        <v>0</v>
      </c>
      <c r="BK272" s="530" t="str">
        <f>IF($BD$8="EE","0",IF($BD$8="SP","0",IF($BD$8="EE+SP","0","")))</f>
        <v>0</v>
      </c>
      <c r="BL272" s="537"/>
      <c r="BM272" s="458"/>
      <c r="BN272" s="458"/>
      <c r="BO272" s="530" t="str">
        <f>IF($BM$8="SP","0",IF($BM$8="CH","0",IF($BM$8="SP+CH","0","")))</f>
        <v>0</v>
      </c>
      <c r="BP272" s="530" t="str">
        <f>IF($BM$8="SP","0",IF($BM$8="CH","0",IF($BM$8="SP+CH","0","")))</f>
        <v>0</v>
      </c>
      <c r="BQ272" s="530" t="str">
        <f>IF($BM$8="EE","0",IF($BM$8="CH","0",IF($BM$8="EE+CH","0","")))</f>
        <v/>
      </c>
      <c r="BR272" s="530" t="str">
        <f>IF($BM$8="EE","0",IF($BM$8="CH","0",IF($BM$8="EE+CH","0","")))</f>
        <v/>
      </c>
      <c r="BS272" s="530" t="str">
        <f>IF($BM$8="EE","0",IF($BM$8="SP","0",IF($BM$8="EE+SP","0","")))</f>
        <v>0</v>
      </c>
      <c r="BT272" s="530" t="str">
        <f>IF($BM$8="EE","0",IF($BM$8="SP","0",IF($BM$8="EE+SP","0","")))</f>
        <v>0</v>
      </c>
      <c r="BU272" s="537"/>
      <c r="BV272" s="458"/>
      <c r="BW272" s="458"/>
      <c r="BX272" s="530" t="str">
        <f>IF($BV$8="SP","0",IF($BV$8="CH","0",IF($BV$8="SP+CH","0","")))</f>
        <v>0</v>
      </c>
      <c r="BY272" s="530" t="str">
        <f>IF($BV$8="SP","0",IF($BV$8="CH","0",IF($BV$8="SP+CH","0","")))</f>
        <v>0</v>
      </c>
      <c r="BZ272" s="530" t="str">
        <f>IF($BV$8="EE","0",IF($BV$8="CH","0",IF($BV$8="EE+CH","0","")))</f>
        <v>0</v>
      </c>
      <c r="CA272" s="530" t="str">
        <f>IF($BV$8="EE","0",IF($BV$8="CH","0",IF($BV$8="EE+CH","0","")))</f>
        <v>0</v>
      </c>
      <c r="CB272" s="530" t="str">
        <f>IF($BV$8="EE","0",IF($BV$8="SP","0",IF($BV$8="EE+SP","0","")))</f>
        <v/>
      </c>
      <c r="CC272" s="530" t="str">
        <f>IF($BV$8="EE","0",IF($BV$8="SP","0",IF($BV$8="EE+SP","0","")))</f>
        <v/>
      </c>
      <c r="CD272" s="537"/>
      <c r="CE272" s="458"/>
      <c r="CF272" s="458"/>
      <c r="CG272" s="530" t="str">
        <f>IF($CE$8="SP","0",IF($CE$8="CH","0",IF($CE$8="SP+CH","0","")))</f>
        <v>0</v>
      </c>
      <c r="CH272" s="530" t="str">
        <f>IF($CE$8="SP","0",IF($CE$8="CH","0",IF($CE$8="SP+CH","0","")))</f>
        <v>0</v>
      </c>
      <c r="CI272" s="530" t="str">
        <f>IF($CE$8="EE","0",IF($CE$8="CH","0",IF($CE$8="EE+CH","0","")))</f>
        <v>0</v>
      </c>
      <c r="CJ272" s="530" t="str">
        <f>IF($CE$8="EE","0",IF($CE$8="CH","0",IF($CE$8="EE+CH","0","")))</f>
        <v>0</v>
      </c>
      <c r="CK272" s="530" t="str">
        <f>IF($CE$8="EE","0",IF($CE$8="SP","0",IF($CE$8="EE+SP","0","")))</f>
        <v/>
      </c>
      <c r="CL272" s="530" t="str">
        <f>IF($CE$8="EE","0",IF($CE$8="SP","0",IF($CE$8="EE+SP","0","")))</f>
        <v/>
      </c>
      <c r="CM272" s="537"/>
      <c r="CN272" s="458"/>
      <c r="CO272" s="458"/>
      <c r="CP272" s="530" t="str">
        <f>IF($CN$8="SP","0",IF($CN$8="CH","0",IF($CN$8="SP+CH","0","")))</f>
        <v/>
      </c>
      <c r="CQ272" s="530" t="str">
        <f>IF($CN$8="SP","0",IF($CN$8="CH","0",IF($CN$8="SP+CH","0","")))</f>
        <v/>
      </c>
      <c r="CR272" s="530" t="str">
        <f>IF($CN$8="EE","0",IF($CN$8="CH","0",IF($CN$8="EE+CH","0","")))</f>
        <v>0</v>
      </c>
      <c r="CS272" s="530" t="str">
        <f>IF($CN$8="EE","0",IF($CN$8="CH","0",IF($CN$8="EE+CH","0","")))</f>
        <v>0</v>
      </c>
      <c r="CT272" s="530" t="str">
        <f>IF($CN$8="EE","0",IF($CN$8="SP","0",IF($CN$8="EE+SP","0","")))</f>
        <v>0</v>
      </c>
      <c r="CU272" s="530" t="str">
        <f>IF($CN$8="EE","0",IF($CN$8="SP","0",IF($CN$8="EE+SP","0","")))</f>
        <v>0</v>
      </c>
      <c r="CV272" s="537"/>
      <c r="CW272" s="458"/>
      <c r="CX272" s="458"/>
      <c r="CY272" s="530" t="str">
        <f>IF($CW$8="SP","0",IF($CW$8="CH","0",IF($CW$8="SP+CH","0","")))</f>
        <v/>
      </c>
      <c r="CZ272" s="530" t="str">
        <f>IF($CW$8="SP","0",IF($CW$8="CH","0",IF($CW$8="SP+CH","0","")))</f>
        <v/>
      </c>
      <c r="DA272" s="530" t="str">
        <f>IF($CW$8="EE","0",IF($CW$8="CH","0",IF($CW$8="EE+CH","0","")))</f>
        <v>0</v>
      </c>
      <c r="DB272" s="530" t="str">
        <f>IF($CW$8="EE","0",IF($CW$8="CH","0",IF($CW$8="EE+CH","0","")))</f>
        <v>0</v>
      </c>
      <c r="DC272" s="530" t="str">
        <f>IF($CW$8="EE","0",IF($CW$8="SP","0",IF($CW$8="EE+SP","0","")))</f>
        <v>0</v>
      </c>
      <c r="DD272" s="530" t="str">
        <f>IF($CW$8="EE","0",IF($CW$8="SP","0",IF($CW$8="EE+SP","0","")))</f>
        <v>0</v>
      </c>
      <c r="DE272" s="537"/>
      <c r="DF272" s="458"/>
      <c r="DG272" s="458"/>
      <c r="DH272" s="530" t="str">
        <f>IF($DF$8="SP","0",IF($DF$8="CH","0",IF($DF$8="SP+CH","0","")))</f>
        <v/>
      </c>
      <c r="DI272" s="530" t="str">
        <f>IF($DF$8="SP","0",IF($DF$8="CH","0",IF($DF$8="SP+CH","0","")))</f>
        <v/>
      </c>
      <c r="DJ272" s="530" t="str">
        <f>IF($DF$8="EE","0",IF($DF$8="CH","0",IF($DF$8="EE+CH","0","")))</f>
        <v>0</v>
      </c>
      <c r="DK272" s="530" t="str">
        <f>IF($DF$8="EE","0",IF($DF$8="CH","0",IF($DF$8="EE+CH","0","")))</f>
        <v>0</v>
      </c>
      <c r="DL272" s="530" t="str">
        <f>IF($DF$8="EE","0",IF($DF$8="SP","0",IF($DF$8="EE+SP","0","")))</f>
        <v>0</v>
      </c>
      <c r="DM272" s="530" t="str">
        <f>IF($DF$8="EE","0",IF($DF$8="SP","0",IF($DF$8="EE+SP","0","")))</f>
        <v>0</v>
      </c>
      <c r="DN272" s="537"/>
      <c r="DO272" s="458"/>
      <c r="DP272" s="458"/>
      <c r="DQ272" s="530" t="str">
        <f>IF($DO$8="SP","0",IF($DO$8="CH","0",IF($DO$8="SP+CH","0","")))</f>
        <v/>
      </c>
      <c r="DR272" s="530" t="str">
        <f>IF($DO$8="SP","0",IF($DO$8="CH","0",IF($DO$8="SP+CH","0","")))</f>
        <v/>
      </c>
      <c r="DS272" s="530" t="str">
        <f>IF($DO$8="EE","0",IF($DO$8="CH","0",IF($DO$8="EE+CH","0","")))</f>
        <v>0</v>
      </c>
      <c r="DT272" s="530" t="str">
        <f>IF($DO$8="EE","0",IF($DO$8="CH","0",IF($DO$8="EE+CH","0","")))</f>
        <v>0</v>
      </c>
      <c r="DU272" s="530" t="str">
        <f>IF($DO$8="EE","0",IF($DO$8="SP","0",IF($DO$8="EE+SP","0","")))</f>
        <v>0</v>
      </c>
      <c r="DV272" s="530" t="str">
        <f>IF($DO$8="EE","0",IF($DO$8="SP","0",IF($DO$8="EE+SP","0","")))</f>
        <v>0</v>
      </c>
      <c r="DW272" s="537"/>
      <c r="DX272" s="458"/>
      <c r="DY272" s="458"/>
      <c r="DZ272" s="530" t="str">
        <f>IF($DX$8="SP","0",IF($DX$8="CH","0",IF($DX$8="SP+CH","0","")))</f>
        <v/>
      </c>
      <c r="EA272" s="530" t="str">
        <f>IF($DX$8="SP","0",IF($DX$8="CH","0",IF($DX$8="SP+CH","0","")))</f>
        <v/>
      </c>
      <c r="EB272" s="530" t="str">
        <f>IF($DX$8="EE","0",IF($DX$8="CH","0",IF($DX$8="EE+CH","0","")))</f>
        <v/>
      </c>
      <c r="EC272" s="530" t="str">
        <f>IF($DX$8="EE","0",IF($DX$8="CH","0",IF($DX$8="EE+CH","0","")))</f>
        <v/>
      </c>
      <c r="ED272" s="530" t="str">
        <f>IF($DX$8="EE","0",IF($DX$8="SP","0",IF($DX$8="EE+SP","0","")))</f>
        <v/>
      </c>
      <c r="EE272" s="530" t="str">
        <f>IF($DX$8="EE","0",IF($DX$8="SP","0",IF($DX$8="EE+SP","0","")))</f>
        <v/>
      </c>
      <c r="EF272" s="537"/>
      <c r="EG272" s="458"/>
      <c r="EH272" s="458"/>
      <c r="EI272" s="530" t="str">
        <f>IF($EG$8="SP","0",IF($EG$8="CH","0",IF($EG$8="SP+CH","0","")))</f>
        <v/>
      </c>
      <c r="EJ272" s="530" t="str">
        <f>IF($EG$8="SP","0",IF($EG$8="CH","0",IF($EG$8="SP+CH","0","")))</f>
        <v/>
      </c>
      <c r="EK272" s="530" t="str">
        <f>IF($EG$8="EE","0",IF($EG$8="CH","0",IF($EG$8="EE+CH","0","")))</f>
        <v/>
      </c>
      <c r="EL272" s="530" t="str">
        <f>IF($EG$8="EE","0",IF($EG$8="CH","0",IF($EG$8="EE+CH","0","")))</f>
        <v/>
      </c>
      <c r="EM272" s="530" t="str">
        <f>IF($EG$8="EE","0",IF($EG$8="SP","0",IF($EG$8="EE+SP","0","")))</f>
        <v/>
      </c>
      <c r="EN272" s="530" t="str">
        <f>IF($EG$8="EE","0",IF($EG$8="SP","0",IF($EG$8="EE+SP","0","")))</f>
        <v/>
      </c>
      <c r="EO272" s="537"/>
      <c r="EP272" s="458"/>
      <c r="EQ272" s="458"/>
      <c r="ER272" s="530" t="str">
        <f>IF($EP$8="SP","0",IF($EP$8="CH","0",IF($EP$8="SP+CH","0","")))</f>
        <v/>
      </c>
      <c r="ES272" s="530" t="str">
        <f>IF($EP$8="SP","0",IF($EP$8="CH","0",IF($EP$8="SP+CH","0","")))</f>
        <v/>
      </c>
      <c r="ET272" s="530" t="str">
        <f>IF($EP$8="EE","0",IF($EP$8="CH","0",IF($EP$8="EE+CH","0","")))</f>
        <v/>
      </c>
      <c r="EU272" s="530" t="str">
        <f>IF($EP$8="EE","0",IF($EP$8="CH","0",IF($EP$8="EE+CH","0","")))</f>
        <v/>
      </c>
      <c r="EV272" s="530" t="str">
        <f>IF($EP$8="EE","0",IF($EP$8="SP","0",IF($EP$8="EE+SP","0","")))</f>
        <v/>
      </c>
      <c r="EW272" s="530" t="str">
        <f>IF($EP$8="EE","0",IF($EP$8="SP","0",IF($EP$8="EE+SP","0","")))</f>
        <v/>
      </c>
      <c r="EX272" s="537"/>
    </row>
    <row r="273" spans="1:154" x14ac:dyDescent="0.2">
      <c r="A273" s="413" t="s">
        <v>1417</v>
      </c>
      <c r="B273" s="399"/>
      <c r="C273" s="399"/>
      <c r="D273" s="534" t="str">
        <f t="shared" ref="D273:D301" si="138">IF($B$8="SP","0",IF($B$8="CH","0",IF($B$8="SP+CH","0","")))</f>
        <v/>
      </c>
      <c r="E273" s="534" t="str">
        <f t="shared" si="135"/>
        <v/>
      </c>
      <c r="F273" s="534" t="str">
        <f t="shared" ref="F273:F301" si="139">IF($B$8="EE","0",IF($B$8="CH","0",IF($B$8="EE+CH","0","")))</f>
        <v>0</v>
      </c>
      <c r="G273" s="534" t="str">
        <f t="shared" si="136"/>
        <v>0</v>
      </c>
      <c r="H273" s="534" t="str">
        <f t="shared" ref="H273:H301" si="140">IF($B$8="EE","0",IF($B$8="SP","0",IF($B$8="EE+SP","0","")))</f>
        <v>0</v>
      </c>
      <c r="I273" s="534" t="str">
        <f t="shared" si="137"/>
        <v>0</v>
      </c>
      <c r="J273" s="398"/>
      <c r="K273" s="399"/>
      <c r="L273" s="399"/>
      <c r="M273" s="534" t="str">
        <f t="shared" ref="M273:N301" si="141">IF($K$8="SP","0",IF($K$8="CH","0",IF($K$8="SP+CH","0","")))</f>
        <v/>
      </c>
      <c r="N273" s="534" t="str">
        <f t="shared" si="141"/>
        <v/>
      </c>
      <c r="O273" s="534" t="str">
        <f t="shared" ref="O273:P301" si="142">IF($K$8="EE","0",IF($K$8="CH","0",IF($K$8="EE+CH","0","")))</f>
        <v>0</v>
      </c>
      <c r="P273" s="534" t="str">
        <f t="shared" si="142"/>
        <v>0</v>
      </c>
      <c r="Q273" s="534" t="str">
        <f t="shared" ref="Q273:R301" si="143">IF($K$8="EE","0",IF($K$8="SP","0",IF($K$8="EE+SP","0","")))</f>
        <v>0</v>
      </c>
      <c r="R273" s="534" t="str">
        <f t="shared" si="143"/>
        <v>0</v>
      </c>
      <c r="S273" s="398"/>
      <c r="T273" s="458"/>
      <c r="U273" s="458"/>
      <c r="V273" s="530">
        <v>0</v>
      </c>
      <c r="W273" s="530" t="str">
        <f t="shared" ref="V273:W301" si="144">IF($T$8="SP","0",IF($T$8="CH","0",IF($T$8="SP+CH","0","")))</f>
        <v/>
      </c>
      <c r="X273" s="530" t="str">
        <f t="shared" ref="X273:Y301" si="145">IF($T$8="EE","0",IF($T$8="CH","0",IF($T$8="EE+CH","0","")))</f>
        <v>0</v>
      </c>
      <c r="Y273" s="530" t="str">
        <f t="shared" si="145"/>
        <v>0</v>
      </c>
      <c r="Z273" s="530" t="str">
        <f t="shared" ref="Z273:AA301" si="146">IF($T$8="EE","0",IF($T$8="SP","0",IF($T$8="EE+SP","0","")))</f>
        <v>0</v>
      </c>
      <c r="AA273" s="530" t="str">
        <f t="shared" si="146"/>
        <v>0</v>
      </c>
      <c r="AB273" s="537"/>
      <c r="AC273" s="458"/>
      <c r="AD273" s="458"/>
      <c r="AE273" s="530" t="str">
        <f t="shared" ref="AE273:AF301" si="147">IF($AC$8="SP","0",IF($AC$8="CH","0",IF($AC$8="SP+CH","0","")))</f>
        <v>0</v>
      </c>
      <c r="AF273" s="530" t="str">
        <f t="shared" si="147"/>
        <v>0</v>
      </c>
      <c r="AG273" s="530">
        <v>0</v>
      </c>
      <c r="AH273" s="530" t="str">
        <f t="shared" ref="AG273:AH301" si="148">IF($AC$8="EE","0",IF($AC$8="CH","0",IF($AC$8="EE+CH","0","")))</f>
        <v/>
      </c>
      <c r="AI273" s="530" t="str">
        <f t="shared" ref="AI273:AJ301" si="149">IF($AC$8="EE","0",IF($AC$8="SP","0",IF($AC$8="EE+SP","0","")))</f>
        <v>0</v>
      </c>
      <c r="AJ273" s="530" t="str">
        <f t="shared" si="149"/>
        <v>0</v>
      </c>
      <c r="AK273" s="537"/>
      <c r="AL273" s="458"/>
      <c r="AM273" s="458"/>
      <c r="AN273" s="530" t="str">
        <f t="shared" ref="AN273:AO301" si="150">IF($AL$8="SP","0",IF($AL$8="CH","0",IF($AL$8="SP+CH","0","")))</f>
        <v>0</v>
      </c>
      <c r="AO273" s="530" t="str">
        <f t="shared" si="150"/>
        <v>0</v>
      </c>
      <c r="AP273" s="530" t="str">
        <f t="shared" ref="AP273:AQ301" si="151">IF($AL$8="EE","0",IF($AL$8="CH","0",IF($AL$8="EE+CH","0","")))</f>
        <v>0</v>
      </c>
      <c r="AQ273" s="530" t="str">
        <f t="shared" si="151"/>
        <v>0</v>
      </c>
      <c r="AR273" s="530" t="str">
        <f t="shared" ref="AR273:AS301" si="152">IF($AL$8="EE","0",IF($AL$8="SP","0",IF($AL$8="EE+SP","0","")))</f>
        <v/>
      </c>
      <c r="AS273" s="530" t="str">
        <f t="shared" si="152"/>
        <v/>
      </c>
      <c r="AT273" s="537"/>
      <c r="AU273" s="458"/>
      <c r="AV273" s="458"/>
      <c r="AW273" s="530" t="str">
        <f t="shared" ref="AW273:AX301" si="153">IF($AU$8="SP","0",IF($AU$8="CH","0",IF($AU$8="SP+CH","0","")))</f>
        <v/>
      </c>
      <c r="AX273" s="530" t="str">
        <f t="shared" si="153"/>
        <v/>
      </c>
      <c r="AY273" s="530" t="str">
        <f t="shared" ref="AY273:AZ301" si="154">IF($AU$8="EE","0",IF($AU$8="CH","0",IF($AU$8="EE+CH","0","")))</f>
        <v>0</v>
      </c>
      <c r="AZ273" s="530" t="str">
        <f t="shared" si="154"/>
        <v>0</v>
      </c>
      <c r="BA273" s="530" t="str">
        <f t="shared" ref="BA273:BB301" si="155">IF($AU$8="EE","0",IF($AU$8="SP","0",IF($AU$8="EE+SP","0","")))</f>
        <v>0</v>
      </c>
      <c r="BB273" s="530" t="str">
        <f t="shared" si="155"/>
        <v>0</v>
      </c>
      <c r="BC273" s="537"/>
      <c r="BD273" s="458"/>
      <c r="BE273" s="458"/>
      <c r="BF273" s="530" t="str">
        <f t="shared" ref="BF273:BG301" si="156">IF($BD$8="SP","0",IF($BD$8="CH","0",IF($BD$8="SP+CH","0","")))</f>
        <v>0</v>
      </c>
      <c r="BG273" s="530" t="str">
        <f t="shared" si="156"/>
        <v>0</v>
      </c>
      <c r="BH273" s="530" t="str">
        <f t="shared" ref="BH273:BI301" si="157">IF($BD$8="EE","0",IF($BD$8="CH","0",IF($BD$8="EE+CH","0","")))</f>
        <v/>
      </c>
      <c r="BI273" s="530" t="str">
        <f t="shared" si="157"/>
        <v/>
      </c>
      <c r="BJ273" s="530" t="str">
        <f t="shared" ref="BJ273:BK301" si="158">IF($BD$8="EE","0",IF($BD$8="SP","0",IF($BD$8="EE+SP","0","")))</f>
        <v>0</v>
      </c>
      <c r="BK273" s="530" t="str">
        <f t="shared" si="158"/>
        <v>0</v>
      </c>
      <c r="BL273" s="537"/>
      <c r="BM273" s="458"/>
      <c r="BN273" s="458"/>
      <c r="BO273" s="530" t="str">
        <f t="shared" ref="BO273:BP301" si="159">IF($BM$8="SP","0",IF($BM$8="CH","0",IF($BM$8="SP+CH","0","")))</f>
        <v>0</v>
      </c>
      <c r="BP273" s="530" t="str">
        <f t="shared" si="159"/>
        <v>0</v>
      </c>
      <c r="BQ273" s="530" t="str">
        <f t="shared" ref="BQ273:BR301" si="160">IF($BM$8="EE","0",IF($BM$8="CH","0",IF($BM$8="EE+CH","0","")))</f>
        <v/>
      </c>
      <c r="BR273" s="530" t="str">
        <f t="shared" si="160"/>
        <v/>
      </c>
      <c r="BS273" s="530" t="str">
        <f t="shared" ref="BS273:BT301" si="161">IF($BM$8="EE","0",IF($BM$8="SP","0",IF($BM$8="EE+SP","0","")))</f>
        <v>0</v>
      </c>
      <c r="BT273" s="530" t="str">
        <f t="shared" si="161"/>
        <v>0</v>
      </c>
      <c r="BU273" s="537"/>
      <c r="BV273" s="458"/>
      <c r="BW273" s="458"/>
      <c r="BX273" s="530" t="str">
        <f t="shared" ref="BX273:BY301" si="162">IF($BV$8="SP","0",IF($BV$8="CH","0",IF($BV$8="SP+CH","0","")))</f>
        <v>0</v>
      </c>
      <c r="BY273" s="530" t="str">
        <f t="shared" si="162"/>
        <v>0</v>
      </c>
      <c r="BZ273" s="530" t="str">
        <f t="shared" ref="BZ273:CA301" si="163">IF($BV$8="EE","0",IF($BV$8="CH","0",IF($BV$8="EE+CH","0","")))</f>
        <v>0</v>
      </c>
      <c r="CA273" s="530" t="str">
        <f t="shared" si="163"/>
        <v>0</v>
      </c>
      <c r="CB273" s="530" t="str">
        <f t="shared" ref="CB273:CC301" si="164">IF($BV$8="EE","0",IF($BV$8="SP","0",IF($BV$8="EE+SP","0","")))</f>
        <v/>
      </c>
      <c r="CC273" s="530" t="str">
        <f t="shared" si="164"/>
        <v/>
      </c>
      <c r="CD273" s="537"/>
      <c r="CE273" s="458"/>
      <c r="CF273" s="458"/>
      <c r="CG273" s="530" t="str">
        <f t="shared" ref="CG273:CH301" si="165">IF($CE$8="SP","0",IF($CE$8="CH","0",IF($CE$8="SP+CH","0","")))</f>
        <v>0</v>
      </c>
      <c r="CH273" s="530" t="str">
        <f t="shared" si="165"/>
        <v>0</v>
      </c>
      <c r="CI273" s="530" t="str">
        <f t="shared" ref="CI273:CJ301" si="166">IF($CE$8="EE","0",IF($CE$8="CH","0",IF($CE$8="EE+CH","0","")))</f>
        <v>0</v>
      </c>
      <c r="CJ273" s="530" t="str">
        <f t="shared" si="166"/>
        <v>0</v>
      </c>
      <c r="CK273" s="530" t="str">
        <f t="shared" ref="CK273:CL301" si="167">IF($CE$8="EE","0",IF($CE$8="SP","0",IF($CE$8="EE+SP","0","")))</f>
        <v/>
      </c>
      <c r="CL273" s="530" t="str">
        <f t="shared" si="167"/>
        <v/>
      </c>
      <c r="CM273" s="537"/>
      <c r="CN273" s="458"/>
      <c r="CO273" s="458"/>
      <c r="CP273" s="530" t="str">
        <f t="shared" ref="CP273:CQ301" si="168">IF($CN$8="SP","0",IF($CN$8="CH","0",IF($CN$8="SP+CH","0","")))</f>
        <v/>
      </c>
      <c r="CQ273" s="530" t="str">
        <f t="shared" si="168"/>
        <v/>
      </c>
      <c r="CR273" s="530" t="str">
        <f t="shared" ref="CR273:CS301" si="169">IF($CN$8="EE","0",IF($CN$8="CH","0",IF($CN$8="EE+CH","0","")))</f>
        <v>0</v>
      </c>
      <c r="CS273" s="530" t="str">
        <f t="shared" si="169"/>
        <v>0</v>
      </c>
      <c r="CT273" s="530" t="str">
        <f t="shared" ref="CT273:CU301" si="170">IF($CN$8="EE","0",IF($CN$8="SP","0",IF($CN$8="EE+SP","0","")))</f>
        <v>0</v>
      </c>
      <c r="CU273" s="530" t="str">
        <f t="shared" si="170"/>
        <v>0</v>
      </c>
      <c r="CV273" s="537"/>
      <c r="CW273" s="458"/>
      <c r="CX273" s="458"/>
      <c r="CY273" s="530" t="str">
        <f t="shared" ref="CY273:CZ301" si="171">IF($CW$8="SP","0",IF($CW$8="CH","0",IF($CW$8="SP+CH","0","")))</f>
        <v/>
      </c>
      <c r="CZ273" s="530" t="str">
        <f t="shared" si="171"/>
        <v/>
      </c>
      <c r="DA273" s="530" t="str">
        <f t="shared" ref="DA273:DB301" si="172">IF($CW$8="EE","0",IF($CW$8="CH","0",IF($CW$8="EE+CH","0","")))</f>
        <v>0</v>
      </c>
      <c r="DB273" s="530" t="str">
        <f t="shared" si="172"/>
        <v>0</v>
      </c>
      <c r="DC273" s="530" t="str">
        <f t="shared" ref="DC273:DD301" si="173">IF($CW$8="EE","0",IF($CW$8="SP","0",IF($CW$8="EE+SP","0","")))</f>
        <v>0</v>
      </c>
      <c r="DD273" s="530" t="str">
        <f t="shared" si="173"/>
        <v>0</v>
      </c>
      <c r="DE273" s="537"/>
      <c r="DF273" s="458"/>
      <c r="DG273" s="458"/>
      <c r="DH273" s="530" t="str">
        <f t="shared" ref="DH273:DI301" si="174">IF($DF$8="SP","0",IF($DF$8="CH","0",IF($DF$8="SP+CH","0","")))</f>
        <v/>
      </c>
      <c r="DI273" s="530" t="str">
        <f t="shared" si="174"/>
        <v/>
      </c>
      <c r="DJ273" s="530" t="str">
        <f t="shared" ref="DJ273:DK301" si="175">IF($DF$8="EE","0",IF($DF$8="CH","0",IF($DF$8="EE+CH","0","")))</f>
        <v>0</v>
      </c>
      <c r="DK273" s="530" t="str">
        <f t="shared" si="175"/>
        <v>0</v>
      </c>
      <c r="DL273" s="530" t="str">
        <f t="shared" ref="DL273:DM301" si="176">IF($DF$8="EE","0",IF($DF$8="SP","0",IF($DF$8="EE+SP","0","")))</f>
        <v>0</v>
      </c>
      <c r="DM273" s="530" t="str">
        <f t="shared" si="176"/>
        <v>0</v>
      </c>
      <c r="DN273" s="537"/>
      <c r="DO273" s="458"/>
      <c r="DP273" s="458"/>
      <c r="DQ273" s="530" t="str">
        <f t="shared" ref="DQ273:DR301" si="177">IF($DO$8="SP","0",IF($DO$8="CH","0",IF($DO$8="SP+CH","0","")))</f>
        <v/>
      </c>
      <c r="DR273" s="530" t="str">
        <f t="shared" si="177"/>
        <v/>
      </c>
      <c r="DS273" s="530" t="str">
        <f t="shared" ref="DS273:DT301" si="178">IF($DO$8="EE","0",IF($DO$8="CH","0",IF($DO$8="EE+CH","0","")))</f>
        <v>0</v>
      </c>
      <c r="DT273" s="530" t="str">
        <f t="shared" si="178"/>
        <v>0</v>
      </c>
      <c r="DU273" s="530" t="str">
        <f t="shared" ref="DU273:DV301" si="179">IF($DO$8="EE","0",IF($DO$8="SP","0",IF($DO$8="EE+SP","0","")))</f>
        <v>0</v>
      </c>
      <c r="DV273" s="530" t="str">
        <f t="shared" si="179"/>
        <v>0</v>
      </c>
      <c r="DW273" s="537"/>
      <c r="DX273" s="458"/>
      <c r="DY273" s="458"/>
      <c r="DZ273" s="530" t="str">
        <f t="shared" ref="DZ273:EA301" si="180">IF($DX$8="SP","0",IF($DX$8="CH","0",IF($DX$8="SP+CH","0","")))</f>
        <v/>
      </c>
      <c r="EA273" s="530" t="str">
        <f t="shared" si="180"/>
        <v/>
      </c>
      <c r="EB273" s="530" t="str">
        <f t="shared" ref="EB273:EC301" si="181">IF($DX$8="EE","0",IF($DX$8="CH","0",IF($DX$8="EE+CH","0","")))</f>
        <v/>
      </c>
      <c r="EC273" s="530" t="str">
        <f t="shared" si="181"/>
        <v/>
      </c>
      <c r="ED273" s="530" t="str">
        <f t="shared" ref="ED273:EE301" si="182">IF($DX$8="EE","0",IF($DX$8="SP","0",IF($DX$8="EE+SP","0","")))</f>
        <v/>
      </c>
      <c r="EE273" s="530" t="str">
        <f t="shared" si="182"/>
        <v/>
      </c>
      <c r="EF273" s="537"/>
      <c r="EG273" s="458"/>
      <c r="EH273" s="458"/>
      <c r="EI273" s="530" t="str">
        <f t="shared" ref="EI273:EJ301" si="183">IF($EG$8="SP","0",IF($EG$8="CH","0",IF($EG$8="SP+CH","0","")))</f>
        <v/>
      </c>
      <c r="EJ273" s="530" t="str">
        <f t="shared" si="183"/>
        <v/>
      </c>
      <c r="EK273" s="530" t="str">
        <f t="shared" ref="EK273:EL301" si="184">IF($EG$8="EE","0",IF($EG$8="CH","0",IF($EG$8="EE+CH","0","")))</f>
        <v/>
      </c>
      <c r="EL273" s="530" t="str">
        <f t="shared" si="184"/>
        <v/>
      </c>
      <c r="EM273" s="530" t="str">
        <f t="shared" ref="EM273:EN301" si="185">IF($EG$8="EE","0",IF($EG$8="SP","0",IF($EG$8="EE+SP","0","")))</f>
        <v/>
      </c>
      <c r="EN273" s="530" t="str">
        <f t="shared" si="185"/>
        <v/>
      </c>
      <c r="EO273" s="537"/>
      <c r="EP273" s="458"/>
      <c r="EQ273" s="458"/>
      <c r="ER273" s="530" t="str">
        <f t="shared" ref="ER273:ES301" si="186">IF($EP$8="SP","0",IF($EP$8="CH","0",IF($EP$8="SP+CH","0","")))</f>
        <v/>
      </c>
      <c r="ES273" s="530" t="str">
        <f t="shared" si="186"/>
        <v/>
      </c>
      <c r="ET273" s="530" t="str">
        <f t="shared" ref="ET273:EU301" si="187">IF($EP$8="EE","0",IF($EP$8="CH","0",IF($EP$8="EE+CH","0","")))</f>
        <v/>
      </c>
      <c r="EU273" s="530" t="str">
        <f t="shared" si="187"/>
        <v/>
      </c>
      <c r="EV273" s="530" t="str">
        <f t="shared" ref="EV273:EW301" si="188">IF($EP$8="EE","0",IF($EP$8="SP","0",IF($EP$8="EE+SP","0","")))</f>
        <v/>
      </c>
      <c r="EW273" s="530" t="str">
        <f t="shared" si="188"/>
        <v/>
      </c>
      <c r="EX273" s="537"/>
    </row>
    <row r="274" spans="1:154" x14ac:dyDescent="0.2">
      <c r="A274" s="413" t="s">
        <v>1418</v>
      </c>
      <c r="B274" s="399"/>
      <c r="C274" s="399"/>
      <c r="D274" s="534" t="str">
        <f t="shared" si="138"/>
        <v/>
      </c>
      <c r="E274" s="534" t="str">
        <f t="shared" si="135"/>
        <v/>
      </c>
      <c r="F274" s="534" t="str">
        <f t="shared" si="139"/>
        <v>0</v>
      </c>
      <c r="G274" s="534" t="str">
        <f t="shared" si="136"/>
        <v>0</v>
      </c>
      <c r="H274" s="534" t="str">
        <f t="shared" si="140"/>
        <v>0</v>
      </c>
      <c r="I274" s="534" t="str">
        <f t="shared" si="137"/>
        <v>0</v>
      </c>
      <c r="J274" s="398"/>
      <c r="K274" s="399"/>
      <c r="L274" s="399"/>
      <c r="M274" s="534" t="str">
        <f t="shared" si="141"/>
        <v/>
      </c>
      <c r="N274" s="534" t="str">
        <f t="shared" si="141"/>
        <v/>
      </c>
      <c r="O274" s="534" t="str">
        <f t="shared" si="142"/>
        <v>0</v>
      </c>
      <c r="P274" s="534" t="str">
        <f t="shared" si="142"/>
        <v>0</v>
      </c>
      <c r="Q274" s="534" t="str">
        <f t="shared" si="143"/>
        <v>0</v>
      </c>
      <c r="R274" s="534" t="str">
        <f t="shared" si="143"/>
        <v>0</v>
      </c>
      <c r="S274" s="398"/>
      <c r="T274" s="458"/>
      <c r="U274" s="458"/>
      <c r="V274" s="530">
        <v>0</v>
      </c>
      <c r="W274" s="530" t="str">
        <f t="shared" si="144"/>
        <v/>
      </c>
      <c r="X274" s="530" t="str">
        <f t="shared" si="145"/>
        <v>0</v>
      </c>
      <c r="Y274" s="530" t="str">
        <f t="shared" si="145"/>
        <v>0</v>
      </c>
      <c r="Z274" s="530" t="str">
        <f t="shared" si="146"/>
        <v>0</v>
      </c>
      <c r="AA274" s="530" t="str">
        <f t="shared" si="146"/>
        <v>0</v>
      </c>
      <c r="AB274" s="537"/>
      <c r="AC274" s="458"/>
      <c r="AD274" s="458"/>
      <c r="AE274" s="530" t="str">
        <f t="shared" si="147"/>
        <v>0</v>
      </c>
      <c r="AF274" s="530" t="str">
        <f t="shared" si="147"/>
        <v>0</v>
      </c>
      <c r="AG274" s="530">
        <v>0</v>
      </c>
      <c r="AH274" s="530" t="str">
        <f t="shared" si="148"/>
        <v/>
      </c>
      <c r="AI274" s="530" t="str">
        <f t="shared" si="149"/>
        <v>0</v>
      </c>
      <c r="AJ274" s="530" t="str">
        <f t="shared" si="149"/>
        <v>0</v>
      </c>
      <c r="AK274" s="537"/>
      <c r="AL274" s="458"/>
      <c r="AM274" s="458"/>
      <c r="AN274" s="530" t="str">
        <f t="shared" si="150"/>
        <v>0</v>
      </c>
      <c r="AO274" s="530" t="str">
        <f t="shared" si="150"/>
        <v>0</v>
      </c>
      <c r="AP274" s="530" t="str">
        <f t="shared" si="151"/>
        <v>0</v>
      </c>
      <c r="AQ274" s="530" t="str">
        <f t="shared" si="151"/>
        <v>0</v>
      </c>
      <c r="AR274" s="530" t="str">
        <f t="shared" si="152"/>
        <v/>
      </c>
      <c r="AS274" s="530" t="str">
        <f t="shared" si="152"/>
        <v/>
      </c>
      <c r="AT274" s="537"/>
      <c r="AU274" s="458"/>
      <c r="AV274" s="458"/>
      <c r="AW274" s="530" t="str">
        <f t="shared" si="153"/>
        <v/>
      </c>
      <c r="AX274" s="530" t="str">
        <f t="shared" si="153"/>
        <v/>
      </c>
      <c r="AY274" s="530" t="str">
        <f t="shared" si="154"/>
        <v>0</v>
      </c>
      <c r="AZ274" s="530" t="str">
        <f t="shared" si="154"/>
        <v>0</v>
      </c>
      <c r="BA274" s="530" t="str">
        <f t="shared" si="155"/>
        <v>0</v>
      </c>
      <c r="BB274" s="530" t="str">
        <f t="shared" si="155"/>
        <v>0</v>
      </c>
      <c r="BC274" s="537"/>
      <c r="BD274" s="458"/>
      <c r="BE274" s="458"/>
      <c r="BF274" s="530" t="str">
        <f t="shared" si="156"/>
        <v>0</v>
      </c>
      <c r="BG274" s="530" t="str">
        <f t="shared" si="156"/>
        <v>0</v>
      </c>
      <c r="BH274" s="530" t="str">
        <f t="shared" si="157"/>
        <v/>
      </c>
      <c r="BI274" s="530" t="str">
        <f t="shared" si="157"/>
        <v/>
      </c>
      <c r="BJ274" s="530" t="str">
        <f t="shared" si="158"/>
        <v>0</v>
      </c>
      <c r="BK274" s="530" t="str">
        <f t="shared" si="158"/>
        <v>0</v>
      </c>
      <c r="BL274" s="537"/>
      <c r="BM274" s="458"/>
      <c r="BN274" s="458"/>
      <c r="BO274" s="530" t="str">
        <f t="shared" si="159"/>
        <v>0</v>
      </c>
      <c r="BP274" s="530" t="str">
        <f t="shared" si="159"/>
        <v>0</v>
      </c>
      <c r="BQ274" s="530" t="str">
        <f t="shared" si="160"/>
        <v/>
      </c>
      <c r="BR274" s="530" t="str">
        <f t="shared" si="160"/>
        <v/>
      </c>
      <c r="BS274" s="530" t="str">
        <f t="shared" si="161"/>
        <v>0</v>
      </c>
      <c r="BT274" s="530" t="str">
        <f t="shared" si="161"/>
        <v>0</v>
      </c>
      <c r="BU274" s="537"/>
      <c r="BV274" s="458"/>
      <c r="BW274" s="458"/>
      <c r="BX274" s="530" t="str">
        <f t="shared" si="162"/>
        <v>0</v>
      </c>
      <c r="BY274" s="530" t="str">
        <f t="shared" si="162"/>
        <v>0</v>
      </c>
      <c r="BZ274" s="530" t="str">
        <f t="shared" si="163"/>
        <v>0</v>
      </c>
      <c r="CA274" s="530" t="str">
        <f t="shared" si="163"/>
        <v>0</v>
      </c>
      <c r="CB274" s="530" t="str">
        <f t="shared" si="164"/>
        <v/>
      </c>
      <c r="CC274" s="530" t="str">
        <f t="shared" si="164"/>
        <v/>
      </c>
      <c r="CD274" s="537"/>
      <c r="CE274" s="458"/>
      <c r="CF274" s="458"/>
      <c r="CG274" s="530" t="str">
        <f t="shared" si="165"/>
        <v>0</v>
      </c>
      <c r="CH274" s="530" t="str">
        <f t="shared" si="165"/>
        <v>0</v>
      </c>
      <c r="CI274" s="530" t="str">
        <f t="shared" si="166"/>
        <v>0</v>
      </c>
      <c r="CJ274" s="530" t="str">
        <f t="shared" si="166"/>
        <v>0</v>
      </c>
      <c r="CK274" s="530" t="str">
        <f t="shared" si="167"/>
        <v/>
      </c>
      <c r="CL274" s="530" t="str">
        <f t="shared" si="167"/>
        <v/>
      </c>
      <c r="CM274" s="537"/>
      <c r="CN274" s="458"/>
      <c r="CO274" s="458"/>
      <c r="CP274" s="530" t="str">
        <f t="shared" si="168"/>
        <v/>
      </c>
      <c r="CQ274" s="530" t="str">
        <f t="shared" si="168"/>
        <v/>
      </c>
      <c r="CR274" s="530" t="str">
        <f t="shared" si="169"/>
        <v>0</v>
      </c>
      <c r="CS274" s="530" t="str">
        <f t="shared" si="169"/>
        <v>0</v>
      </c>
      <c r="CT274" s="530" t="str">
        <f t="shared" si="170"/>
        <v>0</v>
      </c>
      <c r="CU274" s="530" t="str">
        <f t="shared" si="170"/>
        <v>0</v>
      </c>
      <c r="CV274" s="537"/>
      <c r="CW274" s="458"/>
      <c r="CX274" s="458"/>
      <c r="CY274" s="530" t="str">
        <f t="shared" si="171"/>
        <v/>
      </c>
      <c r="CZ274" s="530" t="str">
        <f t="shared" si="171"/>
        <v/>
      </c>
      <c r="DA274" s="530" t="str">
        <f t="shared" si="172"/>
        <v>0</v>
      </c>
      <c r="DB274" s="530" t="str">
        <f t="shared" si="172"/>
        <v>0</v>
      </c>
      <c r="DC274" s="530" t="str">
        <f t="shared" si="173"/>
        <v>0</v>
      </c>
      <c r="DD274" s="530" t="str">
        <f t="shared" si="173"/>
        <v>0</v>
      </c>
      <c r="DE274" s="537"/>
      <c r="DF274" s="458"/>
      <c r="DG274" s="458"/>
      <c r="DH274" s="530" t="str">
        <f t="shared" si="174"/>
        <v/>
      </c>
      <c r="DI274" s="530" t="str">
        <f t="shared" si="174"/>
        <v/>
      </c>
      <c r="DJ274" s="530" t="str">
        <f t="shared" si="175"/>
        <v>0</v>
      </c>
      <c r="DK274" s="530" t="str">
        <f t="shared" si="175"/>
        <v>0</v>
      </c>
      <c r="DL274" s="530" t="str">
        <f t="shared" si="176"/>
        <v>0</v>
      </c>
      <c r="DM274" s="530" t="str">
        <f t="shared" si="176"/>
        <v>0</v>
      </c>
      <c r="DN274" s="537"/>
      <c r="DO274" s="458"/>
      <c r="DP274" s="458"/>
      <c r="DQ274" s="530" t="str">
        <f t="shared" si="177"/>
        <v/>
      </c>
      <c r="DR274" s="530" t="str">
        <f t="shared" si="177"/>
        <v/>
      </c>
      <c r="DS274" s="530" t="str">
        <f t="shared" si="178"/>
        <v>0</v>
      </c>
      <c r="DT274" s="530" t="str">
        <f t="shared" si="178"/>
        <v>0</v>
      </c>
      <c r="DU274" s="530" t="str">
        <f t="shared" si="179"/>
        <v>0</v>
      </c>
      <c r="DV274" s="530" t="str">
        <f t="shared" si="179"/>
        <v>0</v>
      </c>
      <c r="DW274" s="537"/>
      <c r="DX274" s="458"/>
      <c r="DY274" s="458"/>
      <c r="DZ274" s="530" t="str">
        <f t="shared" si="180"/>
        <v/>
      </c>
      <c r="EA274" s="530" t="str">
        <f t="shared" si="180"/>
        <v/>
      </c>
      <c r="EB274" s="530" t="str">
        <f t="shared" si="181"/>
        <v/>
      </c>
      <c r="EC274" s="530" t="str">
        <f t="shared" si="181"/>
        <v/>
      </c>
      <c r="ED274" s="530" t="str">
        <f t="shared" si="182"/>
        <v/>
      </c>
      <c r="EE274" s="530" t="str">
        <f t="shared" si="182"/>
        <v/>
      </c>
      <c r="EF274" s="537"/>
      <c r="EG274" s="458"/>
      <c r="EH274" s="458"/>
      <c r="EI274" s="530" t="str">
        <f t="shared" si="183"/>
        <v/>
      </c>
      <c r="EJ274" s="530" t="str">
        <f t="shared" si="183"/>
        <v/>
      </c>
      <c r="EK274" s="530" t="str">
        <f t="shared" si="184"/>
        <v/>
      </c>
      <c r="EL274" s="530" t="str">
        <f t="shared" si="184"/>
        <v/>
      </c>
      <c r="EM274" s="530" t="str">
        <f t="shared" si="185"/>
        <v/>
      </c>
      <c r="EN274" s="530" t="str">
        <f t="shared" si="185"/>
        <v/>
      </c>
      <c r="EO274" s="537"/>
      <c r="EP274" s="458"/>
      <c r="EQ274" s="458"/>
      <c r="ER274" s="530" t="str">
        <f t="shared" si="186"/>
        <v/>
      </c>
      <c r="ES274" s="530" t="str">
        <f t="shared" si="186"/>
        <v/>
      </c>
      <c r="ET274" s="530" t="str">
        <f t="shared" si="187"/>
        <v/>
      </c>
      <c r="EU274" s="530" t="str">
        <f t="shared" si="187"/>
        <v/>
      </c>
      <c r="EV274" s="530" t="str">
        <f t="shared" si="188"/>
        <v/>
      </c>
      <c r="EW274" s="530" t="str">
        <f t="shared" si="188"/>
        <v/>
      </c>
      <c r="EX274" s="537"/>
    </row>
    <row r="275" spans="1:154" x14ac:dyDescent="0.2">
      <c r="A275" s="413" t="s">
        <v>1419</v>
      </c>
      <c r="B275" s="399"/>
      <c r="C275" s="399"/>
      <c r="D275" s="534" t="str">
        <f t="shared" si="138"/>
        <v/>
      </c>
      <c r="E275" s="534" t="str">
        <f t="shared" si="135"/>
        <v/>
      </c>
      <c r="F275" s="534" t="str">
        <f t="shared" si="139"/>
        <v>0</v>
      </c>
      <c r="G275" s="534" t="str">
        <f t="shared" si="136"/>
        <v>0</v>
      </c>
      <c r="H275" s="534" t="str">
        <f t="shared" si="140"/>
        <v>0</v>
      </c>
      <c r="I275" s="534" t="str">
        <f t="shared" si="137"/>
        <v>0</v>
      </c>
      <c r="J275" s="398"/>
      <c r="K275" s="399"/>
      <c r="L275" s="399"/>
      <c r="M275" s="534" t="str">
        <f t="shared" si="141"/>
        <v/>
      </c>
      <c r="N275" s="534" t="str">
        <f t="shared" si="141"/>
        <v/>
      </c>
      <c r="O275" s="534" t="str">
        <f t="shared" si="142"/>
        <v>0</v>
      </c>
      <c r="P275" s="534" t="str">
        <f t="shared" si="142"/>
        <v>0</v>
      </c>
      <c r="Q275" s="534" t="str">
        <f t="shared" si="143"/>
        <v>0</v>
      </c>
      <c r="R275" s="534" t="str">
        <f t="shared" si="143"/>
        <v>0</v>
      </c>
      <c r="S275" s="398"/>
      <c r="T275" s="458"/>
      <c r="U275" s="458"/>
      <c r="V275" s="530">
        <v>0</v>
      </c>
      <c r="W275" s="530" t="str">
        <f t="shared" si="144"/>
        <v/>
      </c>
      <c r="X275" s="530" t="str">
        <f t="shared" si="145"/>
        <v>0</v>
      </c>
      <c r="Y275" s="530" t="str">
        <f t="shared" si="145"/>
        <v>0</v>
      </c>
      <c r="Z275" s="530" t="str">
        <f t="shared" si="146"/>
        <v>0</v>
      </c>
      <c r="AA275" s="530" t="str">
        <f t="shared" si="146"/>
        <v>0</v>
      </c>
      <c r="AB275" s="537"/>
      <c r="AC275" s="458"/>
      <c r="AD275" s="458"/>
      <c r="AE275" s="530" t="str">
        <f t="shared" si="147"/>
        <v>0</v>
      </c>
      <c r="AF275" s="530" t="str">
        <f t="shared" si="147"/>
        <v>0</v>
      </c>
      <c r="AG275" s="530">
        <v>0</v>
      </c>
      <c r="AH275" s="530" t="str">
        <f t="shared" si="148"/>
        <v/>
      </c>
      <c r="AI275" s="530" t="str">
        <f t="shared" si="149"/>
        <v>0</v>
      </c>
      <c r="AJ275" s="530" t="str">
        <f t="shared" si="149"/>
        <v>0</v>
      </c>
      <c r="AK275" s="537"/>
      <c r="AL275" s="458"/>
      <c r="AM275" s="458"/>
      <c r="AN275" s="530" t="str">
        <f t="shared" si="150"/>
        <v>0</v>
      </c>
      <c r="AO275" s="530" t="str">
        <f t="shared" si="150"/>
        <v>0</v>
      </c>
      <c r="AP275" s="530" t="str">
        <f t="shared" si="151"/>
        <v>0</v>
      </c>
      <c r="AQ275" s="530" t="str">
        <f t="shared" si="151"/>
        <v>0</v>
      </c>
      <c r="AR275" s="530" t="str">
        <f t="shared" si="152"/>
        <v/>
      </c>
      <c r="AS275" s="530" t="str">
        <f t="shared" si="152"/>
        <v/>
      </c>
      <c r="AT275" s="537"/>
      <c r="AU275" s="458"/>
      <c r="AV275" s="458"/>
      <c r="AW275" s="530" t="str">
        <f t="shared" si="153"/>
        <v/>
      </c>
      <c r="AX275" s="530" t="str">
        <f t="shared" si="153"/>
        <v/>
      </c>
      <c r="AY275" s="530" t="str">
        <f t="shared" si="154"/>
        <v>0</v>
      </c>
      <c r="AZ275" s="530" t="str">
        <f t="shared" si="154"/>
        <v>0</v>
      </c>
      <c r="BA275" s="530" t="str">
        <f t="shared" si="155"/>
        <v>0</v>
      </c>
      <c r="BB275" s="530" t="str">
        <f t="shared" si="155"/>
        <v>0</v>
      </c>
      <c r="BC275" s="537"/>
      <c r="BD275" s="458"/>
      <c r="BE275" s="458"/>
      <c r="BF275" s="530" t="str">
        <f t="shared" si="156"/>
        <v>0</v>
      </c>
      <c r="BG275" s="530" t="str">
        <f t="shared" si="156"/>
        <v>0</v>
      </c>
      <c r="BH275" s="530" t="str">
        <f t="shared" si="157"/>
        <v/>
      </c>
      <c r="BI275" s="530" t="str">
        <f t="shared" si="157"/>
        <v/>
      </c>
      <c r="BJ275" s="530" t="str">
        <f t="shared" si="158"/>
        <v>0</v>
      </c>
      <c r="BK275" s="530" t="str">
        <f t="shared" si="158"/>
        <v>0</v>
      </c>
      <c r="BL275" s="537"/>
      <c r="BM275" s="458"/>
      <c r="BN275" s="458"/>
      <c r="BO275" s="530" t="str">
        <f t="shared" si="159"/>
        <v>0</v>
      </c>
      <c r="BP275" s="530" t="str">
        <f t="shared" si="159"/>
        <v>0</v>
      </c>
      <c r="BQ275" s="530" t="str">
        <f t="shared" si="160"/>
        <v/>
      </c>
      <c r="BR275" s="530" t="str">
        <f t="shared" si="160"/>
        <v/>
      </c>
      <c r="BS275" s="530" t="str">
        <f t="shared" si="161"/>
        <v>0</v>
      </c>
      <c r="BT275" s="530" t="str">
        <f t="shared" si="161"/>
        <v>0</v>
      </c>
      <c r="BU275" s="537"/>
      <c r="BV275" s="458"/>
      <c r="BW275" s="458"/>
      <c r="BX275" s="530" t="str">
        <f t="shared" si="162"/>
        <v>0</v>
      </c>
      <c r="BY275" s="530" t="str">
        <f t="shared" si="162"/>
        <v>0</v>
      </c>
      <c r="BZ275" s="530" t="str">
        <f t="shared" si="163"/>
        <v>0</v>
      </c>
      <c r="CA275" s="530" t="str">
        <f t="shared" si="163"/>
        <v>0</v>
      </c>
      <c r="CB275" s="530" t="str">
        <f t="shared" si="164"/>
        <v/>
      </c>
      <c r="CC275" s="530" t="str">
        <f t="shared" si="164"/>
        <v/>
      </c>
      <c r="CD275" s="537"/>
      <c r="CE275" s="458"/>
      <c r="CF275" s="458"/>
      <c r="CG275" s="530" t="str">
        <f t="shared" si="165"/>
        <v>0</v>
      </c>
      <c r="CH275" s="530" t="str">
        <f t="shared" si="165"/>
        <v>0</v>
      </c>
      <c r="CI275" s="530" t="str">
        <f t="shared" si="166"/>
        <v>0</v>
      </c>
      <c r="CJ275" s="530" t="str">
        <f t="shared" si="166"/>
        <v>0</v>
      </c>
      <c r="CK275" s="530" t="str">
        <f t="shared" si="167"/>
        <v/>
      </c>
      <c r="CL275" s="530" t="str">
        <f t="shared" si="167"/>
        <v/>
      </c>
      <c r="CM275" s="537"/>
      <c r="CN275" s="458"/>
      <c r="CO275" s="458"/>
      <c r="CP275" s="530" t="str">
        <f t="shared" si="168"/>
        <v/>
      </c>
      <c r="CQ275" s="530" t="str">
        <f t="shared" si="168"/>
        <v/>
      </c>
      <c r="CR275" s="530" t="str">
        <f t="shared" si="169"/>
        <v>0</v>
      </c>
      <c r="CS275" s="530" t="str">
        <f t="shared" si="169"/>
        <v>0</v>
      </c>
      <c r="CT275" s="530" t="str">
        <f t="shared" si="170"/>
        <v>0</v>
      </c>
      <c r="CU275" s="530" t="str">
        <f t="shared" si="170"/>
        <v>0</v>
      </c>
      <c r="CV275" s="537"/>
      <c r="CW275" s="458"/>
      <c r="CX275" s="458"/>
      <c r="CY275" s="530" t="str">
        <f t="shared" si="171"/>
        <v/>
      </c>
      <c r="CZ275" s="530" t="str">
        <f t="shared" si="171"/>
        <v/>
      </c>
      <c r="DA275" s="530" t="str">
        <f t="shared" si="172"/>
        <v>0</v>
      </c>
      <c r="DB275" s="530" t="str">
        <f t="shared" si="172"/>
        <v>0</v>
      </c>
      <c r="DC275" s="530" t="str">
        <f t="shared" si="173"/>
        <v>0</v>
      </c>
      <c r="DD275" s="530" t="str">
        <f t="shared" si="173"/>
        <v>0</v>
      </c>
      <c r="DE275" s="537"/>
      <c r="DF275" s="458"/>
      <c r="DG275" s="458"/>
      <c r="DH275" s="530" t="str">
        <f t="shared" si="174"/>
        <v/>
      </c>
      <c r="DI275" s="530" t="str">
        <f t="shared" si="174"/>
        <v/>
      </c>
      <c r="DJ275" s="530" t="str">
        <f t="shared" si="175"/>
        <v>0</v>
      </c>
      <c r="DK275" s="530" t="str">
        <f t="shared" si="175"/>
        <v>0</v>
      </c>
      <c r="DL275" s="530" t="str">
        <f t="shared" si="176"/>
        <v>0</v>
      </c>
      <c r="DM275" s="530" t="str">
        <f t="shared" si="176"/>
        <v>0</v>
      </c>
      <c r="DN275" s="537"/>
      <c r="DO275" s="458"/>
      <c r="DP275" s="458"/>
      <c r="DQ275" s="530" t="str">
        <f t="shared" si="177"/>
        <v/>
      </c>
      <c r="DR275" s="530" t="str">
        <f t="shared" si="177"/>
        <v/>
      </c>
      <c r="DS275" s="530" t="str">
        <f t="shared" si="178"/>
        <v>0</v>
      </c>
      <c r="DT275" s="530" t="str">
        <f t="shared" si="178"/>
        <v>0</v>
      </c>
      <c r="DU275" s="530" t="str">
        <f t="shared" si="179"/>
        <v>0</v>
      </c>
      <c r="DV275" s="530" t="str">
        <f t="shared" si="179"/>
        <v>0</v>
      </c>
      <c r="DW275" s="537"/>
      <c r="DX275" s="458"/>
      <c r="DY275" s="458"/>
      <c r="DZ275" s="530" t="str">
        <f t="shared" si="180"/>
        <v/>
      </c>
      <c r="EA275" s="530" t="str">
        <f t="shared" si="180"/>
        <v/>
      </c>
      <c r="EB275" s="530" t="str">
        <f t="shared" si="181"/>
        <v/>
      </c>
      <c r="EC275" s="530" t="str">
        <f t="shared" si="181"/>
        <v/>
      </c>
      <c r="ED275" s="530" t="str">
        <f t="shared" si="182"/>
        <v/>
      </c>
      <c r="EE275" s="530" t="str">
        <f t="shared" si="182"/>
        <v/>
      </c>
      <c r="EF275" s="537"/>
      <c r="EG275" s="458"/>
      <c r="EH275" s="458"/>
      <c r="EI275" s="530" t="str">
        <f t="shared" si="183"/>
        <v/>
      </c>
      <c r="EJ275" s="530" t="str">
        <f t="shared" si="183"/>
        <v/>
      </c>
      <c r="EK275" s="530" t="str">
        <f t="shared" si="184"/>
        <v/>
      </c>
      <c r="EL275" s="530" t="str">
        <f t="shared" si="184"/>
        <v/>
      </c>
      <c r="EM275" s="530" t="str">
        <f t="shared" si="185"/>
        <v/>
      </c>
      <c r="EN275" s="530" t="str">
        <f t="shared" si="185"/>
        <v/>
      </c>
      <c r="EO275" s="537"/>
      <c r="EP275" s="458"/>
      <c r="EQ275" s="458"/>
      <c r="ER275" s="530" t="str">
        <f t="shared" si="186"/>
        <v/>
      </c>
      <c r="ES275" s="530" t="str">
        <f t="shared" si="186"/>
        <v/>
      </c>
      <c r="ET275" s="530" t="str">
        <f t="shared" si="187"/>
        <v/>
      </c>
      <c r="EU275" s="530" t="str">
        <f t="shared" si="187"/>
        <v/>
      </c>
      <c r="EV275" s="530" t="str">
        <f t="shared" si="188"/>
        <v/>
      </c>
      <c r="EW275" s="530" t="str">
        <f t="shared" si="188"/>
        <v/>
      </c>
      <c r="EX275" s="537"/>
    </row>
    <row r="276" spans="1:154" ht="25.5" x14ac:dyDescent="0.2">
      <c r="A276" s="413" t="s">
        <v>1420</v>
      </c>
      <c r="B276" s="399"/>
      <c r="C276" s="399"/>
      <c r="D276" s="534" t="str">
        <f t="shared" si="138"/>
        <v/>
      </c>
      <c r="E276" s="534" t="str">
        <f t="shared" si="135"/>
        <v/>
      </c>
      <c r="F276" s="534" t="str">
        <f t="shared" si="139"/>
        <v>0</v>
      </c>
      <c r="G276" s="534" t="str">
        <f t="shared" si="136"/>
        <v>0</v>
      </c>
      <c r="H276" s="534" t="str">
        <f t="shared" si="140"/>
        <v>0</v>
      </c>
      <c r="I276" s="534" t="str">
        <f t="shared" si="137"/>
        <v>0</v>
      </c>
      <c r="J276" s="398"/>
      <c r="K276" s="399"/>
      <c r="L276" s="399"/>
      <c r="M276" s="534" t="str">
        <f t="shared" si="141"/>
        <v/>
      </c>
      <c r="N276" s="534" t="str">
        <f t="shared" si="141"/>
        <v/>
      </c>
      <c r="O276" s="534" t="str">
        <f t="shared" si="142"/>
        <v>0</v>
      </c>
      <c r="P276" s="534" t="str">
        <f t="shared" si="142"/>
        <v>0</v>
      </c>
      <c r="Q276" s="534" t="str">
        <f t="shared" si="143"/>
        <v>0</v>
      </c>
      <c r="R276" s="534" t="str">
        <f t="shared" si="143"/>
        <v>0</v>
      </c>
      <c r="S276" s="398"/>
      <c r="T276" s="458"/>
      <c r="U276" s="458"/>
      <c r="V276" s="530">
        <v>0</v>
      </c>
      <c r="W276" s="530" t="str">
        <f t="shared" si="144"/>
        <v/>
      </c>
      <c r="X276" s="530" t="str">
        <f t="shared" si="145"/>
        <v>0</v>
      </c>
      <c r="Y276" s="530" t="str">
        <f t="shared" si="145"/>
        <v>0</v>
      </c>
      <c r="Z276" s="530" t="str">
        <f t="shared" si="146"/>
        <v>0</v>
      </c>
      <c r="AA276" s="530" t="str">
        <f t="shared" si="146"/>
        <v>0</v>
      </c>
      <c r="AB276" s="537"/>
      <c r="AC276" s="458"/>
      <c r="AD276" s="458"/>
      <c r="AE276" s="530" t="str">
        <f t="shared" si="147"/>
        <v>0</v>
      </c>
      <c r="AF276" s="530" t="str">
        <f t="shared" si="147"/>
        <v>0</v>
      </c>
      <c r="AG276" s="530">
        <v>0</v>
      </c>
      <c r="AH276" s="530" t="str">
        <f t="shared" si="148"/>
        <v/>
      </c>
      <c r="AI276" s="530" t="str">
        <f t="shared" si="149"/>
        <v>0</v>
      </c>
      <c r="AJ276" s="530" t="str">
        <f t="shared" si="149"/>
        <v>0</v>
      </c>
      <c r="AK276" s="537"/>
      <c r="AL276" s="458"/>
      <c r="AM276" s="458"/>
      <c r="AN276" s="530" t="str">
        <f t="shared" si="150"/>
        <v>0</v>
      </c>
      <c r="AO276" s="530" t="str">
        <f t="shared" si="150"/>
        <v>0</v>
      </c>
      <c r="AP276" s="530" t="str">
        <f t="shared" si="151"/>
        <v>0</v>
      </c>
      <c r="AQ276" s="530" t="str">
        <f t="shared" si="151"/>
        <v>0</v>
      </c>
      <c r="AR276" s="530" t="str">
        <f t="shared" si="152"/>
        <v/>
      </c>
      <c r="AS276" s="530" t="str">
        <f t="shared" si="152"/>
        <v/>
      </c>
      <c r="AT276" s="537"/>
      <c r="AU276" s="458"/>
      <c r="AV276" s="458"/>
      <c r="AW276" s="530" t="str">
        <f t="shared" si="153"/>
        <v/>
      </c>
      <c r="AX276" s="530" t="str">
        <f t="shared" si="153"/>
        <v/>
      </c>
      <c r="AY276" s="530" t="str">
        <f t="shared" si="154"/>
        <v>0</v>
      </c>
      <c r="AZ276" s="530" t="str">
        <f t="shared" si="154"/>
        <v>0</v>
      </c>
      <c r="BA276" s="530" t="str">
        <f t="shared" si="155"/>
        <v>0</v>
      </c>
      <c r="BB276" s="530" t="str">
        <f t="shared" si="155"/>
        <v>0</v>
      </c>
      <c r="BC276" s="537"/>
      <c r="BD276" s="458"/>
      <c r="BE276" s="458"/>
      <c r="BF276" s="530" t="str">
        <f t="shared" si="156"/>
        <v>0</v>
      </c>
      <c r="BG276" s="530" t="str">
        <f t="shared" si="156"/>
        <v>0</v>
      </c>
      <c r="BH276" s="530" t="str">
        <f t="shared" si="157"/>
        <v/>
      </c>
      <c r="BI276" s="530" t="str">
        <f t="shared" si="157"/>
        <v/>
      </c>
      <c r="BJ276" s="530" t="str">
        <f t="shared" si="158"/>
        <v>0</v>
      </c>
      <c r="BK276" s="530" t="str">
        <f t="shared" si="158"/>
        <v>0</v>
      </c>
      <c r="BL276" s="537"/>
      <c r="BM276" s="458"/>
      <c r="BN276" s="458"/>
      <c r="BO276" s="530" t="str">
        <f t="shared" si="159"/>
        <v>0</v>
      </c>
      <c r="BP276" s="530" t="str">
        <f t="shared" si="159"/>
        <v>0</v>
      </c>
      <c r="BQ276" s="530" t="str">
        <f t="shared" si="160"/>
        <v/>
      </c>
      <c r="BR276" s="530" t="str">
        <f t="shared" si="160"/>
        <v/>
      </c>
      <c r="BS276" s="530" t="str">
        <f t="shared" si="161"/>
        <v>0</v>
      </c>
      <c r="BT276" s="530" t="str">
        <f t="shared" si="161"/>
        <v>0</v>
      </c>
      <c r="BU276" s="537"/>
      <c r="BV276" s="458"/>
      <c r="BW276" s="458"/>
      <c r="BX276" s="530" t="str">
        <f t="shared" si="162"/>
        <v>0</v>
      </c>
      <c r="BY276" s="530" t="str">
        <f t="shared" si="162"/>
        <v>0</v>
      </c>
      <c r="BZ276" s="530" t="str">
        <f t="shared" si="163"/>
        <v>0</v>
      </c>
      <c r="CA276" s="530" t="str">
        <f t="shared" si="163"/>
        <v>0</v>
      </c>
      <c r="CB276" s="530" t="str">
        <f t="shared" si="164"/>
        <v/>
      </c>
      <c r="CC276" s="530" t="str">
        <f t="shared" si="164"/>
        <v/>
      </c>
      <c r="CD276" s="537"/>
      <c r="CE276" s="458"/>
      <c r="CF276" s="458"/>
      <c r="CG276" s="530" t="str">
        <f t="shared" si="165"/>
        <v>0</v>
      </c>
      <c r="CH276" s="530" t="str">
        <f t="shared" si="165"/>
        <v>0</v>
      </c>
      <c r="CI276" s="530" t="str">
        <f t="shared" si="166"/>
        <v>0</v>
      </c>
      <c r="CJ276" s="530" t="str">
        <f t="shared" si="166"/>
        <v>0</v>
      </c>
      <c r="CK276" s="530" t="str">
        <f t="shared" si="167"/>
        <v/>
      </c>
      <c r="CL276" s="530" t="str">
        <f t="shared" si="167"/>
        <v/>
      </c>
      <c r="CM276" s="537"/>
      <c r="CN276" s="458"/>
      <c r="CO276" s="458"/>
      <c r="CP276" s="530" t="str">
        <f t="shared" si="168"/>
        <v/>
      </c>
      <c r="CQ276" s="530" t="str">
        <f t="shared" si="168"/>
        <v/>
      </c>
      <c r="CR276" s="530" t="str">
        <f t="shared" si="169"/>
        <v>0</v>
      </c>
      <c r="CS276" s="530" t="str">
        <f t="shared" si="169"/>
        <v>0</v>
      </c>
      <c r="CT276" s="530" t="str">
        <f t="shared" si="170"/>
        <v>0</v>
      </c>
      <c r="CU276" s="530" t="str">
        <f t="shared" si="170"/>
        <v>0</v>
      </c>
      <c r="CV276" s="537"/>
      <c r="CW276" s="458"/>
      <c r="CX276" s="458"/>
      <c r="CY276" s="530" t="str">
        <f t="shared" si="171"/>
        <v/>
      </c>
      <c r="CZ276" s="530" t="str">
        <f t="shared" si="171"/>
        <v/>
      </c>
      <c r="DA276" s="530" t="str">
        <f t="shared" si="172"/>
        <v>0</v>
      </c>
      <c r="DB276" s="530" t="str">
        <f t="shared" si="172"/>
        <v>0</v>
      </c>
      <c r="DC276" s="530" t="str">
        <f t="shared" si="173"/>
        <v>0</v>
      </c>
      <c r="DD276" s="530" t="str">
        <f t="shared" si="173"/>
        <v>0</v>
      </c>
      <c r="DE276" s="537"/>
      <c r="DF276" s="458"/>
      <c r="DG276" s="458"/>
      <c r="DH276" s="530" t="str">
        <f t="shared" si="174"/>
        <v/>
      </c>
      <c r="DI276" s="530" t="str">
        <f t="shared" si="174"/>
        <v/>
      </c>
      <c r="DJ276" s="530" t="str">
        <f t="shared" si="175"/>
        <v>0</v>
      </c>
      <c r="DK276" s="530" t="str">
        <f t="shared" si="175"/>
        <v>0</v>
      </c>
      <c r="DL276" s="530" t="str">
        <f t="shared" si="176"/>
        <v>0</v>
      </c>
      <c r="DM276" s="530" t="str">
        <f t="shared" si="176"/>
        <v>0</v>
      </c>
      <c r="DN276" s="537"/>
      <c r="DO276" s="458"/>
      <c r="DP276" s="458"/>
      <c r="DQ276" s="530" t="str">
        <f t="shared" si="177"/>
        <v/>
      </c>
      <c r="DR276" s="530" t="str">
        <f t="shared" si="177"/>
        <v/>
      </c>
      <c r="DS276" s="530" t="str">
        <f t="shared" si="178"/>
        <v>0</v>
      </c>
      <c r="DT276" s="530" t="str">
        <f t="shared" si="178"/>
        <v>0</v>
      </c>
      <c r="DU276" s="530" t="str">
        <f t="shared" si="179"/>
        <v>0</v>
      </c>
      <c r="DV276" s="530" t="str">
        <f t="shared" si="179"/>
        <v>0</v>
      </c>
      <c r="DW276" s="537"/>
      <c r="DX276" s="458"/>
      <c r="DY276" s="458"/>
      <c r="DZ276" s="530" t="str">
        <f t="shared" si="180"/>
        <v/>
      </c>
      <c r="EA276" s="530" t="str">
        <f t="shared" si="180"/>
        <v/>
      </c>
      <c r="EB276" s="530" t="str">
        <f t="shared" si="181"/>
        <v/>
      </c>
      <c r="EC276" s="530" t="str">
        <f t="shared" si="181"/>
        <v/>
      </c>
      <c r="ED276" s="530" t="str">
        <f t="shared" si="182"/>
        <v/>
      </c>
      <c r="EE276" s="530" t="str">
        <f t="shared" si="182"/>
        <v/>
      </c>
      <c r="EF276" s="537"/>
      <c r="EG276" s="458"/>
      <c r="EH276" s="458"/>
      <c r="EI276" s="530" t="str">
        <f t="shared" si="183"/>
        <v/>
      </c>
      <c r="EJ276" s="530" t="str">
        <f t="shared" si="183"/>
        <v/>
      </c>
      <c r="EK276" s="530" t="str">
        <f t="shared" si="184"/>
        <v/>
      </c>
      <c r="EL276" s="530" t="str">
        <f t="shared" si="184"/>
        <v/>
      </c>
      <c r="EM276" s="530" t="str">
        <f t="shared" si="185"/>
        <v/>
      </c>
      <c r="EN276" s="530" t="str">
        <f t="shared" si="185"/>
        <v/>
      </c>
      <c r="EO276" s="537"/>
      <c r="EP276" s="458"/>
      <c r="EQ276" s="458"/>
      <c r="ER276" s="530" t="str">
        <f t="shared" si="186"/>
        <v/>
      </c>
      <c r="ES276" s="530" t="str">
        <f t="shared" si="186"/>
        <v/>
      </c>
      <c r="ET276" s="530" t="str">
        <f t="shared" si="187"/>
        <v/>
      </c>
      <c r="EU276" s="530" t="str">
        <f t="shared" si="187"/>
        <v/>
      </c>
      <c r="EV276" s="530" t="str">
        <f t="shared" si="188"/>
        <v/>
      </c>
      <c r="EW276" s="530" t="str">
        <f t="shared" si="188"/>
        <v/>
      </c>
      <c r="EX276" s="537"/>
    </row>
    <row r="277" spans="1:154" ht="25.5" x14ac:dyDescent="0.2">
      <c r="A277" s="413" t="s">
        <v>1421</v>
      </c>
      <c r="B277" s="399"/>
      <c r="C277" s="399"/>
      <c r="D277" s="534" t="str">
        <f t="shared" si="138"/>
        <v/>
      </c>
      <c r="E277" s="534" t="str">
        <f t="shared" si="135"/>
        <v/>
      </c>
      <c r="F277" s="534" t="str">
        <f t="shared" si="139"/>
        <v>0</v>
      </c>
      <c r="G277" s="534" t="str">
        <f t="shared" si="136"/>
        <v>0</v>
      </c>
      <c r="H277" s="534" t="str">
        <f t="shared" si="140"/>
        <v>0</v>
      </c>
      <c r="I277" s="534" t="str">
        <f t="shared" si="137"/>
        <v>0</v>
      </c>
      <c r="J277" s="398"/>
      <c r="K277" s="399"/>
      <c r="L277" s="399"/>
      <c r="M277" s="534" t="str">
        <f t="shared" si="141"/>
        <v/>
      </c>
      <c r="N277" s="534" t="str">
        <f t="shared" si="141"/>
        <v/>
      </c>
      <c r="O277" s="534" t="str">
        <f t="shared" si="142"/>
        <v>0</v>
      </c>
      <c r="P277" s="534" t="str">
        <f t="shared" si="142"/>
        <v>0</v>
      </c>
      <c r="Q277" s="534" t="str">
        <f t="shared" si="143"/>
        <v>0</v>
      </c>
      <c r="R277" s="534" t="str">
        <f t="shared" si="143"/>
        <v>0</v>
      </c>
      <c r="S277" s="398"/>
      <c r="T277" s="458"/>
      <c r="U277" s="458"/>
      <c r="V277" s="530">
        <v>0</v>
      </c>
      <c r="W277" s="530" t="str">
        <f t="shared" si="144"/>
        <v/>
      </c>
      <c r="X277" s="530" t="str">
        <f t="shared" si="145"/>
        <v>0</v>
      </c>
      <c r="Y277" s="530" t="str">
        <f t="shared" si="145"/>
        <v>0</v>
      </c>
      <c r="Z277" s="530" t="str">
        <f t="shared" si="146"/>
        <v>0</v>
      </c>
      <c r="AA277" s="530" t="str">
        <f t="shared" si="146"/>
        <v>0</v>
      </c>
      <c r="AB277" s="537"/>
      <c r="AC277" s="458"/>
      <c r="AD277" s="458"/>
      <c r="AE277" s="530" t="str">
        <f t="shared" si="147"/>
        <v>0</v>
      </c>
      <c r="AF277" s="530" t="str">
        <f t="shared" si="147"/>
        <v>0</v>
      </c>
      <c r="AG277" s="530">
        <v>0</v>
      </c>
      <c r="AH277" s="530" t="str">
        <f t="shared" si="148"/>
        <v/>
      </c>
      <c r="AI277" s="530" t="str">
        <f t="shared" si="149"/>
        <v>0</v>
      </c>
      <c r="AJ277" s="530" t="str">
        <f t="shared" si="149"/>
        <v>0</v>
      </c>
      <c r="AK277" s="537"/>
      <c r="AL277" s="458"/>
      <c r="AM277" s="458"/>
      <c r="AN277" s="530" t="str">
        <f t="shared" si="150"/>
        <v>0</v>
      </c>
      <c r="AO277" s="530" t="str">
        <f t="shared" si="150"/>
        <v>0</v>
      </c>
      <c r="AP277" s="530" t="str">
        <f t="shared" si="151"/>
        <v>0</v>
      </c>
      <c r="AQ277" s="530" t="str">
        <f t="shared" si="151"/>
        <v>0</v>
      </c>
      <c r="AR277" s="530" t="str">
        <f t="shared" si="152"/>
        <v/>
      </c>
      <c r="AS277" s="530" t="str">
        <f t="shared" si="152"/>
        <v/>
      </c>
      <c r="AT277" s="537"/>
      <c r="AU277" s="458"/>
      <c r="AV277" s="458"/>
      <c r="AW277" s="530" t="str">
        <f t="shared" si="153"/>
        <v/>
      </c>
      <c r="AX277" s="530" t="str">
        <f t="shared" si="153"/>
        <v/>
      </c>
      <c r="AY277" s="530" t="str">
        <f t="shared" si="154"/>
        <v>0</v>
      </c>
      <c r="AZ277" s="530" t="str">
        <f t="shared" si="154"/>
        <v>0</v>
      </c>
      <c r="BA277" s="530" t="str">
        <f t="shared" si="155"/>
        <v>0</v>
      </c>
      <c r="BB277" s="530" t="str">
        <f t="shared" si="155"/>
        <v>0</v>
      </c>
      <c r="BC277" s="537"/>
      <c r="BD277" s="458"/>
      <c r="BE277" s="458"/>
      <c r="BF277" s="530" t="str">
        <f t="shared" si="156"/>
        <v>0</v>
      </c>
      <c r="BG277" s="530" t="str">
        <f t="shared" si="156"/>
        <v>0</v>
      </c>
      <c r="BH277" s="530" t="str">
        <f t="shared" si="157"/>
        <v/>
      </c>
      <c r="BI277" s="530" t="str">
        <f t="shared" si="157"/>
        <v/>
      </c>
      <c r="BJ277" s="530" t="str">
        <f t="shared" si="158"/>
        <v>0</v>
      </c>
      <c r="BK277" s="530" t="str">
        <f t="shared" si="158"/>
        <v>0</v>
      </c>
      <c r="BL277" s="537"/>
      <c r="BM277" s="458"/>
      <c r="BN277" s="458"/>
      <c r="BO277" s="530" t="str">
        <f t="shared" si="159"/>
        <v>0</v>
      </c>
      <c r="BP277" s="530" t="str">
        <f t="shared" si="159"/>
        <v>0</v>
      </c>
      <c r="BQ277" s="530" t="str">
        <f t="shared" si="160"/>
        <v/>
      </c>
      <c r="BR277" s="530" t="str">
        <f t="shared" si="160"/>
        <v/>
      </c>
      <c r="BS277" s="530" t="str">
        <f t="shared" si="161"/>
        <v>0</v>
      </c>
      <c r="BT277" s="530" t="str">
        <f t="shared" si="161"/>
        <v>0</v>
      </c>
      <c r="BU277" s="537"/>
      <c r="BV277" s="458"/>
      <c r="BW277" s="458"/>
      <c r="BX277" s="530" t="str">
        <f t="shared" si="162"/>
        <v>0</v>
      </c>
      <c r="BY277" s="530" t="str">
        <f t="shared" si="162"/>
        <v>0</v>
      </c>
      <c r="BZ277" s="530" t="str">
        <f t="shared" si="163"/>
        <v>0</v>
      </c>
      <c r="CA277" s="530" t="str">
        <f t="shared" si="163"/>
        <v>0</v>
      </c>
      <c r="CB277" s="530" t="str">
        <f t="shared" si="164"/>
        <v/>
      </c>
      <c r="CC277" s="530" t="str">
        <f t="shared" si="164"/>
        <v/>
      </c>
      <c r="CD277" s="537"/>
      <c r="CE277" s="458"/>
      <c r="CF277" s="458"/>
      <c r="CG277" s="530" t="str">
        <f t="shared" si="165"/>
        <v>0</v>
      </c>
      <c r="CH277" s="530" t="str">
        <f t="shared" si="165"/>
        <v>0</v>
      </c>
      <c r="CI277" s="530" t="str">
        <f t="shared" si="166"/>
        <v>0</v>
      </c>
      <c r="CJ277" s="530" t="str">
        <f t="shared" si="166"/>
        <v>0</v>
      </c>
      <c r="CK277" s="530" t="str">
        <f t="shared" si="167"/>
        <v/>
      </c>
      <c r="CL277" s="530" t="str">
        <f t="shared" si="167"/>
        <v/>
      </c>
      <c r="CM277" s="537"/>
      <c r="CN277" s="458"/>
      <c r="CO277" s="458"/>
      <c r="CP277" s="530" t="str">
        <f t="shared" si="168"/>
        <v/>
      </c>
      <c r="CQ277" s="530" t="str">
        <f t="shared" si="168"/>
        <v/>
      </c>
      <c r="CR277" s="530" t="str">
        <f t="shared" si="169"/>
        <v>0</v>
      </c>
      <c r="CS277" s="530" t="str">
        <f t="shared" si="169"/>
        <v>0</v>
      </c>
      <c r="CT277" s="530" t="str">
        <f t="shared" si="170"/>
        <v>0</v>
      </c>
      <c r="CU277" s="530" t="str">
        <f t="shared" si="170"/>
        <v>0</v>
      </c>
      <c r="CV277" s="537"/>
      <c r="CW277" s="458"/>
      <c r="CX277" s="458"/>
      <c r="CY277" s="530" t="str">
        <f t="shared" si="171"/>
        <v/>
      </c>
      <c r="CZ277" s="530" t="str">
        <f t="shared" si="171"/>
        <v/>
      </c>
      <c r="DA277" s="530" t="str">
        <f t="shared" si="172"/>
        <v>0</v>
      </c>
      <c r="DB277" s="530" t="str">
        <f t="shared" si="172"/>
        <v>0</v>
      </c>
      <c r="DC277" s="530" t="str">
        <f t="shared" si="173"/>
        <v>0</v>
      </c>
      <c r="DD277" s="530" t="str">
        <f t="shared" si="173"/>
        <v>0</v>
      </c>
      <c r="DE277" s="537"/>
      <c r="DF277" s="458"/>
      <c r="DG277" s="458"/>
      <c r="DH277" s="530" t="str">
        <f t="shared" si="174"/>
        <v/>
      </c>
      <c r="DI277" s="530" t="str">
        <f t="shared" si="174"/>
        <v/>
      </c>
      <c r="DJ277" s="530" t="str">
        <f t="shared" si="175"/>
        <v>0</v>
      </c>
      <c r="DK277" s="530" t="str">
        <f t="shared" si="175"/>
        <v>0</v>
      </c>
      <c r="DL277" s="530" t="str">
        <f t="shared" si="176"/>
        <v>0</v>
      </c>
      <c r="DM277" s="530" t="str">
        <f t="shared" si="176"/>
        <v>0</v>
      </c>
      <c r="DN277" s="537"/>
      <c r="DO277" s="458"/>
      <c r="DP277" s="458"/>
      <c r="DQ277" s="530" t="str">
        <f t="shared" si="177"/>
        <v/>
      </c>
      <c r="DR277" s="530" t="str">
        <f t="shared" si="177"/>
        <v/>
      </c>
      <c r="DS277" s="530" t="str">
        <f t="shared" si="178"/>
        <v>0</v>
      </c>
      <c r="DT277" s="530" t="str">
        <f t="shared" si="178"/>
        <v>0</v>
      </c>
      <c r="DU277" s="530" t="str">
        <f t="shared" si="179"/>
        <v>0</v>
      </c>
      <c r="DV277" s="530" t="str">
        <f t="shared" si="179"/>
        <v>0</v>
      </c>
      <c r="DW277" s="537"/>
      <c r="DX277" s="458"/>
      <c r="DY277" s="458"/>
      <c r="DZ277" s="530" t="str">
        <f t="shared" si="180"/>
        <v/>
      </c>
      <c r="EA277" s="530" t="str">
        <f t="shared" si="180"/>
        <v/>
      </c>
      <c r="EB277" s="530" t="str">
        <f t="shared" si="181"/>
        <v/>
      </c>
      <c r="EC277" s="530" t="str">
        <f t="shared" si="181"/>
        <v/>
      </c>
      <c r="ED277" s="530" t="str">
        <f t="shared" si="182"/>
        <v/>
      </c>
      <c r="EE277" s="530" t="str">
        <f t="shared" si="182"/>
        <v/>
      </c>
      <c r="EF277" s="537"/>
      <c r="EG277" s="458"/>
      <c r="EH277" s="458"/>
      <c r="EI277" s="530" t="str">
        <f t="shared" si="183"/>
        <v/>
      </c>
      <c r="EJ277" s="530" t="str">
        <f t="shared" si="183"/>
        <v/>
      </c>
      <c r="EK277" s="530" t="str">
        <f t="shared" si="184"/>
        <v/>
      </c>
      <c r="EL277" s="530" t="str">
        <f t="shared" si="184"/>
        <v/>
      </c>
      <c r="EM277" s="530" t="str">
        <f t="shared" si="185"/>
        <v/>
      </c>
      <c r="EN277" s="530" t="str">
        <f t="shared" si="185"/>
        <v/>
      </c>
      <c r="EO277" s="537"/>
      <c r="EP277" s="458"/>
      <c r="EQ277" s="458"/>
      <c r="ER277" s="530" t="str">
        <f t="shared" si="186"/>
        <v/>
      </c>
      <c r="ES277" s="530" t="str">
        <f t="shared" si="186"/>
        <v/>
      </c>
      <c r="ET277" s="530" t="str">
        <f t="shared" si="187"/>
        <v/>
      </c>
      <c r="EU277" s="530" t="str">
        <f t="shared" si="187"/>
        <v/>
      </c>
      <c r="EV277" s="530" t="str">
        <f t="shared" si="188"/>
        <v/>
      </c>
      <c r="EW277" s="530" t="str">
        <f t="shared" si="188"/>
        <v/>
      </c>
      <c r="EX277" s="537"/>
    </row>
    <row r="278" spans="1:154" x14ac:dyDescent="0.2">
      <c r="A278" s="413" t="s">
        <v>1422</v>
      </c>
      <c r="B278" s="399"/>
      <c r="C278" s="399"/>
      <c r="D278" s="534" t="str">
        <f t="shared" si="138"/>
        <v/>
      </c>
      <c r="E278" s="534" t="str">
        <f t="shared" si="135"/>
        <v/>
      </c>
      <c r="F278" s="534" t="str">
        <f t="shared" si="139"/>
        <v>0</v>
      </c>
      <c r="G278" s="534" t="str">
        <f t="shared" si="136"/>
        <v>0</v>
      </c>
      <c r="H278" s="534" t="str">
        <f t="shared" si="140"/>
        <v>0</v>
      </c>
      <c r="I278" s="534" t="str">
        <f t="shared" si="137"/>
        <v>0</v>
      </c>
      <c r="J278" s="398"/>
      <c r="K278" s="399"/>
      <c r="L278" s="399"/>
      <c r="M278" s="534" t="str">
        <f t="shared" si="141"/>
        <v/>
      </c>
      <c r="N278" s="534" t="str">
        <f t="shared" si="141"/>
        <v/>
      </c>
      <c r="O278" s="534" t="str">
        <f t="shared" si="142"/>
        <v>0</v>
      </c>
      <c r="P278" s="534" t="str">
        <f t="shared" si="142"/>
        <v>0</v>
      </c>
      <c r="Q278" s="534" t="str">
        <f t="shared" si="143"/>
        <v>0</v>
      </c>
      <c r="R278" s="534" t="str">
        <f t="shared" si="143"/>
        <v>0</v>
      </c>
      <c r="S278" s="398"/>
      <c r="T278" s="458"/>
      <c r="U278" s="458"/>
      <c r="V278" s="530">
        <v>0</v>
      </c>
      <c r="W278" s="530" t="str">
        <f t="shared" si="144"/>
        <v/>
      </c>
      <c r="X278" s="530" t="str">
        <f t="shared" si="145"/>
        <v>0</v>
      </c>
      <c r="Y278" s="530" t="str">
        <f t="shared" si="145"/>
        <v>0</v>
      </c>
      <c r="Z278" s="530" t="str">
        <f t="shared" si="146"/>
        <v>0</v>
      </c>
      <c r="AA278" s="530" t="str">
        <f t="shared" si="146"/>
        <v>0</v>
      </c>
      <c r="AB278" s="537"/>
      <c r="AC278" s="458"/>
      <c r="AD278" s="458"/>
      <c r="AE278" s="530" t="str">
        <f t="shared" si="147"/>
        <v>0</v>
      </c>
      <c r="AF278" s="530" t="str">
        <f t="shared" si="147"/>
        <v>0</v>
      </c>
      <c r="AG278" s="530">
        <v>0</v>
      </c>
      <c r="AH278" s="530" t="str">
        <f t="shared" si="148"/>
        <v/>
      </c>
      <c r="AI278" s="530" t="str">
        <f t="shared" si="149"/>
        <v>0</v>
      </c>
      <c r="AJ278" s="530" t="str">
        <f t="shared" si="149"/>
        <v>0</v>
      </c>
      <c r="AK278" s="537"/>
      <c r="AL278" s="458"/>
      <c r="AM278" s="458"/>
      <c r="AN278" s="530" t="str">
        <f t="shared" si="150"/>
        <v>0</v>
      </c>
      <c r="AO278" s="530" t="str">
        <f t="shared" si="150"/>
        <v>0</v>
      </c>
      <c r="AP278" s="530" t="str">
        <f t="shared" si="151"/>
        <v>0</v>
      </c>
      <c r="AQ278" s="530" t="str">
        <f t="shared" si="151"/>
        <v>0</v>
      </c>
      <c r="AR278" s="530" t="str">
        <f t="shared" si="152"/>
        <v/>
      </c>
      <c r="AS278" s="530" t="str">
        <f t="shared" si="152"/>
        <v/>
      </c>
      <c r="AT278" s="537"/>
      <c r="AU278" s="458"/>
      <c r="AV278" s="458"/>
      <c r="AW278" s="530" t="str">
        <f t="shared" si="153"/>
        <v/>
      </c>
      <c r="AX278" s="530" t="str">
        <f t="shared" si="153"/>
        <v/>
      </c>
      <c r="AY278" s="530" t="str">
        <f t="shared" si="154"/>
        <v>0</v>
      </c>
      <c r="AZ278" s="530" t="str">
        <f t="shared" si="154"/>
        <v>0</v>
      </c>
      <c r="BA278" s="530" t="str">
        <f t="shared" si="155"/>
        <v>0</v>
      </c>
      <c r="BB278" s="530" t="str">
        <f t="shared" si="155"/>
        <v>0</v>
      </c>
      <c r="BC278" s="537"/>
      <c r="BD278" s="458"/>
      <c r="BE278" s="458"/>
      <c r="BF278" s="530" t="str">
        <f t="shared" si="156"/>
        <v>0</v>
      </c>
      <c r="BG278" s="530" t="str">
        <f t="shared" si="156"/>
        <v>0</v>
      </c>
      <c r="BH278" s="530" t="str">
        <f t="shared" si="157"/>
        <v/>
      </c>
      <c r="BI278" s="530" t="str">
        <f t="shared" si="157"/>
        <v/>
      </c>
      <c r="BJ278" s="530" t="str">
        <f t="shared" si="158"/>
        <v>0</v>
      </c>
      <c r="BK278" s="530" t="str">
        <f t="shared" si="158"/>
        <v>0</v>
      </c>
      <c r="BL278" s="537"/>
      <c r="BM278" s="458"/>
      <c r="BN278" s="458"/>
      <c r="BO278" s="530" t="str">
        <f t="shared" si="159"/>
        <v>0</v>
      </c>
      <c r="BP278" s="530" t="str">
        <f t="shared" si="159"/>
        <v>0</v>
      </c>
      <c r="BQ278" s="530" t="str">
        <f t="shared" si="160"/>
        <v/>
      </c>
      <c r="BR278" s="530" t="str">
        <f t="shared" si="160"/>
        <v/>
      </c>
      <c r="BS278" s="530" t="str">
        <f t="shared" si="161"/>
        <v>0</v>
      </c>
      <c r="BT278" s="530" t="str">
        <f t="shared" si="161"/>
        <v>0</v>
      </c>
      <c r="BU278" s="537"/>
      <c r="BV278" s="458"/>
      <c r="BW278" s="458"/>
      <c r="BX278" s="530" t="str">
        <f t="shared" si="162"/>
        <v>0</v>
      </c>
      <c r="BY278" s="530" t="str">
        <f t="shared" si="162"/>
        <v>0</v>
      </c>
      <c r="BZ278" s="530" t="str">
        <f t="shared" si="163"/>
        <v>0</v>
      </c>
      <c r="CA278" s="530" t="str">
        <f t="shared" si="163"/>
        <v>0</v>
      </c>
      <c r="CB278" s="530" t="str">
        <f t="shared" si="164"/>
        <v/>
      </c>
      <c r="CC278" s="530" t="str">
        <f t="shared" si="164"/>
        <v/>
      </c>
      <c r="CD278" s="537"/>
      <c r="CE278" s="458"/>
      <c r="CF278" s="458"/>
      <c r="CG278" s="530" t="str">
        <f t="shared" si="165"/>
        <v>0</v>
      </c>
      <c r="CH278" s="530" t="str">
        <f t="shared" si="165"/>
        <v>0</v>
      </c>
      <c r="CI278" s="530" t="str">
        <f t="shared" si="166"/>
        <v>0</v>
      </c>
      <c r="CJ278" s="530" t="str">
        <f t="shared" si="166"/>
        <v>0</v>
      </c>
      <c r="CK278" s="530" t="str">
        <f t="shared" si="167"/>
        <v/>
      </c>
      <c r="CL278" s="530" t="str">
        <f t="shared" si="167"/>
        <v/>
      </c>
      <c r="CM278" s="537"/>
      <c r="CN278" s="458"/>
      <c r="CO278" s="458"/>
      <c r="CP278" s="530" t="str">
        <f t="shared" si="168"/>
        <v/>
      </c>
      <c r="CQ278" s="530" t="str">
        <f t="shared" si="168"/>
        <v/>
      </c>
      <c r="CR278" s="530" t="str">
        <f t="shared" si="169"/>
        <v>0</v>
      </c>
      <c r="CS278" s="530" t="str">
        <f t="shared" si="169"/>
        <v>0</v>
      </c>
      <c r="CT278" s="530" t="str">
        <f t="shared" si="170"/>
        <v>0</v>
      </c>
      <c r="CU278" s="530" t="str">
        <f t="shared" si="170"/>
        <v>0</v>
      </c>
      <c r="CV278" s="537"/>
      <c r="CW278" s="458"/>
      <c r="CX278" s="458"/>
      <c r="CY278" s="530" t="str">
        <f t="shared" si="171"/>
        <v/>
      </c>
      <c r="CZ278" s="530" t="str">
        <f t="shared" si="171"/>
        <v/>
      </c>
      <c r="DA278" s="530" t="str">
        <f t="shared" si="172"/>
        <v>0</v>
      </c>
      <c r="DB278" s="530" t="str">
        <f t="shared" si="172"/>
        <v>0</v>
      </c>
      <c r="DC278" s="530" t="str">
        <f t="shared" si="173"/>
        <v>0</v>
      </c>
      <c r="DD278" s="530" t="str">
        <f t="shared" si="173"/>
        <v>0</v>
      </c>
      <c r="DE278" s="537"/>
      <c r="DF278" s="458"/>
      <c r="DG278" s="458"/>
      <c r="DH278" s="530" t="str">
        <f t="shared" si="174"/>
        <v/>
      </c>
      <c r="DI278" s="530" t="str">
        <f t="shared" si="174"/>
        <v/>
      </c>
      <c r="DJ278" s="530" t="str">
        <f t="shared" si="175"/>
        <v>0</v>
      </c>
      <c r="DK278" s="530" t="str">
        <f t="shared" si="175"/>
        <v>0</v>
      </c>
      <c r="DL278" s="530" t="str">
        <f t="shared" si="176"/>
        <v>0</v>
      </c>
      <c r="DM278" s="530" t="str">
        <f t="shared" si="176"/>
        <v>0</v>
      </c>
      <c r="DN278" s="537"/>
      <c r="DO278" s="458"/>
      <c r="DP278" s="458"/>
      <c r="DQ278" s="530" t="str">
        <f t="shared" si="177"/>
        <v/>
      </c>
      <c r="DR278" s="530" t="str">
        <f t="shared" si="177"/>
        <v/>
      </c>
      <c r="DS278" s="530" t="str">
        <f t="shared" si="178"/>
        <v>0</v>
      </c>
      <c r="DT278" s="530" t="str">
        <f t="shared" si="178"/>
        <v>0</v>
      </c>
      <c r="DU278" s="530" t="str">
        <f t="shared" si="179"/>
        <v>0</v>
      </c>
      <c r="DV278" s="530" t="str">
        <f t="shared" si="179"/>
        <v>0</v>
      </c>
      <c r="DW278" s="537"/>
      <c r="DX278" s="458"/>
      <c r="DY278" s="458"/>
      <c r="DZ278" s="530" t="str">
        <f t="shared" si="180"/>
        <v/>
      </c>
      <c r="EA278" s="530" t="str">
        <f t="shared" si="180"/>
        <v/>
      </c>
      <c r="EB278" s="530" t="str">
        <f t="shared" si="181"/>
        <v/>
      </c>
      <c r="EC278" s="530" t="str">
        <f t="shared" si="181"/>
        <v/>
      </c>
      <c r="ED278" s="530" t="str">
        <f t="shared" si="182"/>
        <v/>
      </c>
      <c r="EE278" s="530" t="str">
        <f t="shared" si="182"/>
        <v/>
      </c>
      <c r="EF278" s="537"/>
      <c r="EG278" s="458"/>
      <c r="EH278" s="458"/>
      <c r="EI278" s="530" t="str">
        <f t="shared" si="183"/>
        <v/>
      </c>
      <c r="EJ278" s="530" t="str">
        <f t="shared" si="183"/>
        <v/>
      </c>
      <c r="EK278" s="530" t="str">
        <f t="shared" si="184"/>
        <v/>
      </c>
      <c r="EL278" s="530" t="str">
        <f t="shared" si="184"/>
        <v/>
      </c>
      <c r="EM278" s="530" t="str">
        <f t="shared" si="185"/>
        <v/>
      </c>
      <c r="EN278" s="530" t="str">
        <f t="shared" si="185"/>
        <v/>
      </c>
      <c r="EO278" s="537"/>
      <c r="EP278" s="458"/>
      <c r="EQ278" s="458"/>
      <c r="ER278" s="530" t="str">
        <f t="shared" si="186"/>
        <v/>
      </c>
      <c r="ES278" s="530" t="str">
        <f t="shared" si="186"/>
        <v/>
      </c>
      <c r="ET278" s="530" t="str">
        <f t="shared" si="187"/>
        <v/>
      </c>
      <c r="EU278" s="530" t="str">
        <f t="shared" si="187"/>
        <v/>
      </c>
      <c r="EV278" s="530" t="str">
        <f t="shared" si="188"/>
        <v/>
      </c>
      <c r="EW278" s="530" t="str">
        <f t="shared" si="188"/>
        <v/>
      </c>
      <c r="EX278" s="537"/>
    </row>
    <row r="279" spans="1:154" x14ac:dyDescent="0.2">
      <c r="A279" s="413" t="s">
        <v>1423</v>
      </c>
      <c r="B279" s="399"/>
      <c r="C279" s="399"/>
      <c r="D279" s="534" t="str">
        <f t="shared" si="138"/>
        <v/>
      </c>
      <c r="E279" s="534" t="str">
        <f t="shared" si="135"/>
        <v/>
      </c>
      <c r="F279" s="534" t="str">
        <f t="shared" si="139"/>
        <v>0</v>
      </c>
      <c r="G279" s="534" t="str">
        <f t="shared" si="136"/>
        <v>0</v>
      </c>
      <c r="H279" s="534" t="str">
        <f t="shared" si="140"/>
        <v>0</v>
      </c>
      <c r="I279" s="534" t="str">
        <f t="shared" si="137"/>
        <v>0</v>
      </c>
      <c r="J279" s="398"/>
      <c r="K279" s="399"/>
      <c r="L279" s="399"/>
      <c r="M279" s="534" t="str">
        <f t="shared" si="141"/>
        <v/>
      </c>
      <c r="N279" s="534" t="str">
        <f t="shared" si="141"/>
        <v/>
      </c>
      <c r="O279" s="534" t="str">
        <f t="shared" si="142"/>
        <v>0</v>
      </c>
      <c r="P279" s="534" t="str">
        <f t="shared" si="142"/>
        <v>0</v>
      </c>
      <c r="Q279" s="534" t="str">
        <f t="shared" si="143"/>
        <v>0</v>
      </c>
      <c r="R279" s="534" t="str">
        <f t="shared" si="143"/>
        <v>0</v>
      </c>
      <c r="S279" s="398"/>
      <c r="T279" s="458"/>
      <c r="U279" s="458"/>
      <c r="V279" s="530">
        <v>0</v>
      </c>
      <c r="W279" s="530" t="str">
        <f t="shared" si="144"/>
        <v/>
      </c>
      <c r="X279" s="530" t="str">
        <f t="shared" si="145"/>
        <v>0</v>
      </c>
      <c r="Y279" s="530" t="str">
        <f t="shared" si="145"/>
        <v>0</v>
      </c>
      <c r="Z279" s="530" t="str">
        <f t="shared" si="146"/>
        <v>0</v>
      </c>
      <c r="AA279" s="530" t="str">
        <f t="shared" si="146"/>
        <v>0</v>
      </c>
      <c r="AB279" s="537"/>
      <c r="AC279" s="458"/>
      <c r="AD279" s="458"/>
      <c r="AE279" s="530" t="str">
        <f t="shared" si="147"/>
        <v>0</v>
      </c>
      <c r="AF279" s="530" t="str">
        <f t="shared" si="147"/>
        <v>0</v>
      </c>
      <c r="AG279" s="530">
        <v>0</v>
      </c>
      <c r="AH279" s="530" t="str">
        <f t="shared" si="148"/>
        <v/>
      </c>
      <c r="AI279" s="530" t="str">
        <f t="shared" si="149"/>
        <v>0</v>
      </c>
      <c r="AJ279" s="530" t="str">
        <f t="shared" si="149"/>
        <v>0</v>
      </c>
      <c r="AK279" s="537"/>
      <c r="AL279" s="458"/>
      <c r="AM279" s="458"/>
      <c r="AN279" s="530" t="str">
        <f t="shared" si="150"/>
        <v>0</v>
      </c>
      <c r="AO279" s="530" t="str">
        <f t="shared" si="150"/>
        <v>0</v>
      </c>
      <c r="AP279" s="530" t="str">
        <f t="shared" si="151"/>
        <v>0</v>
      </c>
      <c r="AQ279" s="530" t="str">
        <f t="shared" si="151"/>
        <v>0</v>
      </c>
      <c r="AR279" s="530" t="str">
        <f t="shared" si="152"/>
        <v/>
      </c>
      <c r="AS279" s="530" t="str">
        <f t="shared" si="152"/>
        <v/>
      </c>
      <c r="AT279" s="537"/>
      <c r="AU279" s="458"/>
      <c r="AV279" s="458"/>
      <c r="AW279" s="530" t="str">
        <f t="shared" si="153"/>
        <v/>
      </c>
      <c r="AX279" s="530" t="str">
        <f t="shared" si="153"/>
        <v/>
      </c>
      <c r="AY279" s="530" t="str">
        <f t="shared" si="154"/>
        <v>0</v>
      </c>
      <c r="AZ279" s="530" t="str">
        <f t="shared" si="154"/>
        <v>0</v>
      </c>
      <c r="BA279" s="530" t="str">
        <f t="shared" si="155"/>
        <v>0</v>
      </c>
      <c r="BB279" s="530" t="str">
        <f t="shared" si="155"/>
        <v>0</v>
      </c>
      <c r="BC279" s="537"/>
      <c r="BD279" s="458"/>
      <c r="BE279" s="458"/>
      <c r="BF279" s="530" t="str">
        <f t="shared" si="156"/>
        <v>0</v>
      </c>
      <c r="BG279" s="530" t="str">
        <f t="shared" si="156"/>
        <v>0</v>
      </c>
      <c r="BH279" s="530" t="str">
        <f t="shared" si="157"/>
        <v/>
      </c>
      <c r="BI279" s="530" t="str">
        <f t="shared" si="157"/>
        <v/>
      </c>
      <c r="BJ279" s="530" t="str">
        <f t="shared" si="158"/>
        <v>0</v>
      </c>
      <c r="BK279" s="530" t="str">
        <f t="shared" si="158"/>
        <v>0</v>
      </c>
      <c r="BL279" s="537"/>
      <c r="BM279" s="458"/>
      <c r="BN279" s="458"/>
      <c r="BO279" s="530" t="str">
        <f t="shared" si="159"/>
        <v>0</v>
      </c>
      <c r="BP279" s="530" t="str">
        <f t="shared" si="159"/>
        <v>0</v>
      </c>
      <c r="BQ279" s="530" t="str">
        <f t="shared" si="160"/>
        <v/>
      </c>
      <c r="BR279" s="530" t="str">
        <f t="shared" si="160"/>
        <v/>
      </c>
      <c r="BS279" s="530" t="str">
        <f t="shared" si="161"/>
        <v>0</v>
      </c>
      <c r="BT279" s="530" t="str">
        <f t="shared" si="161"/>
        <v>0</v>
      </c>
      <c r="BU279" s="537"/>
      <c r="BV279" s="458"/>
      <c r="BW279" s="458"/>
      <c r="BX279" s="530" t="str">
        <f t="shared" si="162"/>
        <v>0</v>
      </c>
      <c r="BY279" s="530" t="str">
        <f t="shared" si="162"/>
        <v>0</v>
      </c>
      <c r="BZ279" s="530" t="str">
        <f t="shared" si="163"/>
        <v>0</v>
      </c>
      <c r="CA279" s="530" t="str">
        <f t="shared" si="163"/>
        <v>0</v>
      </c>
      <c r="CB279" s="530" t="str">
        <f t="shared" si="164"/>
        <v/>
      </c>
      <c r="CC279" s="530" t="str">
        <f t="shared" si="164"/>
        <v/>
      </c>
      <c r="CD279" s="537"/>
      <c r="CE279" s="458"/>
      <c r="CF279" s="458"/>
      <c r="CG279" s="530" t="str">
        <f t="shared" si="165"/>
        <v>0</v>
      </c>
      <c r="CH279" s="530" t="str">
        <f t="shared" si="165"/>
        <v>0</v>
      </c>
      <c r="CI279" s="530" t="str">
        <f t="shared" si="166"/>
        <v>0</v>
      </c>
      <c r="CJ279" s="530" t="str">
        <f t="shared" si="166"/>
        <v>0</v>
      </c>
      <c r="CK279" s="530" t="str">
        <f t="shared" si="167"/>
        <v/>
      </c>
      <c r="CL279" s="530" t="str">
        <f t="shared" si="167"/>
        <v/>
      </c>
      <c r="CM279" s="537"/>
      <c r="CN279" s="458"/>
      <c r="CO279" s="458"/>
      <c r="CP279" s="530" t="str">
        <f t="shared" si="168"/>
        <v/>
      </c>
      <c r="CQ279" s="530" t="str">
        <f t="shared" si="168"/>
        <v/>
      </c>
      <c r="CR279" s="530" t="str">
        <f t="shared" si="169"/>
        <v>0</v>
      </c>
      <c r="CS279" s="530" t="str">
        <f t="shared" si="169"/>
        <v>0</v>
      </c>
      <c r="CT279" s="530" t="str">
        <f t="shared" si="170"/>
        <v>0</v>
      </c>
      <c r="CU279" s="530" t="str">
        <f t="shared" si="170"/>
        <v>0</v>
      </c>
      <c r="CV279" s="537"/>
      <c r="CW279" s="458"/>
      <c r="CX279" s="458"/>
      <c r="CY279" s="530" t="str">
        <f t="shared" si="171"/>
        <v/>
      </c>
      <c r="CZ279" s="530" t="str">
        <f t="shared" si="171"/>
        <v/>
      </c>
      <c r="DA279" s="530" t="str">
        <f t="shared" si="172"/>
        <v>0</v>
      </c>
      <c r="DB279" s="530" t="str">
        <f t="shared" si="172"/>
        <v>0</v>
      </c>
      <c r="DC279" s="530" t="str">
        <f t="shared" si="173"/>
        <v>0</v>
      </c>
      <c r="DD279" s="530" t="str">
        <f t="shared" si="173"/>
        <v>0</v>
      </c>
      <c r="DE279" s="537"/>
      <c r="DF279" s="458"/>
      <c r="DG279" s="458"/>
      <c r="DH279" s="530" t="str">
        <f t="shared" si="174"/>
        <v/>
      </c>
      <c r="DI279" s="530" t="str">
        <f t="shared" si="174"/>
        <v/>
      </c>
      <c r="DJ279" s="530" t="str">
        <f t="shared" si="175"/>
        <v>0</v>
      </c>
      <c r="DK279" s="530" t="str">
        <f t="shared" si="175"/>
        <v>0</v>
      </c>
      <c r="DL279" s="530" t="str">
        <f t="shared" si="176"/>
        <v>0</v>
      </c>
      <c r="DM279" s="530" t="str">
        <f t="shared" si="176"/>
        <v>0</v>
      </c>
      <c r="DN279" s="537"/>
      <c r="DO279" s="458"/>
      <c r="DP279" s="458"/>
      <c r="DQ279" s="530" t="str">
        <f t="shared" si="177"/>
        <v/>
      </c>
      <c r="DR279" s="530" t="str">
        <f t="shared" si="177"/>
        <v/>
      </c>
      <c r="DS279" s="530" t="str">
        <f t="shared" si="178"/>
        <v>0</v>
      </c>
      <c r="DT279" s="530" t="str">
        <f t="shared" si="178"/>
        <v>0</v>
      </c>
      <c r="DU279" s="530" t="str">
        <f t="shared" si="179"/>
        <v>0</v>
      </c>
      <c r="DV279" s="530" t="str">
        <f t="shared" si="179"/>
        <v>0</v>
      </c>
      <c r="DW279" s="537"/>
      <c r="DX279" s="458"/>
      <c r="DY279" s="458"/>
      <c r="DZ279" s="530" t="str">
        <f t="shared" si="180"/>
        <v/>
      </c>
      <c r="EA279" s="530" t="str">
        <f t="shared" si="180"/>
        <v/>
      </c>
      <c r="EB279" s="530" t="str">
        <f t="shared" si="181"/>
        <v/>
      </c>
      <c r="EC279" s="530" t="str">
        <f t="shared" si="181"/>
        <v/>
      </c>
      <c r="ED279" s="530" t="str">
        <f t="shared" si="182"/>
        <v/>
      </c>
      <c r="EE279" s="530" t="str">
        <f t="shared" si="182"/>
        <v/>
      </c>
      <c r="EF279" s="537"/>
      <c r="EG279" s="458"/>
      <c r="EH279" s="458"/>
      <c r="EI279" s="530" t="str">
        <f t="shared" si="183"/>
        <v/>
      </c>
      <c r="EJ279" s="530" t="str">
        <f t="shared" si="183"/>
        <v/>
      </c>
      <c r="EK279" s="530" t="str">
        <f t="shared" si="184"/>
        <v/>
      </c>
      <c r="EL279" s="530" t="str">
        <f t="shared" si="184"/>
        <v/>
      </c>
      <c r="EM279" s="530" t="str">
        <f t="shared" si="185"/>
        <v/>
      </c>
      <c r="EN279" s="530" t="str">
        <f t="shared" si="185"/>
        <v/>
      </c>
      <c r="EO279" s="537"/>
      <c r="EP279" s="458"/>
      <c r="EQ279" s="458"/>
      <c r="ER279" s="530" t="str">
        <f t="shared" si="186"/>
        <v/>
      </c>
      <c r="ES279" s="530" t="str">
        <f t="shared" si="186"/>
        <v/>
      </c>
      <c r="ET279" s="530" t="str">
        <f t="shared" si="187"/>
        <v/>
      </c>
      <c r="EU279" s="530" t="str">
        <f t="shared" si="187"/>
        <v/>
      </c>
      <c r="EV279" s="530" t="str">
        <f t="shared" si="188"/>
        <v/>
      </c>
      <c r="EW279" s="530" t="str">
        <f t="shared" si="188"/>
        <v/>
      </c>
      <c r="EX279" s="537"/>
    </row>
    <row r="280" spans="1:154" x14ac:dyDescent="0.2">
      <c r="A280" s="413" t="s">
        <v>1424</v>
      </c>
      <c r="B280" s="399"/>
      <c r="C280" s="399"/>
      <c r="D280" s="534" t="str">
        <f t="shared" si="138"/>
        <v/>
      </c>
      <c r="E280" s="534" t="str">
        <f t="shared" si="135"/>
        <v/>
      </c>
      <c r="F280" s="534" t="str">
        <f t="shared" si="139"/>
        <v>0</v>
      </c>
      <c r="G280" s="534" t="str">
        <f t="shared" si="136"/>
        <v>0</v>
      </c>
      <c r="H280" s="534" t="str">
        <f t="shared" si="140"/>
        <v>0</v>
      </c>
      <c r="I280" s="534" t="str">
        <f t="shared" si="137"/>
        <v>0</v>
      </c>
      <c r="J280" s="398"/>
      <c r="K280" s="399"/>
      <c r="L280" s="399"/>
      <c r="M280" s="534" t="str">
        <f t="shared" si="141"/>
        <v/>
      </c>
      <c r="N280" s="534" t="str">
        <f t="shared" si="141"/>
        <v/>
      </c>
      <c r="O280" s="534" t="str">
        <f t="shared" si="142"/>
        <v>0</v>
      </c>
      <c r="P280" s="534" t="str">
        <f t="shared" si="142"/>
        <v>0</v>
      </c>
      <c r="Q280" s="534" t="str">
        <f t="shared" si="143"/>
        <v>0</v>
      </c>
      <c r="R280" s="534" t="str">
        <f t="shared" si="143"/>
        <v>0</v>
      </c>
      <c r="S280" s="398"/>
      <c r="T280" s="458"/>
      <c r="U280" s="458"/>
      <c r="V280" s="530">
        <v>0</v>
      </c>
      <c r="W280" s="530" t="str">
        <f t="shared" si="144"/>
        <v/>
      </c>
      <c r="X280" s="530" t="str">
        <f t="shared" si="145"/>
        <v>0</v>
      </c>
      <c r="Y280" s="530" t="str">
        <f t="shared" si="145"/>
        <v>0</v>
      </c>
      <c r="Z280" s="530" t="str">
        <f t="shared" si="146"/>
        <v>0</v>
      </c>
      <c r="AA280" s="530" t="str">
        <f t="shared" si="146"/>
        <v>0</v>
      </c>
      <c r="AB280" s="537"/>
      <c r="AC280" s="458"/>
      <c r="AD280" s="458"/>
      <c r="AE280" s="530" t="str">
        <f t="shared" si="147"/>
        <v>0</v>
      </c>
      <c r="AF280" s="530" t="str">
        <f t="shared" si="147"/>
        <v>0</v>
      </c>
      <c r="AG280" s="530">
        <v>0</v>
      </c>
      <c r="AH280" s="530" t="str">
        <f t="shared" si="148"/>
        <v/>
      </c>
      <c r="AI280" s="530" t="str">
        <f t="shared" si="149"/>
        <v>0</v>
      </c>
      <c r="AJ280" s="530" t="str">
        <f t="shared" si="149"/>
        <v>0</v>
      </c>
      <c r="AK280" s="537"/>
      <c r="AL280" s="458"/>
      <c r="AM280" s="458"/>
      <c r="AN280" s="530" t="str">
        <f t="shared" si="150"/>
        <v>0</v>
      </c>
      <c r="AO280" s="530" t="str">
        <f t="shared" si="150"/>
        <v>0</v>
      </c>
      <c r="AP280" s="530" t="str">
        <f t="shared" si="151"/>
        <v>0</v>
      </c>
      <c r="AQ280" s="530" t="str">
        <f t="shared" si="151"/>
        <v>0</v>
      </c>
      <c r="AR280" s="530" t="str">
        <f t="shared" si="152"/>
        <v/>
      </c>
      <c r="AS280" s="530" t="str">
        <f t="shared" si="152"/>
        <v/>
      </c>
      <c r="AT280" s="537"/>
      <c r="AU280" s="458"/>
      <c r="AV280" s="458"/>
      <c r="AW280" s="530" t="str">
        <f t="shared" si="153"/>
        <v/>
      </c>
      <c r="AX280" s="530" t="str">
        <f t="shared" si="153"/>
        <v/>
      </c>
      <c r="AY280" s="530" t="str">
        <f t="shared" si="154"/>
        <v>0</v>
      </c>
      <c r="AZ280" s="530" t="str">
        <f t="shared" si="154"/>
        <v>0</v>
      </c>
      <c r="BA280" s="530" t="str">
        <f t="shared" si="155"/>
        <v>0</v>
      </c>
      <c r="BB280" s="530" t="str">
        <f t="shared" si="155"/>
        <v>0</v>
      </c>
      <c r="BC280" s="537"/>
      <c r="BD280" s="458"/>
      <c r="BE280" s="458"/>
      <c r="BF280" s="530" t="str">
        <f t="shared" si="156"/>
        <v>0</v>
      </c>
      <c r="BG280" s="530" t="str">
        <f t="shared" si="156"/>
        <v>0</v>
      </c>
      <c r="BH280" s="530" t="str">
        <f t="shared" si="157"/>
        <v/>
      </c>
      <c r="BI280" s="530" t="str">
        <f t="shared" si="157"/>
        <v/>
      </c>
      <c r="BJ280" s="530" t="str">
        <f t="shared" si="158"/>
        <v>0</v>
      </c>
      <c r="BK280" s="530" t="str">
        <f t="shared" si="158"/>
        <v>0</v>
      </c>
      <c r="BL280" s="537"/>
      <c r="BM280" s="458"/>
      <c r="BN280" s="458"/>
      <c r="BO280" s="530" t="str">
        <f t="shared" si="159"/>
        <v>0</v>
      </c>
      <c r="BP280" s="530" t="str">
        <f t="shared" si="159"/>
        <v>0</v>
      </c>
      <c r="BQ280" s="530" t="str">
        <f t="shared" si="160"/>
        <v/>
      </c>
      <c r="BR280" s="530" t="str">
        <f t="shared" si="160"/>
        <v/>
      </c>
      <c r="BS280" s="530" t="str">
        <f t="shared" si="161"/>
        <v>0</v>
      </c>
      <c r="BT280" s="530" t="str">
        <f t="shared" si="161"/>
        <v>0</v>
      </c>
      <c r="BU280" s="537"/>
      <c r="BV280" s="458"/>
      <c r="BW280" s="458"/>
      <c r="BX280" s="530" t="str">
        <f t="shared" si="162"/>
        <v>0</v>
      </c>
      <c r="BY280" s="530" t="str">
        <f t="shared" si="162"/>
        <v>0</v>
      </c>
      <c r="BZ280" s="530" t="str">
        <f t="shared" si="163"/>
        <v>0</v>
      </c>
      <c r="CA280" s="530" t="str">
        <f t="shared" si="163"/>
        <v>0</v>
      </c>
      <c r="CB280" s="530" t="str">
        <f t="shared" si="164"/>
        <v/>
      </c>
      <c r="CC280" s="530" t="str">
        <f t="shared" si="164"/>
        <v/>
      </c>
      <c r="CD280" s="537"/>
      <c r="CE280" s="458"/>
      <c r="CF280" s="458"/>
      <c r="CG280" s="530" t="str">
        <f t="shared" si="165"/>
        <v>0</v>
      </c>
      <c r="CH280" s="530" t="str">
        <f t="shared" si="165"/>
        <v>0</v>
      </c>
      <c r="CI280" s="530" t="str">
        <f t="shared" si="166"/>
        <v>0</v>
      </c>
      <c r="CJ280" s="530" t="str">
        <f t="shared" si="166"/>
        <v>0</v>
      </c>
      <c r="CK280" s="530" t="str">
        <f t="shared" si="167"/>
        <v/>
      </c>
      <c r="CL280" s="530" t="str">
        <f t="shared" si="167"/>
        <v/>
      </c>
      <c r="CM280" s="537"/>
      <c r="CN280" s="458"/>
      <c r="CO280" s="458"/>
      <c r="CP280" s="530" t="str">
        <f t="shared" si="168"/>
        <v/>
      </c>
      <c r="CQ280" s="530" t="str">
        <f t="shared" si="168"/>
        <v/>
      </c>
      <c r="CR280" s="530" t="str">
        <f t="shared" si="169"/>
        <v>0</v>
      </c>
      <c r="CS280" s="530" t="str">
        <f t="shared" si="169"/>
        <v>0</v>
      </c>
      <c r="CT280" s="530" t="str">
        <f t="shared" si="170"/>
        <v>0</v>
      </c>
      <c r="CU280" s="530" t="str">
        <f t="shared" si="170"/>
        <v>0</v>
      </c>
      <c r="CV280" s="537"/>
      <c r="CW280" s="458"/>
      <c r="CX280" s="458"/>
      <c r="CY280" s="530" t="str">
        <f t="shared" si="171"/>
        <v/>
      </c>
      <c r="CZ280" s="530" t="str">
        <f t="shared" si="171"/>
        <v/>
      </c>
      <c r="DA280" s="530" t="str">
        <f t="shared" si="172"/>
        <v>0</v>
      </c>
      <c r="DB280" s="530" t="str">
        <f t="shared" si="172"/>
        <v>0</v>
      </c>
      <c r="DC280" s="530" t="str">
        <f t="shared" si="173"/>
        <v>0</v>
      </c>
      <c r="DD280" s="530" t="str">
        <f t="shared" si="173"/>
        <v>0</v>
      </c>
      <c r="DE280" s="537"/>
      <c r="DF280" s="458"/>
      <c r="DG280" s="458"/>
      <c r="DH280" s="530" t="str">
        <f t="shared" si="174"/>
        <v/>
      </c>
      <c r="DI280" s="530" t="str">
        <f t="shared" si="174"/>
        <v/>
      </c>
      <c r="DJ280" s="530" t="str">
        <f t="shared" si="175"/>
        <v>0</v>
      </c>
      <c r="DK280" s="530" t="str">
        <f t="shared" si="175"/>
        <v>0</v>
      </c>
      <c r="DL280" s="530" t="str">
        <f t="shared" si="176"/>
        <v>0</v>
      </c>
      <c r="DM280" s="530" t="str">
        <f t="shared" si="176"/>
        <v>0</v>
      </c>
      <c r="DN280" s="537"/>
      <c r="DO280" s="458"/>
      <c r="DP280" s="458"/>
      <c r="DQ280" s="530" t="str">
        <f t="shared" si="177"/>
        <v/>
      </c>
      <c r="DR280" s="530" t="str">
        <f t="shared" si="177"/>
        <v/>
      </c>
      <c r="DS280" s="530" t="str">
        <f t="shared" si="178"/>
        <v>0</v>
      </c>
      <c r="DT280" s="530" t="str">
        <f t="shared" si="178"/>
        <v>0</v>
      </c>
      <c r="DU280" s="530" t="str">
        <f t="shared" si="179"/>
        <v>0</v>
      </c>
      <c r="DV280" s="530" t="str">
        <f t="shared" si="179"/>
        <v>0</v>
      </c>
      <c r="DW280" s="537"/>
      <c r="DX280" s="458"/>
      <c r="DY280" s="458"/>
      <c r="DZ280" s="530" t="str">
        <f t="shared" si="180"/>
        <v/>
      </c>
      <c r="EA280" s="530" t="str">
        <f t="shared" si="180"/>
        <v/>
      </c>
      <c r="EB280" s="530" t="str">
        <f t="shared" si="181"/>
        <v/>
      </c>
      <c r="EC280" s="530" t="str">
        <f t="shared" si="181"/>
        <v/>
      </c>
      <c r="ED280" s="530" t="str">
        <f t="shared" si="182"/>
        <v/>
      </c>
      <c r="EE280" s="530" t="str">
        <f t="shared" si="182"/>
        <v/>
      </c>
      <c r="EF280" s="537"/>
      <c r="EG280" s="458"/>
      <c r="EH280" s="458"/>
      <c r="EI280" s="530" t="str">
        <f t="shared" si="183"/>
        <v/>
      </c>
      <c r="EJ280" s="530" t="str">
        <f t="shared" si="183"/>
        <v/>
      </c>
      <c r="EK280" s="530" t="str">
        <f t="shared" si="184"/>
        <v/>
      </c>
      <c r="EL280" s="530" t="str">
        <f t="shared" si="184"/>
        <v/>
      </c>
      <c r="EM280" s="530" t="str">
        <f t="shared" si="185"/>
        <v/>
      </c>
      <c r="EN280" s="530" t="str">
        <f t="shared" si="185"/>
        <v/>
      </c>
      <c r="EO280" s="537"/>
      <c r="EP280" s="458"/>
      <c r="EQ280" s="458"/>
      <c r="ER280" s="530" t="str">
        <f t="shared" si="186"/>
        <v/>
      </c>
      <c r="ES280" s="530" t="str">
        <f t="shared" si="186"/>
        <v/>
      </c>
      <c r="ET280" s="530" t="str">
        <f t="shared" si="187"/>
        <v/>
      </c>
      <c r="EU280" s="530" t="str">
        <f t="shared" si="187"/>
        <v/>
      </c>
      <c r="EV280" s="530" t="str">
        <f t="shared" si="188"/>
        <v/>
      </c>
      <c r="EW280" s="530" t="str">
        <f t="shared" si="188"/>
        <v/>
      </c>
      <c r="EX280" s="537"/>
    </row>
    <row r="281" spans="1:154" x14ac:dyDescent="0.2">
      <c r="A281" s="413" t="s">
        <v>1436</v>
      </c>
      <c r="B281" s="399"/>
      <c r="C281" s="399"/>
      <c r="D281" s="534" t="str">
        <f t="shared" si="138"/>
        <v/>
      </c>
      <c r="E281" s="534" t="str">
        <f t="shared" si="135"/>
        <v/>
      </c>
      <c r="F281" s="534" t="str">
        <f t="shared" si="139"/>
        <v>0</v>
      </c>
      <c r="G281" s="534" t="str">
        <f t="shared" si="136"/>
        <v>0</v>
      </c>
      <c r="H281" s="534" t="str">
        <f t="shared" si="140"/>
        <v>0</v>
      </c>
      <c r="I281" s="534" t="str">
        <f t="shared" si="137"/>
        <v>0</v>
      </c>
      <c r="J281" s="398"/>
      <c r="K281" s="399"/>
      <c r="L281" s="399"/>
      <c r="M281" s="534" t="str">
        <f t="shared" si="141"/>
        <v/>
      </c>
      <c r="N281" s="534" t="str">
        <f t="shared" si="141"/>
        <v/>
      </c>
      <c r="O281" s="534" t="str">
        <f t="shared" si="142"/>
        <v>0</v>
      </c>
      <c r="P281" s="534" t="str">
        <f t="shared" si="142"/>
        <v>0</v>
      </c>
      <c r="Q281" s="534" t="str">
        <f t="shared" si="143"/>
        <v>0</v>
      </c>
      <c r="R281" s="534" t="str">
        <f t="shared" si="143"/>
        <v>0</v>
      </c>
      <c r="S281" s="398"/>
      <c r="T281" s="458"/>
      <c r="U281" s="458"/>
      <c r="V281" s="530">
        <v>0</v>
      </c>
      <c r="W281" s="530" t="str">
        <f t="shared" si="144"/>
        <v/>
      </c>
      <c r="X281" s="530" t="str">
        <f t="shared" si="145"/>
        <v>0</v>
      </c>
      <c r="Y281" s="530" t="str">
        <f t="shared" si="145"/>
        <v>0</v>
      </c>
      <c r="Z281" s="530" t="str">
        <f t="shared" si="146"/>
        <v>0</v>
      </c>
      <c r="AA281" s="530" t="str">
        <f t="shared" si="146"/>
        <v>0</v>
      </c>
      <c r="AB281" s="537"/>
      <c r="AC281" s="458"/>
      <c r="AD281" s="458"/>
      <c r="AE281" s="530" t="str">
        <f t="shared" si="147"/>
        <v>0</v>
      </c>
      <c r="AF281" s="530" t="str">
        <f t="shared" si="147"/>
        <v>0</v>
      </c>
      <c r="AG281" s="530">
        <v>0</v>
      </c>
      <c r="AH281" s="530" t="str">
        <f t="shared" si="148"/>
        <v/>
      </c>
      <c r="AI281" s="530" t="str">
        <f t="shared" si="149"/>
        <v>0</v>
      </c>
      <c r="AJ281" s="530" t="str">
        <f t="shared" si="149"/>
        <v>0</v>
      </c>
      <c r="AK281" s="537"/>
      <c r="AL281" s="458"/>
      <c r="AM281" s="458"/>
      <c r="AN281" s="530" t="str">
        <f t="shared" si="150"/>
        <v>0</v>
      </c>
      <c r="AO281" s="530" t="str">
        <f t="shared" si="150"/>
        <v>0</v>
      </c>
      <c r="AP281" s="530" t="str">
        <f t="shared" si="151"/>
        <v>0</v>
      </c>
      <c r="AQ281" s="530" t="str">
        <f t="shared" si="151"/>
        <v>0</v>
      </c>
      <c r="AR281" s="530" t="str">
        <f t="shared" si="152"/>
        <v/>
      </c>
      <c r="AS281" s="530" t="str">
        <f t="shared" si="152"/>
        <v/>
      </c>
      <c r="AT281" s="537"/>
      <c r="AU281" s="458"/>
      <c r="AV281" s="458"/>
      <c r="AW281" s="530" t="str">
        <f t="shared" si="153"/>
        <v/>
      </c>
      <c r="AX281" s="530" t="str">
        <f t="shared" si="153"/>
        <v/>
      </c>
      <c r="AY281" s="530" t="str">
        <f t="shared" si="154"/>
        <v>0</v>
      </c>
      <c r="AZ281" s="530" t="str">
        <f t="shared" si="154"/>
        <v>0</v>
      </c>
      <c r="BA281" s="530" t="str">
        <f t="shared" si="155"/>
        <v>0</v>
      </c>
      <c r="BB281" s="530" t="str">
        <f t="shared" si="155"/>
        <v>0</v>
      </c>
      <c r="BC281" s="537"/>
      <c r="BD281" s="458"/>
      <c r="BE281" s="458"/>
      <c r="BF281" s="530" t="str">
        <f t="shared" si="156"/>
        <v>0</v>
      </c>
      <c r="BG281" s="530" t="str">
        <f t="shared" si="156"/>
        <v>0</v>
      </c>
      <c r="BH281" s="530" t="str">
        <f t="shared" si="157"/>
        <v/>
      </c>
      <c r="BI281" s="530" t="str">
        <f t="shared" si="157"/>
        <v/>
      </c>
      <c r="BJ281" s="530" t="str">
        <f t="shared" si="158"/>
        <v>0</v>
      </c>
      <c r="BK281" s="530" t="str">
        <f t="shared" si="158"/>
        <v>0</v>
      </c>
      <c r="BL281" s="537"/>
      <c r="BM281" s="458"/>
      <c r="BN281" s="458"/>
      <c r="BO281" s="530" t="str">
        <f t="shared" si="159"/>
        <v>0</v>
      </c>
      <c r="BP281" s="530" t="str">
        <f t="shared" si="159"/>
        <v>0</v>
      </c>
      <c r="BQ281" s="530" t="str">
        <f t="shared" si="160"/>
        <v/>
      </c>
      <c r="BR281" s="530" t="str">
        <f t="shared" si="160"/>
        <v/>
      </c>
      <c r="BS281" s="530" t="str">
        <f t="shared" si="161"/>
        <v>0</v>
      </c>
      <c r="BT281" s="530" t="str">
        <f t="shared" si="161"/>
        <v>0</v>
      </c>
      <c r="BU281" s="537"/>
      <c r="BV281" s="458"/>
      <c r="BW281" s="458"/>
      <c r="BX281" s="530" t="str">
        <f t="shared" si="162"/>
        <v>0</v>
      </c>
      <c r="BY281" s="530" t="str">
        <f t="shared" si="162"/>
        <v>0</v>
      </c>
      <c r="BZ281" s="530" t="str">
        <f t="shared" si="163"/>
        <v>0</v>
      </c>
      <c r="CA281" s="530" t="str">
        <f t="shared" si="163"/>
        <v>0</v>
      </c>
      <c r="CB281" s="530" t="str">
        <f t="shared" si="164"/>
        <v/>
      </c>
      <c r="CC281" s="530" t="str">
        <f t="shared" si="164"/>
        <v/>
      </c>
      <c r="CD281" s="537"/>
      <c r="CE281" s="458"/>
      <c r="CF281" s="458"/>
      <c r="CG281" s="530" t="str">
        <f t="shared" si="165"/>
        <v>0</v>
      </c>
      <c r="CH281" s="530" t="str">
        <f t="shared" si="165"/>
        <v>0</v>
      </c>
      <c r="CI281" s="530" t="str">
        <f t="shared" si="166"/>
        <v>0</v>
      </c>
      <c r="CJ281" s="530" t="str">
        <f t="shared" si="166"/>
        <v>0</v>
      </c>
      <c r="CK281" s="530" t="str">
        <f t="shared" si="167"/>
        <v/>
      </c>
      <c r="CL281" s="530" t="str">
        <f t="shared" si="167"/>
        <v/>
      </c>
      <c r="CM281" s="537"/>
      <c r="CN281" s="458"/>
      <c r="CO281" s="458"/>
      <c r="CP281" s="530" t="str">
        <f t="shared" si="168"/>
        <v/>
      </c>
      <c r="CQ281" s="530" t="str">
        <f t="shared" si="168"/>
        <v/>
      </c>
      <c r="CR281" s="530" t="str">
        <f t="shared" si="169"/>
        <v>0</v>
      </c>
      <c r="CS281" s="530" t="str">
        <f t="shared" si="169"/>
        <v>0</v>
      </c>
      <c r="CT281" s="530" t="str">
        <f t="shared" si="170"/>
        <v>0</v>
      </c>
      <c r="CU281" s="530" t="str">
        <f t="shared" si="170"/>
        <v>0</v>
      </c>
      <c r="CV281" s="537"/>
      <c r="CW281" s="458"/>
      <c r="CX281" s="458"/>
      <c r="CY281" s="530" t="str">
        <f t="shared" si="171"/>
        <v/>
      </c>
      <c r="CZ281" s="530" t="str">
        <f t="shared" si="171"/>
        <v/>
      </c>
      <c r="DA281" s="530" t="str">
        <f t="shared" si="172"/>
        <v>0</v>
      </c>
      <c r="DB281" s="530" t="str">
        <f t="shared" si="172"/>
        <v>0</v>
      </c>
      <c r="DC281" s="530" t="str">
        <f t="shared" si="173"/>
        <v>0</v>
      </c>
      <c r="DD281" s="530" t="str">
        <f t="shared" si="173"/>
        <v>0</v>
      </c>
      <c r="DE281" s="537"/>
      <c r="DF281" s="458"/>
      <c r="DG281" s="458"/>
      <c r="DH281" s="530" t="str">
        <f t="shared" si="174"/>
        <v/>
      </c>
      <c r="DI281" s="530" t="str">
        <f t="shared" si="174"/>
        <v/>
      </c>
      <c r="DJ281" s="530" t="str">
        <f t="shared" si="175"/>
        <v>0</v>
      </c>
      <c r="DK281" s="530" t="str">
        <f t="shared" si="175"/>
        <v>0</v>
      </c>
      <c r="DL281" s="530" t="str">
        <f t="shared" si="176"/>
        <v>0</v>
      </c>
      <c r="DM281" s="530" t="str">
        <f t="shared" si="176"/>
        <v>0</v>
      </c>
      <c r="DN281" s="537"/>
      <c r="DO281" s="458"/>
      <c r="DP281" s="458"/>
      <c r="DQ281" s="530" t="str">
        <f t="shared" si="177"/>
        <v/>
      </c>
      <c r="DR281" s="530" t="str">
        <f t="shared" si="177"/>
        <v/>
      </c>
      <c r="DS281" s="530" t="str">
        <f t="shared" si="178"/>
        <v>0</v>
      </c>
      <c r="DT281" s="530" t="str">
        <f t="shared" si="178"/>
        <v>0</v>
      </c>
      <c r="DU281" s="530" t="str">
        <f t="shared" si="179"/>
        <v>0</v>
      </c>
      <c r="DV281" s="530" t="str">
        <f t="shared" si="179"/>
        <v>0</v>
      </c>
      <c r="DW281" s="537"/>
      <c r="DX281" s="458"/>
      <c r="DY281" s="458"/>
      <c r="DZ281" s="530" t="str">
        <f t="shared" si="180"/>
        <v/>
      </c>
      <c r="EA281" s="530" t="str">
        <f t="shared" si="180"/>
        <v/>
      </c>
      <c r="EB281" s="530" t="str">
        <f t="shared" si="181"/>
        <v/>
      </c>
      <c r="EC281" s="530" t="str">
        <f t="shared" si="181"/>
        <v/>
      </c>
      <c r="ED281" s="530" t="str">
        <f t="shared" si="182"/>
        <v/>
      </c>
      <c r="EE281" s="530" t="str">
        <f t="shared" si="182"/>
        <v/>
      </c>
      <c r="EF281" s="537"/>
      <c r="EG281" s="458"/>
      <c r="EH281" s="458"/>
      <c r="EI281" s="530" t="str">
        <f t="shared" si="183"/>
        <v/>
      </c>
      <c r="EJ281" s="530" t="str">
        <f t="shared" si="183"/>
        <v/>
      </c>
      <c r="EK281" s="530" t="str">
        <f t="shared" si="184"/>
        <v/>
      </c>
      <c r="EL281" s="530" t="str">
        <f t="shared" si="184"/>
        <v/>
      </c>
      <c r="EM281" s="530" t="str">
        <f t="shared" si="185"/>
        <v/>
      </c>
      <c r="EN281" s="530" t="str">
        <f t="shared" si="185"/>
        <v/>
      </c>
      <c r="EO281" s="537"/>
      <c r="EP281" s="458"/>
      <c r="EQ281" s="458"/>
      <c r="ER281" s="530" t="str">
        <f t="shared" si="186"/>
        <v/>
      </c>
      <c r="ES281" s="530" t="str">
        <f t="shared" si="186"/>
        <v/>
      </c>
      <c r="ET281" s="530" t="str">
        <f t="shared" si="187"/>
        <v/>
      </c>
      <c r="EU281" s="530" t="str">
        <f t="shared" si="187"/>
        <v/>
      </c>
      <c r="EV281" s="530" t="str">
        <f t="shared" si="188"/>
        <v/>
      </c>
      <c r="EW281" s="530" t="str">
        <f t="shared" si="188"/>
        <v/>
      </c>
      <c r="EX281" s="537"/>
    </row>
    <row r="282" spans="1:154" x14ac:dyDescent="0.2">
      <c r="A282" s="413"/>
      <c r="B282" s="399"/>
      <c r="C282" s="399"/>
      <c r="D282" s="534" t="str">
        <f t="shared" si="138"/>
        <v/>
      </c>
      <c r="E282" s="534" t="str">
        <f t="shared" si="135"/>
        <v/>
      </c>
      <c r="F282" s="534" t="str">
        <f t="shared" si="139"/>
        <v>0</v>
      </c>
      <c r="G282" s="534" t="str">
        <f t="shared" si="136"/>
        <v>0</v>
      </c>
      <c r="H282" s="534" t="str">
        <f t="shared" si="140"/>
        <v>0</v>
      </c>
      <c r="I282" s="534" t="str">
        <f t="shared" si="137"/>
        <v>0</v>
      </c>
      <c r="J282" s="398"/>
      <c r="K282" s="399"/>
      <c r="L282" s="399"/>
      <c r="M282" s="534" t="str">
        <f t="shared" si="141"/>
        <v/>
      </c>
      <c r="N282" s="534" t="str">
        <f t="shared" si="141"/>
        <v/>
      </c>
      <c r="O282" s="534" t="str">
        <f t="shared" si="142"/>
        <v>0</v>
      </c>
      <c r="P282" s="534" t="str">
        <f t="shared" si="142"/>
        <v>0</v>
      </c>
      <c r="Q282" s="534" t="str">
        <f t="shared" si="143"/>
        <v>0</v>
      </c>
      <c r="R282" s="534" t="str">
        <f t="shared" si="143"/>
        <v>0</v>
      </c>
      <c r="S282" s="398"/>
      <c r="T282" s="458"/>
      <c r="U282" s="458"/>
      <c r="V282" s="530" t="str">
        <f t="shared" si="144"/>
        <v/>
      </c>
      <c r="W282" s="530" t="str">
        <f t="shared" si="144"/>
        <v/>
      </c>
      <c r="X282" s="530" t="str">
        <f t="shared" si="145"/>
        <v>0</v>
      </c>
      <c r="Y282" s="530" t="str">
        <f t="shared" si="145"/>
        <v>0</v>
      </c>
      <c r="Z282" s="530" t="str">
        <f t="shared" si="146"/>
        <v>0</v>
      </c>
      <c r="AA282" s="530" t="str">
        <f t="shared" si="146"/>
        <v>0</v>
      </c>
      <c r="AB282" s="537"/>
      <c r="AC282" s="458"/>
      <c r="AD282" s="458"/>
      <c r="AE282" s="530" t="str">
        <f t="shared" si="147"/>
        <v>0</v>
      </c>
      <c r="AF282" s="530" t="str">
        <f t="shared" si="147"/>
        <v>0</v>
      </c>
      <c r="AG282" s="530" t="str">
        <f t="shared" si="148"/>
        <v/>
      </c>
      <c r="AH282" s="530" t="str">
        <f t="shared" si="148"/>
        <v/>
      </c>
      <c r="AI282" s="530" t="str">
        <f t="shared" si="149"/>
        <v>0</v>
      </c>
      <c r="AJ282" s="530" t="str">
        <f t="shared" si="149"/>
        <v>0</v>
      </c>
      <c r="AK282" s="537"/>
      <c r="AL282" s="458"/>
      <c r="AM282" s="458"/>
      <c r="AN282" s="530" t="str">
        <f t="shared" si="150"/>
        <v>0</v>
      </c>
      <c r="AO282" s="530" t="str">
        <f t="shared" si="150"/>
        <v>0</v>
      </c>
      <c r="AP282" s="530" t="str">
        <f t="shared" si="151"/>
        <v>0</v>
      </c>
      <c r="AQ282" s="530" t="str">
        <f t="shared" si="151"/>
        <v>0</v>
      </c>
      <c r="AR282" s="530" t="str">
        <f t="shared" si="152"/>
        <v/>
      </c>
      <c r="AS282" s="530" t="str">
        <f t="shared" si="152"/>
        <v/>
      </c>
      <c r="AT282" s="537"/>
      <c r="AU282" s="458"/>
      <c r="AV282" s="458"/>
      <c r="AW282" s="530" t="str">
        <f t="shared" si="153"/>
        <v/>
      </c>
      <c r="AX282" s="530" t="str">
        <f t="shared" si="153"/>
        <v/>
      </c>
      <c r="AY282" s="530" t="str">
        <f t="shared" si="154"/>
        <v>0</v>
      </c>
      <c r="AZ282" s="530" t="str">
        <f t="shared" si="154"/>
        <v>0</v>
      </c>
      <c r="BA282" s="530" t="str">
        <f t="shared" si="155"/>
        <v>0</v>
      </c>
      <c r="BB282" s="530" t="str">
        <f t="shared" si="155"/>
        <v>0</v>
      </c>
      <c r="BC282" s="537"/>
      <c r="BD282" s="458"/>
      <c r="BE282" s="458"/>
      <c r="BF282" s="530" t="str">
        <f t="shared" si="156"/>
        <v>0</v>
      </c>
      <c r="BG282" s="530" t="str">
        <f t="shared" si="156"/>
        <v>0</v>
      </c>
      <c r="BH282" s="530" t="str">
        <f t="shared" si="157"/>
        <v/>
      </c>
      <c r="BI282" s="530" t="str">
        <f t="shared" si="157"/>
        <v/>
      </c>
      <c r="BJ282" s="530" t="str">
        <f t="shared" si="158"/>
        <v>0</v>
      </c>
      <c r="BK282" s="530" t="str">
        <f t="shared" si="158"/>
        <v>0</v>
      </c>
      <c r="BL282" s="537"/>
      <c r="BM282" s="458"/>
      <c r="BN282" s="458"/>
      <c r="BO282" s="530" t="str">
        <f t="shared" si="159"/>
        <v>0</v>
      </c>
      <c r="BP282" s="530" t="str">
        <f t="shared" si="159"/>
        <v>0</v>
      </c>
      <c r="BQ282" s="530" t="str">
        <f t="shared" si="160"/>
        <v/>
      </c>
      <c r="BR282" s="530" t="str">
        <f t="shared" si="160"/>
        <v/>
      </c>
      <c r="BS282" s="530" t="str">
        <f t="shared" si="161"/>
        <v>0</v>
      </c>
      <c r="BT282" s="530" t="str">
        <f t="shared" si="161"/>
        <v>0</v>
      </c>
      <c r="BU282" s="537"/>
      <c r="BV282" s="458"/>
      <c r="BW282" s="458"/>
      <c r="BX282" s="530" t="str">
        <f t="shared" si="162"/>
        <v>0</v>
      </c>
      <c r="BY282" s="530" t="str">
        <f t="shared" si="162"/>
        <v>0</v>
      </c>
      <c r="BZ282" s="530" t="str">
        <f t="shared" si="163"/>
        <v>0</v>
      </c>
      <c r="CA282" s="530" t="str">
        <f t="shared" si="163"/>
        <v>0</v>
      </c>
      <c r="CB282" s="530" t="str">
        <f t="shared" si="164"/>
        <v/>
      </c>
      <c r="CC282" s="530" t="str">
        <f t="shared" si="164"/>
        <v/>
      </c>
      <c r="CD282" s="537"/>
      <c r="CE282" s="458"/>
      <c r="CF282" s="458"/>
      <c r="CG282" s="530" t="str">
        <f t="shared" si="165"/>
        <v>0</v>
      </c>
      <c r="CH282" s="530" t="str">
        <f t="shared" si="165"/>
        <v>0</v>
      </c>
      <c r="CI282" s="530" t="str">
        <f t="shared" si="166"/>
        <v>0</v>
      </c>
      <c r="CJ282" s="530" t="str">
        <f t="shared" si="166"/>
        <v>0</v>
      </c>
      <c r="CK282" s="530" t="str">
        <f t="shared" si="167"/>
        <v/>
      </c>
      <c r="CL282" s="530" t="str">
        <f t="shared" si="167"/>
        <v/>
      </c>
      <c r="CM282" s="537"/>
      <c r="CN282" s="458"/>
      <c r="CO282" s="458"/>
      <c r="CP282" s="530" t="str">
        <f t="shared" si="168"/>
        <v/>
      </c>
      <c r="CQ282" s="530" t="str">
        <f t="shared" si="168"/>
        <v/>
      </c>
      <c r="CR282" s="530" t="str">
        <f t="shared" si="169"/>
        <v>0</v>
      </c>
      <c r="CS282" s="530" t="str">
        <f t="shared" si="169"/>
        <v>0</v>
      </c>
      <c r="CT282" s="530" t="str">
        <f t="shared" si="170"/>
        <v>0</v>
      </c>
      <c r="CU282" s="530" t="str">
        <f t="shared" si="170"/>
        <v>0</v>
      </c>
      <c r="CV282" s="537"/>
      <c r="CW282" s="458"/>
      <c r="CX282" s="458"/>
      <c r="CY282" s="530" t="str">
        <f t="shared" si="171"/>
        <v/>
      </c>
      <c r="CZ282" s="530" t="str">
        <f t="shared" si="171"/>
        <v/>
      </c>
      <c r="DA282" s="530" t="str">
        <f t="shared" si="172"/>
        <v>0</v>
      </c>
      <c r="DB282" s="530" t="str">
        <f t="shared" si="172"/>
        <v>0</v>
      </c>
      <c r="DC282" s="530" t="str">
        <f t="shared" si="173"/>
        <v>0</v>
      </c>
      <c r="DD282" s="530" t="str">
        <f t="shared" si="173"/>
        <v>0</v>
      </c>
      <c r="DE282" s="537"/>
      <c r="DF282" s="458"/>
      <c r="DG282" s="458"/>
      <c r="DH282" s="530" t="str">
        <f t="shared" si="174"/>
        <v/>
      </c>
      <c r="DI282" s="530" t="str">
        <f t="shared" si="174"/>
        <v/>
      </c>
      <c r="DJ282" s="530" t="str">
        <f t="shared" si="175"/>
        <v>0</v>
      </c>
      <c r="DK282" s="530" t="str">
        <f t="shared" si="175"/>
        <v>0</v>
      </c>
      <c r="DL282" s="530" t="str">
        <f t="shared" si="176"/>
        <v>0</v>
      </c>
      <c r="DM282" s="530" t="str">
        <f t="shared" si="176"/>
        <v>0</v>
      </c>
      <c r="DN282" s="537"/>
      <c r="DO282" s="458"/>
      <c r="DP282" s="458"/>
      <c r="DQ282" s="530" t="str">
        <f t="shared" si="177"/>
        <v/>
      </c>
      <c r="DR282" s="530" t="str">
        <f t="shared" si="177"/>
        <v/>
      </c>
      <c r="DS282" s="530" t="str">
        <f t="shared" si="178"/>
        <v>0</v>
      </c>
      <c r="DT282" s="530" t="str">
        <f t="shared" si="178"/>
        <v>0</v>
      </c>
      <c r="DU282" s="530" t="str">
        <f t="shared" si="179"/>
        <v>0</v>
      </c>
      <c r="DV282" s="530" t="str">
        <f t="shared" si="179"/>
        <v>0</v>
      </c>
      <c r="DW282" s="537"/>
      <c r="DX282" s="458"/>
      <c r="DY282" s="458"/>
      <c r="DZ282" s="530" t="str">
        <f t="shared" si="180"/>
        <v/>
      </c>
      <c r="EA282" s="530" t="str">
        <f t="shared" si="180"/>
        <v/>
      </c>
      <c r="EB282" s="530" t="str">
        <f t="shared" si="181"/>
        <v/>
      </c>
      <c r="EC282" s="530" t="str">
        <f t="shared" si="181"/>
        <v/>
      </c>
      <c r="ED282" s="530" t="str">
        <f t="shared" si="182"/>
        <v/>
      </c>
      <c r="EE282" s="530" t="str">
        <f t="shared" si="182"/>
        <v/>
      </c>
      <c r="EF282" s="537"/>
      <c r="EG282" s="458"/>
      <c r="EH282" s="458"/>
      <c r="EI282" s="530" t="str">
        <f t="shared" si="183"/>
        <v/>
      </c>
      <c r="EJ282" s="530" t="str">
        <f t="shared" si="183"/>
        <v/>
      </c>
      <c r="EK282" s="530" t="str">
        <f t="shared" si="184"/>
        <v/>
      </c>
      <c r="EL282" s="530" t="str">
        <f t="shared" si="184"/>
        <v/>
      </c>
      <c r="EM282" s="530" t="str">
        <f t="shared" si="185"/>
        <v/>
      </c>
      <c r="EN282" s="530" t="str">
        <f t="shared" si="185"/>
        <v/>
      </c>
      <c r="EO282" s="537"/>
      <c r="EP282" s="458"/>
      <c r="EQ282" s="458"/>
      <c r="ER282" s="530" t="str">
        <f t="shared" si="186"/>
        <v/>
      </c>
      <c r="ES282" s="530" t="str">
        <f t="shared" si="186"/>
        <v/>
      </c>
      <c r="ET282" s="530" t="str">
        <f t="shared" si="187"/>
        <v/>
      </c>
      <c r="EU282" s="530" t="str">
        <f t="shared" si="187"/>
        <v/>
      </c>
      <c r="EV282" s="530" t="str">
        <f t="shared" si="188"/>
        <v/>
      </c>
      <c r="EW282" s="530" t="str">
        <f t="shared" si="188"/>
        <v/>
      </c>
      <c r="EX282" s="537"/>
    </row>
    <row r="283" spans="1:154" x14ac:dyDescent="0.2">
      <c r="A283" s="413"/>
      <c r="B283" s="399"/>
      <c r="C283" s="399"/>
      <c r="D283" s="534" t="str">
        <f t="shared" si="138"/>
        <v/>
      </c>
      <c r="E283" s="534" t="str">
        <f t="shared" si="135"/>
        <v/>
      </c>
      <c r="F283" s="534" t="str">
        <f t="shared" si="139"/>
        <v>0</v>
      </c>
      <c r="G283" s="534" t="str">
        <f t="shared" si="136"/>
        <v>0</v>
      </c>
      <c r="H283" s="534" t="str">
        <f t="shared" si="140"/>
        <v>0</v>
      </c>
      <c r="I283" s="534" t="str">
        <f t="shared" si="137"/>
        <v>0</v>
      </c>
      <c r="J283" s="398"/>
      <c r="K283" s="399"/>
      <c r="L283" s="399"/>
      <c r="M283" s="534" t="str">
        <f t="shared" si="141"/>
        <v/>
      </c>
      <c r="N283" s="534" t="str">
        <f t="shared" si="141"/>
        <v/>
      </c>
      <c r="O283" s="534" t="str">
        <f t="shared" si="142"/>
        <v>0</v>
      </c>
      <c r="P283" s="534" t="str">
        <f t="shared" si="142"/>
        <v>0</v>
      </c>
      <c r="Q283" s="534" t="str">
        <f t="shared" si="143"/>
        <v>0</v>
      </c>
      <c r="R283" s="534" t="str">
        <f t="shared" si="143"/>
        <v>0</v>
      </c>
      <c r="S283" s="398"/>
      <c r="T283" s="458"/>
      <c r="U283" s="458"/>
      <c r="V283" s="530" t="str">
        <f t="shared" si="144"/>
        <v/>
      </c>
      <c r="W283" s="530" t="str">
        <f t="shared" si="144"/>
        <v/>
      </c>
      <c r="X283" s="530" t="str">
        <f t="shared" si="145"/>
        <v>0</v>
      </c>
      <c r="Y283" s="530" t="str">
        <f t="shared" si="145"/>
        <v>0</v>
      </c>
      <c r="Z283" s="530" t="str">
        <f t="shared" si="146"/>
        <v>0</v>
      </c>
      <c r="AA283" s="530" t="str">
        <f t="shared" si="146"/>
        <v>0</v>
      </c>
      <c r="AB283" s="537"/>
      <c r="AC283" s="458"/>
      <c r="AD283" s="458"/>
      <c r="AE283" s="530" t="str">
        <f t="shared" si="147"/>
        <v>0</v>
      </c>
      <c r="AF283" s="530" t="str">
        <f t="shared" si="147"/>
        <v>0</v>
      </c>
      <c r="AG283" s="530" t="str">
        <f t="shared" si="148"/>
        <v/>
      </c>
      <c r="AH283" s="530" t="str">
        <f t="shared" si="148"/>
        <v/>
      </c>
      <c r="AI283" s="530" t="str">
        <f t="shared" si="149"/>
        <v>0</v>
      </c>
      <c r="AJ283" s="530" t="str">
        <f t="shared" si="149"/>
        <v>0</v>
      </c>
      <c r="AK283" s="537"/>
      <c r="AL283" s="458"/>
      <c r="AM283" s="458"/>
      <c r="AN283" s="530" t="str">
        <f t="shared" si="150"/>
        <v>0</v>
      </c>
      <c r="AO283" s="530" t="str">
        <f t="shared" si="150"/>
        <v>0</v>
      </c>
      <c r="AP283" s="530" t="str">
        <f t="shared" si="151"/>
        <v>0</v>
      </c>
      <c r="AQ283" s="530" t="str">
        <f t="shared" si="151"/>
        <v>0</v>
      </c>
      <c r="AR283" s="530" t="str">
        <f t="shared" si="152"/>
        <v/>
      </c>
      <c r="AS283" s="530" t="str">
        <f t="shared" si="152"/>
        <v/>
      </c>
      <c r="AT283" s="537"/>
      <c r="AU283" s="458"/>
      <c r="AV283" s="458"/>
      <c r="AW283" s="530" t="str">
        <f t="shared" si="153"/>
        <v/>
      </c>
      <c r="AX283" s="530" t="str">
        <f t="shared" si="153"/>
        <v/>
      </c>
      <c r="AY283" s="530" t="str">
        <f t="shared" si="154"/>
        <v>0</v>
      </c>
      <c r="AZ283" s="530" t="str">
        <f t="shared" si="154"/>
        <v>0</v>
      </c>
      <c r="BA283" s="530" t="str">
        <f t="shared" si="155"/>
        <v>0</v>
      </c>
      <c r="BB283" s="530" t="str">
        <f t="shared" si="155"/>
        <v>0</v>
      </c>
      <c r="BC283" s="537"/>
      <c r="BD283" s="458"/>
      <c r="BE283" s="458"/>
      <c r="BF283" s="530" t="str">
        <f t="shared" si="156"/>
        <v>0</v>
      </c>
      <c r="BG283" s="530" t="str">
        <f t="shared" si="156"/>
        <v>0</v>
      </c>
      <c r="BH283" s="530" t="str">
        <f t="shared" si="157"/>
        <v/>
      </c>
      <c r="BI283" s="530" t="str">
        <f t="shared" si="157"/>
        <v/>
      </c>
      <c r="BJ283" s="530" t="str">
        <f t="shared" si="158"/>
        <v>0</v>
      </c>
      <c r="BK283" s="530" t="str">
        <f t="shared" si="158"/>
        <v>0</v>
      </c>
      <c r="BL283" s="537"/>
      <c r="BM283" s="458"/>
      <c r="BN283" s="458"/>
      <c r="BO283" s="530" t="str">
        <f t="shared" si="159"/>
        <v>0</v>
      </c>
      <c r="BP283" s="530" t="str">
        <f t="shared" si="159"/>
        <v>0</v>
      </c>
      <c r="BQ283" s="530" t="str">
        <f t="shared" si="160"/>
        <v/>
      </c>
      <c r="BR283" s="530" t="str">
        <f t="shared" si="160"/>
        <v/>
      </c>
      <c r="BS283" s="530" t="str">
        <f t="shared" si="161"/>
        <v>0</v>
      </c>
      <c r="BT283" s="530" t="str">
        <f t="shared" si="161"/>
        <v>0</v>
      </c>
      <c r="BU283" s="537"/>
      <c r="BV283" s="458"/>
      <c r="BW283" s="458"/>
      <c r="BX283" s="530" t="str">
        <f t="shared" si="162"/>
        <v>0</v>
      </c>
      <c r="BY283" s="530" t="str">
        <f t="shared" si="162"/>
        <v>0</v>
      </c>
      <c r="BZ283" s="530" t="str">
        <f t="shared" si="163"/>
        <v>0</v>
      </c>
      <c r="CA283" s="530" t="str">
        <f t="shared" si="163"/>
        <v>0</v>
      </c>
      <c r="CB283" s="530" t="str">
        <f t="shared" si="164"/>
        <v/>
      </c>
      <c r="CC283" s="530" t="str">
        <f t="shared" si="164"/>
        <v/>
      </c>
      <c r="CD283" s="537"/>
      <c r="CE283" s="458"/>
      <c r="CF283" s="458"/>
      <c r="CG283" s="530" t="str">
        <f t="shared" si="165"/>
        <v>0</v>
      </c>
      <c r="CH283" s="530" t="str">
        <f t="shared" si="165"/>
        <v>0</v>
      </c>
      <c r="CI283" s="530" t="str">
        <f t="shared" si="166"/>
        <v>0</v>
      </c>
      <c r="CJ283" s="530" t="str">
        <f t="shared" si="166"/>
        <v>0</v>
      </c>
      <c r="CK283" s="530" t="str">
        <f t="shared" si="167"/>
        <v/>
      </c>
      <c r="CL283" s="530" t="str">
        <f t="shared" si="167"/>
        <v/>
      </c>
      <c r="CM283" s="537"/>
      <c r="CN283" s="458"/>
      <c r="CO283" s="458"/>
      <c r="CP283" s="530" t="str">
        <f t="shared" si="168"/>
        <v/>
      </c>
      <c r="CQ283" s="530" t="str">
        <f t="shared" si="168"/>
        <v/>
      </c>
      <c r="CR283" s="530" t="str">
        <f t="shared" si="169"/>
        <v>0</v>
      </c>
      <c r="CS283" s="530" t="str">
        <f t="shared" si="169"/>
        <v>0</v>
      </c>
      <c r="CT283" s="530" t="str">
        <f t="shared" si="170"/>
        <v>0</v>
      </c>
      <c r="CU283" s="530" t="str">
        <f t="shared" si="170"/>
        <v>0</v>
      </c>
      <c r="CV283" s="537"/>
      <c r="CW283" s="458"/>
      <c r="CX283" s="458"/>
      <c r="CY283" s="530" t="str">
        <f t="shared" si="171"/>
        <v/>
      </c>
      <c r="CZ283" s="530" t="str">
        <f t="shared" si="171"/>
        <v/>
      </c>
      <c r="DA283" s="530" t="str">
        <f t="shared" si="172"/>
        <v>0</v>
      </c>
      <c r="DB283" s="530" t="str">
        <f t="shared" si="172"/>
        <v>0</v>
      </c>
      <c r="DC283" s="530" t="str">
        <f t="shared" si="173"/>
        <v>0</v>
      </c>
      <c r="DD283" s="530" t="str">
        <f t="shared" si="173"/>
        <v>0</v>
      </c>
      <c r="DE283" s="537"/>
      <c r="DF283" s="458"/>
      <c r="DG283" s="458"/>
      <c r="DH283" s="530" t="str">
        <f t="shared" si="174"/>
        <v/>
      </c>
      <c r="DI283" s="530" t="str">
        <f t="shared" si="174"/>
        <v/>
      </c>
      <c r="DJ283" s="530" t="str">
        <f t="shared" si="175"/>
        <v>0</v>
      </c>
      <c r="DK283" s="530" t="str">
        <f t="shared" si="175"/>
        <v>0</v>
      </c>
      <c r="DL283" s="530" t="str">
        <f t="shared" si="176"/>
        <v>0</v>
      </c>
      <c r="DM283" s="530" t="str">
        <f t="shared" si="176"/>
        <v>0</v>
      </c>
      <c r="DN283" s="537"/>
      <c r="DO283" s="458"/>
      <c r="DP283" s="458"/>
      <c r="DQ283" s="530" t="str">
        <f t="shared" si="177"/>
        <v/>
      </c>
      <c r="DR283" s="530" t="str">
        <f t="shared" si="177"/>
        <v/>
      </c>
      <c r="DS283" s="530" t="str">
        <f t="shared" si="178"/>
        <v>0</v>
      </c>
      <c r="DT283" s="530" t="str">
        <f t="shared" si="178"/>
        <v>0</v>
      </c>
      <c r="DU283" s="530" t="str">
        <f t="shared" si="179"/>
        <v>0</v>
      </c>
      <c r="DV283" s="530" t="str">
        <f t="shared" si="179"/>
        <v>0</v>
      </c>
      <c r="DW283" s="537"/>
      <c r="DX283" s="458"/>
      <c r="DY283" s="458"/>
      <c r="DZ283" s="530" t="str">
        <f t="shared" si="180"/>
        <v/>
      </c>
      <c r="EA283" s="530" t="str">
        <f t="shared" si="180"/>
        <v/>
      </c>
      <c r="EB283" s="530" t="str">
        <f t="shared" si="181"/>
        <v/>
      </c>
      <c r="EC283" s="530" t="str">
        <f t="shared" si="181"/>
        <v/>
      </c>
      <c r="ED283" s="530" t="str">
        <f t="shared" si="182"/>
        <v/>
      </c>
      <c r="EE283" s="530" t="str">
        <f t="shared" si="182"/>
        <v/>
      </c>
      <c r="EF283" s="537"/>
      <c r="EG283" s="458"/>
      <c r="EH283" s="458"/>
      <c r="EI283" s="530" t="str">
        <f t="shared" si="183"/>
        <v/>
      </c>
      <c r="EJ283" s="530" t="str">
        <f t="shared" si="183"/>
        <v/>
      </c>
      <c r="EK283" s="530" t="str">
        <f t="shared" si="184"/>
        <v/>
      </c>
      <c r="EL283" s="530" t="str">
        <f t="shared" si="184"/>
        <v/>
      </c>
      <c r="EM283" s="530" t="str">
        <f t="shared" si="185"/>
        <v/>
      </c>
      <c r="EN283" s="530" t="str">
        <f t="shared" si="185"/>
        <v/>
      </c>
      <c r="EO283" s="537"/>
      <c r="EP283" s="458"/>
      <c r="EQ283" s="458"/>
      <c r="ER283" s="530" t="str">
        <f t="shared" si="186"/>
        <v/>
      </c>
      <c r="ES283" s="530" t="str">
        <f t="shared" si="186"/>
        <v/>
      </c>
      <c r="ET283" s="530" t="str">
        <f t="shared" si="187"/>
        <v/>
      </c>
      <c r="EU283" s="530" t="str">
        <f t="shared" si="187"/>
        <v/>
      </c>
      <c r="EV283" s="530" t="str">
        <f t="shared" si="188"/>
        <v/>
      </c>
      <c r="EW283" s="530" t="str">
        <f t="shared" si="188"/>
        <v/>
      </c>
      <c r="EX283" s="537"/>
    </row>
    <row r="284" spans="1:154" x14ac:dyDescent="0.2">
      <c r="A284" s="413"/>
      <c r="B284" s="399"/>
      <c r="C284" s="399"/>
      <c r="D284" s="534" t="str">
        <f t="shared" si="138"/>
        <v/>
      </c>
      <c r="E284" s="534" t="str">
        <f t="shared" si="135"/>
        <v/>
      </c>
      <c r="F284" s="534" t="str">
        <f t="shared" si="139"/>
        <v>0</v>
      </c>
      <c r="G284" s="534" t="str">
        <f t="shared" si="136"/>
        <v>0</v>
      </c>
      <c r="H284" s="534" t="str">
        <f t="shared" si="140"/>
        <v>0</v>
      </c>
      <c r="I284" s="534" t="str">
        <f t="shared" si="137"/>
        <v>0</v>
      </c>
      <c r="J284" s="398"/>
      <c r="K284" s="399"/>
      <c r="L284" s="399"/>
      <c r="M284" s="534" t="str">
        <f t="shared" si="141"/>
        <v/>
      </c>
      <c r="N284" s="534" t="str">
        <f t="shared" si="141"/>
        <v/>
      </c>
      <c r="O284" s="534" t="str">
        <f t="shared" si="142"/>
        <v>0</v>
      </c>
      <c r="P284" s="534" t="str">
        <f t="shared" si="142"/>
        <v>0</v>
      </c>
      <c r="Q284" s="534" t="str">
        <f t="shared" si="143"/>
        <v>0</v>
      </c>
      <c r="R284" s="534" t="str">
        <f t="shared" si="143"/>
        <v>0</v>
      </c>
      <c r="S284" s="398"/>
      <c r="T284" s="458"/>
      <c r="U284" s="458"/>
      <c r="V284" s="530" t="str">
        <f t="shared" si="144"/>
        <v/>
      </c>
      <c r="W284" s="530" t="str">
        <f t="shared" si="144"/>
        <v/>
      </c>
      <c r="X284" s="530" t="str">
        <f t="shared" si="145"/>
        <v>0</v>
      </c>
      <c r="Y284" s="530" t="str">
        <f t="shared" si="145"/>
        <v>0</v>
      </c>
      <c r="Z284" s="530" t="str">
        <f t="shared" si="146"/>
        <v>0</v>
      </c>
      <c r="AA284" s="530" t="str">
        <f t="shared" si="146"/>
        <v>0</v>
      </c>
      <c r="AB284" s="537"/>
      <c r="AC284" s="458"/>
      <c r="AD284" s="458"/>
      <c r="AE284" s="530" t="str">
        <f t="shared" si="147"/>
        <v>0</v>
      </c>
      <c r="AF284" s="530" t="str">
        <f t="shared" si="147"/>
        <v>0</v>
      </c>
      <c r="AG284" s="530" t="str">
        <f t="shared" si="148"/>
        <v/>
      </c>
      <c r="AH284" s="530" t="str">
        <f t="shared" si="148"/>
        <v/>
      </c>
      <c r="AI284" s="530" t="str">
        <f t="shared" si="149"/>
        <v>0</v>
      </c>
      <c r="AJ284" s="530" t="str">
        <f t="shared" si="149"/>
        <v>0</v>
      </c>
      <c r="AK284" s="537"/>
      <c r="AL284" s="458"/>
      <c r="AM284" s="458"/>
      <c r="AN284" s="530" t="str">
        <f t="shared" si="150"/>
        <v>0</v>
      </c>
      <c r="AO284" s="530" t="str">
        <f t="shared" si="150"/>
        <v>0</v>
      </c>
      <c r="AP284" s="530" t="str">
        <f t="shared" si="151"/>
        <v>0</v>
      </c>
      <c r="AQ284" s="530" t="str">
        <f t="shared" si="151"/>
        <v>0</v>
      </c>
      <c r="AR284" s="530" t="str">
        <f t="shared" si="152"/>
        <v/>
      </c>
      <c r="AS284" s="530" t="str">
        <f t="shared" si="152"/>
        <v/>
      </c>
      <c r="AT284" s="537"/>
      <c r="AU284" s="458"/>
      <c r="AV284" s="458"/>
      <c r="AW284" s="530" t="str">
        <f t="shared" si="153"/>
        <v/>
      </c>
      <c r="AX284" s="530" t="str">
        <f t="shared" si="153"/>
        <v/>
      </c>
      <c r="AY284" s="530" t="str">
        <f t="shared" si="154"/>
        <v>0</v>
      </c>
      <c r="AZ284" s="530" t="str">
        <f t="shared" si="154"/>
        <v>0</v>
      </c>
      <c r="BA284" s="530" t="str">
        <f t="shared" si="155"/>
        <v>0</v>
      </c>
      <c r="BB284" s="530" t="str">
        <f t="shared" si="155"/>
        <v>0</v>
      </c>
      <c r="BC284" s="537"/>
      <c r="BD284" s="458"/>
      <c r="BE284" s="458"/>
      <c r="BF284" s="530" t="str">
        <f t="shared" si="156"/>
        <v>0</v>
      </c>
      <c r="BG284" s="530" t="str">
        <f t="shared" si="156"/>
        <v>0</v>
      </c>
      <c r="BH284" s="530" t="str">
        <f t="shared" si="157"/>
        <v/>
      </c>
      <c r="BI284" s="530" t="str">
        <f t="shared" si="157"/>
        <v/>
      </c>
      <c r="BJ284" s="530" t="str">
        <f t="shared" si="158"/>
        <v>0</v>
      </c>
      <c r="BK284" s="530" t="str">
        <f t="shared" si="158"/>
        <v>0</v>
      </c>
      <c r="BL284" s="537"/>
      <c r="BM284" s="458"/>
      <c r="BN284" s="458"/>
      <c r="BO284" s="530" t="str">
        <f t="shared" si="159"/>
        <v>0</v>
      </c>
      <c r="BP284" s="530" t="str">
        <f t="shared" si="159"/>
        <v>0</v>
      </c>
      <c r="BQ284" s="530" t="str">
        <f t="shared" si="160"/>
        <v/>
      </c>
      <c r="BR284" s="530" t="str">
        <f t="shared" si="160"/>
        <v/>
      </c>
      <c r="BS284" s="530" t="str">
        <f t="shared" si="161"/>
        <v>0</v>
      </c>
      <c r="BT284" s="530" t="str">
        <f t="shared" si="161"/>
        <v>0</v>
      </c>
      <c r="BU284" s="537"/>
      <c r="BV284" s="458"/>
      <c r="BW284" s="458"/>
      <c r="BX284" s="530" t="str">
        <f t="shared" si="162"/>
        <v>0</v>
      </c>
      <c r="BY284" s="530" t="str">
        <f t="shared" si="162"/>
        <v>0</v>
      </c>
      <c r="BZ284" s="530" t="str">
        <f t="shared" si="163"/>
        <v>0</v>
      </c>
      <c r="CA284" s="530" t="str">
        <f t="shared" si="163"/>
        <v>0</v>
      </c>
      <c r="CB284" s="530" t="str">
        <f t="shared" si="164"/>
        <v/>
      </c>
      <c r="CC284" s="530" t="str">
        <f t="shared" si="164"/>
        <v/>
      </c>
      <c r="CD284" s="537"/>
      <c r="CE284" s="458"/>
      <c r="CF284" s="458"/>
      <c r="CG284" s="530" t="str">
        <f t="shared" si="165"/>
        <v>0</v>
      </c>
      <c r="CH284" s="530" t="str">
        <f t="shared" si="165"/>
        <v>0</v>
      </c>
      <c r="CI284" s="530" t="str">
        <f t="shared" si="166"/>
        <v>0</v>
      </c>
      <c r="CJ284" s="530" t="str">
        <f t="shared" si="166"/>
        <v>0</v>
      </c>
      <c r="CK284" s="530" t="str">
        <f t="shared" si="167"/>
        <v/>
      </c>
      <c r="CL284" s="530" t="str">
        <f t="shared" si="167"/>
        <v/>
      </c>
      <c r="CM284" s="537"/>
      <c r="CN284" s="458"/>
      <c r="CO284" s="458"/>
      <c r="CP284" s="530" t="str">
        <f t="shared" si="168"/>
        <v/>
      </c>
      <c r="CQ284" s="530" t="str">
        <f t="shared" si="168"/>
        <v/>
      </c>
      <c r="CR284" s="530" t="str">
        <f t="shared" si="169"/>
        <v>0</v>
      </c>
      <c r="CS284" s="530" t="str">
        <f t="shared" si="169"/>
        <v>0</v>
      </c>
      <c r="CT284" s="530" t="str">
        <f t="shared" si="170"/>
        <v>0</v>
      </c>
      <c r="CU284" s="530" t="str">
        <f t="shared" si="170"/>
        <v>0</v>
      </c>
      <c r="CV284" s="537"/>
      <c r="CW284" s="458"/>
      <c r="CX284" s="458"/>
      <c r="CY284" s="530" t="str">
        <f t="shared" si="171"/>
        <v/>
      </c>
      <c r="CZ284" s="530" t="str">
        <f t="shared" si="171"/>
        <v/>
      </c>
      <c r="DA284" s="530" t="str">
        <f t="shared" si="172"/>
        <v>0</v>
      </c>
      <c r="DB284" s="530" t="str">
        <f t="shared" si="172"/>
        <v>0</v>
      </c>
      <c r="DC284" s="530" t="str">
        <f t="shared" si="173"/>
        <v>0</v>
      </c>
      <c r="DD284" s="530" t="str">
        <f t="shared" si="173"/>
        <v>0</v>
      </c>
      <c r="DE284" s="537"/>
      <c r="DF284" s="458"/>
      <c r="DG284" s="458"/>
      <c r="DH284" s="530" t="str">
        <f t="shared" si="174"/>
        <v/>
      </c>
      <c r="DI284" s="530" t="str">
        <f t="shared" si="174"/>
        <v/>
      </c>
      <c r="DJ284" s="530" t="str">
        <f t="shared" si="175"/>
        <v>0</v>
      </c>
      <c r="DK284" s="530" t="str">
        <f t="shared" si="175"/>
        <v>0</v>
      </c>
      <c r="DL284" s="530" t="str">
        <f t="shared" si="176"/>
        <v>0</v>
      </c>
      <c r="DM284" s="530" t="str">
        <f t="shared" si="176"/>
        <v>0</v>
      </c>
      <c r="DN284" s="537"/>
      <c r="DO284" s="458"/>
      <c r="DP284" s="458"/>
      <c r="DQ284" s="530" t="str">
        <f t="shared" si="177"/>
        <v/>
      </c>
      <c r="DR284" s="530" t="str">
        <f t="shared" si="177"/>
        <v/>
      </c>
      <c r="DS284" s="530" t="str">
        <f t="shared" si="178"/>
        <v>0</v>
      </c>
      <c r="DT284" s="530" t="str">
        <f t="shared" si="178"/>
        <v>0</v>
      </c>
      <c r="DU284" s="530" t="str">
        <f t="shared" si="179"/>
        <v>0</v>
      </c>
      <c r="DV284" s="530" t="str">
        <f t="shared" si="179"/>
        <v>0</v>
      </c>
      <c r="DW284" s="537"/>
      <c r="DX284" s="458"/>
      <c r="DY284" s="458"/>
      <c r="DZ284" s="530" t="str">
        <f t="shared" si="180"/>
        <v/>
      </c>
      <c r="EA284" s="530" t="str">
        <f t="shared" si="180"/>
        <v/>
      </c>
      <c r="EB284" s="530" t="str">
        <f t="shared" si="181"/>
        <v/>
      </c>
      <c r="EC284" s="530" t="str">
        <f t="shared" si="181"/>
        <v/>
      </c>
      <c r="ED284" s="530" t="str">
        <f t="shared" si="182"/>
        <v/>
      </c>
      <c r="EE284" s="530" t="str">
        <f t="shared" si="182"/>
        <v/>
      </c>
      <c r="EF284" s="537"/>
      <c r="EG284" s="458"/>
      <c r="EH284" s="458"/>
      <c r="EI284" s="530" t="str">
        <f t="shared" si="183"/>
        <v/>
      </c>
      <c r="EJ284" s="530" t="str">
        <f t="shared" si="183"/>
        <v/>
      </c>
      <c r="EK284" s="530" t="str">
        <f t="shared" si="184"/>
        <v/>
      </c>
      <c r="EL284" s="530" t="str">
        <f t="shared" si="184"/>
        <v/>
      </c>
      <c r="EM284" s="530" t="str">
        <f t="shared" si="185"/>
        <v/>
      </c>
      <c r="EN284" s="530" t="str">
        <f t="shared" si="185"/>
        <v/>
      </c>
      <c r="EO284" s="537"/>
      <c r="EP284" s="458"/>
      <c r="EQ284" s="458"/>
      <c r="ER284" s="530" t="str">
        <f t="shared" si="186"/>
        <v/>
      </c>
      <c r="ES284" s="530" t="str">
        <f t="shared" si="186"/>
        <v/>
      </c>
      <c r="ET284" s="530" t="str">
        <f t="shared" si="187"/>
        <v/>
      </c>
      <c r="EU284" s="530" t="str">
        <f t="shared" si="187"/>
        <v/>
      </c>
      <c r="EV284" s="530" t="str">
        <f t="shared" si="188"/>
        <v/>
      </c>
      <c r="EW284" s="530" t="str">
        <f t="shared" si="188"/>
        <v/>
      </c>
      <c r="EX284" s="537"/>
    </row>
    <row r="285" spans="1:154" x14ac:dyDescent="0.2">
      <c r="A285" s="413"/>
      <c r="B285" s="399"/>
      <c r="C285" s="399"/>
      <c r="D285" s="534" t="str">
        <f t="shared" si="138"/>
        <v/>
      </c>
      <c r="E285" s="534" t="str">
        <f t="shared" si="135"/>
        <v/>
      </c>
      <c r="F285" s="534" t="str">
        <f t="shared" si="139"/>
        <v>0</v>
      </c>
      <c r="G285" s="534" t="str">
        <f t="shared" si="136"/>
        <v>0</v>
      </c>
      <c r="H285" s="534" t="str">
        <f t="shared" si="140"/>
        <v>0</v>
      </c>
      <c r="I285" s="534" t="str">
        <f t="shared" si="137"/>
        <v>0</v>
      </c>
      <c r="J285" s="398"/>
      <c r="K285" s="399"/>
      <c r="L285" s="399"/>
      <c r="M285" s="534" t="str">
        <f t="shared" si="141"/>
        <v/>
      </c>
      <c r="N285" s="534" t="str">
        <f t="shared" si="141"/>
        <v/>
      </c>
      <c r="O285" s="534" t="str">
        <f t="shared" si="142"/>
        <v>0</v>
      </c>
      <c r="P285" s="534" t="str">
        <f t="shared" si="142"/>
        <v>0</v>
      </c>
      <c r="Q285" s="534" t="str">
        <f t="shared" si="143"/>
        <v>0</v>
      </c>
      <c r="R285" s="534" t="str">
        <f t="shared" si="143"/>
        <v>0</v>
      </c>
      <c r="S285" s="398"/>
      <c r="T285" s="458"/>
      <c r="U285" s="458"/>
      <c r="V285" s="530" t="str">
        <f t="shared" si="144"/>
        <v/>
      </c>
      <c r="W285" s="530" t="str">
        <f t="shared" si="144"/>
        <v/>
      </c>
      <c r="X285" s="530" t="str">
        <f t="shared" si="145"/>
        <v>0</v>
      </c>
      <c r="Y285" s="530" t="str">
        <f t="shared" si="145"/>
        <v>0</v>
      </c>
      <c r="Z285" s="530" t="str">
        <f t="shared" si="146"/>
        <v>0</v>
      </c>
      <c r="AA285" s="530" t="str">
        <f t="shared" si="146"/>
        <v>0</v>
      </c>
      <c r="AB285" s="537"/>
      <c r="AC285" s="458"/>
      <c r="AD285" s="458"/>
      <c r="AE285" s="530" t="str">
        <f t="shared" si="147"/>
        <v>0</v>
      </c>
      <c r="AF285" s="530" t="str">
        <f t="shared" si="147"/>
        <v>0</v>
      </c>
      <c r="AG285" s="530" t="str">
        <f t="shared" si="148"/>
        <v/>
      </c>
      <c r="AH285" s="530" t="str">
        <f t="shared" si="148"/>
        <v/>
      </c>
      <c r="AI285" s="530" t="str">
        <f t="shared" si="149"/>
        <v>0</v>
      </c>
      <c r="AJ285" s="530" t="str">
        <f t="shared" si="149"/>
        <v>0</v>
      </c>
      <c r="AK285" s="537"/>
      <c r="AL285" s="458"/>
      <c r="AM285" s="458"/>
      <c r="AN285" s="530" t="str">
        <f t="shared" si="150"/>
        <v>0</v>
      </c>
      <c r="AO285" s="530" t="str">
        <f t="shared" si="150"/>
        <v>0</v>
      </c>
      <c r="AP285" s="530" t="str">
        <f t="shared" si="151"/>
        <v>0</v>
      </c>
      <c r="AQ285" s="530" t="str">
        <f t="shared" si="151"/>
        <v>0</v>
      </c>
      <c r="AR285" s="530" t="str">
        <f t="shared" si="152"/>
        <v/>
      </c>
      <c r="AS285" s="530" t="str">
        <f t="shared" si="152"/>
        <v/>
      </c>
      <c r="AT285" s="537"/>
      <c r="AU285" s="458"/>
      <c r="AV285" s="458"/>
      <c r="AW285" s="530" t="str">
        <f t="shared" si="153"/>
        <v/>
      </c>
      <c r="AX285" s="530" t="str">
        <f t="shared" si="153"/>
        <v/>
      </c>
      <c r="AY285" s="530" t="str">
        <f t="shared" si="154"/>
        <v>0</v>
      </c>
      <c r="AZ285" s="530" t="str">
        <f t="shared" si="154"/>
        <v>0</v>
      </c>
      <c r="BA285" s="530" t="str">
        <f t="shared" si="155"/>
        <v>0</v>
      </c>
      <c r="BB285" s="530" t="str">
        <f t="shared" si="155"/>
        <v>0</v>
      </c>
      <c r="BC285" s="537"/>
      <c r="BD285" s="458"/>
      <c r="BE285" s="458"/>
      <c r="BF285" s="530" t="str">
        <f t="shared" si="156"/>
        <v>0</v>
      </c>
      <c r="BG285" s="530" t="str">
        <f t="shared" si="156"/>
        <v>0</v>
      </c>
      <c r="BH285" s="530" t="str">
        <f t="shared" si="157"/>
        <v/>
      </c>
      <c r="BI285" s="530" t="str">
        <f t="shared" si="157"/>
        <v/>
      </c>
      <c r="BJ285" s="530" t="str">
        <f t="shared" si="158"/>
        <v>0</v>
      </c>
      <c r="BK285" s="530" t="str">
        <f t="shared" si="158"/>
        <v>0</v>
      </c>
      <c r="BL285" s="537"/>
      <c r="BM285" s="458"/>
      <c r="BN285" s="458"/>
      <c r="BO285" s="530" t="str">
        <f t="shared" si="159"/>
        <v>0</v>
      </c>
      <c r="BP285" s="530" t="str">
        <f t="shared" si="159"/>
        <v>0</v>
      </c>
      <c r="BQ285" s="530" t="str">
        <f t="shared" si="160"/>
        <v/>
      </c>
      <c r="BR285" s="530" t="str">
        <f t="shared" si="160"/>
        <v/>
      </c>
      <c r="BS285" s="530" t="str">
        <f t="shared" si="161"/>
        <v>0</v>
      </c>
      <c r="BT285" s="530" t="str">
        <f t="shared" si="161"/>
        <v>0</v>
      </c>
      <c r="BU285" s="537"/>
      <c r="BV285" s="458"/>
      <c r="BW285" s="458"/>
      <c r="BX285" s="530" t="str">
        <f t="shared" si="162"/>
        <v>0</v>
      </c>
      <c r="BY285" s="530" t="str">
        <f t="shared" si="162"/>
        <v>0</v>
      </c>
      <c r="BZ285" s="530" t="str">
        <f t="shared" si="163"/>
        <v>0</v>
      </c>
      <c r="CA285" s="530" t="str">
        <f t="shared" si="163"/>
        <v>0</v>
      </c>
      <c r="CB285" s="530" t="str">
        <f t="shared" si="164"/>
        <v/>
      </c>
      <c r="CC285" s="530" t="str">
        <f t="shared" si="164"/>
        <v/>
      </c>
      <c r="CD285" s="537"/>
      <c r="CE285" s="458"/>
      <c r="CF285" s="458"/>
      <c r="CG285" s="530" t="str">
        <f t="shared" si="165"/>
        <v>0</v>
      </c>
      <c r="CH285" s="530" t="str">
        <f t="shared" si="165"/>
        <v>0</v>
      </c>
      <c r="CI285" s="530" t="str">
        <f t="shared" si="166"/>
        <v>0</v>
      </c>
      <c r="CJ285" s="530" t="str">
        <f t="shared" si="166"/>
        <v>0</v>
      </c>
      <c r="CK285" s="530" t="str">
        <f t="shared" si="167"/>
        <v/>
      </c>
      <c r="CL285" s="530" t="str">
        <f t="shared" si="167"/>
        <v/>
      </c>
      <c r="CM285" s="537"/>
      <c r="CN285" s="458"/>
      <c r="CO285" s="458"/>
      <c r="CP285" s="530" t="str">
        <f t="shared" si="168"/>
        <v/>
      </c>
      <c r="CQ285" s="530" t="str">
        <f t="shared" si="168"/>
        <v/>
      </c>
      <c r="CR285" s="530" t="str">
        <f t="shared" si="169"/>
        <v>0</v>
      </c>
      <c r="CS285" s="530" t="str">
        <f t="shared" si="169"/>
        <v>0</v>
      </c>
      <c r="CT285" s="530" t="str">
        <f t="shared" si="170"/>
        <v>0</v>
      </c>
      <c r="CU285" s="530" t="str">
        <f t="shared" si="170"/>
        <v>0</v>
      </c>
      <c r="CV285" s="537"/>
      <c r="CW285" s="458"/>
      <c r="CX285" s="458"/>
      <c r="CY285" s="530" t="str">
        <f t="shared" si="171"/>
        <v/>
      </c>
      <c r="CZ285" s="530" t="str">
        <f t="shared" si="171"/>
        <v/>
      </c>
      <c r="DA285" s="530" t="str">
        <f t="shared" si="172"/>
        <v>0</v>
      </c>
      <c r="DB285" s="530" t="str">
        <f t="shared" si="172"/>
        <v>0</v>
      </c>
      <c r="DC285" s="530" t="str">
        <f t="shared" si="173"/>
        <v>0</v>
      </c>
      <c r="DD285" s="530" t="str">
        <f t="shared" si="173"/>
        <v>0</v>
      </c>
      <c r="DE285" s="537"/>
      <c r="DF285" s="458"/>
      <c r="DG285" s="458"/>
      <c r="DH285" s="530" t="str">
        <f t="shared" si="174"/>
        <v/>
      </c>
      <c r="DI285" s="530" t="str">
        <f t="shared" si="174"/>
        <v/>
      </c>
      <c r="DJ285" s="530" t="str">
        <f t="shared" si="175"/>
        <v>0</v>
      </c>
      <c r="DK285" s="530" t="str">
        <f t="shared" si="175"/>
        <v>0</v>
      </c>
      <c r="DL285" s="530" t="str">
        <f t="shared" si="176"/>
        <v>0</v>
      </c>
      <c r="DM285" s="530" t="str">
        <f t="shared" si="176"/>
        <v>0</v>
      </c>
      <c r="DN285" s="537"/>
      <c r="DO285" s="458"/>
      <c r="DP285" s="458"/>
      <c r="DQ285" s="530" t="str">
        <f t="shared" si="177"/>
        <v/>
      </c>
      <c r="DR285" s="530" t="str">
        <f t="shared" si="177"/>
        <v/>
      </c>
      <c r="DS285" s="530" t="str">
        <f t="shared" si="178"/>
        <v>0</v>
      </c>
      <c r="DT285" s="530" t="str">
        <f t="shared" si="178"/>
        <v>0</v>
      </c>
      <c r="DU285" s="530" t="str">
        <f t="shared" si="179"/>
        <v>0</v>
      </c>
      <c r="DV285" s="530" t="str">
        <f t="shared" si="179"/>
        <v>0</v>
      </c>
      <c r="DW285" s="537"/>
      <c r="DX285" s="458"/>
      <c r="DY285" s="458"/>
      <c r="DZ285" s="530" t="str">
        <f t="shared" si="180"/>
        <v/>
      </c>
      <c r="EA285" s="530" t="str">
        <f t="shared" si="180"/>
        <v/>
      </c>
      <c r="EB285" s="530" t="str">
        <f t="shared" si="181"/>
        <v/>
      </c>
      <c r="EC285" s="530" t="str">
        <f t="shared" si="181"/>
        <v/>
      </c>
      <c r="ED285" s="530" t="str">
        <f t="shared" si="182"/>
        <v/>
      </c>
      <c r="EE285" s="530" t="str">
        <f t="shared" si="182"/>
        <v/>
      </c>
      <c r="EF285" s="537"/>
      <c r="EG285" s="458"/>
      <c r="EH285" s="458"/>
      <c r="EI285" s="530" t="str">
        <f t="shared" si="183"/>
        <v/>
      </c>
      <c r="EJ285" s="530" t="str">
        <f t="shared" si="183"/>
        <v/>
      </c>
      <c r="EK285" s="530" t="str">
        <f t="shared" si="184"/>
        <v/>
      </c>
      <c r="EL285" s="530" t="str">
        <f t="shared" si="184"/>
        <v/>
      </c>
      <c r="EM285" s="530" t="str">
        <f t="shared" si="185"/>
        <v/>
      </c>
      <c r="EN285" s="530" t="str">
        <f t="shared" si="185"/>
        <v/>
      </c>
      <c r="EO285" s="537"/>
      <c r="EP285" s="458"/>
      <c r="EQ285" s="458"/>
      <c r="ER285" s="530" t="str">
        <f t="shared" si="186"/>
        <v/>
      </c>
      <c r="ES285" s="530" t="str">
        <f t="shared" si="186"/>
        <v/>
      </c>
      <c r="ET285" s="530" t="str">
        <f t="shared" si="187"/>
        <v/>
      </c>
      <c r="EU285" s="530" t="str">
        <f t="shared" si="187"/>
        <v/>
      </c>
      <c r="EV285" s="530" t="str">
        <f t="shared" si="188"/>
        <v/>
      </c>
      <c r="EW285" s="530" t="str">
        <f t="shared" si="188"/>
        <v/>
      </c>
      <c r="EX285" s="537"/>
    </row>
    <row r="286" spans="1:154" x14ac:dyDescent="0.2">
      <c r="A286" s="413"/>
      <c r="B286" s="399"/>
      <c r="C286" s="399"/>
      <c r="D286" s="534" t="str">
        <f t="shared" si="138"/>
        <v/>
      </c>
      <c r="E286" s="534" t="str">
        <f t="shared" si="135"/>
        <v/>
      </c>
      <c r="F286" s="534" t="str">
        <f t="shared" si="139"/>
        <v>0</v>
      </c>
      <c r="G286" s="534" t="str">
        <f t="shared" si="136"/>
        <v>0</v>
      </c>
      <c r="H286" s="534" t="str">
        <f t="shared" si="140"/>
        <v>0</v>
      </c>
      <c r="I286" s="534" t="str">
        <f t="shared" si="137"/>
        <v>0</v>
      </c>
      <c r="J286" s="398"/>
      <c r="K286" s="399"/>
      <c r="L286" s="399"/>
      <c r="M286" s="534" t="str">
        <f t="shared" si="141"/>
        <v/>
      </c>
      <c r="N286" s="534" t="str">
        <f t="shared" si="141"/>
        <v/>
      </c>
      <c r="O286" s="534" t="str">
        <f t="shared" si="142"/>
        <v>0</v>
      </c>
      <c r="P286" s="534" t="str">
        <f t="shared" si="142"/>
        <v>0</v>
      </c>
      <c r="Q286" s="534" t="str">
        <f t="shared" si="143"/>
        <v>0</v>
      </c>
      <c r="R286" s="534" t="str">
        <f t="shared" si="143"/>
        <v>0</v>
      </c>
      <c r="S286" s="398"/>
      <c r="T286" s="458"/>
      <c r="U286" s="458"/>
      <c r="V286" s="530" t="str">
        <f t="shared" si="144"/>
        <v/>
      </c>
      <c r="W286" s="530" t="str">
        <f t="shared" si="144"/>
        <v/>
      </c>
      <c r="X286" s="530" t="str">
        <f t="shared" si="145"/>
        <v>0</v>
      </c>
      <c r="Y286" s="530" t="str">
        <f t="shared" si="145"/>
        <v>0</v>
      </c>
      <c r="Z286" s="530" t="str">
        <f t="shared" si="146"/>
        <v>0</v>
      </c>
      <c r="AA286" s="530" t="str">
        <f t="shared" si="146"/>
        <v>0</v>
      </c>
      <c r="AB286" s="537"/>
      <c r="AC286" s="458"/>
      <c r="AD286" s="458"/>
      <c r="AE286" s="530" t="str">
        <f t="shared" si="147"/>
        <v>0</v>
      </c>
      <c r="AF286" s="530" t="str">
        <f t="shared" si="147"/>
        <v>0</v>
      </c>
      <c r="AG286" s="530" t="str">
        <f t="shared" si="148"/>
        <v/>
      </c>
      <c r="AH286" s="530" t="str">
        <f t="shared" si="148"/>
        <v/>
      </c>
      <c r="AI286" s="530" t="str">
        <f t="shared" si="149"/>
        <v>0</v>
      </c>
      <c r="AJ286" s="530" t="str">
        <f t="shared" si="149"/>
        <v>0</v>
      </c>
      <c r="AK286" s="537"/>
      <c r="AL286" s="458"/>
      <c r="AM286" s="458"/>
      <c r="AN286" s="530" t="str">
        <f t="shared" si="150"/>
        <v>0</v>
      </c>
      <c r="AO286" s="530" t="str">
        <f t="shared" si="150"/>
        <v>0</v>
      </c>
      <c r="AP286" s="530" t="str">
        <f t="shared" si="151"/>
        <v>0</v>
      </c>
      <c r="AQ286" s="530" t="str">
        <f t="shared" si="151"/>
        <v>0</v>
      </c>
      <c r="AR286" s="530" t="str">
        <f t="shared" si="152"/>
        <v/>
      </c>
      <c r="AS286" s="530" t="str">
        <f t="shared" si="152"/>
        <v/>
      </c>
      <c r="AT286" s="537"/>
      <c r="AU286" s="458"/>
      <c r="AV286" s="458"/>
      <c r="AW286" s="530" t="str">
        <f t="shared" si="153"/>
        <v/>
      </c>
      <c r="AX286" s="530" t="str">
        <f t="shared" si="153"/>
        <v/>
      </c>
      <c r="AY286" s="530" t="str">
        <f t="shared" si="154"/>
        <v>0</v>
      </c>
      <c r="AZ286" s="530" t="str">
        <f t="shared" si="154"/>
        <v>0</v>
      </c>
      <c r="BA286" s="530" t="str">
        <f t="shared" si="155"/>
        <v>0</v>
      </c>
      <c r="BB286" s="530" t="str">
        <f t="shared" si="155"/>
        <v>0</v>
      </c>
      <c r="BC286" s="537"/>
      <c r="BD286" s="458"/>
      <c r="BE286" s="458"/>
      <c r="BF286" s="530" t="str">
        <f t="shared" si="156"/>
        <v>0</v>
      </c>
      <c r="BG286" s="530" t="str">
        <f t="shared" si="156"/>
        <v>0</v>
      </c>
      <c r="BH286" s="530" t="str">
        <f t="shared" si="157"/>
        <v/>
      </c>
      <c r="BI286" s="530" t="str">
        <f t="shared" si="157"/>
        <v/>
      </c>
      <c r="BJ286" s="530" t="str">
        <f t="shared" si="158"/>
        <v>0</v>
      </c>
      <c r="BK286" s="530" t="str">
        <f t="shared" si="158"/>
        <v>0</v>
      </c>
      <c r="BL286" s="537"/>
      <c r="BM286" s="458"/>
      <c r="BN286" s="458"/>
      <c r="BO286" s="530" t="str">
        <f t="shared" si="159"/>
        <v>0</v>
      </c>
      <c r="BP286" s="530" t="str">
        <f t="shared" si="159"/>
        <v>0</v>
      </c>
      <c r="BQ286" s="530" t="str">
        <f t="shared" si="160"/>
        <v/>
      </c>
      <c r="BR286" s="530" t="str">
        <f t="shared" si="160"/>
        <v/>
      </c>
      <c r="BS286" s="530" t="str">
        <f t="shared" si="161"/>
        <v>0</v>
      </c>
      <c r="BT286" s="530" t="str">
        <f t="shared" si="161"/>
        <v>0</v>
      </c>
      <c r="BU286" s="537"/>
      <c r="BV286" s="458"/>
      <c r="BW286" s="458"/>
      <c r="BX286" s="530" t="str">
        <f t="shared" si="162"/>
        <v>0</v>
      </c>
      <c r="BY286" s="530" t="str">
        <f t="shared" si="162"/>
        <v>0</v>
      </c>
      <c r="BZ286" s="530" t="str">
        <f t="shared" si="163"/>
        <v>0</v>
      </c>
      <c r="CA286" s="530" t="str">
        <f t="shared" si="163"/>
        <v>0</v>
      </c>
      <c r="CB286" s="530" t="str">
        <f t="shared" si="164"/>
        <v/>
      </c>
      <c r="CC286" s="530" t="str">
        <f t="shared" si="164"/>
        <v/>
      </c>
      <c r="CD286" s="537"/>
      <c r="CE286" s="458"/>
      <c r="CF286" s="458"/>
      <c r="CG286" s="530" t="str">
        <f t="shared" si="165"/>
        <v>0</v>
      </c>
      <c r="CH286" s="530" t="str">
        <f t="shared" si="165"/>
        <v>0</v>
      </c>
      <c r="CI286" s="530" t="str">
        <f t="shared" si="166"/>
        <v>0</v>
      </c>
      <c r="CJ286" s="530" t="str">
        <f t="shared" si="166"/>
        <v>0</v>
      </c>
      <c r="CK286" s="530" t="str">
        <f t="shared" si="167"/>
        <v/>
      </c>
      <c r="CL286" s="530" t="str">
        <f t="shared" si="167"/>
        <v/>
      </c>
      <c r="CM286" s="537"/>
      <c r="CN286" s="458"/>
      <c r="CO286" s="458"/>
      <c r="CP286" s="530" t="str">
        <f t="shared" si="168"/>
        <v/>
      </c>
      <c r="CQ286" s="530" t="str">
        <f t="shared" si="168"/>
        <v/>
      </c>
      <c r="CR286" s="530" t="str">
        <f t="shared" si="169"/>
        <v>0</v>
      </c>
      <c r="CS286" s="530" t="str">
        <f t="shared" si="169"/>
        <v>0</v>
      </c>
      <c r="CT286" s="530" t="str">
        <f t="shared" si="170"/>
        <v>0</v>
      </c>
      <c r="CU286" s="530" t="str">
        <f t="shared" si="170"/>
        <v>0</v>
      </c>
      <c r="CV286" s="537"/>
      <c r="CW286" s="458"/>
      <c r="CX286" s="458"/>
      <c r="CY286" s="530" t="str">
        <f t="shared" si="171"/>
        <v/>
      </c>
      <c r="CZ286" s="530" t="str">
        <f t="shared" si="171"/>
        <v/>
      </c>
      <c r="DA286" s="530" t="str">
        <f t="shared" si="172"/>
        <v>0</v>
      </c>
      <c r="DB286" s="530" t="str">
        <f t="shared" si="172"/>
        <v>0</v>
      </c>
      <c r="DC286" s="530" t="str">
        <f t="shared" si="173"/>
        <v>0</v>
      </c>
      <c r="DD286" s="530" t="str">
        <f t="shared" si="173"/>
        <v>0</v>
      </c>
      <c r="DE286" s="537"/>
      <c r="DF286" s="458"/>
      <c r="DG286" s="458"/>
      <c r="DH286" s="530" t="str">
        <f t="shared" si="174"/>
        <v/>
      </c>
      <c r="DI286" s="530" t="str">
        <f t="shared" si="174"/>
        <v/>
      </c>
      <c r="DJ286" s="530" t="str">
        <f t="shared" si="175"/>
        <v>0</v>
      </c>
      <c r="DK286" s="530" t="str">
        <f t="shared" si="175"/>
        <v>0</v>
      </c>
      <c r="DL286" s="530" t="str">
        <f t="shared" si="176"/>
        <v>0</v>
      </c>
      <c r="DM286" s="530" t="str">
        <f t="shared" si="176"/>
        <v>0</v>
      </c>
      <c r="DN286" s="537"/>
      <c r="DO286" s="458"/>
      <c r="DP286" s="458"/>
      <c r="DQ286" s="530" t="str">
        <f t="shared" si="177"/>
        <v/>
      </c>
      <c r="DR286" s="530" t="str">
        <f t="shared" si="177"/>
        <v/>
      </c>
      <c r="DS286" s="530" t="str">
        <f t="shared" si="178"/>
        <v>0</v>
      </c>
      <c r="DT286" s="530" t="str">
        <f t="shared" si="178"/>
        <v>0</v>
      </c>
      <c r="DU286" s="530" t="str">
        <f t="shared" si="179"/>
        <v>0</v>
      </c>
      <c r="DV286" s="530" t="str">
        <f t="shared" si="179"/>
        <v>0</v>
      </c>
      <c r="DW286" s="537"/>
      <c r="DX286" s="458"/>
      <c r="DY286" s="458"/>
      <c r="DZ286" s="530" t="str">
        <f t="shared" si="180"/>
        <v/>
      </c>
      <c r="EA286" s="530" t="str">
        <f t="shared" si="180"/>
        <v/>
      </c>
      <c r="EB286" s="530" t="str">
        <f t="shared" si="181"/>
        <v/>
      </c>
      <c r="EC286" s="530" t="str">
        <f t="shared" si="181"/>
        <v/>
      </c>
      <c r="ED286" s="530" t="str">
        <f t="shared" si="182"/>
        <v/>
      </c>
      <c r="EE286" s="530" t="str">
        <f t="shared" si="182"/>
        <v/>
      </c>
      <c r="EF286" s="537"/>
      <c r="EG286" s="458"/>
      <c r="EH286" s="458"/>
      <c r="EI286" s="530" t="str">
        <f t="shared" si="183"/>
        <v/>
      </c>
      <c r="EJ286" s="530" t="str">
        <f t="shared" si="183"/>
        <v/>
      </c>
      <c r="EK286" s="530" t="str">
        <f t="shared" si="184"/>
        <v/>
      </c>
      <c r="EL286" s="530" t="str">
        <f t="shared" si="184"/>
        <v/>
      </c>
      <c r="EM286" s="530" t="str">
        <f t="shared" si="185"/>
        <v/>
      </c>
      <c r="EN286" s="530" t="str">
        <f t="shared" si="185"/>
        <v/>
      </c>
      <c r="EO286" s="537"/>
      <c r="EP286" s="458"/>
      <c r="EQ286" s="458"/>
      <c r="ER286" s="530" t="str">
        <f t="shared" si="186"/>
        <v/>
      </c>
      <c r="ES286" s="530" t="str">
        <f t="shared" si="186"/>
        <v/>
      </c>
      <c r="ET286" s="530" t="str">
        <f t="shared" si="187"/>
        <v/>
      </c>
      <c r="EU286" s="530" t="str">
        <f t="shared" si="187"/>
        <v/>
      </c>
      <c r="EV286" s="530" t="str">
        <f t="shared" si="188"/>
        <v/>
      </c>
      <c r="EW286" s="530" t="str">
        <f t="shared" si="188"/>
        <v/>
      </c>
      <c r="EX286" s="537"/>
    </row>
    <row r="287" spans="1:154" x14ac:dyDescent="0.2">
      <c r="A287" s="413"/>
      <c r="B287" s="399"/>
      <c r="C287" s="399"/>
      <c r="D287" s="534" t="str">
        <f t="shared" si="138"/>
        <v/>
      </c>
      <c r="E287" s="534" t="str">
        <f t="shared" si="135"/>
        <v/>
      </c>
      <c r="F287" s="534" t="str">
        <f t="shared" si="139"/>
        <v>0</v>
      </c>
      <c r="G287" s="534" t="str">
        <f t="shared" si="136"/>
        <v>0</v>
      </c>
      <c r="H287" s="534" t="str">
        <f t="shared" si="140"/>
        <v>0</v>
      </c>
      <c r="I287" s="534" t="str">
        <f t="shared" si="137"/>
        <v>0</v>
      </c>
      <c r="J287" s="398"/>
      <c r="K287" s="399"/>
      <c r="L287" s="399"/>
      <c r="M287" s="534" t="str">
        <f t="shared" si="141"/>
        <v/>
      </c>
      <c r="N287" s="534" t="str">
        <f t="shared" si="141"/>
        <v/>
      </c>
      <c r="O287" s="534" t="str">
        <f t="shared" si="142"/>
        <v>0</v>
      </c>
      <c r="P287" s="534" t="str">
        <f t="shared" si="142"/>
        <v>0</v>
      </c>
      <c r="Q287" s="534" t="str">
        <f t="shared" si="143"/>
        <v>0</v>
      </c>
      <c r="R287" s="534" t="str">
        <f t="shared" si="143"/>
        <v>0</v>
      </c>
      <c r="S287" s="398"/>
      <c r="T287" s="458"/>
      <c r="U287" s="458"/>
      <c r="V287" s="530" t="str">
        <f t="shared" si="144"/>
        <v/>
      </c>
      <c r="W287" s="530" t="str">
        <f t="shared" si="144"/>
        <v/>
      </c>
      <c r="X287" s="530" t="str">
        <f t="shared" si="145"/>
        <v>0</v>
      </c>
      <c r="Y287" s="530" t="str">
        <f t="shared" si="145"/>
        <v>0</v>
      </c>
      <c r="Z287" s="530" t="str">
        <f t="shared" si="146"/>
        <v>0</v>
      </c>
      <c r="AA287" s="530" t="str">
        <f t="shared" si="146"/>
        <v>0</v>
      </c>
      <c r="AB287" s="537"/>
      <c r="AC287" s="458"/>
      <c r="AD287" s="458"/>
      <c r="AE287" s="530" t="str">
        <f t="shared" si="147"/>
        <v>0</v>
      </c>
      <c r="AF287" s="530" t="str">
        <f t="shared" si="147"/>
        <v>0</v>
      </c>
      <c r="AG287" s="530" t="str">
        <f t="shared" si="148"/>
        <v/>
      </c>
      <c r="AH287" s="530" t="str">
        <f t="shared" si="148"/>
        <v/>
      </c>
      <c r="AI287" s="530" t="str">
        <f t="shared" si="149"/>
        <v>0</v>
      </c>
      <c r="AJ287" s="530" t="str">
        <f t="shared" si="149"/>
        <v>0</v>
      </c>
      <c r="AK287" s="537"/>
      <c r="AL287" s="458"/>
      <c r="AM287" s="458"/>
      <c r="AN287" s="530" t="str">
        <f t="shared" si="150"/>
        <v>0</v>
      </c>
      <c r="AO287" s="530" t="str">
        <f t="shared" si="150"/>
        <v>0</v>
      </c>
      <c r="AP287" s="530" t="str">
        <f t="shared" si="151"/>
        <v>0</v>
      </c>
      <c r="AQ287" s="530" t="str">
        <f t="shared" si="151"/>
        <v>0</v>
      </c>
      <c r="AR287" s="530" t="str">
        <f t="shared" si="152"/>
        <v/>
      </c>
      <c r="AS287" s="530" t="str">
        <f t="shared" si="152"/>
        <v/>
      </c>
      <c r="AT287" s="537"/>
      <c r="AU287" s="458"/>
      <c r="AV287" s="458"/>
      <c r="AW287" s="530" t="str">
        <f t="shared" si="153"/>
        <v/>
      </c>
      <c r="AX287" s="530" t="str">
        <f t="shared" si="153"/>
        <v/>
      </c>
      <c r="AY287" s="530" t="str">
        <f t="shared" si="154"/>
        <v>0</v>
      </c>
      <c r="AZ287" s="530" t="str">
        <f t="shared" si="154"/>
        <v>0</v>
      </c>
      <c r="BA287" s="530" t="str">
        <f t="shared" si="155"/>
        <v>0</v>
      </c>
      <c r="BB287" s="530" t="str">
        <f t="shared" si="155"/>
        <v>0</v>
      </c>
      <c r="BC287" s="537"/>
      <c r="BD287" s="458"/>
      <c r="BE287" s="458"/>
      <c r="BF287" s="530" t="str">
        <f t="shared" si="156"/>
        <v>0</v>
      </c>
      <c r="BG287" s="530" t="str">
        <f t="shared" si="156"/>
        <v>0</v>
      </c>
      <c r="BH287" s="530" t="str">
        <f t="shared" si="157"/>
        <v/>
      </c>
      <c r="BI287" s="530" t="str">
        <f t="shared" si="157"/>
        <v/>
      </c>
      <c r="BJ287" s="530" t="str">
        <f t="shared" si="158"/>
        <v>0</v>
      </c>
      <c r="BK287" s="530" t="str">
        <f t="shared" si="158"/>
        <v>0</v>
      </c>
      <c r="BL287" s="537"/>
      <c r="BM287" s="458"/>
      <c r="BN287" s="458"/>
      <c r="BO287" s="530" t="str">
        <f t="shared" si="159"/>
        <v>0</v>
      </c>
      <c r="BP287" s="530" t="str">
        <f t="shared" si="159"/>
        <v>0</v>
      </c>
      <c r="BQ287" s="530" t="str">
        <f t="shared" si="160"/>
        <v/>
      </c>
      <c r="BR287" s="530" t="str">
        <f t="shared" si="160"/>
        <v/>
      </c>
      <c r="BS287" s="530" t="str">
        <f t="shared" si="161"/>
        <v>0</v>
      </c>
      <c r="BT287" s="530" t="str">
        <f t="shared" si="161"/>
        <v>0</v>
      </c>
      <c r="BU287" s="537"/>
      <c r="BV287" s="458"/>
      <c r="BW287" s="458"/>
      <c r="BX287" s="530" t="str">
        <f t="shared" si="162"/>
        <v>0</v>
      </c>
      <c r="BY287" s="530" t="str">
        <f t="shared" si="162"/>
        <v>0</v>
      </c>
      <c r="BZ287" s="530" t="str">
        <f t="shared" si="163"/>
        <v>0</v>
      </c>
      <c r="CA287" s="530" t="str">
        <f t="shared" si="163"/>
        <v>0</v>
      </c>
      <c r="CB287" s="530" t="str">
        <f t="shared" si="164"/>
        <v/>
      </c>
      <c r="CC287" s="530" t="str">
        <f t="shared" si="164"/>
        <v/>
      </c>
      <c r="CD287" s="537"/>
      <c r="CE287" s="458"/>
      <c r="CF287" s="458"/>
      <c r="CG287" s="530" t="str">
        <f t="shared" si="165"/>
        <v>0</v>
      </c>
      <c r="CH287" s="530" t="str">
        <f t="shared" si="165"/>
        <v>0</v>
      </c>
      <c r="CI287" s="530" t="str">
        <f t="shared" si="166"/>
        <v>0</v>
      </c>
      <c r="CJ287" s="530" t="str">
        <f t="shared" si="166"/>
        <v>0</v>
      </c>
      <c r="CK287" s="530" t="str">
        <f t="shared" si="167"/>
        <v/>
      </c>
      <c r="CL287" s="530" t="str">
        <f t="shared" si="167"/>
        <v/>
      </c>
      <c r="CM287" s="537"/>
      <c r="CN287" s="458"/>
      <c r="CO287" s="458"/>
      <c r="CP287" s="530" t="str">
        <f t="shared" si="168"/>
        <v/>
      </c>
      <c r="CQ287" s="530" t="str">
        <f t="shared" si="168"/>
        <v/>
      </c>
      <c r="CR287" s="530" t="str">
        <f t="shared" si="169"/>
        <v>0</v>
      </c>
      <c r="CS287" s="530" t="str">
        <f t="shared" si="169"/>
        <v>0</v>
      </c>
      <c r="CT287" s="530" t="str">
        <f t="shared" si="170"/>
        <v>0</v>
      </c>
      <c r="CU287" s="530" t="str">
        <f t="shared" si="170"/>
        <v>0</v>
      </c>
      <c r="CV287" s="537"/>
      <c r="CW287" s="458"/>
      <c r="CX287" s="458"/>
      <c r="CY287" s="530" t="str">
        <f t="shared" si="171"/>
        <v/>
      </c>
      <c r="CZ287" s="530" t="str">
        <f t="shared" si="171"/>
        <v/>
      </c>
      <c r="DA287" s="530" t="str">
        <f t="shared" si="172"/>
        <v>0</v>
      </c>
      <c r="DB287" s="530" t="str">
        <f t="shared" si="172"/>
        <v>0</v>
      </c>
      <c r="DC287" s="530" t="str">
        <f t="shared" si="173"/>
        <v>0</v>
      </c>
      <c r="DD287" s="530" t="str">
        <f t="shared" si="173"/>
        <v>0</v>
      </c>
      <c r="DE287" s="537"/>
      <c r="DF287" s="458"/>
      <c r="DG287" s="458"/>
      <c r="DH287" s="530" t="str">
        <f t="shared" si="174"/>
        <v/>
      </c>
      <c r="DI287" s="530" t="str">
        <f t="shared" si="174"/>
        <v/>
      </c>
      <c r="DJ287" s="530" t="str">
        <f t="shared" si="175"/>
        <v>0</v>
      </c>
      <c r="DK287" s="530" t="str">
        <f t="shared" si="175"/>
        <v>0</v>
      </c>
      <c r="DL287" s="530" t="str">
        <f t="shared" si="176"/>
        <v>0</v>
      </c>
      <c r="DM287" s="530" t="str">
        <f t="shared" si="176"/>
        <v>0</v>
      </c>
      <c r="DN287" s="537"/>
      <c r="DO287" s="458"/>
      <c r="DP287" s="458"/>
      <c r="DQ287" s="530" t="str">
        <f t="shared" si="177"/>
        <v/>
      </c>
      <c r="DR287" s="530" t="str">
        <f t="shared" si="177"/>
        <v/>
      </c>
      <c r="DS287" s="530" t="str">
        <f t="shared" si="178"/>
        <v>0</v>
      </c>
      <c r="DT287" s="530" t="str">
        <f t="shared" si="178"/>
        <v>0</v>
      </c>
      <c r="DU287" s="530" t="str">
        <f t="shared" si="179"/>
        <v>0</v>
      </c>
      <c r="DV287" s="530" t="str">
        <f t="shared" si="179"/>
        <v>0</v>
      </c>
      <c r="DW287" s="537"/>
      <c r="DX287" s="458"/>
      <c r="DY287" s="458"/>
      <c r="DZ287" s="530" t="str">
        <f t="shared" si="180"/>
        <v/>
      </c>
      <c r="EA287" s="530" t="str">
        <f t="shared" si="180"/>
        <v/>
      </c>
      <c r="EB287" s="530" t="str">
        <f t="shared" si="181"/>
        <v/>
      </c>
      <c r="EC287" s="530" t="str">
        <f t="shared" si="181"/>
        <v/>
      </c>
      <c r="ED287" s="530" t="str">
        <f t="shared" si="182"/>
        <v/>
      </c>
      <c r="EE287" s="530" t="str">
        <f t="shared" si="182"/>
        <v/>
      </c>
      <c r="EF287" s="537"/>
      <c r="EG287" s="458"/>
      <c r="EH287" s="458"/>
      <c r="EI287" s="530" t="str">
        <f t="shared" si="183"/>
        <v/>
      </c>
      <c r="EJ287" s="530" t="str">
        <f t="shared" si="183"/>
        <v/>
      </c>
      <c r="EK287" s="530" t="str">
        <f t="shared" si="184"/>
        <v/>
      </c>
      <c r="EL287" s="530" t="str">
        <f t="shared" si="184"/>
        <v/>
      </c>
      <c r="EM287" s="530" t="str">
        <f t="shared" si="185"/>
        <v/>
      </c>
      <c r="EN287" s="530" t="str">
        <f t="shared" si="185"/>
        <v/>
      </c>
      <c r="EO287" s="537"/>
      <c r="EP287" s="458"/>
      <c r="EQ287" s="458"/>
      <c r="ER287" s="530" t="str">
        <f t="shared" si="186"/>
        <v/>
      </c>
      <c r="ES287" s="530" t="str">
        <f t="shared" si="186"/>
        <v/>
      </c>
      <c r="ET287" s="530" t="str">
        <f t="shared" si="187"/>
        <v/>
      </c>
      <c r="EU287" s="530" t="str">
        <f t="shared" si="187"/>
        <v/>
      </c>
      <c r="EV287" s="530" t="str">
        <f t="shared" si="188"/>
        <v/>
      </c>
      <c r="EW287" s="530" t="str">
        <f t="shared" si="188"/>
        <v/>
      </c>
      <c r="EX287" s="537"/>
    </row>
    <row r="288" spans="1:154" x14ac:dyDescent="0.2">
      <c r="A288" s="413"/>
      <c r="B288" s="399"/>
      <c r="C288" s="399"/>
      <c r="D288" s="534" t="str">
        <f t="shared" si="138"/>
        <v/>
      </c>
      <c r="E288" s="534" t="str">
        <f t="shared" si="135"/>
        <v/>
      </c>
      <c r="F288" s="534" t="str">
        <f t="shared" si="139"/>
        <v>0</v>
      </c>
      <c r="G288" s="534" t="str">
        <f t="shared" si="136"/>
        <v>0</v>
      </c>
      <c r="H288" s="534" t="str">
        <f t="shared" si="140"/>
        <v>0</v>
      </c>
      <c r="I288" s="534" t="str">
        <f t="shared" si="137"/>
        <v>0</v>
      </c>
      <c r="J288" s="398"/>
      <c r="K288" s="399"/>
      <c r="L288" s="399"/>
      <c r="M288" s="534" t="str">
        <f t="shared" si="141"/>
        <v/>
      </c>
      <c r="N288" s="534" t="str">
        <f t="shared" si="141"/>
        <v/>
      </c>
      <c r="O288" s="534" t="str">
        <f t="shared" si="142"/>
        <v>0</v>
      </c>
      <c r="P288" s="534" t="str">
        <f t="shared" si="142"/>
        <v>0</v>
      </c>
      <c r="Q288" s="534" t="str">
        <f t="shared" si="143"/>
        <v>0</v>
      </c>
      <c r="R288" s="534" t="str">
        <f t="shared" si="143"/>
        <v>0</v>
      </c>
      <c r="S288" s="398"/>
      <c r="T288" s="458"/>
      <c r="U288" s="458"/>
      <c r="V288" s="530" t="str">
        <f t="shared" si="144"/>
        <v/>
      </c>
      <c r="W288" s="530" t="str">
        <f t="shared" si="144"/>
        <v/>
      </c>
      <c r="X288" s="530" t="str">
        <f t="shared" si="145"/>
        <v>0</v>
      </c>
      <c r="Y288" s="530" t="str">
        <f t="shared" si="145"/>
        <v>0</v>
      </c>
      <c r="Z288" s="530" t="str">
        <f t="shared" si="146"/>
        <v>0</v>
      </c>
      <c r="AA288" s="530" t="str">
        <f t="shared" si="146"/>
        <v>0</v>
      </c>
      <c r="AB288" s="537"/>
      <c r="AC288" s="458"/>
      <c r="AD288" s="458"/>
      <c r="AE288" s="530" t="str">
        <f t="shared" si="147"/>
        <v>0</v>
      </c>
      <c r="AF288" s="530" t="str">
        <f t="shared" si="147"/>
        <v>0</v>
      </c>
      <c r="AG288" s="530" t="str">
        <f t="shared" si="148"/>
        <v/>
      </c>
      <c r="AH288" s="530" t="str">
        <f t="shared" si="148"/>
        <v/>
      </c>
      <c r="AI288" s="530" t="str">
        <f t="shared" si="149"/>
        <v>0</v>
      </c>
      <c r="AJ288" s="530" t="str">
        <f t="shared" si="149"/>
        <v>0</v>
      </c>
      <c r="AK288" s="537"/>
      <c r="AL288" s="458"/>
      <c r="AM288" s="458"/>
      <c r="AN288" s="530" t="str">
        <f t="shared" si="150"/>
        <v>0</v>
      </c>
      <c r="AO288" s="530" t="str">
        <f t="shared" si="150"/>
        <v>0</v>
      </c>
      <c r="AP288" s="530" t="str">
        <f t="shared" si="151"/>
        <v>0</v>
      </c>
      <c r="AQ288" s="530" t="str">
        <f t="shared" si="151"/>
        <v>0</v>
      </c>
      <c r="AR288" s="530" t="str">
        <f t="shared" si="152"/>
        <v/>
      </c>
      <c r="AS288" s="530" t="str">
        <f t="shared" si="152"/>
        <v/>
      </c>
      <c r="AT288" s="537"/>
      <c r="AU288" s="458"/>
      <c r="AV288" s="458"/>
      <c r="AW288" s="530" t="str">
        <f t="shared" si="153"/>
        <v/>
      </c>
      <c r="AX288" s="530" t="str">
        <f t="shared" si="153"/>
        <v/>
      </c>
      <c r="AY288" s="530" t="str">
        <f t="shared" si="154"/>
        <v>0</v>
      </c>
      <c r="AZ288" s="530" t="str">
        <f t="shared" si="154"/>
        <v>0</v>
      </c>
      <c r="BA288" s="530" t="str">
        <f t="shared" si="155"/>
        <v>0</v>
      </c>
      <c r="BB288" s="530" t="str">
        <f t="shared" si="155"/>
        <v>0</v>
      </c>
      <c r="BC288" s="537"/>
      <c r="BD288" s="458"/>
      <c r="BE288" s="458"/>
      <c r="BF288" s="530" t="str">
        <f t="shared" si="156"/>
        <v>0</v>
      </c>
      <c r="BG288" s="530" t="str">
        <f t="shared" si="156"/>
        <v>0</v>
      </c>
      <c r="BH288" s="530" t="str">
        <f t="shared" si="157"/>
        <v/>
      </c>
      <c r="BI288" s="530" t="str">
        <f t="shared" si="157"/>
        <v/>
      </c>
      <c r="BJ288" s="530" t="str">
        <f t="shared" si="158"/>
        <v>0</v>
      </c>
      <c r="BK288" s="530" t="str">
        <f t="shared" si="158"/>
        <v>0</v>
      </c>
      <c r="BL288" s="537"/>
      <c r="BM288" s="458"/>
      <c r="BN288" s="458"/>
      <c r="BO288" s="530" t="str">
        <f t="shared" si="159"/>
        <v>0</v>
      </c>
      <c r="BP288" s="530" t="str">
        <f t="shared" si="159"/>
        <v>0</v>
      </c>
      <c r="BQ288" s="530" t="str">
        <f t="shared" si="160"/>
        <v/>
      </c>
      <c r="BR288" s="530" t="str">
        <f t="shared" si="160"/>
        <v/>
      </c>
      <c r="BS288" s="530" t="str">
        <f t="shared" si="161"/>
        <v>0</v>
      </c>
      <c r="BT288" s="530" t="str">
        <f t="shared" si="161"/>
        <v>0</v>
      </c>
      <c r="BU288" s="537"/>
      <c r="BV288" s="458"/>
      <c r="BW288" s="458"/>
      <c r="BX288" s="530" t="str">
        <f t="shared" si="162"/>
        <v>0</v>
      </c>
      <c r="BY288" s="530" t="str">
        <f t="shared" si="162"/>
        <v>0</v>
      </c>
      <c r="BZ288" s="530" t="str">
        <f t="shared" si="163"/>
        <v>0</v>
      </c>
      <c r="CA288" s="530" t="str">
        <f t="shared" si="163"/>
        <v>0</v>
      </c>
      <c r="CB288" s="530" t="str">
        <f t="shared" si="164"/>
        <v/>
      </c>
      <c r="CC288" s="530" t="str">
        <f t="shared" si="164"/>
        <v/>
      </c>
      <c r="CD288" s="537"/>
      <c r="CE288" s="458"/>
      <c r="CF288" s="458"/>
      <c r="CG288" s="530" t="str">
        <f t="shared" si="165"/>
        <v>0</v>
      </c>
      <c r="CH288" s="530" t="str">
        <f t="shared" si="165"/>
        <v>0</v>
      </c>
      <c r="CI288" s="530" t="str">
        <f t="shared" si="166"/>
        <v>0</v>
      </c>
      <c r="CJ288" s="530" t="str">
        <f t="shared" si="166"/>
        <v>0</v>
      </c>
      <c r="CK288" s="530" t="str">
        <f t="shared" si="167"/>
        <v/>
      </c>
      <c r="CL288" s="530" t="str">
        <f t="shared" si="167"/>
        <v/>
      </c>
      <c r="CM288" s="537"/>
      <c r="CN288" s="458"/>
      <c r="CO288" s="458"/>
      <c r="CP288" s="530" t="str">
        <f t="shared" si="168"/>
        <v/>
      </c>
      <c r="CQ288" s="530" t="str">
        <f t="shared" si="168"/>
        <v/>
      </c>
      <c r="CR288" s="530" t="str">
        <f t="shared" si="169"/>
        <v>0</v>
      </c>
      <c r="CS288" s="530" t="str">
        <f t="shared" si="169"/>
        <v>0</v>
      </c>
      <c r="CT288" s="530" t="str">
        <f t="shared" si="170"/>
        <v>0</v>
      </c>
      <c r="CU288" s="530" t="str">
        <f t="shared" si="170"/>
        <v>0</v>
      </c>
      <c r="CV288" s="537"/>
      <c r="CW288" s="458"/>
      <c r="CX288" s="458"/>
      <c r="CY288" s="530" t="str">
        <f t="shared" si="171"/>
        <v/>
      </c>
      <c r="CZ288" s="530" t="str">
        <f t="shared" si="171"/>
        <v/>
      </c>
      <c r="DA288" s="530" t="str">
        <f t="shared" si="172"/>
        <v>0</v>
      </c>
      <c r="DB288" s="530" t="str">
        <f t="shared" si="172"/>
        <v>0</v>
      </c>
      <c r="DC288" s="530" t="str">
        <f t="shared" si="173"/>
        <v>0</v>
      </c>
      <c r="DD288" s="530" t="str">
        <f t="shared" si="173"/>
        <v>0</v>
      </c>
      <c r="DE288" s="537"/>
      <c r="DF288" s="458"/>
      <c r="DG288" s="458"/>
      <c r="DH288" s="530" t="str">
        <f t="shared" si="174"/>
        <v/>
      </c>
      <c r="DI288" s="530" t="str">
        <f t="shared" si="174"/>
        <v/>
      </c>
      <c r="DJ288" s="530" t="str">
        <f t="shared" si="175"/>
        <v>0</v>
      </c>
      <c r="DK288" s="530" t="str">
        <f t="shared" si="175"/>
        <v>0</v>
      </c>
      <c r="DL288" s="530" t="str">
        <f t="shared" si="176"/>
        <v>0</v>
      </c>
      <c r="DM288" s="530" t="str">
        <f t="shared" si="176"/>
        <v>0</v>
      </c>
      <c r="DN288" s="537"/>
      <c r="DO288" s="458"/>
      <c r="DP288" s="458"/>
      <c r="DQ288" s="530" t="str">
        <f t="shared" si="177"/>
        <v/>
      </c>
      <c r="DR288" s="530" t="str">
        <f t="shared" si="177"/>
        <v/>
      </c>
      <c r="DS288" s="530" t="str">
        <f t="shared" si="178"/>
        <v>0</v>
      </c>
      <c r="DT288" s="530" t="str">
        <f t="shared" si="178"/>
        <v>0</v>
      </c>
      <c r="DU288" s="530" t="str">
        <f t="shared" si="179"/>
        <v>0</v>
      </c>
      <c r="DV288" s="530" t="str">
        <f t="shared" si="179"/>
        <v>0</v>
      </c>
      <c r="DW288" s="537"/>
      <c r="DX288" s="458"/>
      <c r="DY288" s="458"/>
      <c r="DZ288" s="530" t="str">
        <f t="shared" si="180"/>
        <v/>
      </c>
      <c r="EA288" s="530" t="str">
        <f t="shared" si="180"/>
        <v/>
      </c>
      <c r="EB288" s="530" t="str">
        <f t="shared" si="181"/>
        <v/>
      </c>
      <c r="EC288" s="530" t="str">
        <f t="shared" si="181"/>
        <v/>
      </c>
      <c r="ED288" s="530" t="str">
        <f t="shared" si="182"/>
        <v/>
      </c>
      <c r="EE288" s="530" t="str">
        <f t="shared" si="182"/>
        <v/>
      </c>
      <c r="EF288" s="537"/>
      <c r="EG288" s="458"/>
      <c r="EH288" s="458"/>
      <c r="EI288" s="530" t="str">
        <f t="shared" si="183"/>
        <v/>
      </c>
      <c r="EJ288" s="530" t="str">
        <f t="shared" si="183"/>
        <v/>
      </c>
      <c r="EK288" s="530" t="str">
        <f t="shared" si="184"/>
        <v/>
      </c>
      <c r="EL288" s="530" t="str">
        <f t="shared" si="184"/>
        <v/>
      </c>
      <c r="EM288" s="530" t="str">
        <f t="shared" si="185"/>
        <v/>
      </c>
      <c r="EN288" s="530" t="str">
        <f t="shared" si="185"/>
        <v/>
      </c>
      <c r="EO288" s="537"/>
      <c r="EP288" s="458"/>
      <c r="EQ288" s="458"/>
      <c r="ER288" s="530" t="str">
        <f t="shared" si="186"/>
        <v/>
      </c>
      <c r="ES288" s="530" t="str">
        <f t="shared" si="186"/>
        <v/>
      </c>
      <c r="ET288" s="530" t="str">
        <f t="shared" si="187"/>
        <v/>
      </c>
      <c r="EU288" s="530" t="str">
        <f t="shared" si="187"/>
        <v/>
      </c>
      <c r="EV288" s="530" t="str">
        <f t="shared" si="188"/>
        <v/>
      </c>
      <c r="EW288" s="530" t="str">
        <f t="shared" si="188"/>
        <v/>
      </c>
      <c r="EX288" s="537"/>
    </row>
    <row r="289" spans="1:154" x14ac:dyDescent="0.2">
      <c r="A289" s="413"/>
      <c r="B289" s="399"/>
      <c r="C289" s="399"/>
      <c r="D289" s="534" t="str">
        <f t="shared" si="138"/>
        <v/>
      </c>
      <c r="E289" s="534" t="str">
        <f t="shared" si="135"/>
        <v/>
      </c>
      <c r="F289" s="534" t="str">
        <f t="shared" si="139"/>
        <v>0</v>
      </c>
      <c r="G289" s="534" t="str">
        <f t="shared" si="136"/>
        <v>0</v>
      </c>
      <c r="H289" s="534" t="str">
        <f t="shared" si="140"/>
        <v>0</v>
      </c>
      <c r="I289" s="534" t="str">
        <f t="shared" si="137"/>
        <v>0</v>
      </c>
      <c r="J289" s="398"/>
      <c r="K289" s="399"/>
      <c r="L289" s="399"/>
      <c r="M289" s="534" t="str">
        <f t="shared" si="141"/>
        <v/>
      </c>
      <c r="N289" s="534" t="str">
        <f t="shared" si="141"/>
        <v/>
      </c>
      <c r="O289" s="534" t="str">
        <f t="shared" si="142"/>
        <v>0</v>
      </c>
      <c r="P289" s="534" t="str">
        <f t="shared" si="142"/>
        <v>0</v>
      </c>
      <c r="Q289" s="534" t="str">
        <f t="shared" si="143"/>
        <v>0</v>
      </c>
      <c r="R289" s="534" t="str">
        <f t="shared" si="143"/>
        <v>0</v>
      </c>
      <c r="S289" s="398"/>
      <c r="T289" s="458"/>
      <c r="U289" s="458"/>
      <c r="V289" s="530" t="str">
        <f t="shared" si="144"/>
        <v/>
      </c>
      <c r="W289" s="530" t="str">
        <f t="shared" si="144"/>
        <v/>
      </c>
      <c r="X289" s="530" t="str">
        <f t="shared" si="145"/>
        <v>0</v>
      </c>
      <c r="Y289" s="530" t="str">
        <f t="shared" si="145"/>
        <v>0</v>
      </c>
      <c r="Z289" s="530" t="str">
        <f t="shared" si="146"/>
        <v>0</v>
      </c>
      <c r="AA289" s="530" t="str">
        <f t="shared" si="146"/>
        <v>0</v>
      </c>
      <c r="AB289" s="537"/>
      <c r="AC289" s="458"/>
      <c r="AD289" s="458"/>
      <c r="AE289" s="530" t="str">
        <f t="shared" si="147"/>
        <v>0</v>
      </c>
      <c r="AF289" s="530" t="str">
        <f t="shared" si="147"/>
        <v>0</v>
      </c>
      <c r="AG289" s="530" t="str">
        <f t="shared" si="148"/>
        <v/>
      </c>
      <c r="AH289" s="530" t="str">
        <f t="shared" si="148"/>
        <v/>
      </c>
      <c r="AI289" s="530" t="str">
        <f t="shared" si="149"/>
        <v>0</v>
      </c>
      <c r="AJ289" s="530" t="str">
        <f t="shared" si="149"/>
        <v>0</v>
      </c>
      <c r="AK289" s="537"/>
      <c r="AL289" s="458"/>
      <c r="AM289" s="458"/>
      <c r="AN289" s="530" t="str">
        <f t="shared" si="150"/>
        <v>0</v>
      </c>
      <c r="AO289" s="530" t="str">
        <f t="shared" si="150"/>
        <v>0</v>
      </c>
      <c r="AP289" s="530" t="str">
        <f t="shared" si="151"/>
        <v>0</v>
      </c>
      <c r="AQ289" s="530" t="str">
        <f t="shared" si="151"/>
        <v>0</v>
      </c>
      <c r="AR289" s="530" t="str">
        <f t="shared" si="152"/>
        <v/>
      </c>
      <c r="AS289" s="530" t="str">
        <f t="shared" si="152"/>
        <v/>
      </c>
      <c r="AT289" s="537"/>
      <c r="AU289" s="458"/>
      <c r="AV289" s="458"/>
      <c r="AW289" s="530" t="str">
        <f t="shared" si="153"/>
        <v/>
      </c>
      <c r="AX289" s="530" t="str">
        <f t="shared" si="153"/>
        <v/>
      </c>
      <c r="AY289" s="530" t="str">
        <f t="shared" si="154"/>
        <v>0</v>
      </c>
      <c r="AZ289" s="530" t="str">
        <f t="shared" si="154"/>
        <v>0</v>
      </c>
      <c r="BA289" s="530" t="str">
        <f t="shared" si="155"/>
        <v>0</v>
      </c>
      <c r="BB289" s="530" t="str">
        <f t="shared" si="155"/>
        <v>0</v>
      </c>
      <c r="BC289" s="537"/>
      <c r="BD289" s="458"/>
      <c r="BE289" s="458"/>
      <c r="BF289" s="530" t="str">
        <f t="shared" si="156"/>
        <v>0</v>
      </c>
      <c r="BG289" s="530" t="str">
        <f t="shared" si="156"/>
        <v>0</v>
      </c>
      <c r="BH289" s="530" t="str">
        <f t="shared" si="157"/>
        <v/>
      </c>
      <c r="BI289" s="530" t="str">
        <f t="shared" si="157"/>
        <v/>
      </c>
      <c r="BJ289" s="530" t="str">
        <f t="shared" si="158"/>
        <v>0</v>
      </c>
      <c r="BK289" s="530" t="str">
        <f t="shared" si="158"/>
        <v>0</v>
      </c>
      <c r="BL289" s="537"/>
      <c r="BM289" s="458"/>
      <c r="BN289" s="458"/>
      <c r="BO289" s="530" t="str">
        <f t="shared" si="159"/>
        <v>0</v>
      </c>
      <c r="BP289" s="530" t="str">
        <f t="shared" si="159"/>
        <v>0</v>
      </c>
      <c r="BQ289" s="530" t="str">
        <f t="shared" si="160"/>
        <v/>
      </c>
      <c r="BR289" s="530" t="str">
        <f t="shared" si="160"/>
        <v/>
      </c>
      <c r="BS289" s="530" t="str">
        <f t="shared" si="161"/>
        <v>0</v>
      </c>
      <c r="BT289" s="530" t="str">
        <f t="shared" si="161"/>
        <v>0</v>
      </c>
      <c r="BU289" s="537"/>
      <c r="BV289" s="458"/>
      <c r="BW289" s="458"/>
      <c r="BX289" s="530" t="str">
        <f t="shared" si="162"/>
        <v>0</v>
      </c>
      <c r="BY289" s="530" t="str">
        <f t="shared" si="162"/>
        <v>0</v>
      </c>
      <c r="BZ289" s="530" t="str">
        <f t="shared" si="163"/>
        <v>0</v>
      </c>
      <c r="CA289" s="530" t="str">
        <f t="shared" si="163"/>
        <v>0</v>
      </c>
      <c r="CB289" s="530" t="str">
        <f t="shared" si="164"/>
        <v/>
      </c>
      <c r="CC289" s="530" t="str">
        <f t="shared" si="164"/>
        <v/>
      </c>
      <c r="CD289" s="537"/>
      <c r="CE289" s="458"/>
      <c r="CF289" s="458"/>
      <c r="CG289" s="530" t="str">
        <f t="shared" si="165"/>
        <v>0</v>
      </c>
      <c r="CH289" s="530" t="str">
        <f t="shared" si="165"/>
        <v>0</v>
      </c>
      <c r="CI289" s="530" t="str">
        <f t="shared" si="166"/>
        <v>0</v>
      </c>
      <c r="CJ289" s="530" t="str">
        <f t="shared" si="166"/>
        <v>0</v>
      </c>
      <c r="CK289" s="530" t="str">
        <f t="shared" si="167"/>
        <v/>
      </c>
      <c r="CL289" s="530" t="str">
        <f t="shared" si="167"/>
        <v/>
      </c>
      <c r="CM289" s="537"/>
      <c r="CN289" s="458"/>
      <c r="CO289" s="458"/>
      <c r="CP289" s="530" t="str">
        <f t="shared" si="168"/>
        <v/>
      </c>
      <c r="CQ289" s="530" t="str">
        <f t="shared" si="168"/>
        <v/>
      </c>
      <c r="CR289" s="530" t="str">
        <f t="shared" si="169"/>
        <v>0</v>
      </c>
      <c r="CS289" s="530" t="str">
        <f t="shared" si="169"/>
        <v>0</v>
      </c>
      <c r="CT289" s="530" t="str">
        <f t="shared" si="170"/>
        <v>0</v>
      </c>
      <c r="CU289" s="530" t="str">
        <f t="shared" si="170"/>
        <v>0</v>
      </c>
      <c r="CV289" s="537"/>
      <c r="CW289" s="458"/>
      <c r="CX289" s="458"/>
      <c r="CY289" s="530" t="str">
        <f t="shared" si="171"/>
        <v/>
      </c>
      <c r="CZ289" s="530" t="str">
        <f t="shared" si="171"/>
        <v/>
      </c>
      <c r="DA289" s="530" t="str">
        <f t="shared" si="172"/>
        <v>0</v>
      </c>
      <c r="DB289" s="530" t="str">
        <f t="shared" si="172"/>
        <v>0</v>
      </c>
      <c r="DC289" s="530" t="str">
        <f t="shared" si="173"/>
        <v>0</v>
      </c>
      <c r="DD289" s="530" t="str">
        <f t="shared" si="173"/>
        <v>0</v>
      </c>
      <c r="DE289" s="537"/>
      <c r="DF289" s="458"/>
      <c r="DG289" s="458"/>
      <c r="DH289" s="530" t="str">
        <f t="shared" si="174"/>
        <v/>
      </c>
      <c r="DI289" s="530" t="str">
        <f t="shared" si="174"/>
        <v/>
      </c>
      <c r="DJ289" s="530" t="str">
        <f t="shared" si="175"/>
        <v>0</v>
      </c>
      <c r="DK289" s="530" t="str">
        <f t="shared" si="175"/>
        <v>0</v>
      </c>
      <c r="DL289" s="530" t="str">
        <f t="shared" si="176"/>
        <v>0</v>
      </c>
      <c r="DM289" s="530" t="str">
        <f t="shared" si="176"/>
        <v>0</v>
      </c>
      <c r="DN289" s="537"/>
      <c r="DO289" s="458"/>
      <c r="DP289" s="458"/>
      <c r="DQ289" s="530" t="str">
        <f t="shared" si="177"/>
        <v/>
      </c>
      <c r="DR289" s="530" t="str">
        <f t="shared" si="177"/>
        <v/>
      </c>
      <c r="DS289" s="530" t="str">
        <f t="shared" si="178"/>
        <v>0</v>
      </c>
      <c r="DT289" s="530" t="str">
        <f t="shared" si="178"/>
        <v>0</v>
      </c>
      <c r="DU289" s="530" t="str">
        <f t="shared" si="179"/>
        <v>0</v>
      </c>
      <c r="DV289" s="530" t="str">
        <f t="shared" si="179"/>
        <v>0</v>
      </c>
      <c r="DW289" s="537"/>
      <c r="DX289" s="458"/>
      <c r="DY289" s="458"/>
      <c r="DZ289" s="530" t="str">
        <f t="shared" si="180"/>
        <v/>
      </c>
      <c r="EA289" s="530" t="str">
        <f t="shared" si="180"/>
        <v/>
      </c>
      <c r="EB289" s="530" t="str">
        <f t="shared" si="181"/>
        <v/>
      </c>
      <c r="EC289" s="530" t="str">
        <f t="shared" si="181"/>
        <v/>
      </c>
      <c r="ED289" s="530" t="str">
        <f t="shared" si="182"/>
        <v/>
      </c>
      <c r="EE289" s="530" t="str">
        <f t="shared" si="182"/>
        <v/>
      </c>
      <c r="EF289" s="537"/>
      <c r="EG289" s="458"/>
      <c r="EH289" s="458"/>
      <c r="EI289" s="530" t="str">
        <f t="shared" si="183"/>
        <v/>
      </c>
      <c r="EJ289" s="530" t="str">
        <f t="shared" si="183"/>
        <v/>
      </c>
      <c r="EK289" s="530" t="str">
        <f t="shared" si="184"/>
        <v/>
      </c>
      <c r="EL289" s="530" t="str">
        <f t="shared" si="184"/>
        <v/>
      </c>
      <c r="EM289" s="530" t="str">
        <f t="shared" si="185"/>
        <v/>
      </c>
      <c r="EN289" s="530" t="str">
        <f t="shared" si="185"/>
        <v/>
      </c>
      <c r="EO289" s="537"/>
      <c r="EP289" s="458"/>
      <c r="EQ289" s="458"/>
      <c r="ER289" s="530" t="str">
        <f t="shared" si="186"/>
        <v/>
      </c>
      <c r="ES289" s="530" t="str">
        <f t="shared" si="186"/>
        <v/>
      </c>
      <c r="ET289" s="530" t="str">
        <f t="shared" si="187"/>
        <v/>
      </c>
      <c r="EU289" s="530" t="str">
        <f t="shared" si="187"/>
        <v/>
      </c>
      <c r="EV289" s="530" t="str">
        <f t="shared" si="188"/>
        <v/>
      </c>
      <c r="EW289" s="530" t="str">
        <f t="shared" si="188"/>
        <v/>
      </c>
      <c r="EX289" s="537"/>
    </row>
    <row r="290" spans="1:154" x14ac:dyDescent="0.2">
      <c r="A290" s="413"/>
      <c r="B290" s="399"/>
      <c r="C290" s="399"/>
      <c r="D290" s="534" t="str">
        <f t="shared" si="138"/>
        <v/>
      </c>
      <c r="E290" s="534" t="str">
        <f t="shared" si="135"/>
        <v/>
      </c>
      <c r="F290" s="534" t="str">
        <f t="shared" si="139"/>
        <v>0</v>
      </c>
      <c r="G290" s="534" t="str">
        <f t="shared" si="136"/>
        <v>0</v>
      </c>
      <c r="H290" s="534" t="str">
        <f t="shared" si="140"/>
        <v>0</v>
      </c>
      <c r="I290" s="534" t="str">
        <f t="shared" si="137"/>
        <v>0</v>
      </c>
      <c r="J290" s="398"/>
      <c r="K290" s="399"/>
      <c r="L290" s="399"/>
      <c r="M290" s="534" t="str">
        <f t="shared" si="141"/>
        <v/>
      </c>
      <c r="N290" s="534" t="str">
        <f t="shared" si="141"/>
        <v/>
      </c>
      <c r="O290" s="534" t="str">
        <f t="shared" si="142"/>
        <v>0</v>
      </c>
      <c r="P290" s="534" t="str">
        <f t="shared" si="142"/>
        <v>0</v>
      </c>
      <c r="Q290" s="534" t="str">
        <f t="shared" si="143"/>
        <v>0</v>
      </c>
      <c r="R290" s="534" t="str">
        <f t="shared" si="143"/>
        <v>0</v>
      </c>
      <c r="S290" s="398"/>
      <c r="T290" s="458"/>
      <c r="U290" s="458"/>
      <c r="V290" s="530" t="str">
        <f t="shared" si="144"/>
        <v/>
      </c>
      <c r="W290" s="530" t="str">
        <f t="shared" si="144"/>
        <v/>
      </c>
      <c r="X290" s="530" t="str">
        <f t="shared" si="145"/>
        <v>0</v>
      </c>
      <c r="Y290" s="530" t="str">
        <f t="shared" si="145"/>
        <v>0</v>
      </c>
      <c r="Z290" s="530" t="str">
        <f t="shared" si="146"/>
        <v>0</v>
      </c>
      <c r="AA290" s="530" t="str">
        <f t="shared" si="146"/>
        <v>0</v>
      </c>
      <c r="AB290" s="537"/>
      <c r="AC290" s="458"/>
      <c r="AD290" s="458"/>
      <c r="AE290" s="530" t="str">
        <f t="shared" si="147"/>
        <v>0</v>
      </c>
      <c r="AF290" s="530" t="str">
        <f t="shared" si="147"/>
        <v>0</v>
      </c>
      <c r="AG290" s="530" t="str">
        <f t="shared" si="148"/>
        <v/>
      </c>
      <c r="AH290" s="530" t="str">
        <f t="shared" si="148"/>
        <v/>
      </c>
      <c r="AI290" s="530" t="str">
        <f t="shared" si="149"/>
        <v>0</v>
      </c>
      <c r="AJ290" s="530" t="str">
        <f t="shared" si="149"/>
        <v>0</v>
      </c>
      <c r="AK290" s="537"/>
      <c r="AL290" s="458"/>
      <c r="AM290" s="458"/>
      <c r="AN290" s="530" t="str">
        <f t="shared" si="150"/>
        <v>0</v>
      </c>
      <c r="AO290" s="530" t="str">
        <f t="shared" si="150"/>
        <v>0</v>
      </c>
      <c r="AP290" s="530" t="str">
        <f t="shared" si="151"/>
        <v>0</v>
      </c>
      <c r="AQ290" s="530" t="str">
        <f t="shared" si="151"/>
        <v>0</v>
      </c>
      <c r="AR290" s="530" t="str">
        <f t="shared" si="152"/>
        <v/>
      </c>
      <c r="AS290" s="530" t="str">
        <f t="shared" si="152"/>
        <v/>
      </c>
      <c r="AT290" s="537"/>
      <c r="AU290" s="458"/>
      <c r="AV290" s="458"/>
      <c r="AW290" s="530" t="str">
        <f t="shared" si="153"/>
        <v/>
      </c>
      <c r="AX290" s="530" t="str">
        <f t="shared" si="153"/>
        <v/>
      </c>
      <c r="AY290" s="530" t="str">
        <f t="shared" si="154"/>
        <v>0</v>
      </c>
      <c r="AZ290" s="530" t="str">
        <f t="shared" si="154"/>
        <v>0</v>
      </c>
      <c r="BA290" s="530" t="str">
        <f t="shared" si="155"/>
        <v>0</v>
      </c>
      <c r="BB290" s="530" t="str">
        <f t="shared" si="155"/>
        <v>0</v>
      </c>
      <c r="BC290" s="537"/>
      <c r="BD290" s="458"/>
      <c r="BE290" s="458"/>
      <c r="BF290" s="530" t="str">
        <f t="shared" si="156"/>
        <v>0</v>
      </c>
      <c r="BG290" s="530" t="str">
        <f t="shared" si="156"/>
        <v>0</v>
      </c>
      <c r="BH290" s="530" t="str">
        <f t="shared" si="157"/>
        <v/>
      </c>
      <c r="BI290" s="530" t="str">
        <f t="shared" si="157"/>
        <v/>
      </c>
      <c r="BJ290" s="530" t="str">
        <f t="shared" si="158"/>
        <v>0</v>
      </c>
      <c r="BK290" s="530" t="str">
        <f t="shared" si="158"/>
        <v>0</v>
      </c>
      <c r="BL290" s="537"/>
      <c r="BM290" s="458"/>
      <c r="BN290" s="458"/>
      <c r="BO290" s="530" t="str">
        <f t="shared" si="159"/>
        <v>0</v>
      </c>
      <c r="BP290" s="530" t="str">
        <f t="shared" si="159"/>
        <v>0</v>
      </c>
      <c r="BQ290" s="530" t="str">
        <f t="shared" si="160"/>
        <v/>
      </c>
      <c r="BR290" s="530" t="str">
        <f t="shared" si="160"/>
        <v/>
      </c>
      <c r="BS290" s="530" t="str">
        <f t="shared" si="161"/>
        <v>0</v>
      </c>
      <c r="BT290" s="530" t="str">
        <f t="shared" si="161"/>
        <v>0</v>
      </c>
      <c r="BU290" s="537"/>
      <c r="BV290" s="458"/>
      <c r="BW290" s="458"/>
      <c r="BX290" s="530" t="str">
        <f t="shared" si="162"/>
        <v>0</v>
      </c>
      <c r="BY290" s="530" t="str">
        <f t="shared" si="162"/>
        <v>0</v>
      </c>
      <c r="BZ290" s="530" t="str">
        <f t="shared" si="163"/>
        <v>0</v>
      </c>
      <c r="CA290" s="530" t="str">
        <f t="shared" si="163"/>
        <v>0</v>
      </c>
      <c r="CB290" s="530" t="str">
        <f t="shared" si="164"/>
        <v/>
      </c>
      <c r="CC290" s="530" t="str">
        <f t="shared" si="164"/>
        <v/>
      </c>
      <c r="CD290" s="537"/>
      <c r="CE290" s="458"/>
      <c r="CF290" s="458"/>
      <c r="CG290" s="530" t="str">
        <f t="shared" si="165"/>
        <v>0</v>
      </c>
      <c r="CH290" s="530" t="str">
        <f t="shared" si="165"/>
        <v>0</v>
      </c>
      <c r="CI290" s="530" t="str">
        <f t="shared" si="166"/>
        <v>0</v>
      </c>
      <c r="CJ290" s="530" t="str">
        <f t="shared" si="166"/>
        <v>0</v>
      </c>
      <c r="CK290" s="530" t="str">
        <f t="shared" si="167"/>
        <v/>
      </c>
      <c r="CL290" s="530" t="str">
        <f t="shared" si="167"/>
        <v/>
      </c>
      <c r="CM290" s="537"/>
      <c r="CN290" s="458"/>
      <c r="CO290" s="458"/>
      <c r="CP290" s="530" t="str">
        <f t="shared" si="168"/>
        <v/>
      </c>
      <c r="CQ290" s="530" t="str">
        <f t="shared" si="168"/>
        <v/>
      </c>
      <c r="CR290" s="530" t="str">
        <f t="shared" si="169"/>
        <v>0</v>
      </c>
      <c r="CS290" s="530" t="str">
        <f t="shared" si="169"/>
        <v>0</v>
      </c>
      <c r="CT290" s="530" t="str">
        <f t="shared" si="170"/>
        <v>0</v>
      </c>
      <c r="CU290" s="530" t="str">
        <f t="shared" si="170"/>
        <v>0</v>
      </c>
      <c r="CV290" s="537"/>
      <c r="CW290" s="458"/>
      <c r="CX290" s="458"/>
      <c r="CY290" s="530" t="str">
        <f t="shared" si="171"/>
        <v/>
      </c>
      <c r="CZ290" s="530" t="str">
        <f t="shared" si="171"/>
        <v/>
      </c>
      <c r="DA290" s="530" t="str">
        <f t="shared" si="172"/>
        <v>0</v>
      </c>
      <c r="DB290" s="530" t="str">
        <f t="shared" si="172"/>
        <v>0</v>
      </c>
      <c r="DC290" s="530" t="str">
        <f t="shared" si="173"/>
        <v>0</v>
      </c>
      <c r="DD290" s="530" t="str">
        <f t="shared" si="173"/>
        <v>0</v>
      </c>
      <c r="DE290" s="537"/>
      <c r="DF290" s="458"/>
      <c r="DG290" s="458"/>
      <c r="DH290" s="530" t="str">
        <f t="shared" si="174"/>
        <v/>
      </c>
      <c r="DI290" s="530" t="str">
        <f t="shared" si="174"/>
        <v/>
      </c>
      <c r="DJ290" s="530" t="str">
        <f t="shared" si="175"/>
        <v>0</v>
      </c>
      <c r="DK290" s="530" t="str">
        <f t="shared" si="175"/>
        <v>0</v>
      </c>
      <c r="DL290" s="530" t="str">
        <f t="shared" si="176"/>
        <v>0</v>
      </c>
      <c r="DM290" s="530" t="str">
        <f t="shared" si="176"/>
        <v>0</v>
      </c>
      <c r="DN290" s="537"/>
      <c r="DO290" s="458"/>
      <c r="DP290" s="458"/>
      <c r="DQ290" s="530" t="str">
        <f t="shared" si="177"/>
        <v/>
      </c>
      <c r="DR290" s="530" t="str">
        <f t="shared" si="177"/>
        <v/>
      </c>
      <c r="DS290" s="530" t="str">
        <f t="shared" si="178"/>
        <v>0</v>
      </c>
      <c r="DT290" s="530" t="str">
        <f t="shared" si="178"/>
        <v>0</v>
      </c>
      <c r="DU290" s="530" t="str">
        <f t="shared" si="179"/>
        <v>0</v>
      </c>
      <c r="DV290" s="530" t="str">
        <f t="shared" si="179"/>
        <v>0</v>
      </c>
      <c r="DW290" s="537"/>
      <c r="DX290" s="458"/>
      <c r="DY290" s="458"/>
      <c r="DZ290" s="530" t="str">
        <f t="shared" si="180"/>
        <v/>
      </c>
      <c r="EA290" s="530" t="str">
        <f t="shared" si="180"/>
        <v/>
      </c>
      <c r="EB290" s="530" t="str">
        <f t="shared" si="181"/>
        <v/>
      </c>
      <c r="EC290" s="530" t="str">
        <f t="shared" si="181"/>
        <v/>
      </c>
      <c r="ED290" s="530" t="str">
        <f t="shared" si="182"/>
        <v/>
      </c>
      <c r="EE290" s="530" t="str">
        <f t="shared" si="182"/>
        <v/>
      </c>
      <c r="EF290" s="537"/>
      <c r="EG290" s="458"/>
      <c r="EH290" s="458"/>
      <c r="EI290" s="530" t="str">
        <f t="shared" si="183"/>
        <v/>
      </c>
      <c r="EJ290" s="530" t="str">
        <f t="shared" si="183"/>
        <v/>
      </c>
      <c r="EK290" s="530" t="str">
        <f t="shared" si="184"/>
        <v/>
      </c>
      <c r="EL290" s="530" t="str">
        <f t="shared" si="184"/>
        <v/>
      </c>
      <c r="EM290" s="530" t="str">
        <f t="shared" si="185"/>
        <v/>
      </c>
      <c r="EN290" s="530" t="str">
        <f t="shared" si="185"/>
        <v/>
      </c>
      <c r="EO290" s="537"/>
      <c r="EP290" s="458"/>
      <c r="EQ290" s="458"/>
      <c r="ER290" s="530" t="str">
        <f t="shared" si="186"/>
        <v/>
      </c>
      <c r="ES290" s="530" t="str">
        <f t="shared" si="186"/>
        <v/>
      </c>
      <c r="ET290" s="530" t="str">
        <f t="shared" si="187"/>
        <v/>
      </c>
      <c r="EU290" s="530" t="str">
        <f t="shared" si="187"/>
        <v/>
      </c>
      <c r="EV290" s="530" t="str">
        <f t="shared" si="188"/>
        <v/>
      </c>
      <c r="EW290" s="530" t="str">
        <f t="shared" si="188"/>
        <v/>
      </c>
      <c r="EX290" s="537"/>
    </row>
    <row r="291" spans="1:154" x14ac:dyDescent="0.2">
      <c r="A291" s="413"/>
      <c r="B291" s="399"/>
      <c r="C291" s="399"/>
      <c r="D291" s="534" t="str">
        <f t="shared" si="138"/>
        <v/>
      </c>
      <c r="E291" s="534" t="str">
        <f t="shared" si="135"/>
        <v/>
      </c>
      <c r="F291" s="534" t="str">
        <f t="shared" si="139"/>
        <v>0</v>
      </c>
      <c r="G291" s="534" t="str">
        <f t="shared" si="136"/>
        <v>0</v>
      </c>
      <c r="H291" s="534" t="str">
        <f t="shared" si="140"/>
        <v>0</v>
      </c>
      <c r="I291" s="534" t="str">
        <f t="shared" si="137"/>
        <v>0</v>
      </c>
      <c r="J291" s="398"/>
      <c r="K291" s="399"/>
      <c r="L291" s="399"/>
      <c r="M291" s="534" t="str">
        <f t="shared" si="141"/>
        <v/>
      </c>
      <c r="N291" s="534" t="str">
        <f t="shared" si="141"/>
        <v/>
      </c>
      <c r="O291" s="534" t="str">
        <f t="shared" si="142"/>
        <v>0</v>
      </c>
      <c r="P291" s="534" t="str">
        <f t="shared" si="142"/>
        <v>0</v>
      </c>
      <c r="Q291" s="534" t="str">
        <f t="shared" si="143"/>
        <v>0</v>
      </c>
      <c r="R291" s="534" t="str">
        <f t="shared" si="143"/>
        <v>0</v>
      </c>
      <c r="S291" s="398"/>
      <c r="T291" s="458"/>
      <c r="U291" s="458"/>
      <c r="V291" s="530" t="str">
        <f t="shared" si="144"/>
        <v/>
      </c>
      <c r="W291" s="530" t="str">
        <f t="shared" si="144"/>
        <v/>
      </c>
      <c r="X291" s="530" t="str">
        <f t="shared" si="145"/>
        <v>0</v>
      </c>
      <c r="Y291" s="530" t="str">
        <f t="shared" si="145"/>
        <v>0</v>
      </c>
      <c r="Z291" s="530" t="str">
        <f t="shared" si="146"/>
        <v>0</v>
      </c>
      <c r="AA291" s="530" t="str">
        <f t="shared" si="146"/>
        <v>0</v>
      </c>
      <c r="AB291" s="537"/>
      <c r="AC291" s="458"/>
      <c r="AD291" s="458"/>
      <c r="AE291" s="530" t="str">
        <f t="shared" si="147"/>
        <v>0</v>
      </c>
      <c r="AF291" s="530" t="str">
        <f t="shared" si="147"/>
        <v>0</v>
      </c>
      <c r="AG291" s="530" t="str">
        <f t="shared" si="148"/>
        <v/>
      </c>
      <c r="AH291" s="530" t="str">
        <f t="shared" si="148"/>
        <v/>
      </c>
      <c r="AI291" s="530" t="str">
        <f t="shared" si="149"/>
        <v>0</v>
      </c>
      <c r="AJ291" s="530" t="str">
        <f t="shared" si="149"/>
        <v>0</v>
      </c>
      <c r="AK291" s="537"/>
      <c r="AL291" s="458"/>
      <c r="AM291" s="458"/>
      <c r="AN291" s="530" t="str">
        <f t="shared" si="150"/>
        <v>0</v>
      </c>
      <c r="AO291" s="530" t="str">
        <f t="shared" si="150"/>
        <v>0</v>
      </c>
      <c r="AP291" s="530" t="str">
        <f t="shared" si="151"/>
        <v>0</v>
      </c>
      <c r="AQ291" s="530" t="str">
        <f t="shared" si="151"/>
        <v>0</v>
      </c>
      <c r="AR291" s="530" t="str">
        <f t="shared" si="152"/>
        <v/>
      </c>
      <c r="AS291" s="530" t="str">
        <f t="shared" si="152"/>
        <v/>
      </c>
      <c r="AT291" s="537"/>
      <c r="AU291" s="458"/>
      <c r="AV291" s="458"/>
      <c r="AW291" s="530" t="str">
        <f t="shared" si="153"/>
        <v/>
      </c>
      <c r="AX291" s="530" t="str">
        <f t="shared" si="153"/>
        <v/>
      </c>
      <c r="AY291" s="530" t="str">
        <f t="shared" si="154"/>
        <v>0</v>
      </c>
      <c r="AZ291" s="530" t="str">
        <f t="shared" si="154"/>
        <v>0</v>
      </c>
      <c r="BA291" s="530" t="str">
        <f t="shared" si="155"/>
        <v>0</v>
      </c>
      <c r="BB291" s="530" t="str">
        <f t="shared" si="155"/>
        <v>0</v>
      </c>
      <c r="BC291" s="537"/>
      <c r="BD291" s="458"/>
      <c r="BE291" s="458"/>
      <c r="BF291" s="530" t="str">
        <f t="shared" si="156"/>
        <v>0</v>
      </c>
      <c r="BG291" s="530" t="str">
        <f t="shared" si="156"/>
        <v>0</v>
      </c>
      <c r="BH291" s="530" t="str">
        <f t="shared" si="157"/>
        <v/>
      </c>
      <c r="BI291" s="530" t="str">
        <f t="shared" si="157"/>
        <v/>
      </c>
      <c r="BJ291" s="530" t="str">
        <f t="shared" si="158"/>
        <v>0</v>
      </c>
      <c r="BK291" s="530" t="str">
        <f t="shared" si="158"/>
        <v>0</v>
      </c>
      <c r="BL291" s="537"/>
      <c r="BM291" s="458"/>
      <c r="BN291" s="458"/>
      <c r="BO291" s="530" t="str">
        <f t="shared" si="159"/>
        <v>0</v>
      </c>
      <c r="BP291" s="530" t="str">
        <f t="shared" si="159"/>
        <v>0</v>
      </c>
      <c r="BQ291" s="530" t="str">
        <f t="shared" si="160"/>
        <v/>
      </c>
      <c r="BR291" s="530" t="str">
        <f t="shared" si="160"/>
        <v/>
      </c>
      <c r="BS291" s="530" t="str">
        <f t="shared" si="161"/>
        <v>0</v>
      </c>
      <c r="BT291" s="530" t="str">
        <f t="shared" si="161"/>
        <v>0</v>
      </c>
      <c r="BU291" s="537"/>
      <c r="BV291" s="458"/>
      <c r="BW291" s="458"/>
      <c r="BX291" s="530" t="str">
        <f t="shared" si="162"/>
        <v>0</v>
      </c>
      <c r="BY291" s="530" t="str">
        <f t="shared" si="162"/>
        <v>0</v>
      </c>
      <c r="BZ291" s="530" t="str">
        <f t="shared" si="163"/>
        <v>0</v>
      </c>
      <c r="CA291" s="530" t="str">
        <f t="shared" si="163"/>
        <v>0</v>
      </c>
      <c r="CB291" s="530" t="str">
        <f t="shared" si="164"/>
        <v/>
      </c>
      <c r="CC291" s="530" t="str">
        <f t="shared" si="164"/>
        <v/>
      </c>
      <c r="CD291" s="537"/>
      <c r="CE291" s="458"/>
      <c r="CF291" s="458"/>
      <c r="CG291" s="530" t="str">
        <f t="shared" si="165"/>
        <v>0</v>
      </c>
      <c r="CH291" s="530" t="str">
        <f t="shared" si="165"/>
        <v>0</v>
      </c>
      <c r="CI291" s="530" t="str">
        <f t="shared" si="166"/>
        <v>0</v>
      </c>
      <c r="CJ291" s="530" t="str">
        <f t="shared" si="166"/>
        <v>0</v>
      </c>
      <c r="CK291" s="530" t="str">
        <f t="shared" si="167"/>
        <v/>
      </c>
      <c r="CL291" s="530" t="str">
        <f t="shared" si="167"/>
        <v/>
      </c>
      <c r="CM291" s="537"/>
      <c r="CN291" s="458"/>
      <c r="CO291" s="458"/>
      <c r="CP291" s="530" t="str">
        <f t="shared" si="168"/>
        <v/>
      </c>
      <c r="CQ291" s="530" t="str">
        <f t="shared" si="168"/>
        <v/>
      </c>
      <c r="CR291" s="530" t="str">
        <f t="shared" si="169"/>
        <v>0</v>
      </c>
      <c r="CS291" s="530" t="str">
        <f t="shared" si="169"/>
        <v>0</v>
      </c>
      <c r="CT291" s="530" t="str">
        <f t="shared" si="170"/>
        <v>0</v>
      </c>
      <c r="CU291" s="530" t="str">
        <f t="shared" si="170"/>
        <v>0</v>
      </c>
      <c r="CV291" s="537"/>
      <c r="CW291" s="458"/>
      <c r="CX291" s="458"/>
      <c r="CY291" s="530" t="str">
        <f t="shared" si="171"/>
        <v/>
      </c>
      <c r="CZ291" s="530" t="str">
        <f t="shared" si="171"/>
        <v/>
      </c>
      <c r="DA291" s="530" t="str">
        <f t="shared" si="172"/>
        <v>0</v>
      </c>
      <c r="DB291" s="530" t="str">
        <f t="shared" si="172"/>
        <v>0</v>
      </c>
      <c r="DC291" s="530" t="str">
        <f t="shared" si="173"/>
        <v>0</v>
      </c>
      <c r="DD291" s="530" t="str">
        <f t="shared" si="173"/>
        <v>0</v>
      </c>
      <c r="DE291" s="537"/>
      <c r="DF291" s="458"/>
      <c r="DG291" s="458"/>
      <c r="DH291" s="530" t="str">
        <f t="shared" si="174"/>
        <v/>
      </c>
      <c r="DI291" s="530" t="str">
        <f t="shared" si="174"/>
        <v/>
      </c>
      <c r="DJ291" s="530" t="str">
        <f t="shared" si="175"/>
        <v>0</v>
      </c>
      <c r="DK291" s="530" t="str">
        <f t="shared" si="175"/>
        <v>0</v>
      </c>
      <c r="DL291" s="530" t="str">
        <f t="shared" si="176"/>
        <v>0</v>
      </c>
      <c r="DM291" s="530" t="str">
        <f t="shared" si="176"/>
        <v>0</v>
      </c>
      <c r="DN291" s="537"/>
      <c r="DO291" s="458"/>
      <c r="DP291" s="458"/>
      <c r="DQ291" s="530" t="str">
        <f t="shared" si="177"/>
        <v/>
      </c>
      <c r="DR291" s="530" t="str">
        <f t="shared" si="177"/>
        <v/>
      </c>
      <c r="DS291" s="530" t="str">
        <f t="shared" si="178"/>
        <v>0</v>
      </c>
      <c r="DT291" s="530" t="str">
        <f t="shared" si="178"/>
        <v>0</v>
      </c>
      <c r="DU291" s="530" t="str">
        <f t="shared" si="179"/>
        <v>0</v>
      </c>
      <c r="DV291" s="530" t="str">
        <f t="shared" si="179"/>
        <v>0</v>
      </c>
      <c r="DW291" s="537"/>
      <c r="DX291" s="458"/>
      <c r="DY291" s="458"/>
      <c r="DZ291" s="530" t="str">
        <f t="shared" si="180"/>
        <v/>
      </c>
      <c r="EA291" s="530" t="str">
        <f t="shared" si="180"/>
        <v/>
      </c>
      <c r="EB291" s="530" t="str">
        <f t="shared" si="181"/>
        <v/>
      </c>
      <c r="EC291" s="530" t="str">
        <f t="shared" si="181"/>
        <v/>
      </c>
      <c r="ED291" s="530" t="str">
        <f t="shared" si="182"/>
        <v/>
      </c>
      <c r="EE291" s="530" t="str">
        <f t="shared" si="182"/>
        <v/>
      </c>
      <c r="EF291" s="537"/>
      <c r="EG291" s="458"/>
      <c r="EH291" s="458"/>
      <c r="EI291" s="530" t="str">
        <f t="shared" si="183"/>
        <v/>
      </c>
      <c r="EJ291" s="530" t="str">
        <f t="shared" si="183"/>
        <v/>
      </c>
      <c r="EK291" s="530" t="str">
        <f t="shared" si="184"/>
        <v/>
      </c>
      <c r="EL291" s="530" t="str">
        <f t="shared" si="184"/>
        <v/>
      </c>
      <c r="EM291" s="530" t="str">
        <f t="shared" si="185"/>
        <v/>
      </c>
      <c r="EN291" s="530" t="str">
        <f t="shared" si="185"/>
        <v/>
      </c>
      <c r="EO291" s="537"/>
      <c r="EP291" s="458"/>
      <c r="EQ291" s="458"/>
      <c r="ER291" s="530" t="str">
        <f t="shared" si="186"/>
        <v/>
      </c>
      <c r="ES291" s="530" t="str">
        <f t="shared" si="186"/>
        <v/>
      </c>
      <c r="ET291" s="530" t="str">
        <f t="shared" si="187"/>
        <v/>
      </c>
      <c r="EU291" s="530" t="str">
        <f t="shared" si="187"/>
        <v/>
      </c>
      <c r="EV291" s="530" t="str">
        <f t="shared" si="188"/>
        <v/>
      </c>
      <c r="EW291" s="530" t="str">
        <f t="shared" si="188"/>
        <v/>
      </c>
      <c r="EX291" s="537"/>
    </row>
    <row r="292" spans="1:154" x14ac:dyDescent="0.2">
      <c r="A292" s="413"/>
      <c r="B292" s="399"/>
      <c r="C292" s="399"/>
      <c r="D292" s="534" t="str">
        <f t="shared" si="138"/>
        <v/>
      </c>
      <c r="E292" s="534" t="str">
        <f t="shared" si="135"/>
        <v/>
      </c>
      <c r="F292" s="534" t="str">
        <f t="shared" si="139"/>
        <v>0</v>
      </c>
      <c r="G292" s="534" t="str">
        <f t="shared" si="136"/>
        <v>0</v>
      </c>
      <c r="H292" s="534" t="str">
        <f t="shared" si="140"/>
        <v>0</v>
      </c>
      <c r="I292" s="534" t="str">
        <f t="shared" si="137"/>
        <v>0</v>
      </c>
      <c r="J292" s="398"/>
      <c r="K292" s="399"/>
      <c r="L292" s="399"/>
      <c r="M292" s="534" t="str">
        <f t="shared" si="141"/>
        <v/>
      </c>
      <c r="N292" s="534" t="str">
        <f t="shared" si="141"/>
        <v/>
      </c>
      <c r="O292" s="534" t="str">
        <f t="shared" si="142"/>
        <v>0</v>
      </c>
      <c r="P292" s="534" t="str">
        <f t="shared" si="142"/>
        <v>0</v>
      </c>
      <c r="Q292" s="534" t="str">
        <f t="shared" si="143"/>
        <v>0</v>
      </c>
      <c r="R292" s="534" t="str">
        <f t="shared" si="143"/>
        <v>0</v>
      </c>
      <c r="S292" s="398"/>
      <c r="T292" s="458"/>
      <c r="U292" s="458"/>
      <c r="V292" s="530" t="str">
        <f t="shared" si="144"/>
        <v/>
      </c>
      <c r="W292" s="530" t="str">
        <f t="shared" si="144"/>
        <v/>
      </c>
      <c r="X292" s="530" t="str">
        <f t="shared" si="145"/>
        <v>0</v>
      </c>
      <c r="Y292" s="530" t="str">
        <f t="shared" si="145"/>
        <v>0</v>
      </c>
      <c r="Z292" s="530" t="str">
        <f t="shared" si="146"/>
        <v>0</v>
      </c>
      <c r="AA292" s="530" t="str">
        <f t="shared" si="146"/>
        <v>0</v>
      </c>
      <c r="AB292" s="537"/>
      <c r="AC292" s="458"/>
      <c r="AD292" s="458"/>
      <c r="AE292" s="530" t="str">
        <f t="shared" si="147"/>
        <v>0</v>
      </c>
      <c r="AF292" s="530" t="str">
        <f t="shared" si="147"/>
        <v>0</v>
      </c>
      <c r="AG292" s="530" t="str">
        <f t="shared" si="148"/>
        <v/>
      </c>
      <c r="AH292" s="530" t="str">
        <f t="shared" si="148"/>
        <v/>
      </c>
      <c r="AI292" s="530" t="str">
        <f t="shared" si="149"/>
        <v>0</v>
      </c>
      <c r="AJ292" s="530" t="str">
        <f t="shared" si="149"/>
        <v>0</v>
      </c>
      <c r="AK292" s="537"/>
      <c r="AL292" s="458"/>
      <c r="AM292" s="458"/>
      <c r="AN292" s="530" t="str">
        <f t="shared" si="150"/>
        <v>0</v>
      </c>
      <c r="AO292" s="530" t="str">
        <f t="shared" si="150"/>
        <v>0</v>
      </c>
      <c r="AP292" s="530" t="str">
        <f t="shared" si="151"/>
        <v>0</v>
      </c>
      <c r="AQ292" s="530" t="str">
        <f t="shared" si="151"/>
        <v>0</v>
      </c>
      <c r="AR292" s="530" t="str">
        <f t="shared" si="152"/>
        <v/>
      </c>
      <c r="AS292" s="530" t="str">
        <f t="shared" si="152"/>
        <v/>
      </c>
      <c r="AT292" s="537"/>
      <c r="AU292" s="458"/>
      <c r="AV292" s="458"/>
      <c r="AW292" s="530" t="str">
        <f t="shared" si="153"/>
        <v/>
      </c>
      <c r="AX292" s="530" t="str">
        <f t="shared" si="153"/>
        <v/>
      </c>
      <c r="AY292" s="530" t="str">
        <f t="shared" si="154"/>
        <v>0</v>
      </c>
      <c r="AZ292" s="530" t="str">
        <f t="shared" si="154"/>
        <v>0</v>
      </c>
      <c r="BA292" s="530" t="str">
        <f t="shared" si="155"/>
        <v>0</v>
      </c>
      <c r="BB292" s="530" t="str">
        <f t="shared" si="155"/>
        <v>0</v>
      </c>
      <c r="BC292" s="537"/>
      <c r="BD292" s="458"/>
      <c r="BE292" s="458"/>
      <c r="BF292" s="530" t="str">
        <f t="shared" si="156"/>
        <v>0</v>
      </c>
      <c r="BG292" s="530" t="str">
        <f t="shared" si="156"/>
        <v>0</v>
      </c>
      <c r="BH292" s="530" t="str">
        <f t="shared" si="157"/>
        <v/>
      </c>
      <c r="BI292" s="530" t="str">
        <f t="shared" si="157"/>
        <v/>
      </c>
      <c r="BJ292" s="530" t="str">
        <f t="shared" si="158"/>
        <v>0</v>
      </c>
      <c r="BK292" s="530" t="str">
        <f t="shared" si="158"/>
        <v>0</v>
      </c>
      <c r="BL292" s="537"/>
      <c r="BM292" s="458"/>
      <c r="BN292" s="458"/>
      <c r="BO292" s="530" t="str">
        <f t="shared" si="159"/>
        <v>0</v>
      </c>
      <c r="BP292" s="530" t="str">
        <f t="shared" si="159"/>
        <v>0</v>
      </c>
      <c r="BQ292" s="530" t="str">
        <f t="shared" si="160"/>
        <v/>
      </c>
      <c r="BR292" s="530" t="str">
        <f t="shared" si="160"/>
        <v/>
      </c>
      <c r="BS292" s="530" t="str">
        <f t="shared" si="161"/>
        <v>0</v>
      </c>
      <c r="BT292" s="530" t="str">
        <f t="shared" si="161"/>
        <v>0</v>
      </c>
      <c r="BU292" s="537"/>
      <c r="BV292" s="458"/>
      <c r="BW292" s="458"/>
      <c r="BX292" s="530" t="str">
        <f t="shared" si="162"/>
        <v>0</v>
      </c>
      <c r="BY292" s="530" t="str">
        <f t="shared" si="162"/>
        <v>0</v>
      </c>
      <c r="BZ292" s="530" t="str">
        <f t="shared" si="163"/>
        <v>0</v>
      </c>
      <c r="CA292" s="530" t="str">
        <f t="shared" si="163"/>
        <v>0</v>
      </c>
      <c r="CB292" s="530" t="str">
        <f t="shared" si="164"/>
        <v/>
      </c>
      <c r="CC292" s="530" t="str">
        <f t="shared" si="164"/>
        <v/>
      </c>
      <c r="CD292" s="537"/>
      <c r="CE292" s="458"/>
      <c r="CF292" s="458"/>
      <c r="CG292" s="530" t="str">
        <f t="shared" si="165"/>
        <v>0</v>
      </c>
      <c r="CH292" s="530" t="str">
        <f t="shared" si="165"/>
        <v>0</v>
      </c>
      <c r="CI292" s="530" t="str">
        <f t="shared" si="166"/>
        <v>0</v>
      </c>
      <c r="CJ292" s="530" t="str">
        <f t="shared" si="166"/>
        <v>0</v>
      </c>
      <c r="CK292" s="530" t="str">
        <f t="shared" si="167"/>
        <v/>
      </c>
      <c r="CL292" s="530" t="str">
        <f t="shared" si="167"/>
        <v/>
      </c>
      <c r="CM292" s="537"/>
      <c r="CN292" s="458"/>
      <c r="CO292" s="458"/>
      <c r="CP292" s="530" t="str">
        <f t="shared" si="168"/>
        <v/>
      </c>
      <c r="CQ292" s="530" t="str">
        <f t="shared" si="168"/>
        <v/>
      </c>
      <c r="CR292" s="530" t="str">
        <f t="shared" si="169"/>
        <v>0</v>
      </c>
      <c r="CS292" s="530" t="str">
        <f t="shared" si="169"/>
        <v>0</v>
      </c>
      <c r="CT292" s="530" t="str">
        <f t="shared" si="170"/>
        <v>0</v>
      </c>
      <c r="CU292" s="530" t="str">
        <f t="shared" si="170"/>
        <v>0</v>
      </c>
      <c r="CV292" s="537"/>
      <c r="CW292" s="458"/>
      <c r="CX292" s="458"/>
      <c r="CY292" s="530" t="str">
        <f t="shared" si="171"/>
        <v/>
      </c>
      <c r="CZ292" s="530" t="str">
        <f t="shared" si="171"/>
        <v/>
      </c>
      <c r="DA292" s="530" t="str">
        <f t="shared" si="172"/>
        <v>0</v>
      </c>
      <c r="DB292" s="530" t="str">
        <f t="shared" si="172"/>
        <v>0</v>
      </c>
      <c r="DC292" s="530" t="str">
        <f t="shared" si="173"/>
        <v>0</v>
      </c>
      <c r="DD292" s="530" t="str">
        <f t="shared" si="173"/>
        <v>0</v>
      </c>
      <c r="DE292" s="537"/>
      <c r="DF292" s="458"/>
      <c r="DG292" s="458"/>
      <c r="DH292" s="530" t="str">
        <f t="shared" si="174"/>
        <v/>
      </c>
      <c r="DI292" s="530" t="str">
        <f t="shared" si="174"/>
        <v/>
      </c>
      <c r="DJ292" s="530" t="str">
        <f t="shared" si="175"/>
        <v>0</v>
      </c>
      <c r="DK292" s="530" t="str">
        <f t="shared" si="175"/>
        <v>0</v>
      </c>
      <c r="DL292" s="530" t="str">
        <f t="shared" si="176"/>
        <v>0</v>
      </c>
      <c r="DM292" s="530" t="str">
        <f t="shared" si="176"/>
        <v>0</v>
      </c>
      <c r="DN292" s="537"/>
      <c r="DO292" s="458"/>
      <c r="DP292" s="458"/>
      <c r="DQ292" s="530" t="str">
        <f t="shared" si="177"/>
        <v/>
      </c>
      <c r="DR292" s="530" t="str">
        <f t="shared" si="177"/>
        <v/>
      </c>
      <c r="DS292" s="530" t="str">
        <f t="shared" si="178"/>
        <v>0</v>
      </c>
      <c r="DT292" s="530" t="str">
        <f t="shared" si="178"/>
        <v>0</v>
      </c>
      <c r="DU292" s="530" t="str">
        <f t="shared" si="179"/>
        <v>0</v>
      </c>
      <c r="DV292" s="530" t="str">
        <f t="shared" si="179"/>
        <v>0</v>
      </c>
      <c r="DW292" s="537"/>
      <c r="DX292" s="458"/>
      <c r="DY292" s="458"/>
      <c r="DZ292" s="530" t="str">
        <f t="shared" si="180"/>
        <v/>
      </c>
      <c r="EA292" s="530" t="str">
        <f t="shared" si="180"/>
        <v/>
      </c>
      <c r="EB292" s="530" t="str">
        <f t="shared" si="181"/>
        <v/>
      </c>
      <c r="EC292" s="530" t="str">
        <f t="shared" si="181"/>
        <v/>
      </c>
      <c r="ED292" s="530" t="str">
        <f t="shared" si="182"/>
        <v/>
      </c>
      <c r="EE292" s="530" t="str">
        <f t="shared" si="182"/>
        <v/>
      </c>
      <c r="EF292" s="537"/>
      <c r="EG292" s="458"/>
      <c r="EH292" s="458"/>
      <c r="EI292" s="530" t="str">
        <f t="shared" si="183"/>
        <v/>
      </c>
      <c r="EJ292" s="530" t="str">
        <f t="shared" si="183"/>
        <v/>
      </c>
      <c r="EK292" s="530" t="str">
        <f t="shared" si="184"/>
        <v/>
      </c>
      <c r="EL292" s="530" t="str">
        <f t="shared" si="184"/>
        <v/>
      </c>
      <c r="EM292" s="530" t="str">
        <f t="shared" si="185"/>
        <v/>
      </c>
      <c r="EN292" s="530" t="str">
        <f t="shared" si="185"/>
        <v/>
      </c>
      <c r="EO292" s="537"/>
      <c r="EP292" s="458"/>
      <c r="EQ292" s="458"/>
      <c r="ER292" s="530" t="str">
        <f t="shared" si="186"/>
        <v/>
      </c>
      <c r="ES292" s="530" t="str">
        <f t="shared" si="186"/>
        <v/>
      </c>
      <c r="ET292" s="530" t="str">
        <f t="shared" si="187"/>
        <v/>
      </c>
      <c r="EU292" s="530" t="str">
        <f t="shared" si="187"/>
        <v/>
      </c>
      <c r="EV292" s="530" t="str">
        <f t="shared" si="188"/>
        <v/>
      </c>
      <c r="EW292" s="530" t="str">
        <f t="shared" si="188"/>
        <v/>
      </c>
      <c r="EX292" s="537"/>
    </row>
    <row r="293" spans="1:154" x14ac:dyDescent="0.2">
      <c r="A293" s="413"/>
      <c r="B293" s="399"/>
      <c r="C293" s="399"/>
      <c r="D293" s="534" t="str">
        <f t="shared" si="138"/>
        <v/>
      </c>
      <c r="E293" s="534" t="str">
        <f t="shared" si="135"/>
        <v/>
      </c>
      <c r="F293" s="534" t="str">
        <f t="shared" si="139"/>
        <v>0</v>
      </c>
      <c r="G293" s="534" t="str">
        <f t="shared" si="136"/>
        <v>0</v>
      </c>
      <c r="H293" s="534" t="str">
        <f t="shared" si="140"/>
        <v>0</v>
      </c>
      <c r="I293" s="534" t="str">
        <f t="shared" si="137"/>
        <v>0</v>
      </c>
      <c r="J293" s="398"/>
      <c r="K293" s="399"/>
      <c r="L293" s="399"/>
      <c r="M293" s="534" t="str">
        <f t="shared" si="141"/>
        <v/>
      </c>
      <c r="N293" s="534" t="str">
        <f t="shared" si="141"/>
        <v/>
      </c>
      <c r="O293" s="534" t="str">
        <f t="shared" si="142"/>
        <v>0</v>
      </c>
      <c r="P293" s="534" t="str">
        <f t="shared" si="142"/>
        <v>0</v>
      </c>
      <c r="Q293" s="534" t="str">
        <f t="shared" si="143"/>
        <v>0</v>
      </c>
      <c r="R293" s="534" t="str">
        <f t="shared" si="143"/>
        <v>0</v>
      </c>
      <c r="S293" s="398"/>
      <c r="T293" s="458"/>
      <c r="U293" s="458"/>
      <c r="V293" s="530" t="str">
        <f t="shared" si="144"/>
        <v/>
      </c>
      <c r="W293" s="530" t="str">
        <f t="shared" si="144"/>
        <v/>
      </c>
      <c r="X293" s="530" t="str">
        <f t="shared" si="145"/>
        <v>0</v>
      </c>
      <c r="Y293" s="530" t="str">
        <f t="shared" si="145"/>
        <v>0</v>
      </c>
      <c r="Z293" s="530" t="str">
        <f t="shared" si="146"/>
        <v>0</v>
      </c>
      <c r="AA293" s="530" t="str">
        <f t="shared" si="146"/>
        <v>0</v>
      </c>
      <c r="AB293" s="537"/>
      <c r="AC293" s="458"/>
      <c r="AD293" s="458"/>
      <c r="AE293" s="530" t="str">
        <f t="shared" si="147"/>
        <v>0</v>
      </c>
      <c r="AF293" s="530" t="str">
        <f t="shared" si="147"/>
        <v>0</v>
      </c>
      <c r="AG293" s="530" t="str">
        <f t="shared" si="148"/>
        <v/>
      </c>
      <c r="AH293" s="530" t="str">
        <f t="shared" si="148"/>
        <v/>
      </c>
      <c r="AI293" s="530" t="str">
        <f t="shared" si="149"/>
        <v>0</v>
      </c>
      <c r="AJ293" s="530" t="str">
        <f t="shared" si="149"/>
        <v>0</v>
      </c>
      <c r="AK293" s="537"/>
      <c r="AL293" s="458"/>
      <c r="AM293" s="458"/>
      <c r="AN293" s="530" t="str">
        <f t="shared" si="150"/>
        <v>0</v>
      </c>
      <c r="AO293" s="530" t="str">
        <f t="shared" si="150"/>
        <v>0</v>
      </c>
      <c r="AP293" s="530" t="str">
        <f t="shared" si="151"/>
        <v>0</v>
      </c>
      <c r="AQ293" s="530" t="str">
        <f t="shared" si="151"/>
        <v>0</v>
      </c>
      <c r="AR293" s="530" t="str">
        <f t="shared" si="152"/>
        <v/>
      </c>
      <c r="AS293" s="530" t="str">
        <f t="shared" si="152"/>
        <v/>
      </c>
      <c r="AT293" s="537"/>
      <c r="AU293" s="458"/>
      <c r="AV293" s="458"/>
      <c r="AW293" s="530" t="str">
        <f t="shared" si="153"/>
        <v/>
      </c>
      <c r="AX293" s="530" t="str">
        <f t="shared" si="153"/>
        <v/>
      </c>
      <c r="AY293" s="530" t="str">
        <f t="shared" si="154"/>
        <v>0</v>
      </c>
      <c r="AZ293" s="530" t="str">
        <f t="shared" si="154"/>
        <v>0</v>
      </c>
      <c r="BA293" s="530" t="str">
        <f t="shared" si="155"/>
        <v>0</v>
      </c>
      <c r="BB293" s="530" t="str">
        <f t="shared" si="155"/>
        <v>0</v>
      </c>
      <c r="BC293" s="537"/>
      <c r="BD293" s="458"/>
      <c r="BE293" s="458"/>
      <c r="BF293" s="530" t="str">
        <f t="shared" si="156"/>
        <v>0</v>
      </c>
      <c r="BG293" s="530" t="str">
        <f t="shared" si="156"/>
        <v>0</v>
      </c>
      <c r="BH293" s="530" t="str">
        <f t="shared" si="157"/>
        <v/>
      </c>
      <c r="BI293" s="530" t="str">
        <f t="shared" si="157"/>
        <v/>
      </c>
      <c r="BJ293" s="530" t="str">
        <f t="shared" si="158"/>
        <v>0</v>
      </c>
      <c r="BK293" s="530" t="str">
        <f t="shared" si="158"/>
        <v>0</v>
      </c>
      <c r="BL293" s="537"/>
      <c r="BM293" s="458"/>
      <c r="BN293" s="458"/>
      <c r="BO293" s="530" t="str">
        <f t="shared" si="159"/>
        <v>0</v>
      </c>
      <c r="BP293" s="530" t="str">
        <f t="shared" si="159"/>
        <v>0</v>
      </c>
      <c r="BQ293" s="530" t="str">
        <f t="shared" si="160"/>
        <v/>
      </c>
      <c r="BR293" s="530" t="str">
        <f t="shared" si="160"/>
        <v/>
      </c>
      <c r="BS293" s="530" t="str">
        <f t="shared" si="161"/>
        <v>0</v>
      </c>
      <c r="BT293" s="530" t="str">
        <f t="shared" si="161"/>
        <v>0</v>
      </c>
      <c r="BU293" s="537"/>
      <c r="BV293" s="458"/>
      <c r="BW293" s="458"/>
      <c r="BX293" s="530" t="str">
        <f t="shared" si="162"/>
        <v>0</v>
      </c>
      <c r="BY293" s="530" t="str">
        <f t="shared" si="162"/>
        <v>0</v>
      </c>
      <c r="BZ293" s="530" t="str">
        <f t="shared" si="163"/>
        <v>0</v>
      </c>
      <c r="CA293" s="530" t="str">
        <f t="shared" si="163"/>
        <v>0</v>
      </c>
      <c r="CB293" s="530" t="str">
        <f t="shared" si="164"/>
        <v/>
      </c>
      <c r="CC293" s="530" t="str">
        <f t="shared" si="164"/>
        <v/>
      </c>
      <c r="CD293" s="537"/>
      <c r="CE293" s="458"/>
      <c r="CF293" s="458"/>
      <c r="CG293" s="530" t="str">
        <f t="shared" si="165"/>
        <v>0</v>
      </c>
      <c r="CH293" s="530" t="str">
        <f t="shared" si="165"/>
        <v>0</v>
      </c>
      <c r="CI293" s="530" t="str">
        <f t="shared" si="166"/>
        <v>0</v>
      </c>
      <c r="CJ293" s="530" t="str">
        <f t="shared" si="166"/>
        <v>0</v>
      </c>
      <c r="CK293" s="530" t="str">
        <f t="shared" si="167"/>
        <v/>
      </c>
      <c r="CL293" s="530" t="str">
        <f t="shared" si="167"/>
        <v/>
      </c>
      <c r="CM293" s="537"/>
      <c r="CN293" s="458"/>
      <c r="CO293" s="458"/>
      <c r="CP293" s="530" t="str">
        <f t="shared" si="168"/>
        <v/>
      </c>
      <c r="CQ293" s="530" t="str">
        <f t="shared" si="168"/>
        <v/>
      </c>
      <c r="CR293" s="530" t="str">
        <f t="shared" si="169"/>
        <v>0</v>
      </c>
      <c r="CS293" s="530" t="str">
        <f t="shared" si="169"/>
        <v>0</v>
      </c>
      <c r="CT293" s="530" t="str">
        <f t="shared" si="170"/>
        <v>0</v>
      </c>
      <c r="CU293" s="530" t="str">
        <f t="shared" si="170"/>
        <v>0</v>
      </c>
      <c r="CV293" s="537"/>
      <c r="CW293" s="458"/>
      <c r="CX293" s="458"/>
      <c r="CY293" s="530" t="str">
        <f t="shared" si="171"/>
        <v/>
      </c>
      <c r="CZ293" s="530" t="str">
        <f t="shared" si="171"/>
        <v/>
      </c>
      <c r="DA293" s="530" t="str">
        <f t="shared" si="172"/>
        <v>0</v>
      </c>
      <c r="DB293" s="530" t="str">
        <f t="shared" si="172"/>
        <v>0</v>
      </c>
      <c r="DC293" s="530" t="str">
        <f t="shared" si="173"/>
        <v>0</v>
      </c>
      <c r="DD293" s="530" t="str">
        <f t="shared" si="173"/>
        <v>0</v>
      </c>
      <c r="DE293" s="537"/>
      <c r="DF293" s="458"/>
      <c r="DG293" s="458"/>
      <c r="DH293" s="530" t="str">
        <f t="shared" si="174"/>
        <v/>
      </c>
      <c r="DI293" s="530" t="str">
        <f t="shared" si="174"/>
        <v/>
      </c>
      <c r="DJ293" s="530" t="str">
        <f t="shared" si="175"/>
        <v>0</v>
      </c>
      <c r="DK293" s="530" t="str">
        <f t="shared" si="175"/>
        <v>0</v>
      </c>
      <c r="DL293" s="530" t="str">
        <f t="shared" si="176"/>
        <v>0</v>
      </c>
      <c r="DM293" s="530" t="str">
        <f t="shared" si="176"/>
        <v>0</v>
      </c>
      <c r="DN293" s="537"/>
      <c r="DO293" s="458"/>
      <c r="DP293" s="458"/>
      <c r="DQ293" s="530" t="str">
        <f t="shared" si="177"/>
        <v/>
      </c>
      <c r="DR293" s="530" t="str">
        <f t="shared" si="177"/>
        <v/>
      </c>
      <c r="DS293" s="530" t="str">
        <f t="shared" si="178"/>
        <v>0</v>
      </c>
      <c r="DT293" s="530" t="str">
        <f t="shared" si="178"/>
        <v>0</v>
      </c>
      <c r="DU293" s="530" t="str">
        <f t="shared" si="179"/>
        <v>0</v>
      </c>
      <c r="DV293" s="530" t="str">
        <f t="shared" si="179"/>
        <v>0</v>
      </c>
      <c r="DW293" s="537"/>
      <c r="DX293" s="458"/>
      <c r="DY293" s="458"/>
      <c r="DZ293" s="530" t="str">
        <f t="shared" si="180"/>
        <v/>
      </c>
      <c r="EA293" s="530" t="str">
        <f t="shared" si="180"/>
        <v/>
      </c>
      <c r="EB293" s="530" t="str">
        <f t="shared" si="181"/>
        <v/>
      </c>
      <c r="EC293" s="530" t="str">
        <f t="shared" si="181"/>
        <v/>
      </c>
      <c r="ED293" s="530" t="str">
        <f t="shared" si="182"/>
        <v/>
      </c>
      <c r="EE293" s="530" t="str">
        <f t="shared" si="182"/>
        <v/>
      </c>
      <c r="EF293" s="537"/>
      <c r="EG293" s="458"/>
      <c r="EH293" s="458"/>
      <c r="EI293" s="530" t="str">
        <f t="shared" si="183"/>
        <v/>
      </c>
      <c r="EJ293" s="530" t="str">
        <f t="shared" si="183"/>
        <v/>
      </c>
      <c r="EK293" s="530" t="str">
        <f t="shared" si="184"/>
        <v/>
      </c>
      <c r="EL293" s="530" t="str">
        <f t="shared" si="184"/>
        <v/>
      </c>
      <c r="EM293" s="530" t="str">
        <f t="shared" si="185"/>
        <v/>
      </c>
      <c r="EN293" s="530" t="str">
        <f t="shared" si="185"/>
        <v/>
      </c>
      <c r="EO293" s="537"/>
      <c r="EP293" s="458"/>
      <c r="EQ293" s="458"/>
      <c r="ER293" s="530" t="str">
        <f t="shared" si="186"/>
        <v/>
      </c>
      <c r="ES293" s="530" t="str">
        <f t="shared" si="186"/>
        <v/>
      </c>
      <c r="ET293" s="530" t="str">
        <f t="shared" si="187"/>
        <v/>
      </c>
      <c r="EU293" s="530" t="str">
        <f t="shared" si="187"/>
        <v/>
      </c>
      <c r="EV293" s="530" t="str">
        <f t="shared" si="188"/>
        <v/>
      </c>
      <c r="EW293" s="530" t="str">
        <f t="shared" si="188"/>
        <v/>
      </c>
      <c r="EX293" s="537"/>
    </row>
    <row r="294" spans="1:154" x14ac:dyDescent="0.2">
      <c r="A294" s="413"/>
      <c r="B294" s="399"/>
      <c r="C294" s="399"/>
      <c r="D294" s="534" t="str">
        <f t="shared" si="138"/>
        <v/>
      </c>
      <c r="E294" s="534" t="str">
        <f t="shared" si="135"/>
        <v/>
      </c>
      <c r="F294" s="534" t="str">
        <f t="shared" si="139"/>
        <v>0</v>
      </c>
      <c r="G294" s="534" t="str">
        <f t="shared" si="136"/>
        <v>0</v>
      </c>
      <c r="H294" s="534" t="str">
        <f t="shared" si="140"/>
        <v>0</v>
      </c>
      <c r="I294" s="534" t="str">
        <f t="shared" si="137"/>
        <v>0</v>
      </c>
      <c r="J294" s="398"/>
      <c r="K294" s="399"/>
      <c r="L294" s="399"/>
      <c r="M294" s="534" t="str">
        <f t="shared" si="141"/>
        <v/>
      </c>
      <c r="N294" s="534" t="str">
        <f t="shared" si="141"/>
        <v/>
      </c>
      <c r="O294" s="534" t="str">
        <f t="shared" si="142"/>
        <v>0</v>
      </c>
      <c r="P294" s="534" t="str">
        <f t="shared" si="142"/>
        <v>0</v>
      </c>
      <c r="Q294" s="534" t="str">
        <f t="shared" si="143"/>
        <v>0</v>
      </c>
      <c r="R294" s="534" t="str">
        <f t="shared" si="143"/>
        <v>0</v>
      </c>
      <c r="S294" s="398"/>
      <c r="T294" s="458"/>
      <c r="U294" s="458"/>
      <c r="V294" s="530" t="str">
        <f t="shared" si="144"/>
        <v/>
      </c>
      <c r="W294" s="530" t="str">
        <f t="shared" si="144"/>
        <v/>
      </c>
      <c r="X294" s="530" t="str">
        <f t="shared" si="145"/>
        <v>0</v>
      </c>
      <c r="Y294" s="530" t="str">
        <f t="shared" si="145"/>
        <v>0</v>
      </c>
      <c r="Z294" s="530" t="str">
        <f t="shared" si="146"/>
        <v>0</v>
      </c>
      <c r="AA294" s="530" t="str">
        <f t="shared" si="146"/>
        <v>0</v>
      </c>
      <c r="AB294" s="537"/>
      <c r="AC294" s="458"/>
      <c r="AD294" s="458"/>
      <c r="AE294" s="530" t="str">
        <f t="shared" si="147"/>
        <v>0</v>
      </c>
      <c r="AF294" s="530" t="str">
        <f t="shared" si="147"/>
        <v>0</v>
      </c>
      <c r="AG294" s="530" t="str">
        <f t="shared" si="148"/>
        <v/>
      </c>
      <c r="AH294" s="530" t="str">
        <f t="shared" si="148"/>
        <v/>
      </c>
      <c r="AI294" s="530" t="str">
        <f t="shared" si="149"/>
        <v>0</v>
      </c>
      <c r="AJ294" s="530" t="str">
        <f t="shared" si="149"/>
        <v>0</v>
      </c>
      <c r="AK294" s="537"/>
      <c r="AL294" s="458"/>
      <c r="AM294" s="458"/>
      <c r="AN294" s="530" t="str">
        <f t="shared" si="150"/>
        <v>0</v>
      </c>
      <c r="AO294" s="530" t="str">
        <f t="shared" si="150"/>
        <v>0</v>
      </c>
      <c r="AP294" s="530" t="str">
        <f t="shared" si="151"/>
        <v>0</v>
      </c>
      <c r="AQ294" s="530" t="str">
        <f t="shared" si="151"/>
        <v>0</v>
      </c>
      <c r="AR294" s="530" t="str">
        <f t="shared" si="152"/>
        <v/>
      </c>
      <c r="AS294" s="530" t="str">
        <f t="shared" si="152"/>
        <v/>
      </c>
      <c r="AT294" s="537"/>
      <c r="AU294" s="458"/>
      <c r="AV294" s="458"/>
      <c r="AW294" s="530" t="str">
        <f t="shared" si="153"/>
        <v/>
      </c>
      <c r="AX294" s="530" t="str">
        <f t="shared" si="153"/>
        <v/>
      </c>
      <c r="AY294" s="530" t="str">
        <f t="shared" si="154"/>
        <v>0</v>
      </c>
      <c r="AZ294" s="530" t="str">
        <f t="shared" si="154"/>
        <v>0</v>
      </c>
      <c r="BA294" s="530" t="str">
        <f t="shared" si="155"/>
        <v>0</v>
      </c>
      <c r="BB294" s="530" t="str">
        <f t="shared" si="155"/>
        <v>0</v>
      </c>
      <c r="BC294" s="537"/>
      <c r="BD294" s="458"/>
      <c r="BE294" s="458"/>
      <c r="BF294" s="530" t="str">
        <f t="shared" si="156"/>
        <v>0</v>
      </c>
      <c r="BG294" s="530" t="str">
        <f t="shared" si="156"/>
        <v>0</v>
      </c>
      <c r="BH294" s="530" t="str">
        <f t="shared" si="157"/>
        <v/>
      </c>
      <c r="BI294" s="530" t="str">
        <f t="shared" si="157"/>
        <v/>
      </c>
      <c r="BJ294" s="530" t="str">
        <f t="shared" si="158"/>
        <v>0</v>
      </c>
      <c r="BK294" s="530" t="str">
        <f t="shared" si="158"/>
        <v>0</v>
      </c>
      <c r="BL294" s="537"/>
      <c r="BM294" s="458"/>
      <c r="BN294" s="458"/>
      <c r="BO294" s="530" t="str">
        <f t="shared" si="159"/>
        <v>0</v>
      </c>
      <c r="BP294" s="530" t="str">
        <f t="shared" si="159"/>
        <v>0</v>
      </c>
      <c r="BQ294" s="530" t="str">
        <f t="shared" si="160"/>
        <v/>
      </c>
      <c r="BR294" s="530" t="str">
        <f t="shared" si="160"/>
        <v/>
      </c>
      <c r="BS294" s="530" t="str">
        <f t="shared" si="161"/>
        <v>0</v>
      </c>
      <c r="BT294" s="530" t="str">
        <f t="shared" si="161"/>
        <v>0</v>
      </c>
      <c r="BU294" s="537"/>
      <c r="BV294" s="458"/>
      <c r="BW294" s="458"/>
      <c r="BX294" s="530" t="str">
        <f t="shared" si="162"/>
        <v>0</v>
      </c>
      <c r="BY294" s="530" t="str">
        <f t="shared" si="162"/>
        <v>0</v>
      </c>
      <c r="BZ294" s="530" t="str">
        <f t="shared" si="163"/>
        <v>0</v>
      </c>
      <c r="CA294" s="530" t="str">
        <f t="shared" si="163"/>
        <v>0</v>
      </c>
      <c r="CB294" s="530" t="str">
        <f t="shared" si="164"/>
        <v/>
      </c>
      <c r="CC294" s="530" t="str">
        <f t="shared" si="164"/>
        <v/>
      </c>
      <c r="CD294" s="537"/>
      <c r="CE294" s="458"/>
      <c r="CF294" s="458"/>
      <c r="CG294" s="530" t="str">
        <f t="shared" si="165"/>
        <v>0</v>
      </c>
      <c r="CH294" s="530" t="str">
        <f t="shared" si="165"/>
        <v>0</v>
      </c>
      <c r="CI294" s="530" t="str">
        <f t="shared" si="166"/>
        <v>0</v>
      </c>
      <c r="CJ294" s="530" t="str">
        <f t="shared" si="166"/>
        <v>0</v>
      </c>
      <c r="CK294" s="530" t="str">
        <f t="shared" si="167"/>
        <v/>
      </c>
      <c r="CL294" s="530" t="str">
        <f t="shared" si="167"/>
        <v/>
      </c>
      <c r="CM294" s="537"/>
      <c r="CN294" s="458"/>
      <c r="CO294" s="458"/>
      <c r="CP294" s="530" t="str">
        <f t="shared" si="168"/>
        <v/>
      </c>
      <c r="CQ294" s="530" t="str">
        <f t="shared" si="168"/>
        <v/>
      </c>
      <c r="CR294" s="530" t="str">
        <f t="shared" si="169"/>
        <v>0</v>
      </c>
      <c r="CS294" s="530" t="str">
        <f t="shared" si="169"/>
        <v>0</v>
      </c>
      <c r="CT294" s="530" t="str">
        <f t="shared" si="170"/>
        <v>0</v>
      </c>
      <c r="CU294" s="530" t="str">
        <f t="shared" si="170"/>
        <v>0</v>
      </c>
      <c r="CV294" s="537"/>
      <c r="CW294" s="458"/>
      <c r="CX294" s="458"/>
      <c r="CY294" s="530" t="str">
        <f t="shared" si="171"/>
        <v/>
      </c>
      <c r="CZ294" s="530" t="str">
        <f t="shared" si="171"/>
        <v/>
      </c>
      <c r="DA294" s="530" t="str">
        <f t="shared" si="172"/>
        <v>0</v>
      </c>
      <c r="DB294" s="530" t="str">
        <f t="shared" si="172"/>
        <v>0</v>
      </c>
      <c r="DC294" s="530" t="str">
        <f t="shared" si="173"/>
        <v>0</v>
      </c>
      <c r="DD294" s="530" t="str">
        <f t="shared" si="173"/>
        <v>0</v>
      </c>
      <c r="DE294" s="537"/>
      <c r="DF294" s="458"/>
      <c r="DG294" s="458"/>
      <c r="DH294" s="530" t="str">
        <f t="shared" si="174"/>
        <v/>
      </c>
      <c r="DI294" s="530" t="str">
        <f t="shared" si="174"/>
        <v/>
      </c>
      <c r="DJ294" s="530" t="str">
        <f t="shared" si="175"/>
        <v>0</v>
      </c>
      <c r="DK294" s="530" t="str">
        <f t="shared" si="175"/>
        <v>0</v>
      </c>
      <c r="DL294" s="530" t="str">
        <f t="shared" si="176"/>
        <v>0</v>
      </c>
      <c r="DM294" s="530" t="str">
        <f t="shared" si="176"/>
        <v>0</v>
      </c>
      <c r="DN294" s="537"/>
      <c r="DO294" s="458"/>
      <c r="DP294" s="458"/>
      <c r="DQ294" s="530" t="str">
        <f t="shared" si="177"/>
        <v/>
      </c>
      <c r="DR294" s="530" t="str">
        <f t="shared" si="177"/>
        <v/>
      </c>
      <c r="DS294" s="530" t="str">
        <f t="shared" si="178"/>
        <v>0</v>
      </c>
      <c r="DT294" s="530" t="str">
        <f t="shared" si="178"/>
        <v>0</v>
      </c>
      <c r="DU294" s="530" t="str">
        <f t="shared" si="179"/>
        <v>0</v>
      </c>
      <c r="DV294" s="530" t="str">
        <f t="shared" si="179"/>
        <v>0</v>
      </c>
      <c r="DW294" s="537"/>
      <c r="DX294" s="458"/>
      <c r="DY294" s="458"/>
      <c r="DZ294" s="530" t="str">
        <f t="shared" si="180"/>
        <v/>
      </c>
      <c r="EA294" s="530" t="str">
        <f t="shared" si="180"/>
        <v/>
      </c>
      <c r="EB294" s="530" t="str">
        <f t="shared" si="181"/>
        <v/>
      </c>
      <c r="EC294" s="530" t="str">
        <f t="shared" si="181"/>
        <v/>
      </c>
      <c r="ED294" s="530" t="str">
        <f t="shared" si="182"/>
        <v/>
      </c>
      <c r="EE294" s="530" t="str">
        <f t="shared" si="182"/>
        <v/>
      </c>
      <c r="EF294" s="537"/>
      <c r="EG294" s="458"/>
      <c r="EH294" s="458"/>
      <c r="EI294" s="530" t="str">
        <f t="shared" si="183"/>
        <v/>
      </c>
      <c r="EJ294" s="530" t="str">
        <f t="shared" si="183"/>
        <v/>
      </c>
      <c r="EK294" s="530" t="str">
        <f t="shared" si="184"/>
        <v/>
      </c>
      <c r="EL294" s="530" t="str">
        <f t="shared" si="184"/>
        <v/>
      </c>
      <c r="EM294" s="530" t="str">
        <f t="shared" si="185"/>
        <v/>
      </c>
      <c r="EN294" s="530" t="str">
        <f t="shared" si="185"/>
        <v/>
      </c>
      <c r="EO294" s="537"/>
      <c r="EP294" s="458"/>
      <c r="EQ294" s="458"/>
      <c r="ER294" s="530" t="str">
        <f t="shared" si="186"/>
        <v/>
      </c>
      <c r="ES294" s="530" t="str">
        <f t="shared" si="186"/>
        <v/>
      </c>
      <c r="ET294" s="530" t="str">
        <f t="shared" si="187"/>
        <v/>
      </c>
      <c r="EU294" s="530" t="str">
        <f t="shared" si="187"/>
        <v/>
      </c>
      <c r="EV294" s="530" t="str">
        <f t="shared" si="188"/>
        <v/>
      </c>
      <c r="EW294" s="530" t="str">
        <f t="shared" si="188"/>
        <v/>
      </c>
      <c r="EX294" s="537"/>
    </row>
    <row r="295" spans="1:154" x14ac:dyDescent="0.2">
      <c r="A295" s="413"/>
      <c r="B295" s="399"/>
      <c r="C295" s="399"/>
      <c r="D295" s="534" t="str">
        <f t="shared" si="138"/>
        <v/>
      </c>
      <c r="E295" s="534" t="str">
        <f t="shared" si="135"/>
        <v/>
      </c>
      <c r="F295" s="534" t="str">
        <f t="shared" si="139"/>
        <v>0</v>
      </c>
      <c r="G295" s="534" t="str">
        <f t="shared" si="136"/>
        <v>0</v>
      </c>
      <c r="H295" s="534" t="str">
        <f t="shared" si="140"/>
        <v>0</v>
      </c>
      <c r="I295" s="534" t="str">
        <f t="shared" si="137"/>
        <v>0</v>
      </c>
      <c r="J295" s="398"/>
      <c r="K295" s="399"/>
      <c r="L295" s="399"/>
      <c r="M295" s="534" t="str">
        <f t="shared" si="141"/>
        <v/>
      </c>
      <c r="N295" s="534" t="str">
        <f t="shared" si="141"/>
        <v/>
      </c>
      <c r="O295" s="534" t="str">
        <f t="shared" si="142"/>
        <v>0</v>
      </c>
      <c r="P295" s="534" t="str">
        <f t="shared" si="142"/>
        <v>0</v>
      </c>
      <c r="Q295" s="534" t="str">
        <f t="shared" si="143"/>
        <v>0</v>
      </c>
      <c r="R295" s="534" t="str">
        <f t="shared" si="143"/>
        <v>0</v>
      </c>
      <c r="S295" s="398"/>
      <c r="T295" s="458"/>
      <c r="U295" s="458"/>
      <c r="V295" s="530" t="str">
        <f t="shared" si="144"/>
        <v/>
      </c>
      <c r="W295" s="530" t="str">
        <f t="shared" si="144"/>
        <v/>
      </c>
      <c r="X295" s="530" t="str">
        <f t="shared" si="145"/>
        <v>0</v>
      </c>
      <c r="Y295" s="530" t="str">
        <f t="shared" si="145"/>
        <v>0</v>
      </c>
      <c r="Z295" s="530" t="str">
        <f t="shared" si="146"/>
        <v>0</v>
      </c>
      <c r="AA295" s="530" t="str">
        <f t="shared" si="146"/>
        <v>0</v>
      </c>
      <c r="AB295" s="537"/>
      <c r="AC295" s="458"/>
      <c r="AD295" s="458"/>
      <c r="AE295" s="530" t="str">
        <f t="shared" si="147"/>
        <v>0</v>
      </c>
      <c r="AF295" s="530" t="str">
        <f t="shared" si="147"/>
        <v>0</v>
      </c>
      <c r="AG295" s="530" t="str">
        <f t="shared" si="148"/>
        <v/>
      </c>
      <c r="AH295" s="530" t="str">
        <f t="shared" si="148"/>
        <v/>
      </c>
      <c r="AI295" s="530" t="str">
        <f t="shared" si="149"/>
        <v>0</v>
      </c>
      <c r="AJ295" s="530" t="str">
        <f t="shared" si="149"/>
        <v>0</v>
      </c>
      <c r="AK295" s="537"/>
      <c r="AL295" s="458"/>
      <c r="AM295" s="458"/>
      <c r="AN295" s="530" t="str">
        <f t="shared" si="150"/>
        <v>0</v>
      </c>
      <c r="AO295" s="530" t="str">
        <f t="shared" si="150"/>
        <v>0</v>
      </c>
      <c r="AP295" s="530" t="str">
        <f t="shared" si="151"/>
        <v>0</v>
      </c>
      <c r="AQ295" s="530" t="str">
        <f t="shared" si="151"/>
        <v>0</v>
      </c>
      <c r="AR295" s="530" t="str">
        <f t="shared" si="152"/>
        <v/>
      </c>
      <c r="AS295" s="530" t="str">
        <f t="shared" si="152"/>
        <v/>
      </c>
      <c r="AT295" s="537"/>
      <c r="AU295" s="458"/>
      <c r="AV295" s="458"/>
      <c r="AW295" s="530" t="str">
        <f t="shared" si="153"/>
        <v/>
      </c>
      <c r="AX295" s="530" t="str">
        <f t="shared" si="153"/>
        <v/>
      </c>
      <c r="AY295" s="530" t="str">
        <f t="shared" si="154"/>
        <v>0</v>
      </c>
      <c r="AZ295" s="530" t="str">
        <f t="shared" si="154"/>
        <v>0</v>
      </c>
      <c r="BA295" s="530" t="str">
        <f t="shared" si="155"/>
        <v>0</v>
      </c>
      <c r="BB295" s="530" t="str">
        <f t="shared" si="155"/>
        <v>0</v>
      </c>
      <c r="BC295" s="537"/>
      <c r="BD295" s="458"/>
      <c r="BE295" s="458"/>
      <c r="BF295" s="530" t="str">
        <f t="shared" si="156"/>
        <v>0</v>
      </c>
      <c r="BG295" s="530" t="str">
        <f t="shared" si="156"/>
        <v>0</v>
      </c>
      <c r="BH295" s="530" t="str">
        <f t="shared" si="157"/>
        <v/>
      </c>
      <c r="BI295" s="530" t="str">
        <f t="shared" si="157"/>
        <v/>
      </c>
      <c r="BJ295" s="530" t="str">
        <f t="shared" si="158"/>
        <v>0</v>
      </c>
      <c r="BK295" s="530" t="str">
        <f t="shared" si="158"/>
        <v>0</v>
      </c>
      <c r="BL295" s="537"/>
      <c r="BM295" s="458"/>
      <c r="BN295" s="458"/>
      <c r="BO295" s="530" t="str">
        <f t="shared" si="159"/>
        <v>0</v>
      </c>
      <c r="BP295" s="530" t="str">
        <f t="shared" si="159"/>
        <v>0</v>
      </c>
      <c r="BQ295" s="530" t="str">
        <f t="shared" si="160"/>
        <v/>
      </c>
      <c r="BR295" s="530" t="str">
        <f t="shared" si="160"/>
        <v/>
      </c>
      <c r="BS295" s="530" t="str">
        <f t="shared" si="161"/>
        <v>0</v>
      </c>
      <c r="BT295" s="530" t="str">
        <f t="shared" si="161"/>
        <v>0</v>
      </c>
      <c r="BU295" s="537"/>
      <c r="BV295" s="458"/>
      <c r="BW295" s="458"/>
      <c r="BX295" s="530" t="str">
        <f t="shared" si="162"/>
        <v>0</v>
      </c>
      <c r="BY295" s="530" t="str">
        <f t="shared" si="162"/>
        <v>0</v>
      </c>
      <c r="BZ295" s="530" t="str">
        <f t="shared" si="163"/>
        <v>0</v>
      </c>
      <c r="CA295" s="530" t="str">
        <f t="shared" si="163"/>
        <v>0</v>
      </c>
      <c r="CB295" s="530" t="str">
        <f t="shared" si="164"/>
        <v/>
      </c>
      <c r="CC295" s="530" t="str">
        <f t="shared" si="164"/>
        <v/>
      </c>
      <c r="CD295" s="537"/>
      <c r="CE295" s="458"/>
      <c r="CF295" s="458"/>
      <c r="CG295" s="530" t="str">
        <f t="shared" si="165"/>
        <v>0</v>
      </c>
      <c r="CH295" s="530" t="str">
        <f t="shared" si="165"/>
        <v>0</v>
      </c>
      <c r="CI295" s="530" t="str">
        <f t="shared" si="166"/>
        <v>0</v>
      </c>
      <c r="CJ295" s="530" t="str">
        <f t="shared" si="166"/>
        <v>0</v>
      </c>
      <c r="CK295" s="530" t="str">
        <f t="shared" si="167"/>
        <v/>
      </c>
      <c r="CL295" s="530" t="str">
        <f t="shared" si="167"/>
        <v/>
      </c>
      <c r="CM295" s="537"/>
      <c r="CN295" s="458"/>
      <c r="CO295" s="458"/>
      <c r="CP295" s="530" t="str">
        <f t="shared" si="168"/>
        <v/>
      </c>
      <c r="CQ295" s="530" t="str">
        <f t="shared" si="168"/>
        <v/>
      </c>
      <c r="CR295" s="530" t="str">
        <f t="shared" si="169"/>
        <v>0</v>
      </c>
      <c r="CS295" s="530" t="str">
        <f t="shared" si="169"/>
        <v>0</v>
      </c>
      <c r="CT295" s="530" t="str">
        <f t="shared" si="170"/>
        <v>0</v>
      </c>
      <c r="CU295" s="530" t="str">
        <f t="shared" si="170"/>
        <v>0</v>
      </c>
      <c r="CV295" s="537"/>
      <c r="CW295" s="458"/>
      <c r="CX295" s="458"/>
      <c r="CY295" s="530" t="str">
        <f t="shared" si="171"/>
        <v/>
      </c>
      <c r="CZ295" s="530" t="str">
        <f t="shared" si="171"/>
        <v/>
      </c>
      <c r="DA295" s="530" t="str">
        <f t="shared" si="172"/>
        <v>0</v>
      </c>
      <c r="DB295" s="530" t="str">
        <f t="shared" si="172"/>
        <v>0</v>
      </c>
      <c r="DC295" s="530" t="str">
        <f t="shared" si="173"/>
        <v>0</v>
      </c>
      <c r="DD295" s="530" t="str">
        <f t="shared" si="173"/>
        <v>0</v>
      </c>
      <c r="DE295" s="537"/>
      <c r="DF295" s="458"/>
      <c r="DG295" s="458"/>
      <c r="DH295" s="530" t="str">
        <f t="shared" si="174"/>
        <v/>
      </c>
      <c r="DI295" s="530" t="str">
        <f t="shared" si="174"/>
        <v/>
      </c>
      <c r="DJ295" s="530" t="str">
        <f t="shared" si="175"/>
        <v>0</v>
      </c>
      <c r="DK295" s="530" t="str">
        <f t="shared" si="175"/>
        <v>0</v>
      </c>
      <c r="DL295" s="530" t="str">
        <f t="shared" si="176"/>
        <v>0</v>
      </c>
      <c r="DM295" s="530" t="str">
        <f t="shared" si="176"/>
        <v>0</v>
      </c>
      <c r="DN295" s="537"/>
      <c r="DO295" s="458"/>
      <c r="DP295" s="458"/>
      <c r="DQ295" s="530" t="str">
        <f t="shared" si="177"/>
        <v/>
      </c>
      <c r="DR295" s="530" t="str">
        <f t="shared" si="177"/>
        <v/>
      </c>
      <c r="DS295" s="530" t="str">
        <f t="shared" si="178"/>
        <v>0</v>
      </c>
      <c r="DT295" s="530" t="str">
        <f t="shared" si="178"/>
        <v>0</v>
      </c>
      <c r="DU295" s="530" t="str">
        <f t="shared" si="179"/>
        <v>0</v>
      </c>
      <c r="DV295" s="530" t="str">
        <f t="shared" si="179"/>
        <v>0</v>
      </c>
      <c r="DW295" s="537"/>
      <c r="DX295" s="458"/>
      <c r="DY295" s="458"/>
      <c r="DZ295" s="530" t="str">
        <f t="shared" si="180"/>
        <v/>
      </c>
      <c r="EA295" s="530" t="str">
        <f t="shared" si="180"/>
        <v/>
      </c>
      <c r="EB295" s="530" t="str">
        <f t="shared" si="181"/>
        <v/>
      </c>
      <c r="EC295" s="530" t="str">
        <f t="shared" si="181"/>
        <v/>
      </c>
      <c r="ED295" s="530" t="str">
        <f t="shared" si="182"/>
        <v/>
      </c>
      <c r="EE295" s="530" t="str">
        <f t="shared" si="182"/>
        <v/>
      </c>
      <c r="EF295" s="537"/>
      <c r="EG295" s="458"/>
      <c r="EH295" s="458"/>
      <c r="EI295" s="530" t="str">
        <f t="shared" si="183"/>
        <v/>
      </c>
      <c r="EJ295" s="530" t="str">
        <f t="shared" si="183"/>
        <v/>
      </c>
      <c r="EK295" s="530" t="str">
        <f t="shared" si="184"/>
        <v/>
      </c>
      <c r="EL295" s="530" t="str">
        <f t="shared" si="184"/>
        <v/>
      </c>
      <c r="EM295" s="530" t="str">
        <f t="shared" si="185"/>
        <v/>
      </c>
      <c r="EN295" s="530" t="str">
        <f t="shared" si="185"/>
        <v/>
      </c>
      <c r="EO295" s="537"/>
      <c r="EP295" s="458"/>
      <c r="EQ295" s="458"/>
      <c r="ER295" s="530" t="str">
        <f t="shared" si="186"/>
        <v/>
      </c>
      <c r="ES295" s="530" t="str">
        <f t="shared" si="186"/>
        <v/>
      </c>
      <c r="ET295" s="530" t="str">
        <f t="shared" si="187"/>
        <v/>
      </c>
      <c r="EU295" s="530" t="str">
        <f t="shared" si="187"/>
        <v/>
      </c>
      <c r="EV295" s="530" t="str">
        <f t="shared" si="188"/>
        <v/>
      </c>
      <c r="EW295" s="530" t="str">
        <f t="shared" si="188"/>
        <v/>
      </c>
      <c r="EX295" s="537"/>
    </row>
    <row r="296" spans="1:154" x14ac:dyDescent="0.2">
      <c r="A296" s="413"/>
      <c r="B296" s="399"/>
      <c r="C296" s="399"/>
      <c r="D296" s="534" t="str">
        <f t="shared" si="138"/>
        <v/>
      </c>
      <c r="E296" s="534" t="str">
        <f t="shared" si="135"/>
        <v/>
      </c>
      <c r="F296" s="534" t="str">
        <f t="shared" si="139"/>
        <v>0</v>
      </c>
      <c r="G296" s="534" t="str">
        <f t="shared" si="136"/>
        <v>0</v>
      </c>
      <c r="H296" s="534" t="str">
        <f t="shared" si="140"/>
        <v>0</v>
      </c>
      <c r="I296" s="534" t="str">
        <f t="shared" si="137"/>
        <v>0</v>
      </c>
      <c r="J296" s="398"/>
      <c r="K296" s="399"/>
      <c r="L296" s="399"/>
      <c r="M296" s="534" t="str">
        <f t="shared" si="141"/>
        <v/>
      </c>
      <c r="N296" s="534" t="str">
        <f t="shared" si="141"/>
        <v/>
      </c>
      <c r="O296" s="534" t="str">
        <f t="shared" si="142"/>
        <v>0</v>
      </c>
      <c r="P296" s="534" t="str">
        <f t="shared" si="142"/>
        <v>0</v>
      </c>
      <c r="Q296" s="534" t="str">
        <f t="shared" si="143"/>
        <v>0</v>
      </c>
      <c r="R296" s="534" t="str">
        <f t="shared" si="143"/>
        <v>0</v>
      </c>
      <c r="S296" s="398"/>
      <c r="T296" s="458"/>
      <c r="U296" s="458"/>
      <c r="V296" s="530" t="str">
        <f t="shared" si="144"/>
        <v/>
      </c>
      <c r="W296" s="530" t="str">
        <f t="shared" si="144"/>
        <v/>
      </c>
      <c r="X296" s="530" t="str">
        <f t="shared" si="145"/>
        <v>0</v>
      </c>
      <c r="Y296" s="530" t="str">
        <f t="shared" si="145"/>
        <v>0</v>
      </c>
      <c r="Z296" s="530" t="str">
        <f t="shared" si="146"/>
        <v>0</v>
      </c>
      <c r="AA296" s="530" t="str">
        <f t="shared" si="146"/>
        <v>0</v>
      </c>
      <c r="AB296" s="537"/>
      <c r="AC296" s="458"/>
      <c r="AD296" s="458"/>
      <c r="AE296" s="530" t="str">
        <f t="shared" si="147"/>
        <v>0</v>
      </c>
      <c r="AF296" s="530" t="str">
        <f t="shared" si="147"/>
        <v>0</v>
      </c>
      <c r="AG296" s="530" t="str">
        <f t="shared" si="148"/>
        <v/>
      </c>
      <c r="AH296" s="530" t="str">
        <f t="shared" si="148"/>
        <v/>
      </c>
      <c r="AI296" s="530" t="str">
        <f t="shared" si="149"/>
        <v>0</v>
      </c>
      <c r="AJ296" s="530" t="str">
        <f t="shared" si="149"/>
        <v>0</v>
      </c>
      <c r="AK296" s="537"/>
      <c r="AL296" s="458"/>
      <c r="AM296" s="458"/>
      <c r="AN296" s="530" t="str">
        <f t="shared" si="150"/>
        <v>0</v>
      </c>
      <c r="AO296" s="530" t="str">
        <f t="shared" si="150"/>
        <v>0</v>
      </c>
      <c r="AP296" s="530" t="str">
        <f t="shared" si="151"/>
        <v>0</v>
      </c>
      <c r="AQ296" s="530" t="str">
        <f t="shared" si="151"/>
        <v>0</v>
      </c>
      <c r="AR296" s="530" t="str">
        <f t="shared" si="152"/>
        <v/>
      </c>
      <c r="AS296" s="530" t="str">
        <f t="shared" si="152"/>
        <v/>
      </c>
      <c r="AT296" s="537"/>
      <c r="AU296" s="458"/>
      <c r="AV296" s="458"/>
      <c r="AW296" s="530" t="str">
        <f t="shared" si="153"/>
        <v/>
      </c>
      <c r="AX296" s="530" t="str">
        <f t="shared" si="153"/>
        <v/>
      </c>
      <c r="AY296" s="530" t="str">
        <f t="shared" si="154"/>
        <v>0</v>
      </c>
      <c r="AZ296" s="530" t="str">
        <f t="shared" si="154"/>
        <v>0</v>
      </c>
      <c r="BA296" s="530" t="str">
        <f t="shared" si="155"/>
        <v>0</v>
      </c>
      <c r="BB296" s="530" t="str">
        <f t="shared" si="155"/>
        <v>0</v>
      </c>
      <c r="BC296" s="537"/>
      <c r="BD296" s="458"/>
      <c r="BE296" s="458"/>
      <c r="BF296" s="530" t="str">
        <f t="shared" si="156"/>
        <v>0</v>
      </c>
      <c r="BG296" s="530" t="str">
        <f t="shared" si="156"/>
        <v>0</v>
      </c>
      <c r="BH296" s="530" t="str">
        <f t="shared" si="157"/>
        <v/>
      </c>
      <c r="BI296" s="530" t="str">
        <f t="shared" si="157"/>
        <v/>
      </c>
      <c r="BJ296" s="530" t="str">
        <f t="shared" si="158"/>
        <v>0</v>
      </c>
      <c r="BK296" s="530" t="str">
        <f t="shared" si="158"/>
        <v>0</v>
      </c>
      <c r="BL296" s="537"/>
      <c r="BM296" s="458"/>
      <c r="BN296" s="458"/>
      <c r="BO296" s="530" t="str">
        <f t="shared" si="159"/>
        <v>0</v>
      </c>
      <c r="BP296" s="530" t="str">
        <f t="shared" si="159"/>
        <v>0</v>
      </c>
      <c r="BQ296" s="530" t="str">
        <f t="shared" si="160"/>
        <v/>
      </c>
      <c r="BR296" s="530" t="str">
        <f t="shared" si="160"/>
        <v/>
      </c>
      <c r="BS296" s="530" t="str">
        <f t="shared" si="161"/>
        <v>0</v>
      </c>
      <c r="BT296" s="530" t="str">
        <f t="shared" si="161"/>
        <v>0</v>
      </c>
      <c r="BU296" s="537"/>
      <c r="BV296" s="458"/>
      <c r="BW296" s="458"/>
      <c r="BX296" s="530" t="str">
        <f t="shared" si="162"/>
        <v>0</v>
      </c>
      <c r="BY296" s="530" t="str">
        <f t="shared" si="162"/>
        <v>0</v>
      </c>
      <c r="BZ296" s="530" t="str">
        <f t="shared" si="163"/>
        <v>0</v>
      </c>
      <c r="CA296" s="530" t="str">
        <f t="shared" si="163"/>
        <v>0</v>
      </c>
      <c r="CB296" s="530" t="str">
        <f t="shared" si="164"/>
        <v/>
      </c>
      <c r="CC296" s="530" t="str">
        <f t="shared" si="164"/>
        <v/>
      </c>
      <c r="CD296" s="537"/>
      <c r="CE296" s="458"/>
      <c r="CF296" s="458"/>
      <c r="CG296" s="530" t="str">
        <f t="shared" si="165"/>
        <v>0</v>
      </c>
      <c r="CH296" s="530" t="str">
        <f t="shared" si="165"/>
        <v>0</v>
      </c>
      <c r="CI296" s="530" t="str">
        <f t="shared" si="166"/>
        <v>0</v>
      </c>
      <c r="CJ296" s="530" t="str">
        <f t="shared" si="166"/>
        <v>0</v>
      </c>
      <c r="CK296" s="530" t="str">
        <f t="shared" si="167"/>
        <v/>
      </c>
      <c r="CL296" s="530" t="str">
        <f t="shared" si="167"/>
        <v/>
      </c>
      <c r="CM296" s="537"/>
      <c r="CN296" s="458"/>
      <c r="CO296" s="458"/>
      <c r="CP296" s="530" t="str">
        <f t="shared" si="168"/>
        <v/>
      </c>
      <c r="CQ296" s="530" t="str">
        <f t="shared" si="168"/>
        <v/>
      </c>
      <c r="CR296" s="530" t="str">
        <f t="shared" si="169"/>
        <v>0</v>
      </c>
      <c r="CS296" s="530" t="str">
        <f t="shared" si="169"/>
        <v>0</v>
      </c>
      <c r="CT296" s="530" t="str">
        <f t="shared" si="170"/>
        <v>0</v>
      </c>
      <c r="CU296" s="530" t="str">
        <f t="shared" si="170"/>
        <v>0</v>
      </c>
      <c r="CV296" s="537"/>
      <c r="CW296" s="458"/>
      <c r="CX296" s="458"/>
      <c r="CY296" s="530" t="str">
        <f t="shared" si="171"/>
        <v/>
      </c>
      <c r="CZ296" s="530" t="str">
        <f t="shared" si="171"/>
        <v/>
      </c>
      <c r="DA296" s="530" t="str">
        <f t="shared" si="172"/>
        <v>0</v>
      </c>
      <c r="DB296" s="530" t="str">
        <f t="shared" si="172"/>
        <v>0</v>
      </c>
      <c r="DC296" s="530" t="str">
        <f t="shared" si="173"/>
        <v>0</v>
      </c>
      <c r="DD296" s="530" t="str">
        <f t="shared" si="173"/>
        <v>0</v>
      </c>
      <c r="DE296" s="537"/>
      <c r="DF296" s="458"/>
      <c r="DG296" s="458"/>
      <c r="DH296" s="530" t="str">
        <f t="shared" si="174"/>
        <v/>
      </c>
      <c r="DI296" s="530" t="str">
        <f t="shared" si="174"/>
        <v/>
      </c>
      <c r="DJ296" s="530" t="str">
        <f t="shared" si="175"/>
        <v>0</v>
      </c>
      <c r="DK296" s="530" t="str">
        <f t="shared" si="175"/>
        <v>0</v>
      </c>
      <c r="DL296" s="530" t="str">
        <f t="shared" si="176"/>
        <v>0</v>
      </c>
      <c r="DM296" s="530" t="str">
        <f t="shared" si="176"/>
        <v>0</v>
      </c>
      <c r="DN296" s="537"/>
      <c r="DO296" s="458"/>
      <c r="DP296" s="458"/>
      <c r="DQ296" s="530" t="str">
        <f t="shared" si="177"/>
        <v/>
      </c>
      <c r="DR296" s="530" t="str">
        <f t="shared" si="177"/>
        <v/>
      </c>
      <c r="DS296" s="530" t="str">
        <f t="shared" si="178"/>
        <v>0</v>
      </c>
      <c r="DT296" s="530" t="str">
        <f t="shared" si="178"/>
        <v>0</v>
      </c>
      <c r="DU296" s="530" t="str">
        <f t="shared" si="179"/>
        <v>0</v>
      </c>
      <c r="DV296" s="530" t="str">
        <f t="shared" si="179"/>
        <v>0</v>
      </c>
      <c r="DW296" s="537"/>
      <c r="DX296" s="458"/>
      <c r="DY296" s="458"/>
      <c r="DZ296" s="530" t="str">
        <f t="shared" si="180"/>
        <v/>
      </c>
      <c r="EA296" s="530" t="str">
        <f t="shared" si="180"/>
        <v/>
      </c>
      <c r="EB296" s="530" t="str">
        <f t="shared" si="181"/>
        <v/>
      </c>
      <c r="EC296" s="530" t="str">
        <f t="shared" si="181"/>
        <v/>
      </c>
      <c r="ED296" s="530" t="str">
        <f t="shared" si="182"/>
        <v/>
      </c>
      <c r="EE296" s="530" t="str">
        <f t="shared" si="182"/>
        <v/>
      </c>
      <c r="EF296" s="537"/>
      <c r="EG296" s="458"/>
      <c r="EH296" s="458"/>
      <c r="EI296" s="530" t="str">
        <f t="shared" si="183"/>
        <v/>
      </c>
      <c r="EJ296" s="530" t="str">
        <f t="shared" si="183"/>
        <v/>
      </c>
      <c r="EK296" s="530" t="str">
        <f t="shared" si="184"/>
        <v/>
      </c>
      <c r="EL296" s="530" t="str">
        <f t="shared" si="184"/>
        <v/>
      </c>
      <c r="EM296" s="530" t="str">
        <f t="shared" si="185"/>
        <v/>
      </c>
      <c r="EN296" s="530" t="str">
        <f t="shared" si="185"/>
        <v/>
      </c>
      <c r="EO296" s="537"/>
      <c r="EP296" s="458"/>
      <c r="EQ296" s="458"/>
      <c r="ER296" s="530" t="str">
        <f t="shared" si="186"/>
        <v/>
      </c>
      <c r="ES296" s="530" t="str">
        <f t="shared" si="186"/>
        <v/>
      </c>
      <c r="ET296" s="530" t="str">
        <f t="shared" si="187"/>
        <v/>
      </c>
      <c r="EU296" s="530" t="str">
        <f t="shared" si="187"/>
        <v/>
      </c>
      <c r="EV296" s="530" t="str">
        <f t="shared" si="188"/>
        <v/>
      </c>
      <c r="EW296" s="530" t="str">
        <f t="shared" si="188"/>
        <v/>
      </c>
      <c r="EX296" s="537"/>
    </row>
    <row r="297" spans="1:154" x14ac:dyDescent="0.2">
      <c r="A297" s="413"/>
      <c r="B297" s="399"/>
      <c r="C297" s="399"/>
      <c r="D297" s="534" t="str">
        <f t="shared" si="138"/>
        <v/>
      </c>
      <c r="E297" s="534" t="str">
        <f t="shared" si="135"/>
        <v/>
      </c>
      <c r="F297" s="534" t="str">
        <f t="shared" si="139"/>
        <v>0</v>
      </c>
      <c r="G297" s="534" t="str">
        <f t="shared" si="136"/>
        <v>0</v>
      </c>
      <c r="H297" s="534" t="str">
        <f t="shared" si="140"/>
        <v>0</v>
      </c>
      <c r="I297" s="534" t="str">
        <f t="shared" si="137"/>
        <v>0</v>
      </c>
      <c r="J297" s="398"/>
      <c r="K297" s="399"/>
      <c r="L297" s="399"/>
      <c r="M297" s="534" t="str">
        <f t="shared" si="141"/>
        <v/>
      </c>
      <c r="N297" s="534" t="str">
        <f t="shared" si="141"/>
        <v/>
      </c>
      <c r="O297" s="534" t="str">
        <f t="shared" si="142"/>
        <v>0</v>
      </c>
      <c r="P297" s="534" t="str">
        <f t="shared" si="142"/>
        <v>0</v>
      </c>
      <c r="Q297" s="534" t="str">
        <f t="shared" si="143"/>
        <v>0</v>
      </c>
      <c r="R297" s="534" t="str">
        <f t="shared" si="143"/>
        <v>0</v>
      </c>
      <c r="S297" s="398"/>
      <c r="T297" s="458"/>
      <c r="U297" s="458"/>
      <c r="V297" s="530" t="str">
        <f t="shared" si="144"/>
        <v/>
      </c>
      <c r="W297" s="530" t="str">
        <f t="shared" si="144"/>
        <v/>
      </c>
      <c r="X297" s="530" t="str">
        <f t="shared" si="145"/>
        <v>0</v>
      </c>
      <c r="Y297" s="530" t="str">
        <f t="shared" si="145"/>
        <v>0</v>
      </c>
      <c r="Z297" s="530" t="str">
        <f t="shared" si="146"/>
        <v>0</v>
      </c>
      <c r="AA297" s="530" t="str">
        <f t="shared" si="146"/>
        <v>0</v>
      </c>
      <c r="AB297" s="537"/>
      <c r="AC297" s="458"/>
      <c r="AD297" s="458"/>
      <c r="AE297" s="530" t="str">
        <f t="shared" si="147"/>
        <v>0</v>
      </c>
      <c r="AF297" s="530" t="str">
        <f t="shared" si="147"/>
        <v>0</v>
      </c>
      <c r="AG297" s="530" t="str">
        <f t="shared" si="148"/>
        <v/>
      </c>
      <c r="AH297" s="530" t="str">
        <f t="shared" si="148"/>
        <v/>
      </c>
      <c r="AI297" s="530" t="str">
        <f t="shared" si="149"/>
        <v>0</v>
      </c>
      <c r="AJ297" s="530" t="str">
        <f t="shared" si="149"/>
        <v>0</v>
      </c>
      <c r="AK297" s="537"/>
      <c r="AL297" s="458"/>
      <c r="AM297" s="458"/>
      <c r="AN297" s="530" t="str">
        <f t="shared" si="150"/>
        <v>0</v>
      </c>
      <c r="AO297" s="530" t="str">
        <f t="shared" si="150"/>
        <v>0</v>
      </c>
      <c r="AP297" s="530" t="str">
        <f t="shared" si="151"/>
        <v>0</v>
      </c>
      <c r="AQ297" s="530" t="str">
        <f t="shared" si="151"/>
        <v>0</v>
      </c>
      <c r="AR297" s="530" t="str">
        <f t="shared" si="152"/>
        <v/>
      </c>
      <c r="AS297" s="530" t="str">
        <f t="shared" si="152"/>
        <v/>
      </c>
      <c r="AT297" s="537"/>
      <c r="AU297" s="458"/>
      <c r="AV297" s="458"/>
      <c r="AW297" s="530" t="str">
        <f t="shared" si="153"/>
        <v/>
      </c>
      <c r="AX297" s="530" t="str">
        <f t="shared" si="153"/>
        <v/>
      </c>
      <c r="AY297" s="530" t="str">
        <f t="shared" si="154"/>
        <v>0</v>
      </c>
      <c r="AZ297" s="530" t="str">
        <f t="shared" si="154"/>
        <v>0</v>
      </c>
      <c r="BA297" s="530" t="str">
        <f t="shared" si="155"/>
        <v>0</v>
      </c>
      <c r="BB297" s="530" t="str">
        <f t="shared" si="155"/>
        <v>0</v>
      </c>
      <c r="BC297" s="537"/>
      <c r="BD297" s="458"/>
      <c r="BE297" s="458"/>
      <c r="BF297" s="530" t="str">
        <f t="shared" si="156"/>
        <v>0</v>
      </c>
      <c r="BG297" s="530" t="str">
        <f t="shared" si="156"/>
        <v>0</v>
      </c>
      <c r="BH297" s="530" t="str">
        <f t="shared" si="157"/>
        <v/>
      </c>
      <c r="BI297" s="530" t="str">
        <f t="shared" si="157"/>
        <v/>
      </c>
      <c r="BJ297" s="530" t="str">
        <f t="shared" si="158"/>
        <v>0</v>
      </c>
      <c r="BK297" s="530" t="str">
        <f t="shared" si="158"/>
        <v>0</v>
      </c>
      <c r="BL297" s="537"/>
      <c r="BM297" s="458"/>
      <c r="BN297" s="458"/>
      <c r="BO297" s="530" t="str">
        <f t="shared" si="159"/>
        <v>0</v>
      </c>
      <c r="BP297" s="530" t="str">
        <f t="shared" si="159"/>
        <v>0</v>
      </c>
      <c r="BQ297" s="530" t="str">
        <f t="shared" si="160"/>
        <v/>
      </c>
      <c r="BR297" s="530" t="str">
        <f t="shared" si="160"/>
        <v/>
      </c>
      <c r="BS297" s="530" t="str">
        <f t="shared" si="161"/>
        <v>0</v>
      </c>
      <c r="BT297" s="530" t="str">
        <f t="shared" si="161"/>
        <v>0</v>
      </c>
      <c r="BU297" s="537"/>
      <c r="BV297" s="458"/>
      <c r="BW297" s="458"/>
      <c r="BX297" s="530" t="str">
        <f t="shared" si="162"/>
        <v>0</v>
      </c>
      <c r="BY297" s="530" t="str">
        <f t="shared" si="162"/>
        <v>0</v>
      </c>
      <c r="BZ297" s="530" t="str">
        <f t="shared" si="163"/>
        <v>0</v>
      </c>
      <c r="CA297" s="530" t="str">
        <f t="shared" si="163"/>
        <v>0</v>
      </c>
      <c r="CB297" s="530" t="str">
        <f t="shared" si="164"/>
        <v/>
      </c>
      <c r="CC297" s="530" t="str">
        <f t="shared" si="164"/>
        <v/>
      </c>
      <c r="CD297" s="537"/>
      <c r="CE297" s="458"/>
      <c r="CF297" s="458"/>
      <c r="CG297" s="530" t="str">
        <f t="shared" si="165"/>
        <v>0</v>
      </c>
      <c r="CH297" s="530" t="str">
        <f t="shared" si="165"/>
        <v>0</v>
      </c>
      <c r="CI297" s="530" t="str">
        <f t="shared" si="166"/>
        <v>0</v>
      </c>
      <c r="CJ297" s="530" t="str">
        <f t="shared" si="166"/>
        <v>0</v>
      </c>
      <c r="CK297" s="530" t="str">
        <f t="shared" si="167"/>
        <v/>
      </c>
      <c r="CL297" s="530" t="str">
        <f t="shared" si="167"/>
        <v/>
      </c>
      <c r="CM297" s="537"/>
      <c r="CN297" s="458"/>
      <c r="CO297" s="458"/>
      <c r="CP297" s="530" t="str">
        <f t="shared" si="168"/>
        <v/>
      </c>
      <c r="CQ297" s="530" t="str">
        <f t="shared" si="168"/>
        <v/>
      </c>
      <c r="CR297" s="530" t="str">
        <f t="shared" si="169"/>
        <v>0</v>
      </c>
      <c r="CS297" s="530" t="str">
        <f t="shared" si="169"/>
        <v>0</v>
      </c>
      <c r="CT297" s="530" t="str">
        <f t="shared" si="170"/>
        <v>0</v>
      </c>
      <c r="CU297" s="530" t="str">
        <f t="shared" si="170"/>
        <v>0</v>
      </c>
      <c r="CV297" s="537"/>
      <c r="CW297" s="458"/>
      <c r="CX297" s="458"/>
      <c r="CY297" s="530" t="str">
        <f t="shared" si="171"/>
        <v/>
      </c>
      <c r="CZ297" s="530" t="str">
        <f t="shared" si="171"/>
        <v/>
      </c>
      <c r="DA297" s="530" t="str">
        <f t="shared" si="172"/>
        <v>0</v>
      </c>
      <c r="DB297" s="530" t="str">
        <f t="shared" si="172"/>
        <v>0</v>
      </c>
      <c r="DC297" s="530" t="str">
        <f t="shared" si="173"/>
        <v>0</v>
      </c>
      <c r="DD297" s="530" t="str">
        <f t="shared" si="173"/>
        <v>0</v>
      </c>
      <c r="DE297" s="537"/>
      <c r="DF297" s="458"/>
      <c r="DG297" s="458"/>
      <c r="DH297" s="530" t="str">
        <f t="shared" si="174"/>
        <v/>
      </c>
      <c r="DI297" s="530" t="str">
        <f t="shared" si="174"/>
        <v/>
      </c>
      <c r="DJ297" s="530" t="str">
        <f t="shared" si="175"/>
        <v>0</v>
      </c>
      <c r="DK297" s="530" t="str">
        <f t="shared" si="175"/>
        <v>0</v>
      </c>
      <c r="DL297" s="530" t="str">
        <f t="shared" si="176"/>
        <v>0</v>
      </c>
      <c r="DM297" s="530" t="str">
        <f t="shared" si="176"/>
        <v>0</v>
      </c>
      <c r="DN297" s="537"/>
      <c r="DO297" s="458"/>
      <c r="DP297" s="458"/>
      <c r="DQ297" s="530" t="str">
        <f t="shared" si="177"/>
        <v/>
      </c>
      <c r="DR297" s="530" t="str">
        <f t="shared" si="177"/>
        <v/>
      </c>
      <c r="DS297" s="530" t="str">
        <f t="shared" si="178"/>
        <v>0</v>
      </c>
      <c r="DT297" s="530" t="str">
        <f t="shared" si="178"/>
        <v>0</v>
      </c>
      <c r="DU297" s="530" t="str">
        <f t="shared" si="179"/>
        <v>0</v>
      </c>
      <c r="DV297" s="530" t="str">
        <f t="shared" si="179"/>
        <v>0</v>
      </c>
      <c r="DW297" s="537"/>
      <c r="DX297" s="458"/>
      <c r="DY297" s="458"/>
      <c r="DZ297" s="530" t="str">
        <f t="shared" si="180"/>
        <v/>
      </c>
      <c r="EA297" s="530" t="str">
        <f t="shared" si="180"/>
        <v/>
      </c>
      <c r="EB297" s="530" t="str">
        <f t="shared" si="181"/>
        <v/>
      </c>
      <c r="EC297" s="530" t="str">
        <f t="shared" si="181"/>
        <v/>
      </c>
      <c r="ED297" s="530" t="str">
        <f t="shared" si="182"/>
        <v/>
      </c>
      <c r="EE297" s="530" t="str">
        <f t="shared" si="182"/>
        <v/>
      </c>
      <c r="EF297" s="537"/>
      <c r="EG297" s="458"/>
      <c r="EH297" s="458"/>
      <c r="EI297" s="530" t="str">
        <f t="shared" si="183"/>
        <v/>
      </c>
      <c r="EJ297" s="530" t="str">
        <f t="shared" si="183"/>
        <v/>
      </c>
      <c r="EK297" s="530" t="str">
        <f t="shared" si="184"/>
        <v/>
      </c>
      <c r="EL297" s="530" t="str">
        <f t="shared" si="184"/>
        <v/>
      </c>
      <c r="EM297" s="530" t="str">
        <f t="shared" si="185"/>
        <v/>
      </c>
      <c r="EN297" s="530" t="str">
        <f t="shared" si="185"/>
        <v/>
      </c>
      <c r="EO297" s="537"/>
      <c r="EP297" s="458"/>
      <c r="EQ297" s="458"/>
      <c r="ER297" s="530" t="str">
        <f t="shared" si="186"/>
        <v/>
      </c>
      <c r="ES297" s="530" t="str">
        <f t="shared" si="186"/>
        <v/>
      </c>
      <c r="ET297" s="530" t="str">
        <f t="shared" si="187"/>
        <v/>
      </c>
      <c r="EU297" s="530" t="str">
        <f t="shared" si="187"/>
        <v/>
      </c>
      <c r="EV297" s="530" t="str">
        <f t="shared" si="188"/>
        <v/>
      </c>
      <c r="EW297" s="530" t="str">
        <f t="shared" si="188"/>
        <v/>
      </c>
      <c r="EX297" s="537"/>
    </row>
    <row r="298" spans="1:154" x14ac:dyDescent="0.2">
      <c r="A298" s="413"/>
      <c r="B298" s="399"/>
      <c r="C298" s="399"/>
      <c r="D298" s="534" t="str">
        <f t="shared" si="138"/>
        <v/>
      </c>
      <c r="E298" s="534" t="str">
        <f t="shared" si="135"/>
        <v/>
      </c>
      <c r="F298" s="534" t="str">
        <f t="shared" si="139"/>
        <v>0</v>
      </c>
      <c r="G298" s="534" t="str">
        <f t="shared" si="136"/>
        <v>0</v>
      </c>
      <c r="H298" s="534" t="str">
        <f t="shared" si="140"/>
        <v>0</v>
      </c>
      <c r="I298" s="534" t="str">
        <f t="shared" si="137"/>
        <v>0</v>
      </c>
      <c r="J298" s="398"/>
      <c r="K298" s="399"/>
      <c r="L298" s="399"/>
      <c r="M298" s="534" t="str">
        <f t="shared" si="141"/>
        <v/>
      </c>
      <c r="N298" s="534" t="str">
        <f t="shared" si="141"/>
        <v/>
      </c>
      <c r="O298" s="534" t="str">
        <f t="shared" si="142"/>
        <v>0</v>
      </c>
      <c r="P298" s="534" t="str">
        <f t="shared" si="142"/>
        <v>0</v>
      </c>
      <c r="Q298" s="534" t="str">
        <f t="shared" si="143"/>
        <v>0</v>
      </c>
      <c r="R298" s="534" t="str">
        <f t="shared" si="143"/>
        <v>0</v>
      </c>
      <c r="S298" s="398"/>
      <c r="T298" s="458"/>
      <c r="U298" s="458"/>
      <c r="V298" s="530" t="str">
        <f t="shared" si="144"/>
        <v/>
      </c>
      <c r="W298" s="530" t="str">
        <f t="shared" si="144"/>
        <v/>
      </c>
      <c r="X298" s="530" t="str">
        <f t="shared" si="145"/>
        <v>0</v>
      </c>
      <c r="Y298" s="530" t="str">
        <f t="shared" si="145"/>
        <v>0</v>
      </c>
      <c r="Z298" s="530" t="str">
        <f t="shared" si="146"/>
        <v>0</v>
      </c>
      <c r="AA298" s="530" t="str">
        <f t="shared" si="146"/>
        <v>0</v>
      </c>
      <c r="AB298" s="537"/>
      <c r="AC298" s="458"/>
      <c r="AD298" s="458"/>
      <c r="AE298" s="530" t="str">
        <f t="shared" si="147"/>
        <v>0</v>
      </c>
      <c r="AF298" s="530" t="str">
        <f t="shared" si="147"/>
        <v>0</v>
      </c>
      <c r="AG298" s="530" t="str">
        <f t="shared" si="148"/>
        <v/>
      </c>
      <c r="AH298" s="530" t="str">
        <f t="shared" si="148"/>
        <v/>
      </c>
      <c r="AI298" s="530" t="str">
        <f t="shared" si="149"/>
        <v>0</v>
      </c>
      <c r="AJ298" s="530" t="str">
        <f t="shared" si="149"/>
        <v>0</v>
      </c>
      <c r="AK298" s="537"/>
      <c r="AL298" s="458"/>
      <c r="AM298" s="458"/>
      <c r="AN298" s="530" t="str">
        <f t="shared" si="150"/>
        <v>0</v>
      </c>
      <c r="AO298" s="530" t="str">
        <f t="shared" si="150"/>
        <v>0</v>
      </c>
      <c r="AP298" s="530" t="str">
        <f t="shared" si="151"/>
        <v>0</v>
      </c>
      <c r="AQ298" s="530" t="str">
        <f t="shared" si="151"/>
        <v>0</v>
      </c>
      <c r="AR298" s="530" t="str">
        <f t="shared" si="152"/>
        <v/>
      </c>
      <c r="AS298" s="530" t="str">
        <f t="shared" si="152"/>
        <v/>
      </c>
      <c r="AT298" s="537"/>
      <c r="AU298" s="458"/>
      <c r="AV298" s="458"/>
      <c r="AW298" s="530" t="str">
        <f t="shared" si="153"/>
        <v/>
      </c>
      <c r="AX298" s="530" t="str">
        <f t="shared" si="153"/>
        <v/>
      </c>
      <c r="AY298" s="530" t="str">
        <f t="shared" si="154"/>
        <v>0</v>
      </c>
      <c r="AZ298" s="530" t="str">
        <f t="shared" si="154"/>
        <v>0</v>
      </c>
      <c r="BA298" s="530" t="str">
        <f t="shared" si="155"/>
        <v>0</v>
      </c>
      <c r="BB298" s="530" t="str">
        <f t="shared" si="155"/>
        <v>0</v>
      </c>
      <c r="BC298" s="537"/>
      <c r="BD298" s="458"/>
      <c r="BE298" s="458"/>
      <c r="BF298" s="530" t="str">
        <f t="shared" si="156"/>
        <v>0</v>
      </c>
      <c r="BG298" s="530" t="str">
        <f t="shared" si="156"/>
        <v>0</v>
      </c>
      <c r="BH298" s="530" t="str">
        <f t="shared" si="157"/>
        <v/>
      </c>
      <c r="BI298" s="530" t="str">
        <f t="shared" si="157"/>
        <v/>
      </c>
      <c r="BJ298" s="530" t="str">
        <f t="shared" si="158"/>
        <v>0</v>
      </c>
      <c r="BK298" s="530" t="str">
        <f t="shared" si="158"/>
        <v>0</v>
      </c>
      <c r="BL298" s="537"/>
      <c r="BM298" s="458"/>
      <c r="BN298" s="458"/>
      <c r="BO298" s="530" t="str">
        <f t="shared" si="159"/>
        <v>0</v>
      </c>
      <c r="BP298" s="530" t="str">
        <f t="shared" si="159"/>
        <v>0</v>
      </c>
      <c r="BQ298" s="530" t="str">
        <f t="shared" si="160"/>
        <v/>
      </c>
      <c r="BR298" s="530" t="str">
        <f t="shared" si="160"/>
        <v/>
      </c>
      <c r="BS298" s="530" t="str">
        <f t="shared" si="161"/>
        <v>0</v>
      </c>
      <c r="BT298" s="530" t="str">
        <f t="shared" si="161"/>
        <v>0</v>
      </c>
      <c r="BU298" s="537"/>
      <c r="BV298" s="458"/>
      <c r="BW298" s="458"/>
      <c r="BX298" s="530" t="str">
        <f t="shared" si="162"/>
        <v>0</v>
      </c>
      <c r="BY298" s="530" t="str">
        <f t="shared" si="162"/>
        <v>0</v>
      </c>
      <c r="BZ298" s="530" t="str">
        <f t="shared" si="163"/>
        <v>0</v>
      </c>
      <c r="CA298" s="530" t="str">
        <f t="shared" si="163"/>
        <v>0</v>
      </c>
      <c r="CB298" s="530" t="str">
        <f t="shared" si="164"/>
        <v/>
      </c>
      <c r="CC298" s="530" t="str">
        <f t="shared" si="164"/>
        <v/>
      </c>
      <c r="CD298" s="537"/>
      <c r="CE298" s="458"/>
      <c r="CF298" s="458"/>
      <c r="CG298" s="530" t="str">
        <f t="shared" si="165"/>
        <v>0</v>
      </c>
      <c r="CH298" s="530" t="str">
        <f t="shared" si="165"/>
        <v>0</v>
      </c>
      <c r="CI298" s="530" t="str">
        <f t="shared" si="166"/>
        <v>0</v>
      </c>
      <c r="CJ298" s="530" t="str">
        <f t="shared" si="166"/>
        <v>0</v>
      </c>
      <c r="CK298" s="530" t="str">
        <f t="shared" si="167"/>
        <v/>
      </c>
      <c r="CL298" s="530" t="str">
        <f t="shared" si="167"/>
        <v/>
      </c>
      <c r="CM298" s="537"/>
      <c r="CN298" s="458"/>
      <c r="CO298" s="458"/>
      <c r="CP298" s="530" t="str">
        <f t="shared" si="168"/>
        <v/>
      </c>
      <c r="CQ298" s="530" t="str">
        <f t="shared" si="168"/>
        <v/>
      </c>
      <c r="CR298" s="530" t="str">
        <f t="shared" si="169"/>
        <v>0</v>
      </c>
      <c r="CS298" s="530" t="str">
        <f t="shared" si="169"/>
        <v>0</v>
      </c>
      <c r="CT298" s="530" t="str">
        <f t="shared" si="170"/>
        <v>0</v>
      </c>
      <c r="CU298" s="530" t="str">
        <f t="shared" si="170"/>
        <v>0</v>
      </c>
      <c r="CV298" s="537"/>
      <c r="CW298" s="458"/>
      <c r="CX298" s="458"/>
      <c r="CY298" s="530" t="str">
        <f t="shared" si="171"/>
        <v/>
      </c>
      <c r="CZ298" s="530" t="str">
        <f t="shared" si="171"/>
        <v/>
      </c>
      <c r="DA298" s="530" t="str">
        <f t="shared" si="172"/>
        <v>0</v>
      </c>
      <c r="DB298" s="530" t="str">
        <f t="shared" si="172"/>
        <v>0</v>
      </c>
      <c r="DC298" s="530" t="str">
        <f t="shared" si="173"/>
        <v>0</v>
      </c>
      <c r="DD298" s="530" t="str">
        <f t="shared" si="173"/>
        <v>0</v>
      </c>
      <c r="DE298" s="537"/>
      <c r="DF298" s="458"/>
      <c r="DG298" s="458"/>
      <c r="DH298" s="530" t="str">
        <f t="shared" si="174"/>
        <v/>
      </c>
      <c r="DI298" s="530" t="str">
        <f t="shared" si="174"/>
        <v/>
      </c>
      <c r="DJ298" s="530" t="str">
        <f t="shared" si="175"/>
        <v>0</v>
      </c>
      <c r="DK298" s="530" t="str">
        <f t="shared" si="175"/>
        <v>0</v>
      </c>
      <c r="DL298" s="530" t="str">
        <f t="shared" si="176"/>
        <v>0</v>
      </c>
      <c r="DM298" s="530" t="str">
        <f t="shared" si="176"/>
        <v>0</v>
      </c>
      <c r="DN298" s="537"/>
      <c r="DO298" s="458"/>
      <c r="DP298" s="458"/>
      <c r="DQ298" s="530" t="str">
        <f t="shared" si="177"/>
        <v/>
      </c>
      <c r="DR298" s="530" t="str">
        <f t="shared" si="177"/>
        <v/>
      </c>
      <c r="DS298" s="530" t="str">
        <f t="shared" si="178"/>
        <v>0</v>
      </c>
      <c r="DT298" s="530" t="str">
        <f t="shared" si="178"/>
        <v>0</v>
      </c>
      <c r="DU298" s="530" t="str">
        <f t="shared" si="179"/>
        <v>0</v>
      </c>
      <c r="DV298" s="530" t="str">
        <f t="shared" si="179"/>
        <v>0</v>
      </c>
      <c r="DW298" s="537"/>
      <c r="DX298" s="458"/>
      <c r="DY298" s="458"/>
      <c r="DZ298" s="530" t="str">
        <f t="shared" si="180"/>
        <v/>
      </c>
      <c r="EA298" s="530" t="str">
        <f t="shared" si="180"/>
        <v/>
      </c>
      <c r="EB298" s="530" t="str">
        <f t="shared" si="181"/>
        <v/>
      </c>
      <c r="EC298" s="530" t="str">
        <f t="shared" si="181"/>
        <v/>
      </c>
      <c r="ED298" s="530" t="str">
        <f t="shared" si="182"/>
        <v/>
      </c>
      <c r="EE298" s="530" t="str">
        <f t="shared" si="182"/>
        <v/>
      </c>
      <c r="EF298" s="537"/>
      <c r="EG298" s="458"/>
      <c r="EH298" s="458"/>
      <c r="EI298" s="530" t="str">
        <f t="shared" si="183"/>
        <v/>
      </c>
      <c r="EJ298" s="530" t="str">
        <f t="shared" si="183"/>
        <v/>
      </c>
      <c r="EK298" s="530" t="str">
        <f t="shared" si="184"/>
        <v/>
      </c>
      <c r="EL298" s="530" t="str">
        <f t="shared" si="184"/>
        <v/>
      </c>
      <c r="EM298" s="530" t="str">
        <f t="shared" si="185"/>
        <v/>
      </c>
      <c r="EN298" s="530" t="str">
        <f t="shared" si="185"/>
        <v/>
      </c>
      <c r="EO298" s="537"/>
      <c r="EP298" s="458"/>
      <c r="EQ298" s="458"/>
      <c r="ER298" s="530" t="str">
        <f t="shared" si="186"/>
        <v/>
      </c>
      <c r="ES298" s="530" t="str">
        <f t="shared" si="186"/>
        <v/>
      </c>
      <c r="ET298" s="530" t="str">
        <f t="shared" si="187"/>
        <v/>
      </c>
      <c r="EU298" s="530" t="str">
        <f t="shared" si="187"/>
        <v/>
      </c>
      <c r="EV298" s="530" t="str">
        <f t="shared" si="188"/>
        <v/>
      </c>
      <c r="EW298" s="530" t="str">
        <f t="shared" si="188"/>
        <v/>
      </c>
      <c r="EX298" s="537"/>
    </row>
    <row r="299" spans="1:154" x14ac:dyDescent="0.2">
      <c r="A299" s="413"/>
      <c r="B299" s="399"/>
      <c r="C299" s="399"/>
      <c r="D299" s="534" t="str">
        <f t="shared" si="138"/>
        <v/>
      </c>
      <c r="E299" s="534" t="str">
        <f t="shared" si="135"/>
        <v/>
      </c>
      <c r="F299" s="534" t="str">
        <f t="shared" si="139"/>
        <v>0</v>
      </c>
      <c r="G299" s="534" t="str">
        <f t="shared" si="136"/>
        <v>0</v>
      </c>
      <c r="H299" s="534" t="str">
        <f t="shared" si="140"/>
        <v>0</v>
      </c>
      <c r="I299" s="534" t="str">
        <f t="shared" si="137"/>
        <v>0</v>
      </c>
      <c r="J299" s="398"/>
      <c r="K299" s="399"/>
      <c r="L299" s="399"/>
      <c r="M299" s="534" t="str">
        <f t="shared" si="141"/>
        <v/>
      </c>
      <c r="N299" s="534" t="str">
        <f t="shared" si="141"/>
        <v/>
      </c>
      <c r="O299" s="534" t="str">
        <f t="shared" si="142"/>
        <v>0</v>
      </c>
      <c r="P299" s="534" t="str">
        <f t="shared" si="142"/>
        <v>0</v>
      </c>
      <c r="Q299" s="534" t="str">
        <f t="shared" si="143"/>
        <v>0</v>
      </c>
      <c r="R299" s="534" t="str">
        <f t="shared" si="143"/>
        <v>0</v>
      </c>
      <c r="S299" s="398"/>
      <c r="T299" s="458"/>
      <c r="U299" s="458"/>
      <c r="V299" s="530" t="str">
        <f t="shared" si="144"/>
        <v/>
      </c>
      <c r="W299" s="530" t="str">
        <f t="shared" si="144"/>
        <v/>
      </c>
      <c r="X299" s="530" t="str">
        <f t="shared" si="145"/>
        <v>0</v>
      </c>
      <c r="Y299" s="530" t="str">
        <f t="shared" si="145"/>
        <v>0</v>
      </c>
      <c r="Z299" s="530" t="str">
        <f t="shared" si="146"/>
        <v>0</v>
      </c>
      <c r="AA299" s="530" t="str">
        <f t="shared" si="146"/>
        <v>0</v>
      </c>
      <c r="AB299" s="537"/>
      <c r="AC299" s="458"/>
      <c r="AD299" s="458"/>
      <c r="AE299" s="530" t="str">
        <f t="shared" si="147"/>
        <v>0</v>
      </c>
      <c r="AF299" s="530" t="str">
        <f t="shared" si="147"/>
        <v>0</v>
      </c>
      <c r="AG299" s="530" t="str">
        <f t="shared" si="148"/>
        <v/>
      </c>
      <c r="AH299" s="530" t="str">
        <f t="shared" si="148"/>
        <v/>
      </c>
      <c r="AI299" s="530" t="str">
        <f t="shared" si="149"/>
        <v>0</v>
      </c>
      <c r="AJ299" s="530" t="str">
        <f t="shared" si="149"/>
        <v>0</v>
      </c>
      <c r="AK299" s="537"/>
      <c r="AL299" s="458"/>
      <c r="AM299" s="458"/>
      <c r="AN299" s="530" t="str">
        <f t="shared" si="150"/>
        <v>0</v>
      </c>
      <c r="AO299" s="530" t="str">
        <f t="shared" si="150"/>
        <v>0</v>
      </c>
      <c r="AP299" s="530" t="str">
        <f t="shared" si="151"/>
        <v>0</v>
      </c>
      <c r="AQ299" s="530" t="str">
        <f t="shared" si="151"/>
        <v>0</v>
      </c>
      <c r="AR299" s="530" t="str">
        <f t="shared" si="152"/>
        <v/>
      </c>
      <c r="AS299" s="530" t="str">
        <f t="shared" si="152"/>
        <v/>
      </c>
      <c r="AT299" s="537"/>
      <c r="AU299" s="458"/>
      <c r="AV299" s="458"/>
      <c r="AW299" s="530" t="str">
        <f t="shared" si="153"/>
        <v/>
      </c>
      <c r="AX299" s="530" t="str">
        <f t="shared" si="153"/>
        <v/>
      </c>
      <c r="AY299" s="530" t="str">
        <f t="shared" si="154"/>
        <v>0</v>
      </c>
      <c r="AZ299" s="530" t="str">
        <f t="shared" si="154"/>
        <v>0</v>
      </c>
      <c r="BA299" s="530" t="str">
        <f t="shared" si="155"/>
        <v>0</v>
      </c>
      <c r="BB299" s="530" t="str">
        <f t="shared" si="155"/>
        <v>0</v>
      </c>
      <c r="BC299" s="537"/>
      <c r="BD299" s="458"/>
      <c r="BE299" s="458"/>
      <c r="BF299" s="530" t="str">
        <f t="shared" si="156"/>
        <v>0</v>
      </c>
      <c r="BG299" s="530" t="str">
        <f t="shared" si="156"/>
        <v>0</v>
      </c>
      <c r="BH299" s="530" t="str">
        <f t="shared" si="157"/>
        <v/>
      </c>
      <c r="BI299" s="530" t="str">
        <f t="shared" si="157"/>
        <v/>
      </c>
      <c r="BJ299" s="530" t="str">
        <f t="shared" si="158"/>
        <v>0</v>
      </c>
      <c r="BK299" s="530" t="str">
        <f t="shared" si="158"/>
        <v>0</v>
      </c>
      <c r="BL299" s="537"/>
      <c r="BM299" s="458"/>
      <c r="BN299" s="458"/>
      <c r="BO299" s="530" t="str">
        <f t="shared" si="159"/>
        <v>0</v>
      </c>
      <c r="BP299" s="530" t="str">
        <f t="shared" si="159"/>
        <v>0</v>
      </c>
      <c r="BQ299" s="530" t="str">
        <f t="shared" si="160"/>
        <v/>
      </c>
      <c r="BR299" s="530" t="str">
        <f t="shared" si="160"/>
        <v/>
      </c>
      <c r="BS299" s="530" t="str">
        <f t="shared" si="161"/>
        <v>0</v>
      </c>
      <c r="BT299" s="530" t="str">
        <f t="shared" si="161"/>
        <v>0</v>
      </c>
      <c r="BU299" s="537"/>
      <c r="BV299" s="458"/>
      <c r="BW299" s="458"/>
      <c r="BX299" s="530" t="str">
        <f t="shared" si="162"/>
        <v>0</v>
      </c>
      <c r="BY299" s="530" t="str">
        <f t="shared" si="162"/>
        <v>0</v>
      </c>
      <c r="BZ299" s="530" t="str">
        <f t="shared" si="163"/>
        <v>0</v>
      </c>
      <c r="CA299" s="530" t="str">
        <f t="shared" si="163"/>
        <v>0</v>
      </c>
      <c r="CB299" s="530" t="str">
        <f t="shared" si="164"/>
        <v/>
      </c>
      <c r="CC299" s="530" t="str">
        <f t="shared" si="164"/>
        <v/>
      </c>
      <c r="CD299" s="537"/>
      <c r="CE299" s="458"/>
      <c r="CF299" s="458"/>
      <c r="CG299" s="530" t="str">
        <f t="shared" si="165"/>
        <v>0</v>
      </c>
      <c r="CH299" s="530" t="str">
        <f t="shared" si="165"/>
        <v>0</v>
      </c>
      <c r="CI299" s="530" t="str">
        <f t="shared" si="166"/>
        <v>0</v>
      </c>
      <c r="CJ299" s="530" t="str">
        <f t="shared" si="166"/>
        <v>0</v>
      </c>
      <c r="CK299" s="530" t="str">
        <f t="shared" si="167"/>
        <v/>
      </c>
      <c r="CL299" s="530" t="str">
        <f t="shared" si="167"/>
        <v/>
      </c>
      <c r="CM299" s="537"/>
      <c r="CN299" s="458"/>
      <c r="CO299" s="458"/>
      <c r="CP299" s="530" t="str">
        <f t="shared" si="168"/>
        <v/>
      </c>
      <c r="CQ299" s="530" t="str">
        <f t="shared" si="168"/>
        <v/>
      </c>
      <c r="CR299" s="530" t="str">
        <f t="shared" si="169"/>
        <v>0</v>
      </c>
      <c r="CS299" s="530" t="str">
        <f t="shared" si="169"/>
        <v>0</v>
      </c>
      <c r="CT299" s="530" t="str">
        <f t="shared" si="170"/>
        <v>0</v>
      </c>
      <c r="CU299" s="530" t="str">
        <f t="shared" si="170"/>
        <v>0</v>
      </c>
      <c r="CV299" s="537"/>
      <c r="CW299" s="458"/>
      <c r="CX299" s="458"/>
      <c r="CY299" s="530" t="str">
        <f t="shared" si="171"/>
        <v/>
      </c>
      <c r="CZ299" s="530" t="str">
        <f t="shared" si="171"/>
        <v/>
      </c>
      <c r="DA299" s="530" t="str">
        <f t="shared" si="172"/>
        <v>0</v>
      </c>
      <c r="DB299" s="530" t="str">
        <f t="shared" si="172"/>
        <v>0</v>
      </c>
      <c r="DC299" s="530" t="str">
        <f t="shared" si="173"/>
        <v>0</v>
      </c>
      <c r="DD299" s="530" t="str">
        <f t="shared" si="173"/>
        <v>0</v>
      </c>
      <c r="DE299" s="537"/>
      <c r="DF299" s="458"/>
      <c r="DG299" s="458"/>
      <c r="DH299" s="530" t="str">
        <f t="shared" si="174"/>
        <v/>
      </c>
      <c r="DI299" s="530" t="str">
        <f t="shared" si="174"/>
        <v/>
      </c>
      <c r="DJ299" s="530" t="str">
        <f t="shared" si="175"/>
        <v>0</v>
      </c>
      <c r="DK299" s="530" t="str">
        <f t="shared" si="175"/>
        <v>0</v>
      </c>
      <c r="DL299" s="530" t="str">
        <f t="shared" si="176"/>
        <v>0</v>
      </c>
      <c r="DM299" s="530" t="str">
        <f t="shared" si="176"/>
        <v>0</v>
      </c>
      <c r="DN299" s="537"/>
      <c r="DO299" s="458"/>
      <c r="DP299" s="458"/>
      <c r="DQ299" s="530" t="str">
        <f t="shared" si="177"/>
        <v/>
      </c>
      <c r="DR299" s="530" t="str">
        <f t="shared" si="177"/>
        <v/>
      </c>
      <c r="DS299" s="530" t="str">
        <f t="shared" si="178"/>
        <v>0</v>
      </c>
      <c r="DT299" s="530" t="str">
        <f t="shared" si="178"/>
        <v>0</v>
      </c>
      <c r="DU299" s="530" t="str">
        <f t="shared" si="179"/>
        <v>0</v>
      </c>
      <c r="DV299" s="530" t="str">
        <f t="shared" si="179"/>
        <v>0</v>
      </c>
      <c r="DW299" s="537"/>
      <c r="DX299" s="458"/>
      <c r="DY299" s="458"/>
      <c r="DZ299" s="530" t="str">
        <f t="shared" si="180"/>
        <v/>
      </c>
      <c r="EA299" s="530" t="str">
        <f t="shared" si="180"/>
        <v/>
      </c>
      <c r="EB299" s="530" t="str">
        <f t="shared" si="181"/>
        <v/>
      </c>
      <c r="EC299" s="530" t="str">
        <f t="shared" si="181"/>
        <v/>
      </c>
      <c r="ED299" s="530" t="str">
        <f t="shared" si="182"/>
        <v/>
      </c>
      <c r="EE299" s="530" t="str">
        <f t="shared" si="182"/>
        <v/>
      </c>
      <c r="EF299" s="537"/>
      <c r="EG299" s="458"/>
      <c r="EH299" s="458"/>
      <c r="EI299" s="530" t="str">
        <f t="shared" si="183"/>
        <v/>
      </c>
      <c r="EJ299" s="530" t="str">
        <f t="shared" si="183"/>
        <v/>
      </c>
      <c r="EK299" s="530" t="str">
        <f t="shared" si="184"/>
        <v/>
      </c>
      <c r="EL299" s="530" t="str">
        <f t="shared" si="184"/>
        <v/>
      </c>
      <c r="EM299" s="530" t="str">
        <f t="shared" si="185"/>
        <v/>
      </c>
      <c r="EN299" s="530" t="str">
        <f t="shared" si="185"/>
        <v/>
      </c>
      <c r="EO299" s="537"/>
      <c r="EP299" s="458"/>
      <c r="EQ299" s="458"/>
      <c r="ER299" s="530" t="str">
        <f t="shared" si="186"/>
        <v/>
      </c>
      <c r="ES299" s="530" t="str">
        <f t="shared" si="186"/>
        <v/>
      </c>
      <c r="ET299" s="530" t="str">
        <f t="shared" si="187"/>
        <v/>
      </c>
      <c r="EU299" s="530" t="str">
        <f t="shared" si="187"/>
        <v/>
      </c>
      <c r="EV299" s="530" t="str">
        <f t="shared" si="188"/>
        <v/>
      </c>
      <c r="EW299" s="530" t="str">
        <f t="shared" si="188"/>
        <v/>
      </c>
      <c r="EX299" s="537"/>
    </row>
    <row r="300" spans="1:154" x14ac:dyDescent="0.2">
      <c r="A300" s="413"/>
      <c r="B300" s="399"/>
      <c r="C300" s="399"/>
      <c r="D300" s="534" t="str">
        <f t="shared" si="138"/>
        <v/>
      </c>
      <c r="E300" s="534" t="str">
        <f t="shared" si="135"/>
        <v/>
      </c>
      <c r="F300" s="534" t="str">
        <f t="shared" si="139"/>
        <v>0</v>
      </c>
      <c r="G300" s="534" t="str">
        <f t="shared" si="136"/>
        <v>0</v>
      </c>
      <c r="H300" s="534" t="str">
        <f t="shared" si="140"/>
        <v>0</v>
      </c>
      <c r="I300" s="534" t="str">
        <f t="shared" si="137"/>
        <v>0</v>
      </c>
      <c r="J300" s="398"/>
      <c r="K300" s="399"/>
      <c r="L300" s="399"/>
      <c r="M300" s="534" t="str">
        <f t="shared" si="141"/>
        <v/>
      </c>
      <c r="N300" s="534" t="str">
        <f t="shared" si="141"/>
        <v/>
      </c>
      <c r="O300" s="534" t="str">
        <f t="shared" si="142"/>
        <v>0</v>
      </c>
      <c r="P300" s="534" t="str">
        <f t="shared" si="142"/>
        <v>0</v>
      </c>
      <c r="Q300" s="534" t="str">
        <f t="shared" si="143"/>
        <v>0</v>
      </c>
      <c r="R300" s="534" t="str">
        <f t="shared" si="143"/>
        <v>0</v>
      </c>
      <c r="S300" s="398"/>
      <c r="T300" s="458"/>
      <c r="U300" s="458"/>
      <c r="V300" s="530" t="str">
        <f t="shared" si="144"/>
        <v/>
      </c>
      <c r="W300" s="530" t="str">
        <f t="shared" si="144"/>
        <v/>
      </c>
      <c r="X300" s="530" t="str">
        <f t="shared" si="145"/>
        <v>0</v>
      </c>
      <c r="Y300" s="530" t="str">
        <f t="shared" si="145"/>
        <v>0</v>
      </c>
      <c r="Z300" s="530" t="str">
        <f t="shared" si="146"/>
        <v>0</v>
      </c>
      <c r="AA300" s="530" t="str">
        <f t="shared" si="146"/>
        <v>0</v>
      </c>
      <c r="AB300" s="537"/>
      <c r="AC300" s="458"/>
      <c r="AD300" s="458"/>
      <c r="AE300" s="530" t="str">
        <f t="shared" si="147"/>
        <v>0</v>
      </c>
      <c r="AF300" s="530" t="str">
        <f t="shared" si="147"/>
        <v>0</v>
      </c>
      <c r="AG300" s="530" t="str">
        <f t="shared" si="148"/>
        <v/>
      </c>
      <c r="AH300" s="530" t="str">
        <f t="shared" si="148"/>
        <v/>
      </c>
      <c r="AI300" s="530" t="str">
        <f t="shared" si="149"/>
        <v>0</v>
      </c>
      <c r="AJ300" s="530" t="str">
        <f t="shared" si="149"/>
        <v>0</v>
      </c>
      <c r="AK300" s="537"/>
      <c r="AL300" s="458"/>
      <c r="AM300" s="458"/>
      <c r="AN300" s="530" t="str">
        <f t="shared" si="150"/>
        <v>0</v>
      </c>
      <c r="AO300" s="530" t="str">
        <f t="shared" si="150"/>
        <v>0</v>
      </c>
      <c r="AP300" s="530" t="str">
        <f t="shared" si="151"/>
        <v>0</v>
      </c>
      <c r="AQ300" s="530" t="str">
        <f t="shared" si="151"/>
        <v>0</v>
      </c>
      <c r="AR300" s="530" t="str">
        <f t="shared" si="152"/>
        <v/>
      </c>
      <c r="AS300" s="530" t="str">
        <f t="shared" si="152"/>
        <v/>
      </c>
      <c r="AT300" s="537"/>
      <c r="AU300" s="458"/>
      <c r="AV300" s="458"/>
      <c r="AW300" s="530" t="str">
        <f t="shared" si="153"/>
        <v/>
      </c>
      <c r="AX300" s="530" t="str">
        <f t="shared" si="153"/>
        <v/>
      </c>
      <c r="AY300" s="530" t="str">
        <f t="shared" si="154"/>
        <v>0</v>
      </c>
      <c r="AZ300" s="530" t="str">
        <f t="shared" si="154"/>
        <v>0</v>
      </c>
      <c r="BA300" s="530" t="str">
        <f t="shared" si="155"/>
        <v>0</v>
      </c>
      <c r="BB300" s="530" t="str">
        <f t="shared" si="155"/>
        <v>0</v>
      </c>
      <c r="BC300" s="537"/>
      <c r="BD300" s="458"/>
      <c r="BE300" s="458"/>
      <c r="BF300" s="530" t="str">
        <f t="shared" si="156"/>
        <v>0</v>
      </c>
      <c r="BG300" s="530" t="str">
        <f t="shared" si="156"/>
        <v>0</v>
      </c>
      <c r="BH300" s="530" t="str">
        <f t="shared" si="157"/>
        <v/>
      </c>
      <c r="BI300" s="530" t="str">
        <f t="shared" si="157"/>
        <v/>
      </c>
      <c r="BJ300" s="530" t="str">
        <f t="shared" si="158"/>
        <v>0</v>
      </c>
      <c r="BK300" s="530" t="str">
        <f t="shared" si="158"/>
        <v>0</v>
      </c>
      <c r="BL300" s="537"/>
      <c r="BM300" s="458"/>
      <c r="BN300" s="458"/>
      <c r="BO300" s="530" t="str">
        <f t="shared" si="159"/>
        <v>0</v>
      </c>
      <c r="BP300" s="530" t="str">
        <f t="shared" si="159"/>
        <v>0</v>
      </c>
      <c r="BQ300" s="530" t="str">
        <f t="shared" si="160"/>
        <v/>
      </c>
      <c r="BR300" s="530" t="str">
        <f t="shared" si="160"/>
        <v/>
      </c>
      <c r="BS300" s="530" t="str">
        <f t="shared" si="161"/>
        <v>0</v>
      </c>
      <c r="BT300" s="530" t="str">
        <f t="shared" si="161"/>
        <v>0</v>
      </c>
      <c r="BU300" s="537"/>
      <c r="BV300" s="458"/>
      <c r="BW300" s="458"/>
      <c r="BX300" s="530" t="str">
        <f t="shared" si="162"/>
        <v>0</v>
      </c>
      <c r="BY300" s="530" t="str">
        <f t="shared" si="162"/>
        <v>0</v>
      </c>
      <c r="BZ300" s="530" t="str">
        <f t="shared" si="163"/>
        <v>0</v>
      </c>
      <c r="CA300" s="530" t="str">
        <f t="shared" si="163"/>
        <v>0</v>
      </c>
      <c r="CB300" s="530" t="str">
        <f t="shared" si="164"/>
        <v/>
      </c>
      <c r="CC300" s="530" t="str">
        <f t="shared" si="164"/>
        <v/>
      </c>
      <c r="CD300" s="537"/>
      <c r="CE300" s="458"/>
      <c r="CF300" s="458"/>
      <c r="CG300" s="530" t="str">
        <f t="shared" si="165"/>
        <v>0</v>
      </c>
      <c r="CH300" s="530" t="str">
        <f t="shared" si="165"/>
        <v>0</v>
      </c>
      <c r="CI300" s="530" t="str">
        <f t="shared" si="166"/>
        <v>0</v>
      </c>
      <c r="CJ300" s="530" t="str">
        <f t="shared" si="166"/>
        <v>0</v>
      </c>
      <c r="CK300" s="530" t="str">
        <f t="shared" si="167"/>
        <v/>
      </c>
      <c r="CL300" s="530" t="str">
        <f t="shared" si="167"/>
        <v/>
      </c>
      <c r="CM300" s="537"/>
      <c r="CN300" s="458"/>
      <c r="CO300" s="458"/>
      <c r="CP300" s="530" t="str">
        <f t="shared" si="168"/>
        <v/>
      </c>
      <c r="CQ300" s="530" t="str">
        <f t="shared" si="168"/>
        <v/>
      </c>
      <c r="CR300" s="530" t="str">
        <f t="shared" si="169"/>
        <v>0</v>
      </c>
      <c r="CS300" s="530" t="str">
        <f t="shared" si="169"/>
        <v>0</v>
      </c>
      <c r="CT300" s="530" t="str">
        <f t="shared" si="170"/>
        <v>0</v>
      </c>
      <c r="CU300" s="530" t="str">
        <f t="shared" si="170"/>
        <v>0</v>
      </c>
      <c r="CV300" s="537"/>
      <c r="CW300" s="458"/>
      <c r="CX300" s="458"/>
      <c r="CY300" s="530" t="str">
        <f t="shared" si="171"/>
        <v/>
      </c>
      <c r="CZ300" s="530" t="str">
        <f t="shared" si="171"/>
        <v/>
      </c>
      <c r="DA300" s="530" t="str">
        <f t="shared" si="172"/>
        <v>0</v>
      </c>
      <c r="DB300" s="530" t="str">
        <f t="shared" si="172"/>
        <v>0</v>
      </c>
      <c r="DC300" s="530" t="str">
        <f t="shared" si="173"/>
        <v>0</v>
      </c>
      <c r="DD300" s="530" t="str">
        <f t="shared" si="173"/>
        <v>0</v>
      </c>
      <c r="DE300" s="537"/>
      <c r="DF300" s="458"/>
      <c r="DG300" s="458"/>
      <c r="DH300" s="530" t="str">
        <f t="shared" si="174"/>
        <v/>
      </c>
      <c r="DI300" s="530" t="str">
        <f t="shared" si="174"/>
        <v/>
      </c>
      <c r="DJ300" s="530" t="str">
        <f t="shared" si="175"/>
        <v>0</v>
      </c>
      <c r="DK300" s="530" t="str">
        <f t="shared" si="175"/>
        <v>0</v>
      </c>
      <c r="DL300" s="530" t="str">
        <f t="shared" si="176"/>
        <v>0</v>
      </c>
      <c r="DM300" s="530" t="str">
        <f t="shared" si="176"/>
        <v>0</v>
      </c>
      <c r="DN300" s="537"/>
      <c r="DO300" s="458"/>
      <c r="DP300" s="458"/>
      <c r="DQ300" s="530" t="str">
        <f t="shared" si="177"/>
        <v/>
      </c>
      <c r="DR300" s="530" t="str">
        <f t="shared" si="177"/>
        <v/>
      </c>
      <c r="DS300" s="530" t="str">
        <f t="shared" si="178"/>
        <v>0</v>
      </c>
      <c r="DT300" s="530" t="str">
        <f t="shared" si="178"/>
        <v>0</v>
      </c>
      <c r="DU300" s="530" t="str">
        <f t="shared" si="179"/>
        <v>0</v>
      </c>
      <c r="DV300" s="530" t="str">
        <f t="shared" si="179"/>
        <v>0</v>
      </c>
      <c r="DW300" s="537"/>
      <c r="DX300" s="458"/>
      <c r="DY300" s="458"/>
      <c r="DZ300" s="530" t="str">
        <f t="shared" si="180"/>
        <v/>
      </c>
      <c r="EA300" s="530" t="str">
        <f t="shared" si="180"/>
        <v/>
      </c>
      <c r="EB300" s="530" t="str">
        <f t="shared" si="181"/>
        <v/>
      </c>
      <c r="EC300" s="530" t="str">
        <f t="shared" si="181"/>
        <v/>
      </c>
      <c r="ED300" s="530" t="str">
        <f t="shared" si="182"/>
        <v/>
      </c>
      <c r="EE300" s="530" t="str">
        <f t="shared" si="182"/>
        <v/>
      </c>
      <c r="EF300" s="537"/>
      <c r="EG300" s="458"/>
      <c r="EH300" s="458"/>
      <c r="EI300" s="530" t="str">
        <f t="shared" si="183"/>
        <v/>
      </c>
      <c r="EJ300" s="530" t="str">
        <f t="shared" si="183"/>
        <v/>
      </c>
      <c r="EK300" s="530" t="str">
        <f t="shared" si="184"/>
        <v/>
      </c>
      <c r="EL300" s="530" t="str">
        <f t="shared" si="184"/>
        <v/>
      </c>
      <c r="EM300" s="530" t="str">
        <f t="shared" si="185"/>
        <v/>
      </c>
      <c r="EN300" s="530" t="str">
        <f t="shared" si="185"/>
        <v/>
      </c>
      <c r="EO300" s="537"/>
      <c r="EP300" s="458"/>
      <c r="EQ300" s="458"/>
      <c r="ER300" s="530" t="str">
        <f t="shared" si="186"/>
        <v/>
      </c>
      <c r="ES300" s="530" t="str">
        <f t="shared" si="186"/>
        <v/>
      </c>
      <c r="ET300" s="530" t="str">
        <f t="shared" si="187"/>
        <v/>
      </c>
      <c r="EU300" s="530" t="str">
        <f t="shared" si="187"/>
        <v/>
      </c>
      <c r="EV300" s="530" t="str">
        <f t="shared" si="188"/>
        <v/>
      </c>
      <c r="EW300" s="530" t="str">
        <f t="shared" si="188"/>
        <v/>
      </c>
      <c r="EX300" s="537"/>
    </row>
    <row r="301" spans="1:154" x14ac:dyDescent="0.2">
      <c r="A301" s="413"/>
      <c r="B301" s="399"/>
      <c r="C301" s="399"/>
      <c r="D301" s="534" t="str">
        <f t="shared" si="138"/>
        <v/>
      </c>
      <c r="E301" s="534" t="str">
        <f t="shared" si="135"/>
        <v/>
      </c>
      <c r="F301" s="534" t="str">
        <f t="shared" si="139"/>
        <v>0</v>
      </c>
      <c r="G301" s="534" t="str">
        <f t="shared" si="136"/>
        <v>0</v>
      </c>
      <c r="H301" s="534" t="str">
        <f t="shared" si="140"/>
        <v>0</v>
      </c>
      <c r="I301" s="534" t="str">
        <f t="shared" si="137"/>
        <v>0</v>
      </c>
      <c r="J301" s="398"/>
      <c r="K301" s="399"/>
      <c r="L301" s="399"/>
      <c r="M301" s="534" t="str">
        <f t="shared" si="141"/>
        <v/>
      </c>
      <c r="N301" s="534" t="str">
        <f t="shared" si="141"/>
        <v/>
      </c>
      <c r="O301" s="534" t="str">
        <f t="shared" si="142"/>
        <v>0</v>
      </c>
      <c r="P301" s="534" t="str">
        <f t="shared" si="142"/>
        <v>0</v>
      </c>
      <c r="Q301" s="534" t="str">
        <f t="shared" si="143"/>
        <v>0</v>
      </c>
      <c r="R301" s="534" t="str">
        <f t="shared" si="143"/>
        <v>0</v>
      </c>
      <c r="S301" s="398"/>
      <c r="T301" s="458"/>
      <c r="U301" s="458"/>
      <c r="V301" s="530" t="str">
        <f t="shared" si="144"/>
        <v/>
      </c>
      <c r="W301" s="530" t="str">
        <f t="shared" si="144"/>
        <v/>
      </c>
      <c r="X301" s="530" t="str">
        <f t="shared" si="145"/>
        <v>0</v>
      </c>
      <c r="Y301" s="530" t="str">
        <f t="shared" si="145"/>
        <v>0</v>
      </c>
      <c r="Z301" s="530" t="str">
        <f t="shared" si="146"/>
        <v>0</v>
      </c>
      <c r="AA301" s="530" t="str">
        <f t="shared" si="146"/>
        <v>0</v>
      </c>
      <c r="AB301" s="537"/>
      <c r="AC301" s="458"/>
      <c r="AD301" s="458"/>
      <c r="AE301" s="530" t="str">
        <f t="shared" si="147"/>
        <v>0</v>
      </c>
      <c r="AF301" s="530" t="str">
        <f t="shared" si="147"/>
        <v>0</v>
      </c>
      <c r="AG301" s="530" t="str">
        <f t="shared" si="148"/>
        <v/>
      </c>
      <c r="AH301" s="530" t="str">
        <f t="shared" si="148"/>
        <v/>
      </c>
      <c r="AI301" s="530" t="str">
        <f t="shared" si="149"/>
        <v>0</v>
      </c>
      <c r="AJ301" s="530" t="str">
        <f t="shared" si="149"/>
        <v>0</v>
      </c>
      <c r="AK301" s="537"/>
      <c r="AL301" s="458"/>
      <c r="AM301" s="458"/>
      <c r="AN301" s="530" t="str">
        <f t="shared" si="150"/>
        <v>0</v>
      </c>
      <c r="AO301" s="530" t="str">
        <f t="shared" si="150"/>
        <v>0</v>
      </c>
      <c r="AP301" s="530" t="str">
        <f t="shared" si="151"/>
        <v>0</v>
      </c>
      <c r="AQ301" s="530" t="str">
        <f t="shared" si="151"/>
        <v>0</v>
      </c>
      <c r="AR301" s="530" t="str">
        <f t="shared" si="152"/>
        <v/>
      </c>
      <c r="AS301" s="530" t="str">
        <f t="shared" si="152"/>
        <v/>
      </c>
      <c r="AT301" s="537"/>
      <c r="AU301" s="458"/>
      <c r="AV301" s="458"/>
      <c r="AW301" s="530" t="str">
        <f t="shared" si="153"/>
        <v/>
      </c>
      <c r="AX301" s="530" t="str">
        <f t="shared" si="153"/>
        <v/>
      </c>
      <c r="AY301" s="530" t="str">
        <f t="shared" si="154"/>
        <v>0</v>
      </c>
      <c r="AZ301" s="530" t="str">
        <f t="shared" si="154"/>
        <v>0</v>
      </c>
      <c r="BA301" s="530" t="str">
        <f t="shared" si="155"/>
        <v>0</v>
      </c>
      <c r="BB301" s="530" t="str">
        <f t="shared" si="155"/>
        <v>0</v>
      </c>
      <c r="BC301" s="537"/>
      <c r="BD301" s="458"/>
      <c r="BE301" s="458"/>
      <c r="BF301" s="530" t="str">
        <f t="shared" si="156"/>
        <v>0</v>
      </c>
      <c r="BG301" s="530" t="str">
        <f t="shared" si="156"/>
        <v>0</v>
      </c>
      <c r="BH301" s="530" t="str">
        <f t="shared" si="157"/>
        <v/>
      </c>
      <c r="BI301" s="530" t="str">
        <f t="shared" si="157"/>
        <v/>
      </c>
      <c r="BJ301" s="530" t="str">
        <f t="shared" si="158"/>
        <v>0</v>
      </c>
      <c r="BK301" s="530" t="str">
        <f t="shared" si="158"/>
        <v>0</v>
      </c>
      <c r="BL301" s="537"/>
      <c r="BM301" s="458"/>
      <c r="BN301" s="458"/>
      <c r="BO301" s="530" t="str">
        <f t="shared" si="159"/>
        <v>0</v>
      </c>
      <c r="BP301" s="530" t="str">
        <f t="shared" si="159"/>
        <v>0</v>
      </c>
      <c r="BQ301" s="530" t="str">
        <f t="shared" si="160"/>
        <v/>
      </c>
      <c r="BR301" s="530" t="str">
        <f t="shared" si="160"/>
        <v/>
      </c>
      <c r="BS301" s="530" t="str">
        <f t="shared" si="161"/>
        <v>0</v>
      </c>
      <c r="BT301" s="530" t="str">
        <f t="shared" si="161"/>
        <v>0</v>
      </c>
      <c r="BU301" s="537"/>
      <c r="BV301" s="458"/>
      <c r="BW301" s="458"/>
      <c r="BX301" s="530" t="str">
        <f t="shared" si="162"/>
        <v>0</v>
      </c>
      <c r="BY301" s="530" t="str">
        <f t="shared" si="162"/>
        <v>0</v>
      </c>
      <c r="BZ301" s="530" t="str">
        <f t="shared" si="163"/>
        <v>0</v>
      </c>
      <c r="CA301" s="530" t="str">
        <f t="shared" si="163"/>
        <v>0</v>
      </c>
      <c r="CB301" s="530" t="str">
        <f t="shared" si="164"/>
        <v/>
      </c>
      <c r="CC301" s="530" t="str">
        <f t="shared" si="164"/>
        <v/>
      </c>
      <c r="CD301" s="537"/>
      <c r="CE301" s="458"/>
      <c r="CF301" s="458"/>
      <c r="CG301" s="530" t="str">
        <f t="shared" si="165"/>
        <v>0</v>
      </c>
      <c r="CH301" s="530" t="str">
        <f t="shared" si="165"/>
        <v>0</v>
      </c>
      <c r="CI301" s="530" t="str">
        <f t="shared" si="166"/>
        <v>0</v>
      </c>
      <c r="CJ301" s="530" t="str">
        <f t="shared" si="166"/>
        <v>0</v>
      </c>
      <c r="CK301" s="530" t="str">
        <f t="shared" si="167"/>
        <v/>
      </c>
      <c r="CL301" s="530" t="str">
        <f t="shared" si="167"/>
        <v/>
      </c>
      <c r="CM301" s="537"/>
      <c r="CN301" s="458"/>
      <c r="CO301" s="458"/>
      <c r="CP301" s="530" t="str">
        <f t="shared" si="168"/>
        <v/>
      </c>
      <c r="CQ301" s="530" t="str">
        <f t="shared" si="168"/>
        <v/>
      </c>
      <c r="CR301" s="530" t="str">
        <f t="shared" si="169"/>
        <v>0</v>
      </c>
      <c r="CS301" s="530" t="str">
        <f t="shared" si="169"/>
        <v>0</v>
      </c>
      <c r="CT301" s="530" t="str">
        <f t="shared" si="170"/>
        <v>0</v>
      </c>
      <c r="CU301" s="530" t="str">
        <f t="shared" si="170"/>
        <v>0</v>
      </c>
      <c r="CV301" s="537"/>
      <c r="CW301" s="458"/>
      <c r="CX301" s="458"/>
      <c r="CY301" s="530" t="str">
        <f t="shared" si="171"/>
        <v/>
      </c>
      <c r="CZ301" s="530" t="str">
        <f t="shared" si="171"/>
        <v/>
      </c>
      <c r="DA301" s="530" t="str">
        <f t="shared" si="172"/>
        <v>0</v>
      </c>
      <c r="DB301" s="530" t="str">
        <f t="shared" si="172"/>
        <v>0</v>
      </c>
      <c r="DC301" s="530" t="str">
        <f t="shared" si="173"/>
        <v>0</v>
      </c>
      <c r="DD301" s="530" t="str">
        <f t="shared" si="173"/>
        <v>0</v>
      </c>
      <c r="DE301" s="537"/>
      <c r="DF301" s="458"/>
      <c r="DG301" s="458"/>
      <c r="DH301" s="530" t="str">
        <f t="shared" si="174"/>
        <v/>
      </c>
      <c r="DI301" s="530" t="str">
        <f t="shared" si="174"/>
        <v/>
      </c>
      <c r="DJ301" s="530" t="str">
        <f t="shared" si="175"/>
        <v>0</v>
      </c>
      <c r="DK301" s="530" t="str">
        <f t="shared" si="175"/>
        <v>0</v>
      </c>
      <c r="DL301" s="530" t="str">
        <f t="shared" si="176"/>
        <v>0</v>
      </c>
      <c r="DM301" s="530" t="str">
        <f t="shared" si="176"/>
        <v>0</v>
      </c>
      <c r="DN301" s="537"/>
      <c r="DO301" s="458"/>
      <c r="DP301" s="458"/>
      <c r="DQ301" s="530" t="str">
        <f t="shared" si="177"/>
        <v/>
      </c>
      <c r="DR301" s="530" t="str">
        <f t="shared" si="177"/>
        <v/>
      </c>
      <c r="DS301" s="530" t="str">
        <f t="shared" si="178"/>
        <v>0</v>
      </c>
      <c r="DT301" s="530" t="str">
        <f t="shared" si="178"/>
        <v>0</v>
      </c>
      <c r="DU301" s="530" t="str">
        <f t="shared" si="179"/>
        <v>0</v>
      </c>
      <c r="DV301" s="530" t="str">
        <f t="shared" si="179"/>
        <v>0</v>
      </c>
      <c r="DW301" s="537"/>
      <c r="DX301" s="458"/>
      <c r="DY301" s="458"/>
      <c r="DZ301" s="530" t="str">
        <f t="shared" si="180"/>
        <v/>
      </c>
      <c r="EA301" s="530" t="str">
        <f t="shared" si="180"/>
        <v/>
      </c>
      <c r="EB301" s="530" t="str">
        <f t="shared" si="181"/>
        <v/>
      </c>
      <c r="EC301" s="530" t="str">
        <f t="shared" si="181"/>
        <v/>
      </c>
      <c r="ED301" s="530" t="str">
        <f t="shared" si="182"/>
        <v/>
      </c>
      <c r="EE301" s="530" t="str">
        <f t="shared" si="182"/>
        <v/>
      </c>
      <c r="EF301" s="537"/>
      <c r="EG301" s="458"/>
      <c r="EH301" s="458"/>
      <c r="EI301" s="530" t="str">
        <f t="shared" si="183"/>
        <v/>
      </c>
      <c r="EJ301" s="530" t="str">
        <f t="shared" si="183"/>
        <v/>
      </c>
      <c r="EK301" s="530" t="str">
        <f t="shared" si="184"/>
        <v/>
      </c>
      <c r="EL301" s="530" t="str">
        <f t="shared" si="184"/>
        <v/>
      </c>
      <c r="EM301" s="530" t="str">
        <f t="shared" si="185"/>
        <v/>
      </c>
      <c r="EN301" s="530" t="str">
        <f t="shared" si="185"/>
        <v/>
      </c>
      <c r="EO301" s="537"/>
      <c r="EP301" s="458"/>
      <c r="EQ301" s="458"/>
      <c r="ER301" s="530" t="str">
        <f t="shared" si="186"/>
        <v/>
      </c>
      <c r="ES301" s="530" t="str">
        <f t="shared" si="186"/>
        <v/>
      </c>
      <c r="ET301" s="530" t="str">
        <f t="shared" si="187"/>
        <v/>
      </c>
      <c r="EU301" s="530" t="str">
        <f t="shared" si="187"/>
        <v/>
      </c>
      <c r="EV301" s="530" t="str">
        <f t="shared" si="188"/>
        <v/>
      </c>
      <c r="EW301" s="530" t="str">
        <f t="shared" si="188"/>
        <v/>
      </c>
      <c r="EX301" s="537"/>
    </row>
    <row r="302" spans="1:154" s="323" customFormat="1" ht="25.5" x14ac:dyDescent="0.2">
      <c r="A302" s="141" t="s">
        <v>231</v>
      </c>
      <c r="B302" s="786"/>
      <c r="C302" s="885"/>
      <c r="D302" s="885"/>
      <c r="E302" s="885"/>
      <c r="F302" s="885"/>
      <c r="G302" s="885"/>
      <c r="H302" s="885"/>
      <c r="I302" s="885"/>
      <c r="J302" s="787"/>
      <c r="K302" s="786"/>
      <c r="L302" s="885"/>
      <c r="M302" s="885"/>
      <c r="N302" s="885"/>
      <c r="O302" s="885"/>
      <c r="P302" s="885"/>
      <c r="Q302" s="885"/>
      <c r="R302" s="885"/>
      <c r="S302" s="787"/>
      <c r="T302" s="762" t="s">
        <v>0</v>
      </c>
      <c r="U302" s="819"/>
      <c r="V302" s="819"/>
      <c r="W302" s="819"/>
      <c r="X302" s="819"/>
      <c r="Y302" s="819"/>
      <c r="Z302" s="819"/>
      <c r="AA302" s="819"/>
      <c r="AB302" s="763"/>
      <c r="AC302" s="762" t="s">
        <v>0</v>
      </c>
      <c r="AD302" s="819"/>
      <c r="AE302" s="819"/>
      <c r="AF302" s="819"/>
      <c r="AG302" s="819"/>
      <c r="AH302" s="819"/>
      <c r="AI302" s="819"/>
      <c r="AJ302" s="819"/>
      <c r="AK302" s="763"/>
      <c r="AL302" s="762"/>
      <c r="AM302" s="819"/>
      <c r="AN302" s="819"/>
      <c r="AO302" s="819"/>
      <c r="AP302" s="819"/>
      <c r="AQ302" s="819"/>
      <c r="AR302" s="819"/>
      <c r="AS302" s="819"/>
      <c r="AT302" s="763"/>
      <c r="AU302" s="762"/>
      <c r="AV302" s="819"/>
      <c r="AW302" s="819"/>
      <c r="AX302" s="819"/>
      <c r="AY302" s="819"/>
      <c r="AZ302" s="819"/>
      <c r="BA302" s="819"/>
      <c r="BB302" s="819"/>
      <c r="BC302" s="763"/>
      <c r="BD302" s="762"/>
      <c r="BE302" s="819"/>
      <c r="BF302" s="819"/>
      <c r="BG302" s="819"/>
      <c r="BH302" s="819"/>
      <c r="BI302" s="819"/>
      <c r="BJ302" s="819"/>
      <c r="BK302" s="819"/>
      <c r="BL302" s="763"/>
      <c r="BM302" s="762"/>
      <c r="BN302" s="819"/>
      <c r="BO302" s="819"/>
      <c r="BP302" s="819"/>
      <c r="BQ302" s="819"/>
      <c r="BR302" s="819"/>
      <c r="BS302" s="819"/>
      <c r="BT302" s="819"/>
      <c r="BU302" s="763"/>
      <c r="BV302" s="762"/>
      <c r="BW302" s="819"/>
      <c r="BX302" s="819"/>
      <c r="BY302" s="819"/>
      <c r="BZ302" s="819"/>
      <c r="CA302" s="819"/>
      <c r="CB302" s="819"/>
      <c r="CC302" s="819"/>
      <c r="CD302" s="763"/>
      <c r="CE302" s="762"/>
      <c r="CF302" s="819"/>
      <c r="CG302" s="819"/>
      <c r="CH302" s="819"/>
      <c r="CI302" s="819"/>
      <c r="CJ302" s="819"/>
      <c r="CK302" s="819"/>
      <c r="CL302" s="819"/>
      <c r="CM302" s="763"/>
      <c r="CN302" s="762"/>
      <c r="CO302" s="819"/>
      <c r="CP302" s="819"/>
      <c r="CQ302" s="819"/>
      <c r="CR302" s="819"/>
      <c r="CS302" s="819"/>
      <c r="CT302" s="819"/>
      <c r="CU302" s="819"/>
      <c r="CV302" s="763"/>
      <c r="CW302" s="762"/>
      <c r="CX302" s="819"/>
      <c r="CY302" s="819"/>
      <c r="CZ302" s="819"/>
      <c r="DA302" s="819"/>
      <c r="DB302" s="819"/>
      <c r="DC302" s="819"/>
      <c r="DD302" s="819"/>
      <c r="DE302" s="763"/>
      <c r="DF302" s="762"/>
      <c r="DG302" s="819"/>
      <c r="DH302" s="819"/>
      <c r="DI302" s="819"/>
      <c r="DJ302" s="819"/>
      <c r="DK302" s="819"/>
      <c r="DL302" s="819"/>
      <c r="DM302" s="819"/>
      <c r="DN302" s="763"/>
      <c r="DO302" s="762"/>
      <c r="DP302" s="819"/>
      <c r="DQ302" s="819"/>
      <c r="DR302" s="819"/>
      <c r="DS302" s="819"/>
      <c r="DT302" s="819"/>
      <c r="DU302" s="819"/>
      <c r="DV302" s="819"/>
      <c r="DW302" s="763"/>
      <c r="DX302" s="762"/>
      <c r="DY302" s="819"/>
      <c r="DZ302" s="819"/>
      <c r="EA302" s="819"/>
      <c r="EB302" s="819"/>
      <c r="EC302" s="819"/>
      <c r="ED302" s="819"/>
      <c r="EE302" s="819"/>
      <c r="EF302" s="763"/>
      <c r="EG302" s="762"/>
      <c r="EH302" s="819"/>
      <c r="EI302" s="819"/>
      <c r="EJ302" s="819"/>
      <c r="EK302" s="819"/>
      <c r="EL302" s="819"/>
      <c r="EM302" s="819"/>
      <c r="EN302" s="819"/>
      <c r="EO302" s="763"/>
      <c r="EP302" s="762"/>
      <c r="EQ302" s="819"/>
      <c r="ER302" s="819"/>
      <c r="ES302" s="819"/>
      <c r="ET302" s="819"/>
      <c r="EU302" s="819"/>
      <c r="EV302" s="819"/>
      <c r="EW302" s="819"/>
      <c r="EX302" s="763"/>
    </row>
    <row r="303" spans="1:154" s="323" customFormat="1" x14ac:dyDescent="0.2">
      <c r="A303" s="568" t="s">
        <v>903</v>
      </c>
      <c r="B303" s="569"/>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69"/>
      <c r="AL303" s="569"/>
      <c r="AM303" s="569"/>
      <c r="AN303" s="569"/>
      <c r="AO303" s="569"/>
      <c r="AP303" s="569"/>
      <c r="AQ303" s="569"/>
      <c r="AR303" s="569"/>
      <c r="AS303" s="569"/>
      <c r="AT303" s="569"/>
      <c r="AU303" s="569"/>
      <c r="AV303" s="569"/>
      <c r="AW303" s="569"/>
      <c r="AX303" s="569"/>
      <c r="AY303" s="569"/>
      <c r="AZ303" s="569"/>
      <c r="BA303" s="569"/>
      <c r="BB303" s="569"/>
      <c r="BC303" s="569"/>
      <c r="BD303" s="569"/>
      <c r="BE303" s="569"/>
      <c r="BF303" s="569"/>
      <c r="BG303" s="569"/>
      <c r="BH303" s="569"/>
      <c r="BI303" s="569"/>
      <c r="BJ303" s="569"/>
      <c r="BK303" s="569"/>
      <c r="BL303" s="569"/>
      <c r="BM303" s="569"/>
      <c r="BN303" s="569"/>
      <c r="BO303" s="569"/>
      <c r="BP303" s="569"/>
      <c r="BQ303" s="569"/>
      <c r="BR303" s="569"/>
      <c r="BS303" s="569"/>
      <c r="BT303" s="569"/>
      <c r="BU303" s="569"/>
      <c r="BV303" s="569"/>
      <c r="BW303" s="569"/>
      <c r="BX303" s="569"/>
      <c r="BY303" s="569"/>
      <c r="BZ303" s="569"/>
      <c r="CA303" s="569"/>
      <c r="CB303" s="569"/>
      <c r="CC303" s="569"/>
      <c r="CD303" s="569"/>
      <c r="CE303" s="569"/>
      <c r="CF303" s="569"/>
      <c r="CG303" s="569"/>
      <c r="CH303" s="569"/>
      <c r="CI303" s="569"/>
      <c r="CJ303" s="569"/>
      <c r="CK303" s="569"/>
      <c r="CL303" s="569"/>
      <c r="CM303" s="569"/>
      <c r="CN303" s="569"/>
      <c r="CO303" s="569"/>
      <c r="CP303" s="569"/>
      <c r="CQ303" s="569"/>
      <c r="CR303" s="569"/>
      <c r="CS303" s="569"/>
      <c r="CT303" s="569"/>
      <c r="CU303" s="569"/>
      <c r="CV303" s="569"/>
      <c r="CW303" s="569"/>
      <c r="CX303" s="569"/>
      <c r="CY303" s="569"/>
      <c r="CZ303" s="569"/>
      <c r="DA303" s="569"/>
      <c r="DB303" s="569"/>
      <c r="DC303" s="569"/>
      <c r="DD303" s="569"/>
      <c r="DE303" s="569"/>
      <c r="DF303" s="569"/>
      <c r="DG303" s="569"/>
      <c r="DH303" s="569"/>
      <c r="DI303" s="569"/>
      <c r="DJ303" s="569"/>
      <c r="DK303" s="569"/>
      <c r="DL303" s="569"/>
      <c r="DM303" s="569"/>
      <c r="DN303" s="569"/>
      <c r="DO303" s="569"/>
      <c r="DP303" s="569"/>
      <c r="DQ303" s="569"/>
      <c r="DR303" s="569"/>
      <c r="DS303" s="569"/>
      <c r="DT303" s="569"/>
      <c r="DU303" s="569"/>
      <c r="DV303" s="569"/>
      <c r="DW303" s="569"/>
      <c r="DX303" s="569"/>
      <c r="DY303" s="569"/>
      <c r="DZ303" s="569"/>
      <c r="EA303" s="569"/>
      <c r="EB303" s="569"/>
      <c r="EC303" s="569"/>
      <c r="ED303" s="569"/>
      <c r="EE303" s="569"/>
      <c r="EF303" s="569"/>
      <c r="EG303" s="569"/>
      <c r="EH303" s="569"/>
      <c r="EI303" s="569"/>
      <c r="EJ303" s="569"/>
      <c r="EK303" s="569"/>
      <c r="EL303" s="569"/>
      <c r="EM303" s="569"/>
      <c r="EN303" s="569"/>
      <c r="EO303" s="569"/>
      <c r="EP303" s="569"/>
      <c r="EQ303" s="569"/>
      <c r="ER303" s="569"/>
      <c r="ES303" s="569"/>
      <c r="ET303" s="569"/>
      <c r="EU303" s="569"/>
      <c r="EV303" s="569"/>
      <c r="EW303" s="569"/>
      <c r="EX303" s="569"/>
    </row>
    <row r="304" spans="1:154" s="323" customFormat="1" x14ac:dyDescent="0.2">
      <c r="A304" s="570" t="s">
        <v>957</v>
      </c>
      <c r="B304" s="571"/>
      <c r="C304" s="571"/>
      <c r="D304" s="571"/>
      <c r="E304" s="571"/>
      <c r="F304" s="571"/>
      <c r="G304" s="571"/>
      <c r="H304" s="571"/>
      <c r="I304" s="571"/>
      <c r="J304" s="571"/>
      <c r="K304" s="571"/>
      <c r="L304" s="571"/>
      <c r="M304" s="571"/>
      <c r="N304" s="571"/>
      <c r="O304" s="571"/>
      <c r="P304" s="571"/>
      <c r="Q304" s="571"/>
      <c r="R304" s="571"/>
      <c r="S304" s="571"/>
      <c r="T304" s="571"/>
      <c r="U304" s="571"/>
      <c r="V304" s="571"/>
      <c r="W304" s="571"/>
      <c r="X304" s="571"/>
      <c r="Y304" s="571"/>
      <c r="Z304" s="571"/>
      <c r="AA304" s="571"/>
      <c r="AB304" s="571"/>
      <c r="AC304" s="571"/>
      <c r="AD304" s="571"/>
      <c r="AE304" s="571"/>
      <c r="AF304" s="571"/>
      <c r="AG304" s="571"/>
      <c r="AH304" s="571"/>
      <c r="AI304" s="571"/>
      <c r="AJ304" s="571"/>
      <c r="AK304" s="571"/>
      <c r="AL304" s="571"/>
      <c r="AM304" s="571"/>
      <c r="AN304" s="571"/>
      <c r="AO304" s="571"/>
      <c r="AP304" s="571"/>
      <c r="AQ304" s="571"/>
      <c r="AR304" s="571"/>
      <c r="AS304" s="571"/>
      <c r="AT304" s="571"/>
      <c r="AU304" s="571"/>
      <c r="AV304" s="571"/>
      <c r="AW304" s="571"/>
      <c r="AX304" s="571"/>
      <c r="AY304" s="571"/>
      <c r="AZ304" s="571"/>
      <c r="BA304" s="571"/>
      <c r="BB304" s="571"/>
      <c r="BC304" s="571"/>
      <c r="BD304" s="571"/>
      <c r="BE304" s="571"/>
      <c r="BF304" s="571"/>
      <c r="BG304" s="571"/>
      <c r="BH304" s="571"/>
      <c r="BI304" s="571"/>
      <c r="BJ304" s="571"/>
      <c r="BK304" s="571"/>
      <c r="BL304" s="571"/>
      <c r="BM304" s="571"/>
      <c r="BN304" s="571"/>
      <c r="BO304" s="571"/>
      <c r="BP304" s="571"/>
      <c r="BQ304" s="571"/>
      <c r="BR304" s="571"/>
      <c r="BS304" s="571"/>
      <c r="BT304" s="571"/>
      <c r="BU304" s="571"/>
      <c r="BV304" s="571"/>
      <c r="BW304" s="571"/>
      <c r="BX304" s="571"/>
      <c r="BY304" s="571"/>
      <c r="BZ304" s="571"/>
      <c r="CA304" s="571"/>
      <c r="CB304" s="571"/>
      <c r="CC304" s="571"/>
      <c r="CD304" s="571"/>
      <c r="CE304" s="571"/>
      <c r="CF304" s="571"/>
      <c r="CG304" s="571"/>
      <c r="CH304" s="571"/>
      <c r="CI304" s="571"/>
      <c r="CJ304" s="571"/>
      <c r="CK304" s="571"/>
      <c r="CL304" s="571"/>
      <c r="CM304" s="571"/>
      <c r="CN304" s="571"/>
      <c r="CO304" s="571"/>
      <c r="CP304" s="571"/>
      <c r="CQ304" s="571"/>
      <c r="CR304" s="571"/>
      <c r="CS304" s="571"/>
      <c r="CT304" s="571"/>
      <c r="CU304" s="571"/>
      <c r="CV304" s="571"/>
      <c r="CW304" s="571"/>
      <c r="CX304" s="571"/>
      <c r="CY304" s="571"/>
      <c r="CZ304" s="571"/>
      <c r="DA304" s="571"/>
      <c r="DB304" s="571"/>
      <c r="DC304" s="571"/>
      <c r="DD304" s="571"/>
      <c r="DE304" s="571"/>
      <c r="DF304" s="571"/>
      <c r="DG304" s="571"/>
      <c r="DH304" s="571"/>
      <c r="DI304" s="571"/>
      <c r="DJ304" s="571"/>
      <c r="DK304" s="571"/>
      <c r="DL304" s="571"/>
      <c r="DM304" s="571"/>
      <c r="DN304" s="571"/>
      <c r="DO304" s="571"/>
      <c r="DP304" s="571"/>
      <c r="DQ304" s="571"/>
      <c r="DR304" s="571"/>
      <c r="DS304" s="571"/>
      <c r="DT304" s="571"/>
      <c r="DU304" s="571"/>
      <c r="DV304" s="571"/>
      <c r="DW304" s="571"/>
      <c r="DX304" s="571"/>
      <c r="DY304" s="571"/>
      <c r="DZ304" s="571"/>
      <c r="EA304" s="571"/>
      <c r="EB304" s="571"/>
      <c r="EC304" s="571"/>
      <c r="ED304" s="571"/>
      <c r="EE304" s="571"/>
      <c r="EF304" s="571"/>
      <c r="EG304" s="571"/>
      <c r="EH304" s="571"/>
      <c r="EI304" s="571"/>
      <c r="EJ304" s="571"/>
      <c r="EK304" s="571"/>
      <c r="EL304" s="571"/>
      <c r="EM304" s="571"/>
      <c r="EN304" s="571"/>
      <c r="EO304" s="571"/>
      <c r="EP304" s="571"/>
      <c r="EQ304" s="571"/>
      <c r="ER304" s="571"/>
      <c r="ES304" s="571"/>
      <c r="ET304" s="571"/>
      <c r="EU304" s="571"/>
      <c r="EV304" s="571"/>
      <c r="EW304" s="571"/>
      <c r="EX304" s="571"/>
    </row>
    <row r="305" spans="1:154" x14ac:dyDescent="0.2">
      <c r="A305" s="566" t="s">
        <v>958</v>
      </c>
      <c r="B305" s="392"/>
      <c r="C305" s="392"/>
      <c r="D305" s="392"/>
      <c r="E305" s="392"/>
      <c r="F305" s="392"/>
      <c r="G305" s="392"/>
      <c r="H305" s="392"/>
      <c r="I305" s="392"/>
      <c r="J305" s="392"/>
      <c r="K305" s="392"/>
      <c r="L305" s="392"/>
      <c r="M305" s="392"/>
      <c r="N305" s="392"/>
      <c r="O305" s="392"/>
      <c r="P305" s="392"/>
      <c r="Q305" s="392"/>
      <c r="R305" s="392"/>
      <c r="S305" s="392"/>
      <c r="T305" s="392"/>
      <c r="U305" s="392"/>
      <c r="V305" s="392"/>
      <c r="W305" s="392"/>
      <c r="X305" s="392"/>
      <c r="Y305" s="392"/>
      <c r="Z305" s="392"/>
      <c r="AA305" s="392"/>
      <c r="AB305" s="392"/>
      <c r="AC305" s="392"/>
      <c r="AD305" s="392"/>
      <c r="AE305" s="392"/>
      <c r="AF305" s="392"/>
      <c r="AG305" s="392"/>
      <c r="AH305" s="392"/>
      <c r="AI305" s="392"/>
      <c r="AJ305" s="392"/>
      <c r="AK305" s="392"/>
      <c r="AL305" s="392"/>
      <c r="AM305" s="392"/>
      <c r="AN305" s="392"/>
      <c r="AO305" s="392"/>
      <c r="AP305" s="392"/>
      <c r="AQ305" s="392"/>
      <c r="AR305" s="392"/>
      <c r="AS305" s="392"/>
      <c r="AT305" s="392"/>
      <c r="AU305" s="392"/>
      <c r="AV305" s="392"/>
      <c r="AW305" s="392"/>
      <c r="AX305" s="392"/>
      <c r="AY305" s="392"/>
      <c r="AZ305" s="392"/>
      <c r="BA305" s="392"/>
      <c r="BB305" s="392"/>
      <c r="BC305" s="392"/>
      <c r="BD305" s="392"/>
      <c r="BE305" s="392"/>
      <c r="BF305" s="392"/>
      <c r="BG305" s="392"/>
      <c r="BH305" s="392"/>
      <c r="BI305" s="392"/>
      <c r="BJ305" s="392"/>
      <c r="BK305" s="392"/>
      <c r="BL305" s="392"/>
      <c r="BM305" s="392"/>
      <c r="BN305" s="392"/>
      <c r="BO305" s="392"/>
      <c r="BP305" s="392"/>
      <c r="BQ305" s="392"/>
      <c r="BR305" s="392"/>
      <c r="BS305" s="392"/>
      <c r="BT305" s="392"/>
      <c r="BU305" s="392"/>
      <c r="BV305" s="392"/>
      <c r="BW305" s="392"/>
      <c r="BX305" s="392"/>
      <c r="BY305" s="392"/>
      <c r="BZ305" s="392"/>
      <c r="CA305" s="392"/>
      <c r="CB305" s="392"/>
      <c r="CC305" s="392"/>
      <c r="CD305" s="392"/>
      <c r="CE305" s="392"/>
      <c r="CF305" s="392"/>
      <c r="CG305" s="392"/>
      <c r="CH305" s="392"/>
      <c r="CI305" s="392"/>
      <c r="CJ305" s="392"/>
      <c r="CK305" s="392"/>
      <c r="CL305" s="392"/>
      <c r="CM305" s="392"/>
      <c r="CN305" s="392"/>
      <c r="CO305" s="392"/>
      <c r="CP305" s="392"/>
      <c r="CQ305" s="392"/>
      <c r="CR305" s="392"/>
      <c r="CS305" s="392"/>
      <c r="CT305" s="392"/>
      <c r="CU305" s="392"/>
      <c r="CV305" s="392"/>
      <c r="CW305" s="392"/>
      <c r="CX305" s="392"/>
      <c r="CY305" s="392"/>
      <c r="CZ305" s="392"/>
      <c r="DA305" s="392"/>
      <c r="DB305" s="392"/>
      <c r="DC305" s="392"/>
      <c r="DD305" s="392"/>
      <c r="DE305" s="392"/>
      <c r="DF305" s="392"/>
      <c r="DG305" s="392"/>
      <c r="DH305" s="392"/>
      <c r="DI305" s="392"/>
      <c r="DJ305" s="392"/>
      <c r="DK305" s="392"/>
      <c r="DL305" s="392"/>
      <c r="DM305" s="392"/>
      <c r="DN305" s="392"/>
      <c r="DO305" s="392"/>
      <c r="DP305" s="392"/>
      <c r="DQ305" s="392"/>
      <c r="DR305" s="392"/>
      <c r="DS305" s="392"/>
      <c r="DT305" s="392"/>
      <c r="DU305" s="392"/>
      <c r="DV305" s="392"/>
      <c r="DW305" s="392"/>
      <c r="DX305" s="392"/>
      <c r="DY305" s="392"/>
      <c r="DZ305" s="392"/>
      <c r="EA305" s="392"/>
      <c r="EB305" s="392"/>
      <c r="EC305" s="392"/>
      <c r="ED305" s="392"/>
      <c r="EE305" s="392"/>
      <c r="EF305" s="392"/>
      <c r="EG305" s="392"/>
      <c r="EH305" s="392"/>
      <c r="EI305" s="392"/>
      <c r="EJ305" s="392"/>
      <c r="EK305" s="392"/>
      <c r="EL305" s="392"/>
      <c r="EM305" s="392"/>
      <c r="EN305" s="392"/>
      <c r="EO305" s="392"/>
      <c r="EP305" s="392"/>
      <c r="EQ305" s="392"/>
      <c r="ER305" s="392"/>
      <c r="ES305" s="392"/>
      <c r="ET305" s="392"/>
      <c r="EU305" s="392"/>
      <c r="EV305" s="392"/>
      <c r="EW305" s="392"/>
      <c r="EX305" s="392"/>
    </row>
    <row r="306" spans="1:154" s="323" customFormat="1" x14ac:dyDescent="0.2">
      <c r="A306" s="570" t="s">
        <v>959</v>
      </c>
      <c r="B306" s="571"/>
      <c r="C306" s="571"/>
      <c r="D306" s="571"/>
      <c r="E306" s="571"/>
      <c r="F306" s="571"/>
      <c r="G306" s="571"/>
      <c r="H306" s="571"/>
      <c r="I306" s="571"/>
      <c r="J306" s="571"/>
      <c r="K306" s="571"/>
      <c r="L306" s="571"/>
      <c r="M306" s="571"/>
      <c r="N306" s="571"/>
      <c r="O306" s="571"/>
      <c r="P306" s="571"/>
      <c r="Q306" s="571"/>
      <c r="R306" s="571"/>
      <c r="S306" s="571"/>
      <c r="T306" s="571"/>
      <c r="U306" s="571"/>
      <c r="V306" s="571"/>
      <c r="W306" s="571"/>
      <c r="X306" s="571"/>
      <c r="Y306" s="571"/>
      <c r="Z306" s="571"/>
      <c r="AA306" s="571"/>
      <c r="AB306" s="571"/>
      <c r="AC306" s="571"/>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1"/>
      <c r="AY306" s="571"/>
      <c r="AZ306" s="571"/>
      <c r="BA306" s="571"/>
      <c r="BB306" s="571"/>
      <c r="BC306" s="571"/>
      <c r="BD306" s="571"/>
      <c r="BE306" s="571"/>
      <c r="BF306" s="571"/>
      <c r="BG306" s="571"/>
      <c r="BH306" s="571"/>
      <c r="BI306" s="571"/>
      <c r="BJ306" s="571"/>
      <c r="BK306" s="571"/>
      <c r="BL306" s="571"/>
      <c r="BM306" s="571"/>
      <c r="BN306" s="571"/>
      <c r="BO306" s="571"/>
      <c r="BP306" s="571"/>
      <c r="BQ306" s="571"/>
      <c r="BR306" s="571"/>
      <c r="BS306" s="571"/>
      <c r="BT306" s="571"/>
      <c r="BU306" s="571"/>
      <c r="BV306" s="571"/>
      <c r="BW306" s="571"/>
      <c r="BX306" s="571"/>
      <c r="BY306" s="571"/>
      <c r="BZ306" s="571"/>
      <c r="CA306" s="571"/>
      <c r="CB306" s="571"/>
      <c r="CC306" s="571"/>
      <c r="CD306" s="571"/>
      <c r="CE306" s="571"/>
      <c r="CF306" s="571"/>
      <c r="CG306" s="571"/>
      <c r="CH306" s="571"/>
      <c r="CI306" s="571"/>
      <c r="CJ306" s="571"/>
      <c r="CK306" s="571"/>
      <c r="CL306" s="571"/>
      <c r="CM306" s="571"/>
      <c r="CN306" s="571"/>
      <c r="CO306" s="571"/>
      <c r="CP306" s="571"/>
      <c r="CQ306" s="571"/>
      <c r="CR306" s="571"/>
      <c r="CS306" s="571"/>
      <c r="CT306" s="571"/>
      <c r="CU306" s="571"/>
      <c r="CV306" s="571"/>
      <c r="CW306" s="571"/>
      <c r="CX306" s="571"/>
      <c r="CY306" s="571"/>
      <c r="CZ306" s="571"/>
      <c r="DA306" s="571"/>
      <c r="DB306" s="571"/>
      <c r="DC306" s="571"/>
      <c r="DD306" s="571"/>
      <c r="DE306" s="571"/>
      <c r="DF306" s="571"/>
      <c r="DG306" s="571"/>
      <c r="DH306" s="571"/>
      <c r="DI306" s="571"/>
      <c r="DJ306" s="571"/>
      <c r="DK306" s="571"/>
      <c r="DL306" s="571"/>
      <c r="DM306" s="571"/>
      <c r="DN306" s="571"/>
      <c r="DO306" s="571"/>
      <c r="DP306" s="571"/>
      <c r="DQ306" s="571"/>
      <c r="DR306" s="571"/>
      <c r="DS306" s="571"/>
      <c r="DT306" s="571"/>
      <c r="DU306" s="571"/>
      <c r="DV306" s="571"/>
      <c r="DW306" s="571"/>
      <c r="DX306" s="571"/>
      <c r="DY306" s="571"/>
      <c r="DZ306" s="571"/>
      <c r="EA306" s="571"/>
      <c r="EB306" s="571"/>
      <c r="EC306" s="571"/>
      <c r="ED306" s="571"/>
      <c r="EE306" s="571"/>
      <c r="EF306" s="571"/>
      <c r="EG306" s="571"/>
      <c r="EH306" s="571"/>
      <c r="EI306" s="571"/>
      <c r="EJ306" s="571"/>
      <c r="EK306" s="571"/>
      <c r="EL306" s="571"/>
      <c r="EM306" s="571"/>
      <c r="EN306" s="571"/>
      <c r="EO306" s="571"/>
      <c r="EP306" s="571"/>
      <c r="EQ306" s="571"/>
      <c r="ER306" s="571"/>
      <c r="ES306" s="571"/>
      <c r="ET306" s="571"/>
      <c r="EU306" s="571"/>
      <c r="EV306" s="571"/>
      <c r="EW306" s="571"/>
      <c r="EX306" s="571"/>
    </row>
    <row r="307" spans="1:154" x14ac:dyDescent="0.2">
      <c r="A307" s="566" t="s">
        <v>960</v>
      </c>
      <c r="B307" s="392"/>
      <c r="C307" s="392"/>
      <c r="D307" s="392"/>
      <c r="E307" s="392"/>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2"/>
      <c r="AY307" s="392"/>
      <c r="AZ307" s="392"/>
      <c r="BA307" s="392"/>
      <c r="BB307" s="392"/>
      <c r="BC307" s="392"/>
      <c r="BD307" s="392"/>
      <c r="BE307" s="392"/>
      <c r="BF307" s="392"/>
      <c r="BG307" s="392"/>
      <c r="BH307" s="392"/>
      <c r="BI307" s="392"/>
      <c r="BJ307" s="392"/>
      <c r="BK307" s="392"/>
      <c r="BL307" s="392"/>
      <c r="BM307" s="392"/>
      <c r="BN307" s="392"/>
      <c r="BO307" s="392"/>
      <c r="BP307" s="392"/>
      <c r="BQ307" s="392"/>
      <c r="BR307" s="392"/>
      <c r="BS307" s="392"/>
      <c r="BT307" s="392"/>
      <c r="BU307" s="392"/>
      <c r="BV307" s="392"/>
      <c r="BW307" s="392"/>
      <c r="BX307" s="392"/>
      <c r="BY307" s="392"/>
      <c r="BZ307" s="392"/>
      <c r="CA307" s="392"/>
      <c r="CB307" s="392"/>
      <c r="CC307" s="392"/>
      <c r="CD307" s="392"/>
      <c r="CE307" s="392"/>
      <c r="CF307" s="392"/>
      <c r="CG307" s="392"/>
      <c r="CH307" s="392"/>
      <c r="CI307" s="392"/>
      <c r="CJ307" s="392"/>
      <c r="CK307" s="392"/>
      <c r="CL307" s="392"/>
      <c r="CM307" s="392"/>
      <c r="CN307" s="392"/>
      <c r="CO307" s="392"/>
      <c r="CP307" s="392"/>
      <c r="CQ307" s="392"/>
      <c r="CR307" s="392"/>
      <c r="CS307" s="392"/>
      <c r="CT307" s="392"/>
      <c r="CU307" s="392"/>
      <c r="CV307" s="392"/>
      <c r="CW307" s="392"/>
      <c r="CX307" s="392"/>
      <c r="CY307" s="392"/>
      <c r="CZ307" s="392"/>
      <c r="DA307" s="392"/>
      <c r="DB307" s="392"/>
      <c r="DC307" s="392"/>
      <c r="DD307" s="392"/>
      <c r="DE307" s="392"/>
      <c r="DF307" s="392"/>
      <c r="DG307" s="392"/>
      <c r="DH307" s="392"/>
      <c r="DI307" s="392"/>
      <c r="DJ307" s="392"/>
      <c r="DK307" s="392"/>
      <c r="DL307" s="392"/>
      <c r="DM307" s="392"/>
      <c r="DN307" s="392"/>
      <c r="DO307" s="392"/>
      <c r="DP307" s="392"/>
      <c r="DQ307" s="392"/>
      <c r="DR307" s="392"/>
      <c r="DS307" s="392"/>
      <c r="DT307" s="392"/>
      <c r="DU307" s="392"/>
      <c r="DV307" s="392"/>
      <c r="DW307" s="392"/>
      <c r="DX307" s="392"/>
      <c r="DY307" s="392"/>
      <c r="DZ307" s="392"/>
      <c r="EA307" s="392"/>
      <c r="EB307" s="392"/>
      <c r="EC307" s="392"/>
      <c r="ED307" s="392"/>
      <c r="EE307" s="392"/>
      <c r="EF307" s="392"/>
      <c r="EG307" s="392"/>
      <c r="EH307" s="392"/>
      <c r="EI307" s="392"/>
      <c r="EJ307" s="392"/>
      <c r="EK307" s="392"/>
      <c r="EL307" s="392"/>
      <c r="EM307" s="392"/>
      <c r="EN307" s="392"/>
      <c r="EO307" s="392"/>
      <c r="EP307" s="392"/>
      <c r="EQ307" s="392"/>
      <c r="ER307" s="392"/>
      <c r="ES307" s="392"/>
      <c r="ET307" s="392"/>
      <c r="EU307" s="392"/>
      <c r="EV307" s="392"/>
      <c r="EW307" s="392"/>
      <c r="EX307" s="392"/>
    </row>
    <row r="308" spans="1:154" x14ac:dyDescent="0.2">
      <c r="A308" s="566" t="s">
        <v>896</v>
      </c>
      <c r="B308" s="392"/>
      <c r="C308" s="392"/>
      <c r="D308" s="392"/>
      <c r="E308" s="392"/>
      <c r="F308" s="392"/>
      <c r="G308" s="392"/>
      <c r="H308" s="392"/>
      <c r="I308" s="392"/>
      <c r="J308" s="392"/>
      <c r="K308" s="392"/>
      <c r="L308" s="392"/>
      <c r="M308" s="392"/>
      <c r="N308" s="392"/>
      <c r="O308" s="392"/>
      <c r="P308" s="392"/>
      <c r="Q308" s="392"/>
      <c r="R308" s="392"/>
      <c r="S308" s="392"/>
      <c r="T308" s="392"/>
      <c r="U308" s="392"/>
      <c r="V308" s="392"/>
      <c r="W308" s="392"/>
      <c r="X308" s="392"/>
      <c r="Y308" s="392"/>
      <c r="Z308" s="392"/>
      <c r="AA308" s="392"/>
      <c r="AB308" s="392"/>
      <c r="AC308" s="392"/>
      <c r="AD308" s="392"/>
      <c r="AE308" s="392"/>
      <c r="AF308" s="392"/>
      <c r="AG308" s="392"/>
      <c r="AH308" s="392"/>
      <c r="AI308" s="392"/>
      <c r="AJ308" s="392"/>
      <c r="AK308" s="392"/>
      <c r="AL308" s="392"/>
      <c r="AM308" s="392"/>
      <c r="AN308" s="392"/>
      <c r="AO308" s="392"/>
      <c r="AP308" s="392"/>
      <c r="AQ308" s="392"/>
      <c r="AR308" s="392"/>
      <c r="AS308" s="392"/>
      <c r="AT308" s="392"/>
      <c r="AU308" s="392"/>
      <c r="AV308" s="392"/>
      <c r="AW308" s="392"/>
      <c r="AX308" s="392"/>
      <c r="AY308" s="392"/>
      <c r="AZ308" s="392"/>
      <c r="BA308" s="392"/>
      <c r="BB308" s="392"/>
      <c r="BC308" s="392"/>
      <c r="BD308" s="392"/>
      <c r="BE308" s="392"/>
      <c r="BF308" s="392"/>
      <c r="BG308" s="392"/>
      <c r="BH308" s="392"/>
      <c r="BI308" s="392"/>
      <c r="BJ308" s="392"/>
      <c r="BK308" s="392"/>
      <c r="BL308" s="392"/>
      <c r="BM308" s="392"/>
      <c r="BN308" s="392"/>
      <c r="BO308" s="392"/>
      <c r="BP308" s="392"/>
      <c r="BQ308" s="392"/>
      <c r="BR308" s="392"/>
      <c r="BS308" s="392"/>
      <c r="BT308" s="392"/>
      <c r="BU308" s="392"/>
      <c r="BV308" s="392"/>
      <c r="BW308" s="392"/>
      <c r="BX308" s="392"/>
      <c r="BY308" s="392"/>
      <c r="BZ308" s="392"/>
      <c r="CA308" s="392"/>
      <c r="CB308" s="392"/>
      <c r="CC308" s="392"/>
      <c r="CD308" s="392"/>
      <c r="CE308" s="392"/>
      <c r="CF308" s="392"/>
      <c r="CG308" s="392"/>
      <c r="CH308" s="392"/>
      <c r="CI308" s="392"/>
      <c r="CJ308" s="392"/>
      <c r="CK308" s="392"/>
      <c r="CL308" s="392"/>
      <c r="CM308" s="392"/>
      <c r="CN308" s="392"/>
      <c r="CO308" s="392"/>
      <c r="CP308" s="392"/>
      <c r="CQ308" s="392"/>
      <c r="CR308" s="392"/>
      <c r="CS308" s="392"/>
      <c r="CT308" s="392"/>
      <c r="CU308" s="392"/>
      <c r="CV308" s="392"/>
      <c r="CW308" s="392"/>
      <c r="CX308" s="392"/>
      <c r="CY308" s="392"/>
      <c r="CZ308" s="392"/>
      <c r="DA308" s="392"/>
      <c r="DB308" s="392"/>
      <c r="DC308" s="392"/>
      <c r="DD308" s="392"/>
      <c r="DE308" s="392"/>
      <c r="DF308" s="392"/>
      <c r="DG308" s="392"/>
      <c r="DH308" s="392"/>
      <c r="DI308" s="392"/>
      <c r="DJ308" s="392"/>
      <c r="DK308" s="392"/>
      <c r="DL308" s="392"/>
      <c r="DM308" s="392"/>
      <c r="DN308" s="392"/>
      <c r="DO308" s="392"/>
      <c r="DP308" s="392"/>
      <c r="DQ308" s="392"/>
      <c r="DR308" s="392"/>
      <c r="DS308" s="392"/>
      <c r="DT308" s="392"/>
      <c r="DU308" s="392"/>
      <c r="DV308" s="392"/>
      <c r="DW308" s="392"/>
      <c r="DX308" s="392"/>
      <c r="DY308" s="392"/>
      <c r="DZ308" s="392"/>
      <c r="EA308" s="392"/>
      <c r="EB308" s="392"/>
      <c r="EC308" s="392"/>
      <c r="ED308" s="392"/>
      <c r="EE308" s="392"/>
      <c r="EF308" s="392"/>
      <c r="EG308" s="392"/>
      <c r="EH308" s="392"/>
      <c r="EI308" s="392"/>
      <c r="EJ308" s="392"/>
      <c r="EK308" s="392"/>
      <c r="EL308" s="392"/>
      <c r="EM308" s="392"/>
      <c r="EN308" s="392"/>
      <c r="EO308" s="392"/>
      <c r="EP308" s="392"/>
      <c r="EQ308" s="392"/>
      <c r="ER308" s="392"/>
      <c r="ES308" s="392"/>
      <c r="ET308" s="392"/>
      <c r="EU308" s="392"/>
      <c r="EV308" s="392"/>
      <c r="EW308" s="392"/>
      <c r="EX308" s="392"/>
    </row>
    <row r="309" spans="1:154" ht="39.75" x14ac:dyDescent="0.2">
      <c r="A309" s="400" t="s">
        <v>934</v>
      </c>
      <c r="B309" s="821" t="s">
        <v>894</v>
      </c>
      <c r="C309" s="822"/>
      <c r="D309" s="182" t="s">
        <v>937</v>
      </c>
      <c r="E309" s="182" t="s">
        <v>938</v>
      </c>
      <c r="F309" s="182" t="s">
        <v>939</v>
      </c>
      <c r="G309" s="182" t="s">
        <v>940</v>
      </c>
      <c r="H309" s="182" t="s">
        <v>941</v>
      </c>
      <c r="I309" s="182" t="s">
        <v>942</v>
      </c>
      <c r="J309" s="182" t="s">
        <v>943</v>
      </c>
      <c r="K309" s="821" t="s">
        <v>894</v>
      </c>
      <c r="L309" s="822"/>
      <c r="M309" s="182" t="s">
        <v>937</v>
      </c>
      <c r="N309" s="182" t="s">
        <v>938</v>
      </c>
      <c r="O309" s="182" t="s">
        <v>939</v>
      </c>
      <c r="P309" s="182" t="s">
        <v>940</v>
      </c>
      <c r="Q309" s="182" t="s">
        <v>941</v>
      </c>
      <c r="R309" s="182" t="s">
        <v>942</v>
      </c>
      <c r="S309" s="182" t="s">
        <v>943</v>
      </c>
      <c r="T309" s="821" t="s">
        <v>894</v>
      </c>
      <c r="U309" s="822"/>
      <c r="V309" s="182" t="s">
        <v>937</v>
      </c>
      <c r="W309" s="182" t="s">
        <v>938</v>
      </c>
      <c r="X309" s="182" t="s">
        <v>939</v>
      </c>
      <c r="Y309" s="182" t="s">
        <v>940</v>
      </c>
      <c r="Z309" s="182" t="s">
        <v>941</v>
      </c>
      <c r="AA309" s="182" t="s">
        <v>942</v>
      </c>
      <c r="AB309" s="182" t="s">
        <v>943</v>
      </c>
      <c r="AC309" s="821" t="s">
        <v>894</v>
      </c>
      <c r="AD309" s="822"/>
      <c r="AE309" s="182" t="s">
        <v>937</v>
      </c>
      <c r="AF309" s="182" t="s">
        <v>938</v>
      </c>
      <c r="AG309" s="182" t="s">
        <v>939</v>
      </c>
      <c r="AH309" s="182" t="s">
        <v>940</v>
      </c>
      <c r="AI309" s="182" t="s">
        <v>941</v>
      </c>
      <c r="AJ309" s="182" t="s">
        <v>942</v>
      </c>
      <c r="AK309" s="182" t="s">
        <v>943</v>
      </c>
      <c r="AL309" s="821" t="s">
        <v>894</v>
      </c>
      <c r="AM309" s="822"/>
      <c r="AN309" s="182" t="s">
        <v>937</v>
      </c>
      <c r="AO309" s="182" t="s">
        <v>938</v>
      </c>
      <c r="AP309" s="182" t="s">
        <v>939</v>
      </c>
      <c r="AQ309" s="182" t="s">
        <v>940</v>
      </c>
      <c r="AR309" s="182" t="s">
        <v>941</v>
      </c>
      <c r="AS309" s="182" t="s">
        <v>942</v>
      </c>
      <c r="AT309" s="182" t="s">
        <v>943</v>
      </c>
      <c r="AU309" s="821" t="s">
        <v>894</v>
      </c>
      <c r="AV309" s="822"/>
      <c r="AW309" s="182" t="s">
        <v>937</v>
      </c>
      <c r="AX309" s="182" t="s">
        <v>938</v>
      </c>
      <c r="AY309" s="182" t="s">
        <v>939</v>
      </c>
      <c r="AZ309" s="182" t="s">
        <v>940</v>
      </c>
      <c r="BA309" s="182" t="s">
        <v>941</v>
      </c>
      <c r="BB309" s="182" t="s">
        <v>942</v>
      </c>
      <c r="BC309" s="182" t="s">
        <v>943</v>
      </c>
      <c r="BD309" s="821" t="s">
        <v>894</v>
      </c>
      <c r="BE309" s="822"/>
      <c r="BF309" s="182" t="s">
        <v>937</v>
      </c>
      <c r="BG309" s="182" t="s">
        <v>938</v>
      </c>
      <c r="BH309" s="182" t="s">
        <v>939</v>
      </c>
      <c r="BI309" s="182" t="s">
        <v>940</v>
      </c>
      <c r="BJ309" s="182" t="s">
        <v>941</v>
      </c>
      <c r="BK309" s="182" t="s">
        <v>942</v>
      </c>
      <c r="BL309" s="182" t="s">
        <v>943</v>
      </c>
      <c r="BM309" s="821" t="s">
        <v>894</v>
      </c>
      <c r="BN309" s="822"/>
      <c r="BO309" s="182" t="s">
        <v>937</v>
      </c>
      <c r="BP309" s="182" t="s">
        <v>938</v>
      </c>
      <c r="BQ309" s="182" t="s">
        <v>939</v>
      </c>
      <c r="BR309" s="182" t="s">
        <v>940</v>
      </c>
      <c r="BS309" s="182" t="s">
        <v>941</v>
      </c>
      <c r="BT309" s="182" t="s">
        <v>942</v>
      </c>
      <c r="BU309" s="182" t="s">
        <v>943</v>
      </c>
      <c r="BV309" s="821" t="s">
        <v>894</v>
      </c>
      <c r="BW309" s="822"/>
      <c r="BX309" s="182" t="s">
        <v>937</v>
      </c>
      <c r="BY309" s="182" t="s">
        <v>938</v>
      </c>
      <c r="BZ309" s="182" t="s">
        <v>939</v>
      </c>
      <c r="CA309" s="182" t="s">
        <v>940</v>
      </c>
      <c r="CB309" s="182" t="s">
        <v>941</v>
      </c>
      <c r="CC309" s="182" t="s">
        <v>942</v>
      </c>
      <c r="CD309" s="182" t="s">
        <v>943</v>
      </c>
      <c r="CE309" s="821" t="s">
        <v>894</v>
      </c>
      <c r="CF309" s="822"/>
      <c r="CG309" s="182" t="s">
        <v>937</v>
      </c>
      <c r="CH309" s="182" t="s">
        <v>938</v>
      </c>
      <c r="CI309" s="182" t="s">
        <v>939</v>
      </c>
      <c r="CJ309" s="182" t="s">
        <v>940</v>
      </c>
      <c r="CK309" s="182" t="s">
        <v>941</v>
      </c>
      <c r="CL309" s="182" t="s">
        <v>942</v>
      </c>
      <c r="CM309" s="182" t="s">
        <v>943</v>
      </c>
      <c r="CN309" s="821" t="s">
        <v>894</v>
      </c>
      <c r="CO309" s="822"/>
      <c r="CP309" s="182" t="s">
        <v>937</v>
      </c>
      <c r="CQ309" s="182" t="s">
        <v>938</v>
      </c>
      <c r="CR309" s="182" t="s">
        <v>939</v>
      </c>
      <c r="CS309" s="182" t="s">
        <v>940</v>
      </c>
      <c r="CT309" s="182" t="s">
        <v>941</v>
      </c>
      <c r="CU309" s="182" t="s">
        <v>942</v>
      </c>
      <c r="CV309" s="182" t="s">
        <v>943</v>
      </c>
      <c r="CW309" s="821" t="s">
        <v>894</v>
      </c>
      <c r="CX309" s="822"/>
      <c r="CY309" s="182" t="s">
        <v>937</v>
      </c>
      <c r="CZ309" s="182" t="s">
        <v>938</v>
      </c>
      <c r="DA309" s="182" t="s">
        <v>939</v>
      </c>
      <c r="DB309" s="182" t="s">
        <v>940</v>
      </c>
      <c r="DC309" s="182" t="s">
        <v>941</v>
      </c>
      <c r="DD309" s="182" t="s">
        <v>942</v>
      </c>
      <c r="DE309" s="182" t="s">
        <v>943</v>
      </c>
      <c r="DF309" s="821" t="s">
        <v>894</v>
      </c>
      <c r="DG309" s="822"/>
      <c r="DH309" s="182" t="s">
        <v>937</v>
      </c>
      <c r="DI309" s="182" t="s">
        <v>938</v>
      </c>
      <c r="DJ309" s="182" t="s">
        <v>939</v>
      </c>
      <c r="DK309" s="182" t="s">
        <v>940</v>
      </c>
      <c r="DL309" s="182" t="s">
        <v>941</v>
      </c>
      <c r="DM309" s="182" t="s">
        <v>942</v>
      </c>
      <c r="DN309" s="182" t="s">
        <v>943</v>
      </c>
      <c r="DO309" s="821" t="s">
        <v>894</v>
      </c>
      <c r="DP309" s="822"/>
      <c r="DQ309" s="182" t="s">
        <v>937</v>
      </c>
      <c r="DR309" s="182" t="s">
        <v>938</v>
      </c>
      <c r="DS309" s="182" t="s">
        <v>939</v>
      </c>
      <c r="DT309" s="182" t="s">
        <v>940</v>
      </c>
      <c r="DU309" s="182" t="s">
        <v>941</v>
      </c>
      <c r="DV309" s="182" t="s">
        <v>942</v>
      </c>
      <c r="DW309" s="182" t="s">
        <v>943</v>
      </c>
      <c r="DX309" s="821" t="s">
        <v>894</v>
      </c>
      <c r="DY309" s="822"/>
      <c r="DZ309" s="182" t="s">
        <v>937</v>
      </c>
      <c r="EA309" s="182" t="s">
        <v>938</v>
      </c>
      <c r="EB309" s="182" t="s">
        <v>939</v>
      </c>
      <c r="EC309" s="182" t="s">
        <v>940</v>
      </c>
      <c r="ED309" s="182" t="s">
        <v>941</v>
      </c>
      <c r="EE309" s="182" t="s">
        <v>942</v>
      </c>
      <c r="EF309" s="182" t="s">
        <v>943</v>
      </c>
      <c r="EG309" s="821" t="s">
        <v>894</v>
      </c>
      <c r="EH309" s="822"/>
      <c r="EI309" s="182" t="s">
        <v>937</v>
      </c>
      <c r="EJ309" s="182" t="s">
        <v>938</v>
      </c>
      <c r="EK309" s="182" t="s">
        <v>939</v>
      </c>
      <c r="EL309" s="182" t="s">
        <v>940</v>
      </c>
      <c r="EM309" s="182" t="s">
        <v>941</v>
      </c>
      <c r="EN309" s="182" t="s">
        <v>942</v>
      </c>
      <c r="EO309" s="182" t="s">
        <v>943</v>
      </c>
      <c r="EP309" s="821" t="s">
        <v>894</v>
      </c>
      <c r="EQ309" s="822"/>
      <c r="ER309" s="182" t="s">
        <v>937</v>
      </c>
      <c r="ES309" s="182" t="s">
        <v>938</v>
      </c>
      <c r="ET309" s="182" t="s">
        <v>939</v>
      </c>
      <c r="EU309" s="182" t="s">
        <v>940</v>
      </c>
      <c r="EV309" s="182" t="s">
        <v>941</v>
      </c>
      <c r="EW309" s="182" t="s">
        <v>942</v>
      </c>
      <c r="EX309" s="182" t="s">
        <v>943</v>
      </c>
    </row>
    <row r="310" spans="1:154" s="401" customFormat="1" ht="27" x14ac:dyDescent="0.25">
      <c r="A310" s="886" t="s">
        <v>873</v>
      </c>
      <c r="B310" s="830" t="s">
        <v>619</v>
      </c>
      <c r="C310" s="831"/>
      <c r="D310" s="371" t="s">
        <v>930</v>
      </c>
      <c r="E310" s="396" t="str">
        <f t="shared" ref="E310:F321" si="189">IF($B$8="SP","0",IF($B$8="CH","0",IF($B$8="SP+CH","0","")))</f>
        <v/>
      </c>
      <c r="F310" s="577" t="str">
        <f>IF($B$8="SP","0",IF($B$8="CH","0",IF($B$8="SP+CH","0","")))</f>
        <v/>
      </c>
      <c r="G310" s="396" t="str">
        <f>IF($B$8="EE","0",IF($B$8="CH","0",IF($B$8="EE+CH","0","")))</f>
        <v>0</v>
      </c>
      <c r="H310" s="576" t="str">
        <f t="shared" ref="G310:H321" si="190">IF($B$8="EE","0",IF($B$8="CH","0",IF($B$8="EE+CH","0","")))</f>
        <v>0</v>
      </c>
      <c r="I310" s="396" t="str">
        <f t="shared" ref="I310:J321" si="191">IF($B$8="EE","0",IF($B$8="SP","0",IF($B$8="EE+SP","0","")))</f>
        <v>0</v>
      </c>
      <c r="J310" s="576" t="str">
        <f t="shared" si="191"/>
        <v>0</v>
      </c>
      <c r="K310" s="830" t="s">
        <v>619</v>
      </c>
      <c r="L310" s="831"/>
      <c r="M310" s="417" t="s">
        <v>930</v>
      </c>
      <c r="N310" s="419" t="str">
        <f>IF($K$8="SP","0",IF($K$8="CH","0",IF($K$8="SP+CH","0","")))</f>
        <v/>
      </c>
      <c r="O310" s="577" t="str">
        <f>IF($K$8="SP","0",IF($K$8="CH","0",IF($K$8="SP+CH","0","")))</f>
        <v/>
      </c>
      <c r="P310" s="419" t="str">
        <f>IF($K$8="EE","0",IF($K$8="CH","0",IF($K$8="EE+CH","0","")))</f>
        <v>0</v>
      </c>
      <c r="Q310" s="576" t="str">
        <f>IF($K$8="EE","0",IF($K$8="CH","0",IF($K$8="EE+CH","0","")))</f>
        <v>0</v>
      </c>
      <c r="R310" s="419" t="str">
        <f t="shared" ref="R310:S312" si="192">IF($K$8="EE","0",IF($K$8="SP","0",IF($K$8="EE+SP","0","")))</f>
        <v>0</v>
      </c>
      <c r="S310" s="576" t="str">
        <f t="shared" si="192"/>
        <v>0</v>
      </c>
      <c r="T310" s="830" t="s">
        <v>619</v>
      </c>
      <c r="U310" s="831"/>
      <c r="V310" s="434" t="s">
        <v>930</v>
      </c>
      <c r="W310" s="456" t="str">
        <f t="shared" ref="W310:X312" si="193">IF($T$8="SP","0",IF($T$8="CH","0",IF($T$8="SP+CH","0","")))</f>
        <v/>
      </c>
      <c r="X310" s="575" t="str">
        <f t="shared" si="193"/>
        <v/>
      </c>
      <c r="Y310" s="456" t="str">
        <f t="shared" ref="Y310:Z312" si="194">IF($T$8="EE","0",IF($T$8="CH","0",IF($T$8="EE+CH","0","")))</f>
        <v>0</v>
      </c>
      <c r="Z310" s="575" t="str">
        <f t="shared" si="194"/>
        <v>0</v>
      </c>
      <c r="AA310" s="456" t="str">
        <f t="shared" ref="AA310:AB312" si="195">IF($T$8="EE","0",IF($T$8="SP","0",IF($T$8="EE+SP","0","")))</f>
        <v>0</v>
      </c>
      <c r="AB310" s="413" t="str">
        <f t="shared" si="195"/>
        <v>0</v>
      </c>
      <c r="AC310" s="830" t="s">
        <v>619</v>
      </c>
      <c r="AD310" s="831"/>
      <c r="AE310" s="440" t="s">
        <v>930</v>
      </c>
      <c r="AF310" s="456" t="str">
        <f>IF($AC$8="SP","0",IF($AC$8="CH","0",IF($AC$8="SP+CH","0","")))</f>
        <v>0</v>
      </c>
      <c r="AG310" s="413" t="str">
        <f>IF($AC$8="SP","0",IF($AC$8="CH","0",IF($AC$8="SP+CH","0","")))</f>
        <v>0</v>
      </c>
      <c r="AH310" s="456" t="str">
        <f>IF($AC$8="EE","0",IF($AC$8="CH","0",IF($AC$8="EE+CH","0","")))</f>
        <v/>
      </c>
      <c r="AI310" s="575" t="str">
        <f>IF($AC$8="EE","0",IF($AC$8="CH","0",IF($AC$8="EE+CH","0","")))</f>
        <v/>
      </c>
      <c r="AJ310" s="456" t="str">
        <f>IF($AC$8="EE","0",IF($AC$8="SP","0",IF($AC$8="EE+SP","0","")))</f>
        <v>0</v>
      </c>
      <c r="AK310" s="575" t="str">
        <f>IF($AC$8="EE","0",IF($AC$8="SP","0",IF($AC$8="EE+SP","0","")))</f>
        <v>0</v>
      </c>
      <c r="AL310" s="830" t="s">
        <v>619</v>
      </c>
      <c r="AM310" s="831"/>
      <c r="AN310" s="448" t="s">
        <v>930</v>
      </c>
      <c r="AO310" s="459" t="str">
        <f>IF($AL$8="SP","0",IF($AL$8="CH","0",IF($AL$8="SP+CH","0","")))</f>
        <v>0</v>
      </c>
      <c r="AP310" s="575" t="str">
        <f>IF($AL$8="SP","0",IF($AL$8="CH","0",IF($AL$8="SP+CH","0","")))</f>
        <v>0</v>
      </c>
      <c r="AQ310" s="464" t="str">
        <f>IF($AL$8="EE","0",IF($AL$8="CH","0",IF($AL$8="EE+CH","0","")))</f>
        <v>0</v>
      </c>
      <c r="AR310" s="575" t="str">
        <f>IF($AL$8="EE","0",IF($AL$8="CH","0",IF($AL$8="EE+CH","0","")))</f>
        <v>0</v>
      </c>
      <c r="AS310" s="459" t="str">
        <f t="shared" ref="AS310:AT321" si="196">IF($AL$8="EE","0",IF($AL$8="SP","0",IF($AL$8="EE+SP","0","")))</f>
        <v/>
      </c>
      <c r="AT310" s="575" t="str">
        <f>IF($SYR$8="EE","0",IF($AL$8="SP","0",IF($AL$8="EE+SP","0","")))</f>
        <v/>
      </c>
      <c r="AU310" s="830" t="s">
        <v>619</v>
      </c>
      <c r="AV310" s="831"/>
      <c r="AW310" s="448" t="s">
        <v>930</v>
      </c>
      <c r="AX310" s="459" t="str">
        <f>IF($AU$8="SP","0",IF($AU$8="CH","0",IF($AU$8="SP+CH","0","")))</f>
        <v/>
      </c>
      <c r="AY310" s="575" t="str">
        <f>IF($AU$8="SP","0",IF($AU$8="CH","0",IF($AU$8="SP+CH","0","")))</f>
        <v/>
      </c>
      <c r="AZ310" s="459" t="str">
        <f>IF($AU$8="EE","0",IF($AU$8="CH","0",IF($AU$8="EE+CH","0","")))</f>
        <v>0</v>
      </c>
      <c r="BA310" s="575" t="str">
        <f>IF($AU$8="EE","0",IF($AU$8="CH","0",IF($AU$8="EE+CH","0","")))</f>
        <v>0</v>
      </c>
      <c r="BB310" s="459" t="str">
        <f>IF($AU$8="EE","0",IF($AU$8="SP","0",IF($AU$8="EE+SP","0","")))</f>
        <v>0</v>
      </c>
      <c r="BC310" s="575" t="str">
        <f>IF($AU$8="EE","0",IF($AU$8="SP","0",IF($AU$8="EE+SP","0","")))</f>
        <v>0</v>
      </c>
      <c r="BD310" s="830" t="s">
        <v>619</v>
      </c>
      <c r="BE310" s="831"/>
      <c r="BF310" s="448" t="s">
        <v>930</v>
      </c>
      <c r="BG310" s="459" t="str">
        <f>IF($BD$8="SP","0",IF($BD$8="CH","0",IF($BD$8="SP+CH","0","")))</f>
        <v>0</v>
      </c>
      <c r="BH310" s="575" t="str">
        <f>IF($BD$8="SP","0",IF($BD$8="CH","0",IF($BD$8="SP+CH","0","")))</f>
        <v>0</v>
      </c>
      <c r="BI310" s="459" t="str">
        <f>IF($BD$8="EE","0",IF($BD$8="CH","0",IF($BD$8="EE+CH","0","")))</f>
        <v/>
      </c>
      <c r="BJ310" s="575" t="str">
        <f>IF($BD$8="EE","0",IF($BD$8="CH","0",IF($BD$8="EE+CH","0","")))</f>
        <v/>
      </c>
      <c r="BK310" s="459" t="str">
        <f>IF($BD$8="EE","0",IF($BD$8="SP","0",IF($BD$8="EE+SP","0","")))</f>
        <v>0</v>
      </c>
      <c r="BL310" s="575" t="str">
        <f>IF($BD$8="EE","0",IF($BD$8="SP","0",IF($BD$8="EE+SP","0","")))</f>
        <v>0</v>
      </c>
      <c r="BM310" s="830" t="s">
        <v>619</v>
      </c>
      <c r="BN310" s="831"/>
      <c r="BO310" s="448" t="s">
        <v>930</v>
      </c>
      <c r="BP310" s="459" t="str">
        <f>IF($BM$8="SP","0",IF($BM$8="CH","0",IF($BM$8="SP+CH","0","")))</f>
        <v>0</v>
      </c>
      <c r="BQ310" s="575" t="str">
        <f>IF($BM$8="SP","0",IF($BM$8="CH","0",IF($BM$8="SP+CH","0","")))</f>
        <v>0</v>
      </c>
      <c r="BR310" s="459" t="str">
        <f>IF($BM$8="EE","0",IF($BM$8="CH","0",IF($BM$8="EE+CH","0","")))</f>
        <v/>
      </c>
      <c r="BS310" s="575" t="str">
        <f>IF($BM$8="EE","0",IF($BM$8="CH","0",IF($BM$8="EE+CH","0","")))</f>
        <v/>
      </c>
      <c r="BT310" s="459" t="str">
        <f>IF($BM$8="EE","0",IF($BM$8="SP","0",IF($BM$8="EE+SP","0","")))</f>
        <v>0</v>
      </c>
      <c r="BU310" s="575" t="str">
        <f>IF($BM$8="EE","0",IF($BM$8="SP","0",IF($BM$8="EE+SP","0","")))</f>
        <v>0</v>
      </c>
      <c r="BV310" s="830" t="s">
        <v>619</v>
      </c>
      <c r="BW310" s="831"/>
      <c r="BX310" s="448" t="s">
        <v>930</v>
      </c>
      <c r="BY310" s="459" t="str">
        <f t="shared" ref="BY310:BZ315" si="197">IF($BV$8="SP","0",IF($BV$8="CH","0",IF($BV$8="SP+CH","0","")))</f>
        <v>0</v>
      </c>
      <c r="BZ310" s="575" t="str">
        <f t="shared" si="197"/>
        <v>0</v>
      </c>
      <c r="CA310" s="459" t="str">
        <f>IF($BV$8="EE","0",IF($BV$8="CH","0",IF($BV$8="EE+CH","0","")))</f>
        <v>0</v>
      </c>
      <c r="CB310" s="575" t="str">
        <f>IF($BV$8="EE","0",IF($BV$8="CH","0",IF($BV$8="EE+CH","0","")))</f>
        <v>0</v>
      </c>
      <c r="CC310" s="459" t="str">
        <f>IF($BV$8="EE","0",IF($BV$8="SP","0",IF($BV$8="EE+SP","0","")))</f>
        <v/>
      </c>
      <c r="CD310" s="575" t="str">
        <f>IF($BV$8="EE","0",IF($BV$8="SP","0",IF($BV$8="EE+SP","0","")))</f>
        <v/>
      </c>
      <c r="CE310" s="830" t="s">
        <v>619</v>
      </c>
      <c r="CF310" s="831"/>
      <c r="CG310" s="448" t="s">
        <v>930</v>
      </c>
      <c r="CH310" s="459" t="str">
        <f>IF($CE$8="SP","0",IF($CE$8="CH","0",IF($CE$8="SP+CH","0","")))</f>
        <v>0</v>
      </c>
      <c r="CI310" s="575" t="str">
        <f>IF($CE$8="SP","0",IF($CE$8="CH","0",IF($CE$8="SP+CH","0","")))</f>
        <v>0</v>
      </c>
      <c r="CJ310" s="459" t="str">
        <f>IF($CE$8="EE","0",IF($CE$8="CH","0",IF($CE$8="EE+CH","0","")))</f>
        <v>0</v>
      </c>
      <c r="CK310" s="575" t="str">
        <f>IF($CE$8="EE","0",IF($CE$8="CH","0",IF($CE$8="EE+CH","0","")))</f>
        <v>0</v>
      </c>
      <c r="CL310" s="459" t="str">
        <f>IF($CE$8="EE","0",IF($CE$8="SP","0",IF($CE$8="EE+SP","0","")))</f>
        <v/>
      </c>
      <c r="CM310" s="575" t="str">
        <f>IF($CE$8="EE","0",IF($CE$8="SP","0",IF($CE$8="EE+SP","0","")))</f>
        <v/>
      </c>
      <c r="CN310" s="830" t="s">
        <v>619</v>
      </c>
      <c r="CO310" s="831"/>
      <c r="CP310" s="448" t="s">
        <v>930</v>
      </c>
      <c r="CQ310" s="459" t="str">
        <f>IF($CN$8="SP","0",IF($CN$8="CH","0",IF($CN$8="SP+CH","0","")))</f>
        <v/>
      </c>
      <c r="CR310" s="575" t="str">
        <f>IF($CN$8="SP","0",IF($CN$8="CH","0",IF($CN$8="SP+CH","0","")))</f>
        <v/>
      </c>
      <c r="CS310" s="459" t="str">
        <f>IF($CN$8="EE","0",IF($CN$8="CH","0",IF($CN$8="EE+CH","0","")))</f>
        <v>0</v>
      </c>
      <c r="CT310" s="575" t="str">
        <f>IF($CN$8="EE","0",IF($CN$8="CH","0",IF($CN$8="EE+CH","0","")))</f>
        <v>0</v>
      </c>
      <c r="CU310" s="459" t="str">
        <f>IF($CN$8="EE","0",IF($CN$8="SP","0",IF($CN$8="EE+SP","0","")))</f>
        <v>0</v>
      </c>
      <c r="CV310" s="575" t="str">
        <f>IF($CN$8="EE","0",IF($CN$8="SP","0",IF($CN$8="EE+SP","0","")))</f>
        <v>0</v>
      </c>
      <c r="CW310" s="830" t="s">
        <v>619</v>
      </c>
      <c r="CX310" s="831"/>
      <c r="CY310" s="448" t="s">
        <v>930</v>
      </c>
      <c r="CZ310" s="459" t="str">
        <f>IF($CW$8="SP","0",IF($CW$8="CH","0",IF($CW$8="SP+CH","0","")))</f>
        <v/>
      </c>
      <c r="DA310" s="575" t="str">
        <f>IF($CW$8="SP","0",IF($CW$8="CH","0",IF($CW$8="SP+CH","0","")))</f>
        <v/>
      </c>
      <c r="DB310" s="459" t="str">
        <f>IF($CW$8="EE","0",IF($CW$8="CH","0",IF($CW$8="EE+CH","0","")))</f>
        <v>0</v>
      </c>
      <c r="DC310" s="575" t="str">
        <f>IF($CW$8="EE","0",IF($CW$8="CH","0",IF($CW$8="EE+CH","0","")))</f>
        <v>0</v>
      </c>
      <c r="DD310" s="459" t="str">
        <f>IF($CW$8="EE","0",IF($CW$8="SP","0",IF($CW$8="EE+SP","0","")))</f>
        <v>0</v>
      </c>
      <c r="DE310" s="575" t="str">
        <f>IF($CW$8="EE","0",IF($CW$8="SP","0",IF($CW$8="EE+SP","0","")))</f>
        <v>0</v>
      </c>
      <c r="DF310" s="830" t="s">
        <v>619</v>
      </c>
      <c r="DG310" s="831"/>
      <c r="DH310" s="448" t="s">
        <v>930</v>
      </c>
      <c r="DI310" s="459" t="str">
        <f>IF($DF$8="SP","0",IF($DF$8="CH","0",IF($DF$8="SP+CH","0","")))</f>
        <v/>
      </c>
      <c r="DJ310" s="575" t="str">
        <f>IF($DF$8="SP","0",IF($DF$8="CH","0",IF($DF$8="SP+CH","0","")))</f>
        <v/>
      </c>
      <c r="DK310" s="459" t="str">
        <f>IF($DF$8="EE","0",IF($DF$8="CH","0",IF($DF$8="EE+CH","0","")))</f>
        <v>0</v>
      </c>
      <c r="DL310" s="575" t="str">
        <f>IF($DF$8="EE","0",IF($DF$8="CH","0",IF($DF$8="EE+CH","0","")))</f>
        <v>0</v>
      </c>
      <c r="DM310" s="459" t="str">
        <f>IF($DF$8="EE","0",IF($DF$8="SP","0",IF($DF$8="EE+SP","0","")))</f>
        <v>0</v>
      </c>
      <c r="DN310" s="575" t="str">
        <f>IF($DF$8="EE","0",IF($DF$8="SP","0",IF($DF$8="EE+SP","0","")))</f>
        <v>0</v>
      </c>
      <c r="DO310" s="830" t="s">
        <v>619</v>
      </c>
      <c r="DP310" s="831"/>
      <c r="DQ310" s="448" t="s">
        <v>930</v>
      </c>
      <c r="DR310" s="459" t="str">
        <f>IF($DO$8="SP","0",IF($DO$8="CH","0",IF($DO$8="SP+CH","0","")))</f>
        <v/>
      </c>
      <c r="DS310" s="575" t="str">
        <f>IF($DO$8="SP","0",IF($DO$8="CH","0",IF($DO$8="SP+CH","0","")))</f>
        <v/>
      </c>
      <c r="DT310" s="459" t="str">
        <f>IF($DO$8="EE","0",IF($DO$8="CH","0",IF($DO$8="EE+CH","0","")))</f>
        <v>0</v>
      </c>
      <c r="DU310" s="575" t="str">
        <f>IF($DO$8="EE","0",IF($DO$8="CH","0",IF($DO$8="EE+CH","0","")))</f>
        <v>0</v>
      </c>
      <c r="DV310" s="459" t="str">
        <f>IF($DO$8="EE","0",IF($DO$8="SP","0",IF($DO$8="EE+SP","0","")))</f>
        <v>0</v>
      </c>
      <c r="DW310" s="575" t="str">
        <f>IF($DO$8="EE","0",IF($DO$8="SP","0",IF($DO$8="EE+SP","0","")))</f>
        <v>0</v>
      </c>
      <c r="DX310" s="830" t="s">
        <v>619</v>
      </c>
      <c r="DY310" s="831"/>
      <c r="DZ310" s="448" t="s">
        <v>930</v>
      </c>
      <c r="EA310" s="459" t="str">
        <f>IF($DX$8="SP","0",IF($DX$8="CH","0",IF($DX$8="SP+CH","0","")))</f>
        <v/>
      </c>
      <c r="EB310" s="575" t="str">
        <f>IF($DX$8="SP","0",IF($DX$8="CH","0",IF($DX$8="SP+CH","0","")))</f>
        <v/>
      </c>
      <c r="EC310" s="459" t="str">
        <f>IF($DX$8="EE","0",IF($DX$8="CH","0",IF($DX$8="EE+CH","0","")))</f>
        <v/>
      </c>
      <c r="ED310" s="575" t="str">
        <f>IF($DX$8="EE","0",IF($DX$8="CH","0",IF($DX$8="EE+CH","0","")))</f>
        <v/>
      </c>
      <c r="EE310" s="459" t="str">
        <f>IF($DX$8="EE","0",IF($DX$8="SP","0",IF($DX$8="EE+SP","0","")))</f>
        <v/>
      </c>
      <c r="EF310" s="575" t="str">
        <f>IF($DX$8="EE","0",IF($DX$8="SP","0",IF($DX$8="EE+SP","0","")))</f>
        <v/>
      </c>
      <c r="EG310" s="830" t="s">
        <v>619</v>
      </c>
      <c r="EH310" s="831"/>
      <c r="EI310" s="460" t="s">
        <v>930</v>
      </c>
      <c r="EJ310" s="464" t="str">
        <f>IF($EG$8="SP","0",IF($EG$8="CH","0",IF($EG$8="SP+CH","0","")))</f>
        <v/>
      </c>
      <c r="EK310" s="575" t="str">
        <f>IF($EG$8="SP","0",IF($EG$8="CH","0",IF($EG$8="SP+CH","0","")))</f>
        <v/>
      </c>
      <c r="EL310" s="464" t="str">
        <f>IF($EG$8="EE","0",IF($EG$8="CH","0",IF($EG$8="EE+CH","0","")))</f>
        <v/>
      </c>
      <c r="EM310" s="575" t="str">
        <f>IF($EG$8="EE","0",IF($EG$8="CH","0",IF($EG$8="EE+CH","0","")))</f>
        <v/>
      </c>
      <c r="EN310" s="464" t="str">
        <f>IF($EG$8="EE","0",IF($EG$8="SP","0",IF($EG$8="EE+SP","0","")))</f>
        <v/>
      </c>
      <c r="EO310" s="575" t="str">
        <f>IF($EG$8="EE","0",IF($EG$8="SP","0",IF($EG$8="EE+SP","0","")))</f>
        <v/>
      </c>
      <c r="EP310" s="830" t="s">
        <v>619</v>
      </c>
      <c r="EQ310" s="831"/>
      <c r="ER310" s="460" t="s">
        <v>930</v>
      </c>
      <c r="ES310" s="464" t="str">
        <f>IF($EP$8="SP","0",IF($EP$8="CH","0",IF($EP$8="SP+CH","0","")))</f>
        <v/>
      </c>
      <c r="ET310" s="575" t="str">
        <f>IF($EP$8="SP","0",IF($EP$8="CH","0",IF($EP$8="SP+CH","0","")))</f>
        <v/>
      </c>
      <c r="EU310" s="464" t="str">
        <f>IF($EP$8="EE","0",IF($EP$8="CH","0",IF($EP$8="EE+CH","0","")))</f>
        <v/>
      </c>
      <c r="EV310" s="575" t="str">
        <f>IF($EP$8="EE","0",IF($EP$8="CH","0",IF($EP$8="EE+CH","0","")))</f>
        <v/>
      </c>
      <c r="EW310" s="464" t="str">
        <f>IF($EP$8="EE","0",IF($EP$8="SP","0",IF($EP$8="EE+SP","0","")))</f>
        <v/>
      </c>
      <c r="EX310" s="574" t="str">
        <f>IF($EP$8="EE","0",IF($EP$8="SP","0",IF($EP$8="EE+SP","0","")))</f>
        <v/>
      </c>
    </row>
    <row r="311" spans="1:154" s="401" customFormat="1" ht="27" x14ac:dyDescent="0.25">
      <c r="A311" s="886"/>
      <c r="B311" s="832"/>
      <c r="C311" s="833"/>
      <c r="D311" s="371" t="s">
        <v>935</v>
      </c>
      <c r="E311" s="396" t="str">
        <f t="shared" si="189"/>
        <v/>
      </c>
      <c r="F311" s="577" t="str">
        <f t="shared" si="189"/>
        <v/>
      </c>
      <c r="G311" s="396" t="str">
        <f t="shared" si="190"/>
        <v>0</v>
      </c>
      <c r="H311" s="576" t="str">
        <f t="shared" si="190"/>
        <v>0</v>
      </c>
      <c r="I311" s="396" t="str">
        <f t="shared" si="191"/>
        <v>0</v>
      </c>
      <c r="J311" s="576" t="str">
        <f t="shared" si="191"/>
        <v>0</v>
      </c>
      <c r="K311" s="832"/>
      <c r="L311" s="833"/>
      <c r="M311" s="417" t="s">
        <v>935</v>
      </c>
      <c r="N311" s="425" t="str">
        <f t="shared" ref="N311:O321" si="198">IF($K$8="SP","0",IF($K$8="CH","0",IF($K$8="SP+CH","0","")))</f>
        <v/>
      </c>
      <c r="O311" s="577" t="str">
        <f t="shared" si="198"/>
        <v/>
      </c>
      <c r="P311" s="425" t="str">
        <f t="shared" ref="P311:Q321" si="199">IF($K$8="EE","0",IF($K$8="CH","0",IF($K$8="EE+CH","0","")))</f>
        <v>0</v>
      </c>
      <c r="Q311" s="576" t="str">
        <f t="shared" si="199"/>
        <v>0</v>
      </c>
      <c r="R311" s="419" t="str">
        <f t="shared" si="192"/>
        <v>0</v>
      </c>
      <c r="S311" s="576" t="str">
        <f t="shared" si="192"/>
        <v>0</v>
      </c>
      <c r="T311" s="832"/>
      <c r="U311" s="833"/>
      <c r="V311" s="434" t="s">
        <v>935</v>
      </c>
      <c r="W311" s="456" t="str">
        <f t="shared" si="193"/>
        <v/>
      </c>
      <c r="X311" s="575" t="str">
        <f t="shared" si="193"/>
        <v/>
      </c>
      <c r="Y311" s="456" t="str">
        <f t="shared" si="194"/>
        <v>0</v>
      </c>
      <c r="Z311" s="575" t="str">
        <f t="shared" si="194"/>
        <v>0</v>
      </c>
      <c r="AA311" s="456" t="str">
        <f t="shared" si="195"/>
        <v>0</v>
      </c>
      <c r="AB311" s="413" t="str">
        <f t="shared" si="195"/>
        <v>0</v>
      </c>
      <c r="AC311" s="832"/>
      <c r="AD311" s="833"/>
      <c r="AE311" s="440" t="s">
        <v>935</v>
      </c>
      <c r="AF311" s="456" t="str">
        <f t="shared" ref="AF311:AG321" si="200">IF($AC$8="SP","0",IF($AC$8="CH","0",IF($AC$8="SP+CH","0","")))</f>
        <v>0</v>
      </c>
      <c r="AG311" s="413" t="str">
        <f t="shared" si="200"/>
        <v>0</v>
      </c>
      <c r="AH311" s="456" t="str">
        <f t="shared" ref="AH311:AI321" si="201">IF($AC$8="EE","0",IF($AC$8="CH","0",IF($AC$8="EE+CH","0","")))</f>
        <v/>
      </c>
      <c r="AI311" s="575" t="str">
        <f t="shared" si="201"/>
        <v/>
      </c>
      <c r="AJ311" s="456" t="str">
        <f t="shared" ref="AJ311:AK321" si="202">IF($AC$8="EE","0",IF($AC$8="SP","0",IF($AC$8="EE+SP","0","")))</f>
        <v>0</v>
      </c>
      <c r="AK311" s="575" t="str">
        <f t="shared" si="202"/>
        <v>0</v>
      </c>
      <c r="AL311" s="832"/>
      <c r="AM311" s="833"/>
      <c r="AN311" s="448" t="s">
        <v>935</v>
      </c>
      <c r="AO311" s="459" t="str">
        <f t="shared" ref="AO311:AP321" si="203">IF($AL$8="SP","0",IF($AL$8="CH","0",IF($AL$8="SP+CH","0","")))</f>
        <v>0</v>
      </c>
      <c r="AP311" s="575" t="str">
        <f t="shared" si="203"/>
        <v>0</v>
      </c>
      <c r="AQ311" s="464" t="str">
        <f t="shared" ref="AQ311:AR321" si="204">IF($AL$8="EE","0",IF($AL$8="CH","0",IF($AL$8="EE+CH","0","")))</f>
        <v>0</v>
      </c>
      <c r="AR311" s="575" t="str">
        <f t="shared" si="204"/>
        <v>0</v>
      </c>
      <c r="AS311" s="464" t="str">
        <f t="shared" si="196"/>
        <v/>
      </c>
      <c r="AT311" s="575" t="str">
        <f>IF($SYR$8="EE","0",IF($AL$8="SP","0",IF($AL$8="EE+SP","0","")))</f>
        <v/>
      </c>
      <c r="AU311" s="832"/>
      <c r="AV311" s="833"/>
      <c r="AW311" s="448" t="s">
        <v>935</v>
      </c>
      <c r="AX311" s="470" t="str">
        <f t="shared" ref="AX311:AY321" si="205">IF($AU$8="SP","0",IF($AU$8="CH","0",IF($AU$8="SP+CH","0","")))</f>
        <v/>
      </c>
      <c r="AY311" s="575" t="str">
        <f t="shared" si="205"/>
        <v/>
      </c>
      <c r="AZ311" s="470" t="str">
        <f t="shared" ref="AZ311:BA321" si="206">IF($AU$8="EE","0",IF($AU$8="CH","0",IF($AU$8="EE+CH","0","")))</f>
        <v>0</v>
      </c>
      <c r="BA311" s="575" t="str">
        <f t="shared" si="206"/>
        <v>0</v>
      </c>
      <c r="BB311" s="470" t="str">
        <f t="shared" ref="BB311:BC321" si="207">IF($AU$8="EE","0",IF($AU$8="SP","0",IF($AU$8="EE+SP","0","")))</f>
        <v>0</v>
      </c>
      <c r="BC311" s="575" t="str">
        <f t="shared" si="207"/>
        <v>0</v>
      </c>
      <c r="BD311" s="832"/>
      <c r="BE311" s="833"/>
      <c r="BF311" s="448" t="s">
        <v>935</v>
      </c>
      <c r="BG311" s="471" t="str">
        <f t="shared" ref="BG311:BH321" si="208">IF($BD$8="SP","0",IF($BD$8="CH","0",IF($BD$8="SP+CH","0","")))</f>
        <v>0</v>
      </c>
      <c r="BH311" s="575" t="str">
        <f t="shared" si="208"/>
        <v>0</v>
      </c>
      <c r="BI311" s="471" t="str">
        <f t="shared" ref="BI311:BJ321" si="209">IF($BD$8="EE","0",IF($BD$8="CH","0",IF($BD$8="EE+CH","0","")))</f>
        <v/>
      </c>
      <c r="BJ311" s="575" t="str">
        <f t="shared" si="209"/>
        <v/>
      </c>
      <c r="BK311" s="471" t="str">
        <f t="shared" ref="BK311:BL321" si="210">IF($BD$8="EE","0",IF($BD$8="SP","0",IF($BD$8="EE+SP","0","")))</f>
        <v>0</v>
      </c>
      <c r="BL311" s="575" t="str">
        <f t="shared" si="210"/>
        <v>0</v>
      </c>
      <c r="BM311" s="832"/>
      <c r="BN311" s="833"/>
      <c r="BO311" s="448" t="s">
        <v>935</v>
      </c>
      <c r="BP311" s="472" t="str">
        <f t="shared" ref="BP311:BQ321" si="211">IF($BM$8="SP","0",IF($BM$8="CH","0",IF($BM$8="SP+CH","0","")))</f>
        <v>0</v>
      </c>
      <c r="BQ311" s="575" t="str">
        <f t="shared" si="211"/>
        <v>0</v>
      </c>
      <c r="BR311" s="472" t="str">
        <f t="shared" ref="BR311:BS321" si="212">IF($BM$8="EE","0",IF($BM$8="CH","0",IF($BM$8="EE+CH","0","")))</f>
        <v/>
      </c>
      <c r="BS311" s="575" t="str">
        <f t="shared" si="212"/>
        <v/>
      </c>
      <c r="BT311" s="472" t="str">
        <f t="shared" ref="BT311:BU321" si="213">IF($BM$8="EE","0",IF($BM$8="SP","0",IF($BM$8="EE+SP","0","")))</f>
        <v>0</v>
      </c>
      <c r="BU311" s="575" t="str">
        <f t="shared" si="213"/>
        <v>0</v>
      </c>
      <c r="BV311" s="832"/>
      <c r="BW311" s="833"/>
      <c r="BX311" s="448" t="s">
        <v>935</v>
      </c>
      <c r="BY311" s="473" t="str">
        <f t="shared" si="197"/>
        <v>0</v>
      </c>
      <c r="BZ311" s="575" t="str">
        <f t="shared" si="197"/>
        <v>0</v>
      </c>
      <c r="CA311" s="473" t="str">
        <f t="shared" ref="CA311:CB321" si="214">IF($BV$8="EE","0",IF($BV$8="CH","0",IF($BV$8="EE+CH","0","")))</f>
        <v>0</v>
      </c>
      <c r="CB311" s="575" t="str">
        <f t="shared" si="214"/>
        <v>0</v>
      </c>
      <c r="CC311" s="473" t="str">
        <f t="shared" ref="CC311:CD321" si="215">IF($BV$8="EE","0",IF($BV$8="SP","0",IF($BV$8="EE+SP","0","")))</f>
        <v/>
      </c>
      <c r="CD311" s="575" t="str">
        <f t="shared" si="215"/>
        <v/>
      </c>
      <c r="CE311" s="832"/>
      <c r="CF311" s="833"/>
      <c r="CG311" s="448" t="s">
        <v>935</v>
      </c>
      <c r="CH311" s="473" t="str">
        <f t="shared" ref="CH311:CI321" si="216">IF($CE$8="SP","0",IF($CE$8="CH","0",IF($CE$8="SP+CH","0","")))</f>
        <v>0</v>
      </c>
      <c r="CI311" s="575" t="str">
        <f t="shared" si="216"/>
        <v>0</v>
      </c>
      <c r="CJ311" s="473" t="str">
        <f t="shared" ref="CJ311:CK321" si="217">IF($CE$8="EE","0",IF($CE$8="CH","0",IF($CE$8="EE+CH","0","")))</f>
        <v>0</v>
      </c>
      <c r="CK311" s="575" t="str">
        <f t="shared" si="217"/>
        <v>0</v>
      </c>
      <c r="CL311" s="473" t="str">
        <f t="shared" ref="CL311:CM321" si="218">IF($CE$8="EE","0",IF($CE$8="SP","0",IF($CE$8="EE+SP","0","")))</f>
        <v/>
      </c>
      <c r="CM311" s="575" t="str">
        <f t="shared" si="218"/>
        <v/>
      </c>
      <c r="CN311" s="832"/>
      <c r="CO311" s="833"/>
      <c r="CP311" s="448" t="s">
        <v>935</v>
      </c>
      <c r="CQ311" s="473" t="str">
        <f t="shared" ref="CQ311:CR321" si="219">IF($CN$8="SP","0",IF($CN$8="CH","0",IF($CN$8="SP+CH","0","")))</f>
        <v/>
      </c>
      <c r="CR311" s="575" t="str">
        <f t="shared" si="219"/>
        <v/>
      </c>
      <c r="CS311" s="473" t="str">
        <f t="shared" ref="CS311:CT321" si="220">IF($CN$8="EE","0",IF($CN$8="CH","0",IF($CN$8="EE+CH","0","")))</f>
        <v>0</v>
      </c>
      <c r="CT311" s="575" t="str">
        <f t="shared" si="220"/>
        <v>0</v>
      </c>
      <c r="CU311" s="473" t="str">
        <f t="shared" ref="CU311:CV321" si="221">IF($CN$8="EE","0",IF($CN$8="SP","0",IF($CN$8="EE+SP","0","")))</f>
        <v>0</v>
      </c>
      <c r="CV311" s="575" t="str">
        <f t="shared" si="221"/>
        <v>0</v>
      </c>
      <c r="CW311" s="832"/>
      <c r="CX311" s="833"/>
      <c r="CY311" s="448" t="s">
        <v>935</v>
      </c>
      <c r="CZ311" s="473" t="str">
        <f t="shared" ref="CZ311:DA321" si="222">IF($CW$8="SP","0",IF($CW$8="CH","0",IF($CW$8="SP+CH","0","")))</f>
        <v/>
      </c>
      <c r="DA311" s="575" t="str">
        <f t="shared" si="222"/>
        <v/>
      </c>
      <c r="DB311" s="473" t="str">
        <f t="shared" ref="DB311:DC321" si="223">IF($CW$8="EE","0",IF($CW$8="CH","0",IF($CW$8="EE+CH","0","")))</f>
        <v>0</v>
      </c>
      <c r="DC311" s="575" t="str">
        <f t="shared" si="223"/>
        <v>0</v>
      </c>
      <c r="DD311" s="473" t="str">
        <f t="shared" ref="DD311:DE321" si="224">IF($CW$8="EE","0",IF($CW$8="SP","0",IF($CW$8="EE+SP","0","")))</f>
        <v>0</v>
      </c>
      <c r="DE311" s="575" t="str">
        <f t="shared" si="224"/>
        <v>0</v>
      </c>
      <c r="DF311" s="832"/>
      <c r="DG311" s="833"/>
      <c r="DH311" s="448" t="s">
        <v>935</v>
      </c>
      <c r="DI311" s="473" t="str">
        <f t="shared" ref="DI311:DJ321" si="225">IF($DF$8="SP","0",IF($DF$8="CH","0",IF($DF$8="SP+CH","0","")))</f>
        <v/>
      </c>
      <c r="DJ311" s="575" t="str">
        <f t="shared" si="225"/>
        <v/>
      </c>
      <c r="DK311" s="473" t="str">
        <f t="shared" ref="DK311:DL321" si="226">IF($DF$8="EE","0",IF($DF$8="CH","0",IF($DF$8="EE+CH","0","")))</f>
        <v>0</v>
      </c>
      <c r="DL311" s="575" t="str">
        <f t="shared" si="226"/>
        <v>0</v>
      </c>
      <c r="DM311" s="473" t="str">
        <f t="shared" ref="DM311:DN321" si="227">IF($DF$8="EE","0",IF($DF$8="SP","0",IF($DF$8="EE+SP","0","")))</f>
        <v>0</v>
      </c>
      <c r="DN311" s="575" t="str">
        <f t="shared" si="227"/>
        <v>0</v>
      </c>
      <c r="DO311" s="832"/>
      <c r="DP311" s="833"/>
      <c r="DQ311" s="448" t="s">
        <v>935</v>
      </c>
      <c r="DR311" s="473" t="str">
        <f t="shared" ref="DR311:DS321" si="228">IF($DO$8="SP","0",IF($DO$8="CH","0",IF($DO$8="SP+CH","0","")))</f>
        <v/>
      </c>
      <c r="DS311" s="575" t="str">
        <f t="shared" si="228"/>
        <v/>
      </c>
      <c r="DT311" s="473" t="str">
        <f t="shared" ref="DT311:DU321" si="229">IF($DO$8="EE","0",IF($DO$8="CH","0",IF($DO$8="EE+CH","0","")))</f>
        <v>0</v>
      </c>
      <c r="DU311" s="575" t="str">
        <f t="shared" si="229"/>
        <v>0</v>
      </c>
      <c r="DV311" s="473" t="str">
        <f t="shared" ref="DV311:DW321" si="230">IF($DO$8="EE","0",IF($DO$8="SP","0",IF($DO$8="EE+SP","0","")))</f>
        <v>0</v>
      </c>
      <c r="DW311" s="575" t="str">
        <f t="shared" si="230"/>
        <v>0</v>
      </c>
      <c r="DX311" s="832"/>
      <c r="DY311" s="833"/>
      <c r="DZ311" s="448" t="s">
        <v>935</v>
      </c>
      <c r="EA311" s="477" t="str">
        <f t="shared" ref="EA311:EB321" si="231">IF($DX$8="SP","0",IF($DX$8="CH","0",IF($DX$8="SP+CH","0","")))</f>
        <v/>
      </c>
      <c r="EB311" s="575" t="str">
        <f t="shared" si="231"/>
        <v/>
      </c>
      <c r="EC311" s="477" t="str">
        <f t="shared" ref="EC311:ED321" si="232">IF($DX$8="EE","0",IF($DX$8="CH","0",IF($DX$8="EE+CH","0","")))</f>
        <v/>
      </c>
      <c r="ED311" s="575" t="str">
        <f t="shared" si="232"/>
        <v/>
      </c>
      <c r="EE311" s="477" t="str">
        <f t="shared" ref="EE311:EF321" si="233">IF($DX$8="EE","0",IF($DX$8="SP","0",IF($DX$8="EE+SP","0","")))</f>
        <v/>
      </c>
      <c r="EF311" s="575" t="str">
        <f t="shared" si="233"/>
        <v/>
      </c>
      <c r="EG311" s="832"/>
      <c r="EH311" s="833"/>
      <c r="EI311" s="460" t="s">
        <v>935</v>
      </c>
      <c r="EJ311" s="477" t="str">
        <f t="shared" ref="EJ311:EK321" si="234">IF($EG$8="SP","0",IF($EG$8="CH","0",IF($EG$8="SP+CH","0","")))</f>
        <v/>
      </c>
      <c r="EK311" s="575" t="str">
        <f t="shared" si="234"/>
        <v/>
      </c>
      <c r="EL311" s="477" t="str">
        <f t="shared" ref="EL311:EM321" si="235">IF($EG$8="EE","0",IF($EG$8="CH","0",IF($EG$8="EE+CH","0","")))</f>
        <v/>
      </c>
      <c r="EM311" s="575" t="str">
        <f t="shared" si="235"/>
        <v/>
      </c>
      <c r="EN311" s="477" t="str">
        <f t="shared" ref="EN311:EO321" si="236">IF($EG$8="EE","0",IF($EG$8="SP","0",IF($EG$8="EE+SP","0","")))</f>
        <v/>
      </c>
      <c r="EO311" s="575" t="str">
        <f t="shared" si="236"/>
        <v/>
      </c>
      <c r="EP311" s="832"/>
      <c r="EQ311" s="833"/>
      <c r="ER311" s="460" t="s">
        <v>935</v>
      </c>
      <c r="ES311" s="477" t="str">
        <f t="shared" ref="ES311:ET321" si="237">IF($EP$8="SP","0",IF($EP$8="CH","0",IF($EP$8="SP+CH","0","")))</f>
        <v/>
      </c>
      <c r="ET311" s="575" t="str">
        <f t="shared" si="237"/>
        <v/>
      </c>
      <c r="EU311" s="477" t="str">
        <f t="shared" ref="EU311:EV321" si="238">IF($EP$8="EE","0",IF($EP$8="CH","0",IF($EP$8="EE+CH","0","")))</f>
        <v/>
      </c>
      <c r="EV311" s="575" t="str">
        <f t="shared" si="238"/>
        <v/>
      </c>
      <c r="EW311" s="477" t="str">
        <f t="shared" ref="EW311:EX321" si="239">IF($EP$8="EE","0",IF($EP$8="SP","0",IF($EP$8="EE+SP","0","")))</f>
        <v/>
      </c>
      <c r="EX311" s="574" t="str">
        <f t="shared" si="239"/>
        <v/>
      </c>
    </row>
    <row r="312" spans="1:154" s="401" customFormat="1" ht="27" x14ac:dyDescent="0.25">
      <c r="A312" s="886"/>
      <c r="B312" s="834"/>
      <c r="C312" s="835"/>
      <c r="D312" s="371" t="s">
        <v>936</v>
      </c>
      <c r="E312" s="396" t="str">
        <f t="shared" si="189"/>
        <v/>
      </c>
      <c r="F312" s="577" t="str">
        <f t="shared" si="189"/>
        <v/>
      </c>
      <c r="G312" s="396" t="str">
        <f t="shared" si="190"/>
        <v>0</v>
      </c>
      <c r="H312" s="576" t="str">
        <f t="shared" si="190"/>
        <v>0</v>
      </c>
      <c r="I312" s="396" t="str">
        <f t="shared" si="191"/>
        <v>0</v>
      </c>
      <c r="J312" s="576" t="str">
        <f t="shared" si="191"/>
        <v>0</v>
      </c>
      <c r="K312" s="834"/>
      <c r="L312" s="835"/>
      <c r="M312" s="417" t="s">
        <v>936</v>
      </c>
      <c r="N312" s="425" t="str">
        <f t="shared" si="198"/>
        <v/>
      </c>
      <c r="O312" s="577" t="str">
        <f t="shared" si="198"/>
        <v/>
      </c>
      <c r="P312" s="425" t="str">
        <f t="shared" si="199"/>
        <v>0</v>
      </c>
      <c r="Q312" s="576" t="str">
        <f t="shared" si="199"/>
        <v>0</v>
      </c>
      <c r="R312" s="419" t="str">
        <f t="shared" si="192"/>
        <v>0</v>
      </c>
      <c r="S312" s="576" t="str">
        <f t="shared" si="192"/>
        <v>0</v>
      </c>
      <c r="T312" s="834"/>
      <c r="U312" s="835"/>
      <c r="V312" s="434" t="s">
        <v>936</v>
      </c>
      <c r="W312" s="456" t="str">
        <f t="shared" si="193"/>
        <v/>
      </c>
      <c r="X312" s="575" t="str">
        <f t="shared" si="193"/>
        <v/>
      </c>
      <c r="Y312" s="456" t="str">
        <f t="shared" si="194"/>
        <v>0</v>
      </c>
      <c r="Z312" s="575" t="str">
        <f t="shared" si="194"/>
        <v>0</v>
      </c>
      <c r="AA312" s="456" t="str">
        <f t="shared" si="195"/>
        <v>0</v>
      </c>
      <c r="AB312" s="413" t="str">
        <f t="shared" si="195"/>
        <v>0</v>
      </c>
      <c r="AC312" s="834"/>
      <c r="AD312" s="835"/>
      <c r="AE312" s="440" t="s">
        <v>936</v>
      </c>
      <c r="AF312" s="456" t="str">
        <f t="shared" si="200"/>
        <v>0</v>
      </c>
      <c r="AG312" s="413" t="str">
        <f t="shared" si="200"/>
        <v>0</v>
      </c>
      <c r="AH312" s="456" t="str">
        <f t="shared" si="201"/>
        <v/>
      </c>
      <c r="AI312" s="575" t="str">
        <f t="shared" si="201"/>
        <v/>
      </c>
      <c r="AJ312" s="456" t="str">
        <f t="shared" si="202"/>
        <v>0</v>
      </c>
      <c r="AK312" s="575" t="str">
        <f t="shared" si="202"/>
        <v>0</v>
      </c>
      <c r="AL312" s="834"/>
      <c r="AM312" s="835"/>
      <c r="AN312" s="448" t="s">
        <v>936</v>
      </c>
      <c r="AO312" s="459" t="str">
        <f t="shared" si="203"/>
        <v>0</v>
      </c>
      <c r="AP312" s="575" t="str">
        <f t="shared" si="203"/>
        <v>0</v>
      </c>
      <c r="AQ312" s="464" t="str">
        <f t="shared" si="204"/>
        <v>0</v>
      </c>
      <c r="AR312" s="575" t="str">
        <f t="shared" si="204"/>
        <v>0</v>
      </c>
      <c r="AS312" s="464" t="str">
        <f t="shared" si="196"/>
        <v/>
      </c>
      <c r="AT312" s="575" t="str">
        <f>IF($SYR$8="EE","0",IF($AL$8="SP","0",IF($AL$8="EE+SP","0","")))</f>
        <v/>
      </c>
      <c r="AU312" s="834"/>
      <c r="AV312" s="835"/>
      <c r="AW312" s="448" t="s">
        <v>936</v>
      </c>
      <c r="AX312" s="470" t="str">
        <f t="shared" si="205"/>
        <v/>
      </c>
      <c r="AY312" s="575" t="str">
        <f t="shared" si="205"/>
        <v/>
      </c>
      <c r="AZ312" s="470" t="str">
        <f t="shared" si="206"/>
        <v>0</v>
      </c>
      <c r="BA312" s="575" t="str">
        <f t="shared" si="206"/>
        <v>0</v>
      </c>
      <c r="BB312" s="470" t="str">
        <f t="shared" si="207"/>
        <v>0</v>
      </c>
      <c r="BC312" s="575" t="str">
        <f t="shared" si="207"/>
        <v>0</v>
      </c>
      <c r="BD312" s="834"/>
      <c r="BE312" s="835"/>
      <c r="BF312" s="448" t="s">
        <v>936</v>
      </c>
      <c r="BG312" s="471" t="str">
        <f t="shared" si="208"/>
        <v>0</v>
      </c>
      <c r="BH312" s="575" t="str">
        <f t="shared" si="208"/>
        <v>0</v>
      </c>
      <c r="BI312" s="471" t="str">
        <f t="shared" si="209"/>
        <v/>
      </c>
      <c r="BJ312" s="575" t="str">
        <f t="shared" si="209"/>
        <v/>
      </c>
      <c r="BK312" s="471" t="str">
        <f t="shared" si="210"/>
        <v>0</v>
      </c>
      <c r="BL312" s="575" t="str">
        <f t="shared" si="210"/>
        <v>0</v>
      </c>
      <c r="BM312" s="834"/>
      <c r="BN312" s="835"/>
      <c r="BO312" s="448" t="s">
        <v>936</v>
      </c>
      <c r="BP312" s="472" t="str">
        <f t="shared" si="211"/>
        <v>0</v>
      </c>
      <c r="BQ312" s="575" t="str">
        <f t="shared" si="211"/>
        <v>0</v>
      </c>
      <c r="BR312" s="472" t="str">
        <f t="shared" si="212"/>
        <v/>
      </c>
      <c r="BS312" s="575" t="str">
        <f t="shared" si="212"/>
        <v/>
      </c>
      <c r="BT312" s="472" t="str">
        <f t="shared" si="213"/>
        <v>0</v>
      </c>
      <c r="BU312" s="575" t="str">
        <f t="shared" si="213"/>
        <v>0</v>
      </c>
      <c r="BV312" s="834"/>
      <c r="BW312" s="835"/>
      <c r="BX312" s="448" t="s">
        <v>936</v>
      </c>
      <c r="BY312" s="473" t="str">
        <f t="shared" si="197"/>
        <v>0</v>
      </c>
      <c r="BZ312" s="575" t="str">
        <f t="shared" si="197"/>
        <v>0</v>
      </c>
      <c r="CA312" s="473" t="str">
        <f t="shared" si="214"/>
        <v>0</v>
      </c>
      <c r="CB312" s="575" t="str">
        <f t="shared" si="214"/>
        <v>0</v>
      </c>
      <c r="CC312" s="473" t="str">
        <f t="shared" si="215"/>
        <v/>
      </c>
      <c r="CD312" s="575" t="str">
        <f t="shared" si="215"/>
        <v/>
      </c>
      <c r="CE312" s="834"/>
      <c r="CF312" s="835"/>
      <c r="CG312" s="448" t="s">
        <v>936</v>
      </c>
      <c r="CH312" s="473" t="str">
        <f t="shared" si="216"/>
        <v>0</v>
      </c>
      <c r="CI312" s="575" t="str">
        <f t="shared" si="216"/>
        <v>0</v>
      </c>
      <c r="CJ312" s="473" t="str">
        <f t="shared" si="217"/>
        <v>0</v>
      </c>
      <c r="CK312" s="575" t="str">
        <f t="shared" si="217"/>
        <v>0</v>
      </c>
      <c r="CL312" s="473" t="str">
        <f t="shared" si="218"/>
        <v/>
      </c>
      <c r="CM312" s="575" t="str">
        <f t="shared" si="218"/>
        <v/>
      </c>
      <c r="CN312" s="834"/>
      <c r="CO312" s="835"/>
      <c r="CP312" s="448" t="s">
        <v>936</v>
      </c>
      <c r="CQ312" s="473" t="str">
        <f t="shared" si="219"/>
        <v/>
      </c>
      <c r="CR312" s="575" t="str">
        <f t="shared" si="219"/>
        <v/>
      </c>
      <c r="CS312" s="473" t="str">
        <f t="shared" si="220"/>
        <v>0</v>
      </c>
      <c r="CT312" s="575" t="str">
        <f t="shared" si="220"/>
        <v>0</v>
      </c>
      <c r="CU312" s="473" t="str">
        <f t="shared" si="221"/>
        <v>0</v>
      </c>
      <c r="CV312" s="575" t="str">
        <f t="shared" si="221"/>
        <v>0</v>
      </c>
      <c r="CW312" s="834"/>
      <c r="CX312" s="835"/>
      <c r="CY312" s="448" t="s">
        <v>936</v>
      </c>
      <c r="CZ312" s="473" t="str">
        <f t="shared" si="222"/>
        <v/>
      </c>
      <c r="DA312" s="575" t="str">
        <f t="shared" si="222"/>
        <v/>
      </c>
      <c r="DB312" s="473" t="str">
        <f t="shared" si="223"/>
        <v>0</v>
      </c>
      <c r="DC312" s="575" t="str">
        <f t="shared" si="223"/>
        <v>0</v>
      </c>
      <c r="DD312" s="473" t="str">
        <f t="shared" si="224"/>
        <v>0</v>
      </c>
      <c r="DE312" s="575" t="str">
        <f t="shared" si="224"/>
        <v>0</v>
      </c>
      <c r="DF312" s="834"/>
      <c r="DG312" s="835"/>
      <c r="DH312" s="448" t="s">
        <v>936</v>
      </c>
      <c r="DI312" s="473" t="str">
        <f t="shared" si="225"/>
        <v/>
      </c>
      <c r="DJ312" s="575" t="str">
        <f t="shared" si="225"/>
        <v/>
      </c>
      <c r="DK312" s="473" t="str">
        <f t="shared" si="226"/>
        <v>0</v>
      </c>
      <c r="DL312" s="575" t="str">
        <f t="shared" si="226"/>
        <v>0</v>
      </c>
      <c r="DM312" s="473" t="str">
        <f t="shared" si="227"/>
        <v>0</v>
      </c>
      <c r="DN312" s="575" t="str">
        <f t="shared" si="227"/>
        <v>0</v>
      </c>
      <c r="DO312" s="834"/>
      <c r="DP312" s="835"/>
      <c r="DQ312" s="448" t="s">
        <v>936</v>
      </c>
      <c r="DR312" s="473" t="str">
        <f t="shared" si="228"/>
        <v/>
      </c>
      <c r="DS312" s="575" t="str">
        <f t="shared" si="228"/>
        <v/>
      </c>
      <c r="DT312" s="473" t="str">
        <f t="shared" si="229"/>
        <v>0</v>
      </c>
      <c r="DU312" s="575" t="str">
        <f t="shared" si="229"/>
        <v>0</v>
      </c>
      <c r="DV312" s="473" t="str">
        <f t="shared" si="230"/>
        <v>0</v>
      </c>
      <c r="DW312" s="575" t="str">
        <f t="shared" si="230"/>
        <v>0</v>
      </c>
      <c r="DX312" s="834"/>
      <c r="DY312" s="835"/>
      <c r="DZ312" s="448" t="s">
        <v>936</v>
      </c>
      <c r="EA312" s="477" t="str">
        <f t="shared" si="231"/>
        <v/>
      </c>
      <c r="EB312" s="575" t="str">
        <f t="shared" si="231"/>
        <v/>
      </c>
      <c r="EC312" s="477" t="str">
        <f t="shared" si="232"/>
        <v/>
      </c>
      <c r="ED312" s="575" t="str">
        <f t="shared" si="232"/>
        <v/>
      </c>
      <c r="EE312" s="477" t="str">
        <f t="shared" si="233"/>
        <v/>
      </c>
      <c r="EF312" s="575" t="str">
        <f t="shared" si="233"/>
        <v/>
      </c>
      <c r="EG312" s="834"/>
      <c r="EH312" s="835"/>
      <c r="EI312" s="460" t="s">
        <v>936</v>
      </c>
      <c r="EJ312" s="477" t="str">
        <f t="shared" si="234"/>
        <v/>
      </c>
      <c r="EK312" s="575" t="str">
        <f t="shared" si="234"/>
        <v/>
      </c>
      <c r="EL312" s="477" t="str">
        <f t="shared" si="235"/>
        <v/>
      </c>
      <c r="EM312" s="575" t="str">
        <f t="shared" si="235"/>
        <v/>
      </c>
      <c r="EN312" s="477" t="str">
        <f t="shared" si="236"/>
        <v/>
      </c>
      <c r="EO312" s="575" t="str">
        <f t="shared" si="236"/>
        <v/>
      </c>
      <c r="EP312" s="834"/>
      <c r="EQ312" s="835"/>
      <c r="ER312" s="460" t="s">
        <v>936</v>
      </c>
      <c r="ES312" s="477" t="str">
        <f t="shared" si="237"/>
        <v/>
      </c>
      <c r="ET312" s="575" t="str">
        <f t="shared" si="237"/>
        <v/>
      </c>
      <c r="EU312" s="477" t="str">
        <f t="shared" si="238"/>
        <v/>
      </c>
      <c r="EV312" s="575" t="str">
        <f t="shared" si="238"/>
        <v/>
      </c>
      <c r="EW312" s="477" t="str">
        <f t="shared" si="239"/>
        <v/>
      </c>
      <c r="EX312" s="574" t="str">
        <f t="shared" si="239"/>
        <v/>
      </c>
    </row>
    <row r="313" spans="1:154" s="401" customFormat="1" ht="27" x14ac:dyDescent="0.25">
      <c r="A313" s="886" t="s">
        <v>874</v>
      </c>
      <c r="B313" s="830" t="s">
        <v>619</v>
      </c>
      <c r="C313" s="831"/>
      <c r="D313" s="371" t="s">
        <v>930</v>
      </c>
      <c r="E313" s="396" t="str">
        <f t="shared" si="189"/>
        <v/>
      </c>
      <c r="F313" s="577" t="str">
        <f>IF($B$8="SP","0",IF($B$8="CH","0",IF($B$8="SP+CH","0","")))</f>
        <v/>
      </c>
      <c r="G313" s="396" t="str">
        <f t="shared" si="190"/>
        <v>0</v>
      </c>
      <c r="H313" s="576" t="str">
        <f t="shared" si="190"/>
        <v>0</v>
      </c>
      <c r="I313" s="396" t="str">
        <f t="shared" si="191"/>
        <v>0</v>
      </c>
      <c r="J313" s="576" t="str">
        <f t="shared" si="191"/>
        <v>0</v>
      </c>
      <c r="K313" s="830" t="s">
        <v>619</v>
      </c>
      <c r="L313" s="831"/>
      <c r="M313" s="417" t="s">
        <v>930</v>
      </c>
      <c r="N313" s="425" t="str">
        <f t="shared" si="198"/>
        <v/>
      </c>
      <c r="O313" s="576" t="str">
        <f t="shared" si="198"/>
        <v/>
      </c>
      <c r="P313" s="425" t="str">
        <f t="shared" si="199"/>
        <v>0</v>
      </c>
      <c r="Q313" s="576" t="str">
        <f t="shared" si="199"/>
        <v>0</v>
      </c>
      <c r="R313" s="425" t="str">
        <f t="shared" ref="R313:S321" si="240">IF($K$8="EE","0",IF($K$8="SP","0",IF($K$8="EE+SP","0","")))</f>
        <v>0</v>
      </c>
      <c r="S313" s="576" t="str">
        <f t="shared" si="240"/>
        <v>0</v>
      </c>
      <c r="T313" s="830" t="s">
        <v>619</v>
      </c>
      <c r="U313" s="831"/>
      <c r="V313" s="434" t="s">
        <v>930</v>
      </c>
      <c r="W313" s="456" t="str">
        <f t="shared" ref="W313:X321" si="241">IF($T$8="SP","0",IF($T$8="CH","0",IF($T$8="SP+CH","0","")))</f>
        <v/>
      </c>
      <c r="X313" s="575" t="str">
        <f t="shared" si="241"/>
        <v/>
      </c>
      <c r="Y313" s="456" t="str">
        <f t="shared" ref="Y313:Z321" si="242">IF($T$8="EE","0",IF($T$8="CH","0",IF($T$8="EE+CH","0","")))</f>
        <v>0</v>
      </c>
      <c r="Z313" s="575" t="str">
        <f t="shared" si="242"/>
        <v>0</v>
      </c>
      <c r="AA313" s="456" t="str">
        <f t="shared" ref="AA313:AB321" si="243">IF($T$8="EE","0",IF($T$8="SP","0",IF($T$8="EE+SP","0","")))</f>
        <v>0</v>
      </c>
      <c r="AB313" s="413" t="str">
        <f t="shared" si="243"/>
        <v>0</v>
      </c>
      <c r="AC313" s="830" t="s">
        <v>619</v>
      </c>
      <c r="AD313" s="831"/>
      <c r="AE313" s="440" t="s">
        <v>930</v>
      </c>
      <c r="AF313" s="456" t="str">
        <f t="shared" si="200"/>
        <v>0</v>
      </c>
      <c r="AG313" s="413" t="str">
        <f>IF($AC$8="SP","0",IF($AC$8="CH","0",IF($AC$8="SP+CH","0","")))</f>
        <v>0</v>
      </c>
      <c r="AH313" s="456" t="str">
        <f t="shared" si="201"/>
        <v/>
      </c>
      <c r="AI313" s="575" t="str">
        <f>IF($AC$8="EE","0",IF($AC$8="CH","0",IF($AC$8="EE+CH","0","")))</f>
        <v/>
      </c>
      <c r="AJ313" s="456" t="str">
        <f t="shared" si="202"/>
        <v>0</v>
      </c>
      <c r="AK313" s="575" t="str">
        <f>IF($AC$8="EE","0",IF($AC$8="SP","0",IF($AC$8="EE+SP","0","")))</f>
        <v>0</v>
      </c>
      <c r="AL313" s="830" t="s">
        <v>619</v>
      </c>
      <c r="AM313" s="831"/>
      <c r="AN313" s="448" t="s">
        <v>930</v>
      </c>
      <c r="AO313" s="459" t="str">
        <f t="shared" si="203"/>
        <v>0</v>
      </c>
      <c r="AP313" s="575" t="str">
        <f>IF($AL$8="SP","0",IF($AL$8="CH","0",IF($AL$8="SP+CH","0","")))</f>
        <v>0</v>
      </c>
      <c r="AQ313" s="459" t="str">
        <f t="shared" si="204"/>
        <v>0</v>
      </c>
      <c r="AR313" s="575" t="str">
        <f>IF($AL$8="EE","0",IF($SYR$8="CH","0",IF($AL$8="EE+CH","0","")))</f>
        <v/>
      </c>
      <c r="AS313" s="459" t="str">
        <f t="shared" si="196"/>
        <v/>
      </c>
      <c r="AT313" s="575" t="str">
        <f>IF($AL$8="EE","0",IF($AL$8="SP","0",IF($AL$8="EE+SP","0","")))</f>
        <v/>
      </c>
      <c r="AU313" s="830" t="s">
        <v>619</v>
      </c>
      <c r="AV313" s="831"/>
      <c r="AW313" s="448" t="s">
        <v>930</v>
      </c>
      <c r="AX313" s="459" t="str">
        <f t="shared" si="205"/>
        <v/>
      </c>
      <c r="AY313" s="575" t="str">
        <f>IF($AU$8="SP","0",IF($AU$8="CH","0",IF($AU$8="SP+CH","0","")))</f>
        <v/>
      </c>
      <c r="AZ313" s="459" t="str">
        <f t="shared" si="206"/>
        <v>0</v>
      </c>
      <c r="BA313" s="575" t="str">
        <f>IF($AU$8="EE","0",IF($AU$8="CH","0",IF($AU$8="EE+CH","0","")))</f>
        <v>0</v>
      </c>
      <c r="BB313" s="459" t="str">
        <f t="shared" si="207"/>
        <v>0</v>
      </c>
      <c r="BC313" s="575" t="str">
        <f>IF($AU$8="EE","0",IF($AU$8="SP","0",IF($AU$8="EE+SP","0","")))</f>
        <v>0</v>
      </c>
      <c r="BD313" s="830" t="s">
        <v>619</v>
      </c>
      <c r="BE313" s="831"/>
      <c r="BF313" s="448" t="s">
        <v>930</v>
      </c>
      <c r="BG313" s="459" t="str">
        <f t="shared" si="208"/>
        <v>0</v>
      </c>
      <c r="BH313" s="575" t="str">
        <f>IF($BD$8="SP","0",IF($BD$8="CH","0",IF($BD$8="SP+CH","0","")))</f>
        <v>0</v>
      </c>
      <c r="BI313" s="459" t="str">
        <f t="shared" si="209"/>
        <v/>
      </c>
      <c r="BJ313" s="578" t="str">
        <f>IF($BD$8="EE","0",IF($BD$8="CH","0",IF($BD$8="EE+CH","0","")))</f>
        <v/>
      </c>
      <c r="BK313" s="459" t="str">
        <f t="shared" si="210"/>
        <v>0</v>
      </c>
      <c r="BL313" s="575" t="str">
        <f>IF($BD$8="EE","0",IF($BD$8="SP","0",IF($BD$8="EE+SP","0","")))</f>
        <v>0</v>
      </c>
      <c r="BM313" s="830" t="s">
        <v>619</v>
      </c>
      <c r="BN313" s="831"/>
      <c r="BO313" s="448" t="s">
        <v>930</v>
      </c>
      <c r="BP313" s="459" t="str">
        <f t="shared" si="211"/>
        <v>0</v>
      </c>
      <c r="BQ313" s="575" t="str">
        <f>IF($BM$8="SP","0",IF($BM$8="CH","0",IF($BM$8="SP+CH","0","")))</f>
        <v>0</v>
      </c>
      <c r="BR313" s="459" t="str">
        <f t="shared" si="212"/>
        <v/>
      </c>
      <c r="BS313" s="575" t="str">
        <f>IF($BM$8="EE","0",IF($BM$8="CH","0",IF($BM$8="EE+CH","0","")))</f>
        <v/>
      </c>
      <c r="BT313" s="459" t="str">
        <f t="shared" si="213"/>
        <v>0</v>
      </c>
      <c r="BU313" s="575" t="str">
        <f>IF($BM$8="EE","0",IF($BM$8="SP","0",IF($BM$8="EE+SP","0","")))</f>
        <v>0</v>
      </c>
      <c r="BV313" s="830" t="s">
        <v>619</v>
      </c>
      <c r="BW313" s="831"/>
      <c r="BX313" s="448" t="s">
        <v>930</v>
      </c>
      <c r="BY313" s="459" t="str">
        <f t="shared" si="197"/>
        <v>0</v>
      </c>
      <c r="BZ313" s="575" t="str">
        <f t="shared" si="197"/>
        <v>0</v>
      </c>
      <c r="CA313" s="459" t="str">
        <f t="shared" si="214"/>
        <v>0</v>
      </c>
      <c r="CB313" s="575" t="str">
        <f>IF($BV$8="EE","0",IF($BV$8="CH","0",IF($BV$8="EE+CH","0","")))</f>
        <v>0</v>
      </c>
      <c r="CC313" s="459" t="str">
        <f t="shared" si="215"/>
        <v/>
      </c>
      <c r="CD313" s="575" t="str">
        <f>IF($BV$8="EE","0",IF($BV$8="SP","0",IF($BV$8="EE+SP","0","")))</f>
        <v/>
      </c>
      <c r="CE313" s="830" t="s">
        <v>619</v>
      </c>
      <c r="CF313" s="831"/>
      <c r="CG313" s="448" t="s">
        <v>930</v>
      </c>
      <c r="CH313" s="459" t="str">
        <f t="shared" si="216"/>
        <v>0</v>
      </c>
      <c r="CI313" s="575" t="str">
        <f>IF($CE$8="SP","0",IF($CE$8="CH","0",IF($CE$8="SP+CH","0","")))</f>
        <v>0</v>
      </c>
      <c r="CJ313" s="459" t="str">
        <f t="shared" si="217"/>
        <v>0</v>
      </c>
      <c r="CK313" s="575" t="str">
        <f>IF($CE$8="EE","0",IF($CE$8="CH","0",IF($CE$8="EE+CH","0","")))</f>
        <v>0</v>
      </c>
      <c r="CL313" s="459" t="str">
        <f t="shared" si="218"/>
        <v/>
      </c>
      <c r="CM313" s="575" t="str">
        <f>IF($CE$8="EE","0",IF($CE$8="SP","0",IF($CE$8="EE+SP","0","")))</f>
        <v/>
      </c>
      <c r="CN313" s="830" t="s">
        <v>619</v>
      </c>
      <c r="CO313" s="831"/>
      <c r="CP313" s="448" t="s">
        <v>930</v>
      </c>
      <c r="CQ313" s="459" t="str">
        <f t="shared" si="219"/>
        <v/>
      </c>
      <c r="CR313" s="575" t="str">
        <f>IF($CN$8="SP","0",IF($CN$8="CH","0",IF($CN$8="SP+CH","0","")))</f>
        <v/>
      </c>
      <c r="CS313" s="459" t="str">
        <f t="shared" si="220"/>
        <v>0</v>
      </c>
      <c r="CT313" s="575" t="str">
        <f>IF($CN$8="EE","0",IF($CN$8="CH","0",IF($CN$8="EE+CH","0","")))</f>
        <v>0</v>
      </c>
      <c r="CU313" s="459" t="str">
        <f t="shared" si="221"/>
        <v>0</v>
      </c>
      <c r="CV313" s="575" t="str">
        <f>IF($CN$8="EE","0",IF($CN$8="SP","0",IF($CN$8="EE+SP","0","")))</f>
        <v>0</v>
      </c>
      <c r="CW313" s="830" t="s">
        <v>619</v>
      </c>
      <c r="CX313" s="831"/>
      <c r="CY313" s="448" t="s">
        <v>930</v>
      </c>
      <c r="CZ313" s="459" t="str">
        <f t="shared" si="222"/>
        <v/>
      </c>
      <c r="DA313" s="575" t="str">
        <f>IF($CW$8="SP","0",IF($CW$8="CH","0",IF($CW$8="SP+CH","0","")))</f>
        <v/>
      </c>
      <c r="DB313" s="459" t="str">
        <f t="shared" si="223"/>
        <v>0</v>
      </c>
      <c r="DC313" s="575" t="str">
        <f>IF($CW$8="EE","0",IF($CW$8="CH","0",IF($CW$8="EE+CH","0","")))</f>
        <v>0</v>
      </c>
      <c r="DD313" s="459" t="str">
        <f t="shared" si="224"/>
        <v>0</v>
      </c>
      <c r="DE313" s="575" t="str">
        <f>IF($CW$8="EE","0",IF($CW$8="SP","0",IF($CW$8="EE+SP","0","")))</f>
        <v>0</v>
      </c>
      <c r="DF313" s="830" t="s">
        <v>619</v>
      </c>
      <c r="DG313" s="831"/>
      <c r="DH313" s="448" t="s">
        <v>930</v>
      </c>
      <c r="DI313" s="459" t="str">
        <f t="shared" si="225"/>
        <v/>
      </c>
      <c r="DJ313" s="575" t="str">
        <f>IF($DF$8="SP","0",IF($DF$8="CH","0",IF($DF$8="SP+CH","0","")))</f>
        <v/>
      </c>
      <c r="DK313" s="459" t="str">
        <f t="shared" si="226"/>
        <v>0</v>
      </c>
      <c r="DL313" s="575" t="str">
        <f>IF($DF$8="EE","0",IF($DF$8="CH","0",IF($DF$8="EE+CH","0","")))</f>
        <v>0</v>
      </c>
      <c r="DM313" s="459" t="str">
        <f t="shared" si="227"/>
        <v>0</v>
      </c>
      <c r="DN313" s="575" t="str">
        <f>IF($DF$8="EE","0",IF($DF$8="SP","0",IF($DF$8="EE+SP","0","")))</f>
        <v>0</v>
      </c>
      <c r="DO313" s="830" t="s">
        <v>619</v>
      </c>
      <c r="DP313" s="831"/>
      <c r="DQ313" s="448" t="s">
        <v>930</v>
      </c>
      <c r="DR313" s="459" t="str">
        <f t="shared" si="228"/>
        <v/>
      </c>
      <c r="DS313" s="575" t="str">
        <f>IF($DO$8="SP","0",IF($DO$8="CH","0",IF($DO$8="SP+CH","0","")))</f>
        <v/>
      </c>
      <c r="DT313" s="459" t="str">
        <f t="shared" si="229"/>
        <v>0</v>
      </c>
      <c r="DU313" s="575" t="str">
        <f>IF($DO$8="EE","0",IF($DO$8="CH","0",IF($DO$8="EE+CH","0","")))</f>
        <v>0</v>
      </c>
      <c r="DV313" s="459" t="str">
        <f t="shared" si="230"/>
        <v>0</v>
      </c>
      <c r="DW313" s="575" t="str">
        <f>IF($DO$8="EE","0",IF($DO$8="SP","0",IF($DO$8="EE+SP","0","")))</f>
        <v>0</v>
      </c>
      <c r="DX313" s="830" t="s">
        <v>619</v>
      </c>
      <c r="DY313" s="831"/>
      <c r="DZ313" s="448" t="s">
        <v>930</v>
      </c>
      <c r="EA313" s="459" t="str">
        <f t="shared" si="231"/>
        <v/>
      </c>
      <c r="EB313" s="575" t="str">
        <f>IF($DX$8="SP","0",IF($DX$8="CH","0",IF($DX$8="SP+CH","0","")))</f>
        <v/>
      </c>
      <c r="EC313" s="459" t="str">
        <f t="shared" si="232"/>
        <v/>
      </c>
      <c r="ED313" s="575" t="str">
        <f>IF($DX$8="EE","0",IF($DX$8="CH","0",IF($DX$8="EE+CH","0","")))</f>
        <v/>
      </c>
      <c r="EE313" s="459" t="str">
        <f t="shared" si="233"/>
        <v/>
      </c>
      <c r="EF313" s="575" t="str">
        <f>IF($DX$8="EE","0",IF($DX$8="SP","0",IF($DX$8="EE+SP","0","")))</f>
        <v/>
      </c>
      <c r="EG313" s="830" t="s">
        <v>619</v>
      </c>
      <c r="EH313" s="831"/>
      <c r="EI313" s="460" t="s">
        <v>930</v>
      </c>
      <c r="EJ313" s="464" t="str">
        <f t="shared" si="234"/>
        <v/>
      </c>
      <c r="EK313" s="575" t="str">
        <f>IF($EG$8="SP","0",IF($EG$8="CH","0",IF($EG$8="SP+CH","0","")))</f>
        <v/>
      </c>
      <c r="EL313" s="464" t="str">
        <f t="shared" si="235"/>
        <v/>
      </c>
      <c r="EM313" s="575" t="str">
        <f>IF($EG$8="EE","0",IF($EG$8="CH","0",IF($EG$8="EE+CH","0","")))</f>
        <v/>
      </c>
      <c r="EN313" s="464" t="str">
        <f t="shared" si="236"/>
        <v/>
      </c>
      <c r="EO313" s="575" t="str">
        <f>IF($EG$8="EE","0",IF($EG$8="SP","0",IF($EG$8="EE+SP","0","")))</f>
        <v/>
      </c>
      <c r="EP313" s="830" t="s">
        <v>619</v>
      </c>
      <c r="EQ313" s="831"/>
      <c r="ER313" s="460" t="s">
        <v>930</v>
      </c>
      <c r="ES313" s="464" t="str">
        <f t="shared" si="237"/>
        <v/>
      </c>
      <c r="ET313" s="575" t="str">
        <f>IF($EP$8="SP","0",IF($EP$8="CH","0",IF($EP$8="SP+CH","0","")))</f>
        <v/>
      </c>
      <c r="EU313" s="464" t="str">
        <f t="shared" si="238"/>
        <v/>
      </c>
      <c r="EV313" s="575" t="str">
        <f>IF($EP$8="EE","0",IF($EP$8="CH","0",IF($EP$8="EE+CH","0","")))</f>
        <v/>
      </c>
      <c r="EW313" s="464" t="str">
        <f t="shared" si="239"/>
        <v/>
      </c>
      <c r="EX313" s="574" t="str">
        <f>IF($EP$8="EE","0",IF($EP$8="SP","0",IF($EP$8="EE+SP","0","")))</f>
        <v/>
      </c>
    </row>
    <row r="314" spans="1:154" s="401" customFormat="1" ht="27" x14ac:dyDescent="0.25">
      <c r="A314" s="886"/>
      <c r="B314" s="832"/>
      <c r="C314" s="833"/>
      <c r="D314" s="371" t="s">
        <v>935</v>
      </c>
      <c r="E314" s="396" t="str">
        <f t="shared" si="189"/>
        <v/>
      </c>
      <c r="F314" s="577" t="str">
        <f t="shared" si="189"/>
        <v/>
      </c>
      <c r="G314" s="396" t="str">
        <f t="shared" si="190"/>
        <v>0</v>
      </c>
      <c r="H314" s="576" t="str">
        <f t="shared" si="190"/>
        <v>0</v>
      </c>
      <c r="I314" s="396" t="str">
        <f t="shared" si="191"/>
        <v>0</v>
      </c>
      <c r="J314" s="576" t="str">
        <f t="shared" si="191"/>
        <v>0</v>
      </c>
      <c r="K314" s="832"/>
      <c r="L314" s="833"/>
      <c r="M314" s="417" t="s">
        <v>935</v>
      </c>
      <c r="N314" s="425" t="str">
        <f t="shared" si="198"/>
        <v/>
      </c>
      <c r="O314" s="576" t="str">
        <f t="shared" si="198"/>
        <v/>
      </c>
      <c r="P314" s="425" t="str">
        <f t="shared" si="199"/>
        <v>0</v>
      </c>
      <c r="Q314" s="576" t="str">
        <f t="shared" si="199"/>
        <v>0</v>
      </c>
      <c r="R314" s="425" t="str">
        <f t="shared" si="240"/>
        <v>0</v>
      </c>
      <c r="S314" s="576" t="str">
        <f t="shared" si="240"/>
        <v>0</v>
      </c>
      <c r="T314" s="832"/>
      <c r="U314" s="833"/>
      <c r="V314" s="434" t="s">
        <v>935</v>
      </c>
      <c r="W314" s="456" t="str">
        <f t="shared" si="241"/>
        <v/>
      </c>
      <c r="X314" s="575" t="str">
        <f t="shared" si="241"/>
        <v/>
      </c>
      <c r="Y314" s="456" t="str">
        <f t="shared" si="242"/>
        <v>0</v>
      </c>
      <c r="Z314" s="575" t="str">
        <f t="shared" si="242"/>
        <v>0</v>
      </c>
      <c r="AA314" s="456" t="str">
        <f t="shared" si="243"/>
        <v>0</v>
      </c>
      <c r="AB314" s="413" t="str">
        <f t="shared" si="243"/>
        <v>0</v>
      </c>
      <c r="AC314" s="832"/>
      <c r="AD314" s="833"/>
      <c r="AE314" s="440" t="s">
        <v>935</v>
      </c>
      <c r="AF314" s="456" t="str">
        <f t="shared" si="200"/>
        <v>0</v>
      </c>
      <c r="AG314" s="413" t="str">
        <f t="shared" si="200"/>
        <v>0</v>
      </c>
      <c r="AH314" s="456" t="str">
        <f t="shared" si="201"/>
        <v/>
      </c>
      <c r="AI314" s="575" t="str">
        <f t="shared" si="201"/>
        <v/>
      </c>
      <c r="AJ314" s="456" t="str">
        <f t="shared" si="202"/>
        <v>0</v>
      </c>
      <c r="AK314" s="575" t="str">
        <f t="shared" si="202"/>
        <v>0</v>
      </c>
      <c r="AL314" s="832"/>
      <c r="AM314" s="833"/>
      <c r="AN314" s="448" t="s">
        <v>935</v>
      </c>
      <c r="AO314" s="459" t="str">
        <f t="shared" si="203"/>
        <v>0</v>
      </c>
      <c r="AP314" s="575" t="str">
        <f t="shared" si="203"/>
        <v>0</v>
      </c>
      <c r="AQ314" s="464" t="str">
        <f t="shared" si="204"/>
        <v>0</v>
      </c>
      <c r="AR314" s="575" t="str">
        <f>IF($AL$8="EE","0",IF($SYR$8="CH","0",IF($AL$8="EE+CH","0","")))</f>
        <v/>
      </c>
      <c r="AS314" s="464" t="str">
        <f t="shared" si="196"/>
        <v/>
      </c>
      <c r="AT314" s="575" t="str">
        <f t="shared" si="196"/>
        <v/>
      </c>
      <c r="AU314" s="832"/>
      <c r="AV314" s="833"/>
      <c r="AW314" s="448" t="s">
        <v>935</v>
      </c>
      <c r="AX314" s="470" t="str">
        <f t="shared" si="205"/>
        <v/>
      </c>
      <c r="AY314" s="575" t="str">
        <f t="shared" si="205"/>
        <v/>
      </c>
      <c r="AZ314" s="470" t="str">
        <f t="shared" si="206"/>
        <v>0</v>
      </c>
      <c r="BA314" s="575" t="str">
        <f t="shared" si="206"/>
        <v>0</v>
      </c>
      <c r="BB314" s="470" t="str">
        <f t="shared" si="207"/>
        <v>0</v>
      </c>
      <c r="BC314" s="575" t="str">
        <f t="shared" si="207"/>
        <v>0</v>
      </c>
      <c r="BD314" s="832"/>
      <c r="BE314" s="833"/>
      <c r="BF314" s="448" t="s">
        <v>935</v>
      </c>
      <c r="BG314" s="471" t="str">
        <f t="shared" si="208"/>
        <v>0</v>
      </c>
      <c r="BH314" s="575" t="str">
        <f t="shared" si="208"/>
        <v>0</v>
      </c>
      <c r="BI314" s="471" t="str">
        <f t="shared" si="209"/>
        <v/>
      </c>
      <c r="BJ314" s="578" t="str">
        <f t="shared" si="209"/>
        <v/>
      </c>
      <c r="BK314" s="471" t="str">
        <f t="shared" si="210"/>
        <v>0</v>
      </c>
      <c r="BL314" s="575" t="str">
        <f t="shared" si="210"/>
        <v>0</v>
      </c>
      <c r="BM314" s="832"/>
      <c r="BN314" s="833"/>
      <c r="BO314" s="448" t="s">
        <v>935</v>
      </c>
      <c r="BP314" s="472" t="str">
        <f t="shared" si="211"/>
        <v>0</v>
      </c>
      <c r="BQ314" s="575" t="str">
        <f t="shared" si="211"/>
        <v>0</v>
      </c>
      <c r="BR314" s="472" t="str">
        <f t="shared" si="212"/>
        <v/>
      </c>
      <c r="BS314" s="575" t="str">
        <f t="shared" si="212"/>
        <v/>
      </c>
      <c r="BT314" s="472" t="str">
        <f t="shared" si="213"/>
        <v>0</v>
      </c>
      <c r="BU314" s="575" t="str">
        <f t="shared" si="213"/>
        <v>0</v>
      </c>
      <c r="BV314" s="832"/>
      <c r="BW314" s="833"/>
      <c r="BX314" s="448" t="s">
        <v>935</v>
      </c>
      <c r="BY314" s="473" t="str">
        <f t="shared" si="197"/>
        <v>0</v>
      </c>
      <c r="BZ314" s="575" t="str">
        <f t="shared" si="197"/>
        <v>0</v>
      </c>
      <c r="CA314" s="473" t="str">
        <f t="shared" si="214"/>
        <v>0</v>
      </c>
      <c r="CB314" s="575" t="str">
        <f t="shared" si="214"/>
        <v>0</v>
      </c>
      <c r="CC314" s="473" t="str">
        <f t="shared" si="215"/>
        <v/>
      </c>
      <c r="CD314" s="575" t="str">
        <f t="shared" si="215"/>
        <v/>
      </c>
      <c r="CE314" s="832"/>
      <c r="CF314" s="833"/>
      <c r="CG314" s="448" t="s">
        <v>935</v>
      </c>
      <c r="CH314" s="473" t="str">
        <f t="shared" si="216"/>
        <v>0</v>
      </c>
      <c r="CI314" s="575" t="str">
        <f t="shared" si="216"/>
        <v>0</v>
      </c>
      <c r="CJ314" s="473" t="str">
        <f t="shared" si="217"/>
        <v>0</v>
      </c>
      <c r="CK314" s="575" t="str">
        <f t="shared" si="217"/>
        <v>0</v>
      </c>
      <c r="CL314" s="473" t="str">
        <f t="shared" si="218"/>
        <v/>
      </c>
      <c r="CM314" s="575" t="str">
        <f t="shared" si="218"/>
        <v/>
      </c>
      <c r="CN314" s="832"/>
      <c r="CO314" s="833"/>
      <c r="CP314" s="448" t="s">
        <v>935</v>
      </c>
      <c r="CQ314" s="473" t="str">
        <f t="shared" si="219"/>
        <v/>
      </c>
      <c r="CR314" s="575" t="str">
        <f t="shared" si="219"/>
        <v/>
      </c>
      <c r="CS314" s="473" t="str">
        <f t="shared" si="220"/>
        <v>0</v>
      </c>
      <c r="CT314" s="575" t="str">
        <f t="shared" si="220"/>
        <v>0</v>
      </c>
      <c r="CU314" s="473" t="str">
        <f t="shared" si="221"/>
        <v>0</v>
      </c>
      <c r="CV314" s="575" t="str">
        <f t="shared" si="221"/>
        <v>0</v>
      </c>
      <c r="CW314" s="832"/>
      <c r="CX314" s="833"/>
      <c r="CY314" s="448" t="s">
        <v>935</v>
      </c>
      <c r="CZ314" s="473" t="str">
        <f t="shared" si="222"/>
        <v/>
      </c>
      <c r="DA314" s="575" t="str">
        <f t="shared" si="222"/>
        <v/>
      </c>
      <c r="DB314" s="473" t="str">
        <f t="shared" si="223"/>
        <v>0</v>
      </c>
      <c r="DC314" s="575" t="str">
        <f t="shared" si="223"/>
        <v>0</v>
      </c>
      <c r="DD314" s="473" t="str">
        <f t="shared" si="224"/>
        <v>0</v>
      </c>
      <c r="DE314" s="575" t="str">
        <f t="shared" si="224"/>
        <v>0</v>
      </c>
      <c r="DF314" s="832"/>
      <c r="DG314" s="833"/>
      <c r="DH314" s="448" t="s">
        <v>935</v>
      </c>
      <c r="DI314" s="473" t="str">
        <f t="shared" si="225"/>
        <v/>
      </c>
      <c r="DJ314" s="575" t="str">
        <f t="shared" si="225"/>
        <v/>
      </c>
      <c r="DK314" s="473" t="str">
        <f t="shared" si="226"/>
        <v>0</v>
      </c>
      <c r="DL314" s="575" t="str">
        <f t="shared" si="226"/>
        <v>0</v>
      </c>
      <c r="DM314" s="473" t="str">
        <f t="shared" si="227"/>
        <v>0</v>
      </c>
      <c r="DN314" s="575" t="str">
        <f t="shared" si="227"/>
        <v>0</v>
      </c>
      <c r="DO314" s="832"/>
      <c r="DP314" s="833"/>
      <c r="DQ314" s="448" t="s">
        <v>935</v>
      </c>
      <c r="DR314" s="473" t="str">
        <f t="shared" si="228"/>
        <v/>
      </c>
      <c r="DS314" s="575" t="str">
        <f t="shared" si="228"/>
        <v/>
      </c>
      <c r="DT314" s="473" t="str">
        <f t="shared" si="229"/>
        <v>0</v>
      </c>
      <c r="DU314" s="575" t="str">
        <f t="shared" si="229"/>
        <v>0</v>
      </c>
      <c r="DV314" s="473" t="str">
        <f t="shared" si="230"/>
        <v>0</v>
      </c>
      <c r="DW314" s="575" t="str">
        <f t="shared" si="230"/>
        <v>0</v>
      </c>
      <c r="DX314" s="832"/>
      <c r="DY314" s="833"/>
      <c r="DZ314" s="448" t="s">
        <v>935</v>
      </c>
      <c r="EA314" s="477" t="str">
        <f t="shared" si="231"/>
        <v/>
      </c>
      <c r="EB314" s="575" t="str">
        <f t="shared" si="231"/>
        <v/>
      </c>
      <c r="EC314" s="477" t="str">
        <f t="shared" si="232"/>
        <v/>
      </c>
      <c r="ED314" s="575" t="str">
        <f t="shared" si="232"/>
        <v/>
      </c>
      <c r="EE314" s="477" t="str">
        <f t="shared" si="233"/>
        <v/>
      </c>
      <c r="EF314" s="575" t="str">
        <f t="shared" si="233"/>
        <v/>
      </c>
      <c r="EG314" s="832"/>
      <c r="EH314" s="833"/>
      <c r="EI314" s="460" t="s">
        <v>935</v>
      </c>
      <c r="EJ314" s="477" t="str">
        <f t="shared" si="234"/>
        <v/>
      </c>
      <c r="EK314" s="575" t="str">
        <f t="shared" si="234"/>
        <v/>
      </c>
      <c r="EL314" s="477" t="str">
        <f t="shared" si="235"/>
        <v/>
      </c>
      <c r="EM314" s="575" t="str">
        <f t="shared" si="235"/>
        <v/>
      </c>
      <c r="EN314" s="477" t="str">
        <f t="shared" si="236"/>
        <v/>
      </c>
      <c r="EO314" s="575" t="str">
        <f t="shared" si="236"/>
        <v/>
      </c>
      <c r="EP314" s="832"/>
      <c r="EQ314" s="833"/>
      <c r="ER314" s="460" t="s">
        <v>935</v>
      </c>
      <c r="ES314" s="477" t="str">
        <f t="shared" si="237"/>
        <v/>
      </c>
      <c r="ET314" s="575" t="str">
        <f t="shared" si="237"/>
        <v/>
      </c>
      <c r="EU314" s="477" t="str">
        <f t="shared" si="238"/>
        <v/>
      </c>
      <c r="EV314" s="575" t="str">
        <f t="shared" si="238"/>
        <v/>
      </c>
      <c r="EW314" s="477" t="str">
        <f t="shared" si="239"/>
        <v/>
      </c>
      <c r="EX314" s="574" t="str">
        <f t="shared" si="239"/>
        <v/>
      </c>
    </row>
    <row r="315" spans="1:154" s="401" customFormat="1" ht="27" x14ac:dyDescent="0.25">
      <c r="A315" s="886"/>
      <c r="B315" s="834"/>
      <c r="C315" s="835"/>
      <c r="D315" s="371" t="s">
        <v>936</v>
      </c>
      <c r="E315" s="396" t="str">
        <f t="shared" si="189"/>
        <v/>
      </c>
      <c r="F315" s="577" t="str">
        <f t="shared" si="189"/>
        <v/>
      </c>
      <c r="G315" s="396" t="str">
        <f t="shared" si="190"/>
        <v>0</v>
      </c>
      <c r="H315" s="576" t="str">
        <f t="shared" si="190"/>
        <v>0</v>
      </c>
      <c r="I315" s="396" t="str">
        <f t="shared" si="191"/>
        <v>0</v>
      </c>
      <c r="J315" s="576" t="str">
        <f t="shared" si="191"/>
        <v>0</v>
      </c>
      <c r="K315" s="834"/>
      <c r="L315" s="835"/>
      <c r="M315" s="417" t="s">
        <v>936</v>
      </c>
      <c r="N315" s="425" t="str">
        <f t="shared" si="198"/>
        <v/>
      </c>
      <c r="O315" s="576" t="str">
        <f t="shared" si="198"/>
        <v/>
      </c>
      <c r="P315" s="425" t="str">
        <f t="shared" si="199"/>
        <v>0</v>
      </c>
      <c r="Q315" s="576" t="str">
        <f t="shared" si="199"/>
        <v>0</v>
      </c>
      <c r="R315" s="425" t="str">
        <f t="shared" si="240"/>
        <v>0</v>
      </c>
      <c r="S315" s="576" t="str">
        <f t="shared" si="240"/>
        <v>0</v>
      </c>
      <c r="T315" s="834"/>
      <c r="U315" s="835"/>
      <c r="V315" s="434" t="s">
        <v>936</v>
      </c>
      <c r="W315" s="456" t="str">
        <f>IF($T$8="SP","0",IF($T$8="CH","0",IF($T$8="SP+CH","0","")))</f>
        <v/>
      </c>
      <c r="X315" s="575" t="str">
        <f t="shared" si="241"/>
        <v/>
      </c>
      <c r="Y315" s="456" t="str">
        <f t="shared" si="242"/>
        <v>0</v>
      </c>
      <c r="Z315" s="575" t="str">
        <f t="shared" si="242"/>
        <v>0</v>
      </c>
      <c r="AA315" s="456" t="str">
        <f t="shared" si="243"/>
        <v>0</v>
      </c>
      <c r="AB315" s="413" t="str">
        <f t="shared" si="243"/>
        <v>0</v>
      </c>
      <c r="AC315" s="834"/>
      <c r="AD315" s="835"/>
      <c r="AE315" s="440" t="s">
        <v>936</v>
      </c>
      <c r="AF315" s="456" t="str">
        <f t="shared" si="200"/>
        <v>0</v>
      </c>
      <c r="AG315" s="413" t="str">
        <f t="shared" si="200"/>
        <v>0</v>
      </c>
      <c r="AH315" s="456" t="str">
        <f t="shared" si="201"/>
        <v/>
      </c>
      <c r="AI315" s="575" t="str">
        <f t="shared" si="201"/>
        <v/>
      </c>
      <c r="AJ315" s="456" t="str">
        <f t="shared" si="202"/>
        <v>0</v>
      </c>
      <c r="AK315" s="575" t="str">
        <f t="shared" si="202"/>
        <v>0</v>
      </c>
      <c r="AL315" s="834"/>
      <c r="AM315" s="835"/>
      <c r="AN315" s="448" t="s">
        <v>936</v>
      </c>
      <c r="AO315" s="459" t="str">
        <f t="shared" si="203"/>
        <v>0</v>
      </c>
      <c r="AP315" s="575" t="str">
        <f t="shared" si="203"/>
        <v>0</v>
      </c>
      <c r="AQ315" s="464" t="str">
        <f t="shared" si="204"/>
        <v>0</v>
      </c>
      <c r="AR315" s="575" t="str">
        <f>IF($AL$8="EE","0",IF($SYR$8="CH","0",IF($AL$8="EE+CH","0","")))</f>
        <v/>
      </c>
      <c r="AS315" s="464" t="str">
        <f t="shared" si="196"/>
        <v/>
      </c>
      <c r="AT315" s="575" t="str">
        <f t="shared" si="196"/>
        <v/>
      </c>
      <c r="AU315" s="834"/>
      <c r="AV315" s="835"/>
      <c r="AW315" s="448" t="s">
        <v>936</v>
      </c>
      <c r="AX315" s="470" t="str">
        <f t="shared" si="205"/>
        <v/>
      </c>
      <c r="AY315" s="575" t="str">
        <f t="shared" si="205"/>
        <v/>
      </c>
      <c r="AZ315" s="470" t="str">
        <f t="shared" si="206"/>
        <v>0</v>
      </c>
      <c r="BA315" s="575" t="str">
        <f t="shared" si="206"/>
        <v>0</v>
      </c>
      <c r="BB315" s="470" t="str">
        <f t="shared" si="207"/>
        <v>0</v>
      </c>
      <c r="BC315" s="575" t="str">
        <f t="shared" si="207"/>
        <v>0</v>
      </c>
      <c r="BD315" s="834"/>
      <c r="BE315" s="835"/>
      <c r="BF315" s="448" t="s">
        <v>936</v>
      </c>
      <c r="BG315" s="471" t="str">
        <f t="shared" si="208"/>
        <v>0</v>
      </c>
      <c r="BH315" s="575" t="str">
        <f t="shared" si="208"/>
        <v>0</v>
      </c>
      <c r="BI315" s="471" t="str">
        <f t="shared" si="209"/>
        <v/>
      </c>
      <c r="BJ315" s="578" t="str">
        <f t="shared" si="209"/>
        <v/>
      </c>
      <c r="BK315" s="471" t="str">
        <f t="shared" si="210"/>
        <v>0</v>
      </c>
      <c r="BL315" s="575" t="str">
        <f t="shared" si="210"/>
        <v>0</v>
      </c>
      <c r="BM315" s="834"/>
      <c r="BN315" s="835"/>
      <c r="BO315" s="448" t="s">
        <v>936</v>
      </c>
      <c r="BP315" s="472" t="str">
        <f t="shared" si="211"/>
        <v>0</v>
      </c>
      <c r="BQ315" s="575" t="str">
        <f t="shared" si="211"/>
        <v>0</v>
      </c>
      <c r="BR315" s="472" t="str">
        <f t="shared" si="212"/>
        <v/>
      </c>
      <c r="BS315" s="575" t="str">
        <f t="shared" si="212"/>
        <v/>
      </c>
      <c r="BT315" s="472" t="str">
        <f t="shared" si="213"/>
        <v>0</v>
      </c>
      <c r="BU315" s="575" t="str">
        <f t="shared" si="213"/>
        <v>0</v>
      </c>
      <c r="BV315" s="834"/>
      <c r="BW315" s="835"/>
      <c r="BX315" s="448" t="s">
        <v>936</v>
      </c>
      <c r="BY315" s="473" t="str">
        <f t="shared" si="197"/>
        <v>0</v>
      </c>
      <c r="BZ315" s="575" t="str">
        <f t="shared" si="197"/>
        <v>0</v>
      </c>
      <c r="CA315" s="473" t="str">
        <f t="shared" si="214"/>
        <v>0</v>
      </c>
      <c r="CB315" s="575" t="str">
        <f t="shared" si="214"/>
        <v>0</v>
      </c>
      <c r="CC315" s="473" t="str">
        <f t="shared" si="215"/>
        <v/>
      </c>
      <c r="CD315" s="575" t="str">
        <f t="shared" si="215"/>
        <v/>
      </c>
      <c r="CE315" s="834"/>
      <c r="CF315" s="835"/>
      <c r="CG315" s="448" t="s">
        <v>936</v>
      </c>
      <c r="CH315" s="473" t="str">
        <f t="shared" si="216"/>
        <v>0</v>
      </c>
      <c r="CI315" s="575" t="str">
        <f t="shared" si="216"/>
        <v>0</v>
      </c>
      <c r="CJ315" s="473" t="str">
        <f t="shared" si="217"/>
        <v>0</v>
      </c>
      <c r="CK315" s="575" t="str">
        <f t="shared" si="217"/>
        <v>0</v>
      </c>
      <c r="CL315" s="473" t="str">
        <f t="shared" si="218"/>
        <v/>
      </c>
      <c r="CM315" s="575" t="str">
        <f t="shared" si="218"/>
        <v/>
      </c>
      <c r="CN315" s="834"/>
      <c r="CO315" s="835"/>
      <c r="CP315" s="448" t="s">
        <v>936</v>
      </c>
      <c r="CQ315" s="473" t="str">
        <f t="shared" si="219"/>
        <v/>
      </c>
      <c r="CR315" s="575" t="str">
        <f t="shared" si="219"/>
        <v/>
      </c>
      <c r="CS315" s="473" t="str">
        <f t="shared" si="220"/>
        <v>0</v>
      </c>
      <c r="CT315" s="575" t="str">
        <f t="shared" si="220"/>
        <v>0</v>
      </c>
      <c r="CU315" s="473" t="str">
        <f t="shared" si="221"/>
        <v>0</v>
      </c>
      <c r="CV315" s="575" t="str">
        <f t="shared" si="221"/>
        <v>0</v>
      </c>
      <c r="CW315" s="834"/>
      <c r="CX315" s="835"/>
      <c r="CY315" s="448" t="s">
        <v>936</v>
      </c>
      <c r="CZ315" s="473" t="str">
        <f t="shared" si="222"/>
        <v/>
      </c>
      <c r="DA315" s="575" t="str">
        <f t="shared" si="222"/>
        <v/>
      </c>
      <c r="DB315" s="473" t="str">
        <f t="shared" si="223"/>
        <v>0</v>
      </c>
      <c r="DC315" s="575" t="str">
        <f t="shared" si="223"/>
        <v>0</v>
      </c>
      <c r="DD315" s="473" t="str">
        <f t="shared" si="224"/>
        <v>0</v>
      </c>
      <c r="DE315" s="575" t="str">
        <f t="shared" si="224"/>
        <v>0</v>
      </c>
      <c r="DF315" s="834"/>
      <c r="DG315" s="835"/>
      <c r="DH315" s="448" t="s">
        <v>936</v>
      </c>
      <c r="DI315" s="473" t="str">
        <f t="shared" si="225"/>
        <v/>
      </c>
      <c r="DJ315" s="575" t="str">
        <f t="shared" si="225"/>
        <v/>
      </c>
      <c r="DK315" s="473" t="str">
        <f t="shared" si="226"/>
        <v>0</v>
      </c>
      <c r="DL315" s="575" t="str">
        <f t="shared" si="226"/>
        <v>0</v>
      </c>
      <c r="DM315" s="473" t="str">
        <f t="shared" si="227"/>
        <v>0</v>
      </c>
      <c r="DN315" s="575" t="str">
        <f t="shared" si="227"/>
        <v>0</v>
      </c>
      <c r="DO315" s="834"/>
      <c r="DP315" s="835"/>
      <c r="DQ315" s="448" t="s">
        <v>936</v>
      </c>
      <c r="DR315" s="473" t="str">
        <f t="shared" si="228"/>
        <v/>
      </c>
      <c r="DS315" s="575" t="str">
        <f t="shared" si="228"/>
        <v/>
      </c>
      <c r="DT315" s="473" t="str">
        <f t="shared" si="229"/>
        <v>0</v>
      </c>
      <c r="DU315" s="575" t="str">
        <f t="shared" si="229"/>
        <v>0</v>
      </c>
      <c r="DV315" s="473" t="str">
        <f t="shared" si="230"/>
        <v>0</v>
      </c>
      <c r="DW315" s="575" t="str">
        <f t="shared" si="230"/>
        <v>0</v>
      </c>
      <c r="DX315" s="834"/>
      <c r="DY315" s="835"/>
      <c r="DZ315" s="448" t="s">
        <v>936</v>
      </c>
      <c r="EA315" s="477" t="str">
        <f t="shared" si="231"/>
        <v/>
      </c>
      <c r="EB315" s="575" t="str">
        <f t="shared" si="231"/>
        <v/>
      </c>
      <c r="EC315" s="477" t="str">
        <f t="shared" si="232"/>
        <v/>
      </c>
      <c r="ED315" s="575" t="str">
        <f t="shared" si="232"/>
        <v/>
      </c>
      <c r="EE315" s="477" t="str">
        <f t="shared" si="233"/>
        <v/>
      </c>
      <c r="EF315" s="575" t="str">
        <f t="shared" si="233"/>
        <v/>
      </c>
      <c r="EG315" s="834"/>
      <c r="EH315" s="835"/>
      <c r="EI315" s="460" t="s">
        <v>936</v>
      </c>
      <c r="EJ315" s="477" t="str">
        <f t="shared" si="234"/>
        <v/>
      </c>
      <c r="EK315" s="575" t="str">
        <f t="shared" si="234"/>
        <v/>
      </c>
      <c r="EL315" s="477" t="str">
        <f t="shared" si="235"/>
        <v/>
      </c>
      <c r="EM315" s="575" t="str">
        <f t="shared" si="235"/>
        <v/>
      </c>
      <c r="EN315" s="477" t="str">
        <f t="shared" si="236"/>
        <v/>
      </c>
      <c r="EO315" s="575" t="str">
        <f t="shared" si="236"/>
        <v/>
      </c>
      <c r="EP315" s="834"/>
      <c r="EQ315" s="835"/>
      <c r="ER315" s="460" t="s">
        <v>936</v>
      </c>
      <c r="ES315" s="477" t="str">
        <f t="shared" si="237"/>
        <v/>
      </c>
      <c r="ET315" s="575" t="str">
        <f t="shared" si="237"/>
        <v/>
      </c>
      <c r="EU315" s="477" t="str">
        <f t="shared" si="238"/>
        <v/>
      </c>
      <c r="EV315" s="575" t="str">
        <f t="shared" si="238"/>
        <v/>
      </c>
      <c r="EW315" s="477" t="str">
        <f t="shared" si="239"/>
        <v/>
      </c>
      <c r="EX315" s="574" t="str">
        <f t="shared" si="239"/>
        <v/>
      </c>
    </row>
    <row r="316" spans="1:154" s="401" customFormat="1" ht="27" x14ac:dyDescent="0.25">
      <c r="A316" s="886" t="s">
        <v>875</v>
      </c>
      <c r="B316" s="830" t="s">
        <v>619</v>
      </c>
      <c r="C316" s="831"/>
      <c r="D316" s="371" t="s">
        <v>930</v>
      </c>
      <c r="E316" s="396" t="str">
        <f t="shared" si="189"/>
        <v/>
      </c>
      <c r="F316" s="577" t="str">
        <f t="shared" si="189"/>
        <v/>
      </c>
      <c r="G316" s="396" t="str">
        <f t="shared" si="190"/>
        <v>0</v>
      </c>
      <c r="H316" s="576" t="str">
        <f t="shared" si="190"/>
        <v>0</v>
      </c>
      <c r="I316" s="396" t="str">
        <f t="shared" si="191"/>
        <v>0</v>
      </c>
      <c r="J316" s="576" t="str">
        <f t="shared" si="191"/>
        <v>0</v>
      </c>
      <c r="K316" s="830" t="s">
        <v>619</v>
      </c>
      <c r="L316" s="831"/>
      <c r="M316" s="417" t="s">
        <v>930</v>
      </c>
      <c r="N316" s="425" t="str">
        <f t="shared" si="198"/>
        <v/>
      </c>
      <c r="O316" s="577" t="str">
        <f t="shared" si="198"/>
        <v/>
      </c>
      <c r="P316" s="425" t="str">
        <f t="shared" si="199"/>
        <v>0</v>
      </c>
      <c r="Q316" s="576" t="str">
        <f t="shared" si="199"/>
        <v>0</v>
      </c>
      <c r="R316" s="425" t="str">
        <f t="shared" si="240"/>
        <v>0</v>
      </c>
      <c r="S316" s="576" t="str">
        <f t="shared" si="240"/>
        <v>0</v>
      </c>
      <c r="T316" s="830" t="s">
        <v>619</v>
      </c>
      <c r="U316" s="831"/>
      <c r="V316" s="434" t="s">
        <v>930</v>
      </c>
      <c r="W316" s="456" t="str">
        <f t="shared" si="241"/>
        <v/>
      </c>
      <c r="X316" s="575" t="str">
        <f t="shared" si="241"/>
        <v/>
      </c>
      <c r="Y316" s="456" t="str">
        <f t="shared" si="242"/>
        <v>0</v>
      </c>
      <c r="Z316" s="575" t="str">
        <f t="shared" si="242"/>
        <v>0</v>
      </c>
      <c r="AA316" s="456" t="str">
        <f t="shared" si="243"/>
        <v>0</v>
      </c>
      <c r="AB316" s="413" t="str">
        <f t="shared" si="243"/>
        <v>0</v>
      </c>
      <c r="AC316" s="830" t="s">
        <v>619</v>
      </c>
      <c r="AD316" s="831"/>
      <c r="AE316" s="440" t="s">
        <v>930</v>
      </c>
      <c r="AF316" s="456" t="str">
        <f t="shared" si="200"/>
        <v>0</v>
      </c>
      <c r="AG316" s="413" t="str">
        <f>IF($AC$8="SP","0",IF($AC$8="CH","0",IF($AC$8="SP+CH","0","")))</f>
        <v>0</v>
      </c>
      <c r="AH316" s="456" t="str">
        <f t="shared" si="201"/>
        <v/>
      </c>
      <c r="AI316" s="575" t="str">
        <f>IF($AC$8="EE","0",IF($AC$8="CH","0",IF($AC$8="EE+CH","0","")))</f>
        <v/>
      </c>
      <c r="AJ316" s="456" t="str">
        <f t="shared" si="202"/>
        <v>0</v>
      </c>
      <c r="AK316" s="575" t="str">
        <f>IF($AC$8="EE","0",IF($AC$8="SP","0",IF($AC$8="EE+SP","0","")))</f>
        <v>0</v>
      </c>
      <c r="AL316" s="830" t="s">
        <v>619</v>
      </c>
      <c r="AM316" s="831"/>
      <c r="AN316" s="448" t="s">
        <v>930</v>
      </c>
      <c r="AO316" s="459" t="str">
        <f t="shared" si="203"/>
        <v>0</v>
      </c>
      <c r="AP316" s="575" t="str">
        <f>IF($AL$8="SP","0",IF($AL$8="CH","0",IF($AL$8="SP+CH","0","")))</f>
        <v>0</v>
      </c>
      <c r="AQ316" s="459" t="str">
        <f t="shared" si="204"/>
        <v>0</v>
      </c>
      <c r="AR316" s="575" t="str">
        <f>IF($AL$8="EE","0",IF($AL$8="CH","0",IF($AL$8="EE+CH","0","")))</f>
        <v>0</v>
      </c>
      <c r="AS316" s="459" t="str">
        <f t="shared" si="196"/>
        <v/>
      </c>
      <c r="AT316" s="575" t="str">
        <f>IF($AL$8="EE","0",IF($AL$8="SP","0",IF($AL$8="EE+SP","0","")))</f>
        <v/>
      </c>
      <c r="AU316" s="830" t="s">
        <v>619</v>
      </c>
      <c r="AV316" s="831"/>
      <c r="AW316" s="448" t="s">
        <v>930</v>
      </c>
      <c r="AX316" s="459" t="str">
        <f t="shared" si="205"/>
        <v/>
      </c>
      <c r="AY316" s="575" t="str">
        <f>IF($AU$8="SP","0",IF($AU$8="CH","0",IF($AU$8="SP+CH","0","")))</f>
        <v/>
      </c>
      <c r="AZ316" s="459" t="str">
        <f t="shared" si="206"/>
        <v>0</v>
      </c>
      <c r="BA316" s="575" t="str">
        <f>IF($AU$8="EE","0",IF($AU$8="CH","0",IF($AU$8="EE+CH","0","")))</f>
        <v>0</v>
      </c>
      <c r="BB316" s="459" t="str">
        <f t="shared" si="207"/>
        <v>0</v>
      </c>
      <c r="BC316" s="575" t="str">
        <f>IF($AU$8="EE","0",IF($AU$8="SP","0",IF($AU$8="EE+SP","0","")))</f>
        <v>0</v>
      </c>
      <c r="BD316" s="830" t="s">
        <v>619</v>
      </c>
      <c r="BE316" s="831"/>
      <c r="BF316" s="448" t="s">
        <v>930</v>
      </c>
      <c r="BG316" s="459" t="str">
        <f t="shared" si="208"/>
        <v>0</v>
      </c>
      <c r="BH316" s="575" t="str">
        <f>IF($BD$8="SP","0",IF($BD$8="CH","0",IF($BD$8="SP+CH","0","")))</f>
        <v>0</v>
      </c>
      <c r="BI316" s="459" t="str">
        <f t="shared" si="209"/>
        <v/>
      </c>
      <c r="BJ316" s="578" t="str">
        <f>IF($BD$8="EE","0",IF($BD$8="CH","0",IF($BD$8="EE+CH","0","")))</f>
        <v/>
      </c>
      <c r="BK316" s="459" t="str">
        <f t="shared" si="210"/>
        <v>0</v>
      </c>
      <c r="BL316" s="575" t="str">
        <f>IF($BD$8="EE","0",IF($BD$8="SP","0",IF($BD$8="EE+SP","0","")))</f>
        <v>0</v>
      </c>
      <c r="BM316" s="830" t="s">
        <v>619</v>
      </c>
      <c r="BN316" s="831"/>
      <c r="BO316" s="448" t="s">
        <v>930</v>
      </c>
      <c r="BP316" s="459" t="str">
        <f t="shared" si="211"/>
        <v>0</v>
      </c>
      <c r="BQ316" s="575" t="str">
        <f>IF($BM$8="SP","0",IF($BM$8="CH","0",IF($BM$8="SP+CH","0","")))</f>
        <v>0</v>
      </c>
      <c r="BR316" s="459" t="str">
        <f t="shared" si="212"/>
        <v/>
      </c>
      <c r="BS316" s="575" t="str">
        <f>IF($BM$8="EE","0",IF($BM$8="CH","0",IF($BM$8="EE+CH","0","")))</f>
        <v/>
      </c>
      <c r="BT316" s="459" t="str">
        <f t="shared" si="213"/>
        <v>0</v>
      </c>
      <c r="BU316" s="575" t="str">
        <f>IF($BM$8="EE","0",IF($BM$8="SP","0",IF($BM$8="EE+SP","0","")))</f>
        <v>0</v>
      </c>
      <c r="BV316" s="830" t="s">
        <v>619</v>
      </c>
      <c r="BW316" s="831"/>
      <c r="BX316" s="448" t="s">
        <v>930</v>
      </c>
      <c r="BY316" s="459" t="str">
        <f>IF($B$8="SP","0",IF($BV$8="CH","0",IF($BV$8="SP+CH","0","")))</f>
        <v>0</v>
      </c>
      <c r="BZ316" s="575" t="str">
        <f t="shared" ref="BZ316:BZ321" si="244">IF($BV$8="SP","0",IF($BV$8="CH","0",IF($BV$8="SP+CH","0","")))</f>
        <v>0</v>
      </c>
      <c r="CA316" s="459" t="str">
        <f t="shared" si="214"/>
        <v>0</v>
      </c>
      <c r="CB316" s="575" t="str">
        <f>IF($BV$8="EE","0",IF($BV$8="CH","0",IF($BV$8="EE+CH","0","")))</f>
        <v>0</v>
      </c>
      <c r="CC316" s="459" t="str">
        <f t="shared" si="215"/>
        <v/>
      </c>
      <c r="CD316" s="575" t="str">
        <f>IF($BV$8="EE","0",IF($BV$8="SP","0",IF($BV$8="EE+SP","0","")))</f>
        <v/>
      </c>
      <c r="CE316" s="830" t="s">
        <v>619</v>
      </c>
      <c r="CF316" s="831"/>
      <c r="CG316" s="448" t="s">
        <v>930</v>
      </c>
      <c r="CH316" s="459" t="str">
        <f t="shared" si="216"/>
        <v>0</v>
      </c>
      <c r="CI316" s="575" t="str">
        <f>IF($CE$8="SP","0",IF($CE$8="CH","0",IF($CE$8="SP+CH","0","")))</f>
        <v>0</v>
      </c>
      <c r="CJ316" s="459" t="str">
        <f t="shared" si="217"/>
        <v>0</v>
      </c>
      <c r="CK316" s="575" t="str">
        <f>IF($CE$8="EE","0",IF($CE$8="CH","0",IF($CE$8="EE+CH","0","")))</f>
        <v>0</v>
      </c>
      <c r="CL316" s="459" t="str">
        <f t="shared" si="218"/>
        <v/>
      </c>
      <c r="CM316" s="575" t="str">
        <f>IF($CE$8="EE","0",IF($CE$8="SP","0",IF($CE$8="EE+SP","0","")))</f>
        <v/>
      </c>
      <c r="CN316" s="830" t="s">
        <v>619</v>
      </c>
      <c r="CO316" s="831"/>
      <c r="CP316" s="448" t="s">
        <v>930</v>
      </c>
      <c r="CQ316" s="459" t="str">
        <f t="shared" si="219"/>
        <v/>
      </c>
      <c r="CR316" s="575" t="str">
        <f>IF($CN$8="SP","0",IF($CN$8="CH","0",IF($CN$8="SP+CH","0","")))</f>
        <v/>
      </c>
      <c r="CS316" s="459" t="str">
        <f t="shared" si="220"/>
        <v>0</v>
      </c>
      <c r="CT316" s="575" t="str">
        <f>IF($CN$8="EE","0",IF($CN$8="CH","0",IF($CN$8="EE+CH","0","")))</f>
        <v>0</v>
      </c>
      <c r="CU316" s="459" t="str">
        <f t="shared" si="221"/>
        <v>0</v>
      </c>
      <c r="CV316" s="575" t="str">
        <f>IF($CN$8="EE","0",IF($CN$8="SP","0",IF($CN$8="EE+SP","0","")))</f>
        <v>0</v>
      </c>
      <c r="CW316" s="830" t="s">
        <v>619</v>
      </c>
      <c r="CX316" s="831"/>
      <c r="CY316" s="448" t="s">
        <v>930</v>
      </c>
      <c r="CZ316" s="459" t="str">
        <f t="shared" si="222"/>
        <v/>
      </c>
      <c r="DA316" s="575" t="str">
        <f>IF($CW$8="SP","0",IF($CW$8="CH","0",IF($CW$8="SP+CH","0","")))</f>
        <v/>
      </c>
      <c r="DB316" s="459" t="str">
        <f t="shared" si="223"/>
        <v>0</v>
      </c>
      <c r="DC316" s="575" t="str">
        <f>IF($CW$8="EE","0",IF($CW$8="CH","0",IF($CW$8="EE+CH","0","")))</f>
        <v>0</v>
      </c>
      <c r="DD316" s="459" t="str">
        <f t="shared" si="224"/>
        <v>0</v>
      </c>
      <c r="DE316" s="575" t="str">
        <f>IF($CW$8="EE","0",IF($CW$8="SP","0",IF($CW$8="EE+SP","0","")))</f>
        <v>0</v>
      </c>
      <c r="DF316" s="830" t="s">
        <v>619</v>
      </c>
      <c r="DG316" s="831"/>
      <c r="DH316" s="448" t="s">
        <v>930</v>
      </c>
      <c r="DI316" s="459" t="str">
        <f t="shared" si="225"/>
        <v/>
      </c>
      <c r="DJ316" s="575" t="str">
        <f>IF($DF$8="SP","0",IF($DF$8="CH","0",IF($DF$8="SP+CH","0","")))</f>
        <v/>
      </c>
      <c r="DK316" s="459" t="str">
        <f t="shared" si="226"/>
        <v>0</v>
      </c>
      <c r="DL316" s="575" t="str">
        <f>IF($DF$8="EE","0",IF($DF$8="CH","0",IF($DF$8="EE+CH","0","")))</f>
        <v>0</v>
      </c>
      <c r="DM316" s="459" t="str">
        <f t="shared" si="227"/>
        <v>0</v>
      </c>
      <c r="DN316" s="575" t="str">
        <f>IF($DF$8="EE","0",IF($DF$8="SP","0",IF($DF$8="EE+SP","0","")))</f>
        <v>0</v>
      </c>
      <c r="DO316" s="830" t="s">
        <v>619</v>
      </c>
      <c r="DP316" s="831"/>
      <c r="DQ316" s="448" t="s">
        <v>930</v>
      </c>
      <c r="DR316" s="459" t="str">
        <f t="shared" si="228"/>
        <v/>
      </c>
      <c r="DS316" s="575" t="str">
        <f>IF($DO$8="SP","0",IF($DO$8="CH","0",IF($DO$8="SP+CH","0","")))</f>
        <v/>
      </c>
      <c r="DT316" s="459" t="str">
        <f t="shared" si="229"/>
        <v>0</v>
      </c>
      <c r="DU316" s="575" t="str">
        <f>IF($DO$8="EE","0",IF($DO$8="CH","0",IF($DO$8="EE+CH","0","")))</f>
        <v>0</v>
      </c>
      <c r="DV316" s="459" t="str">
        <f t="shared" si="230"/>
        <v>0</v>
      </c>
      <c r="DW316" s="575" t="str">
        <f>IF($DO$8="EE","0",IF($DO$8="SP","0",IF($DO$8="EE+SP","0","")))</f>
        <v>0</v>
      </c>
      <c r="DX316" s="830" t="s">
        <v>619</v>
      </c>
      <c r="DY316" s="831"/>
      <c r="DZ316" s="448" t="s">
        <v>930</v>
      </c>
      <c r="EA316" s="459" t="str">
        <f t="shared" si="231"/>
        <v/>
      </c>
      <c r="EB316" s="575" t="str">
        <f>IF($DX$8="SP","0",IF($DX$8="CH","0",IF($DX$8="SP+CH","0","")))</f>
        <v/>
      </c>
      <c r="EC316" s="459" t="str">
        <f t="shared" si="232"/>
        <v/>
      </c>
      <c r="ED316" s="575" t="str">
        <f>IF($DX$8="EE","0",IF($DX$8="CH","0",IF($DX$8="EE+CH","0","")))</f>
        <v/>
      </c>
      <c r="EE316" s="459" t="str">
        <f t="shared" si="233"/>
        <v/>
      </c>
      <c r="EF316" s="575" t="str">
        <f>IF($DX$8="EE","0",IF($DX$8="SP","0",IF($DX$8="EE+SP","0","")))</f>
        <v/>
      </c>
      <c r="EG316" s="830" t="s">
        <v>619</v>
      </c>
      <c r="EH316" s="831"/>
      <c r="EI316" s="460" t="s">
        <v>930</v>
      </c>
      <c r="EJ316" s="464" t="str">
        <f t="shared" si="234"/>
        <v/>
      </c>
      <c r="EK316" s="575" t="str">
        <f>IF($EG$8="SP","0",IF($EG$8="CH","0",IF($EG$8="SP+CH","0","")))</f>
        <v/>
      </c>
      <c r="EL316" s="464" t="str">
        <f t="shared" si="235"/>
        <v/>
      </c>
      <c r="EM316" s="575" t="str">
        <f>IF($EG$8="EE","0",IF($EG$8="CH","0",IF($EG$8="EE+CH","0","")))</f>
        <v/>
      </c>
      <c r="EN316" s="464" t="str">
        <f t="shared" si="236"/>
        <v/>
      </c>
      <c r="EO316" s="575" t="str">
        <f>IF($EG$8="EE","0",IF($EG$8="SP","0",IF($EG$8="EE+SP","0","")))</f>
        <v/>
      </c>
      <c r="EP316" s="830" t="s">
        <v>619</v>
      </c>
      <c r="EQ316" s="831"/>
      <c r="ER316" s="460" t="s">
        <v>930</v>
      </c>
      <c r="ES316" s="464" t="str">
        <f t="shared" si="237"/>
        <v/>
      </c>
      <c r="ET316" s="575" t="str">
        <f>IF($EP$8="SP","0",IF($EP$8="CH","0",IF($EP$8="SP+CH","0","")))</f>
        <v/>
      </c>
      <c r="EU316" s="464" t="str">
        <f t="shared" si="238"/>
        <v/>
      </c>
      <c r="EV316" s="575" t="str">
        <f>IF($EP$8="EE","0",IF($EP$8="CH","0",IF($EP$8="EE+CH","0","")))</f>
        <v/>
      </c>
      <c r="EW316" s="464" t="str">
        <f t="shared" si="239"/>
        <v/>
      </c>
      <c r="EX316" s="574" t="str">
        <f>IF($EP$8="EE","0",IF($EP$8="SP","0",IF($EP$8="EE+SP","0","")))</f>
        <v/>
      </c>
    </row>
    <row r="317" spans="1:154" s="401" customFormat="1" ht="27" x14ac:dyDescent="0.25">
      <c r="A317" s="886"/>
      <c r="B317" s="832"/>
      <c r="C317" s="833"/>
      <c r="D317" s="371" t="s">
        <v>935</v>
      </c>
      <c r="E317" s="396" t="str">
        <f t="shared" si="189"/>
        <v/>
      </c>
      <c r="F317" s="577" t="str">
        <f t="shared" si="189"/>
        <v/>
      </c>
      <c r="G317" s="396" t="str">
        <f t="shared" si="190"/>
        <v>0</v>
      </c>
      <c r="H317" s="576" t="str">
        <f t="shared" si="190"/>
        <v>0</v>
      </c>
      <c r="I317" s="396" t="str">
        <f t="shared" si="191"/>
        <v>0</v>
      </c>
      <c r="J317" s="576" t="str">
        <f t="shared" si="191"/>
        <v>0</v>
      </c>
      <c r="K317" s="832"/>
      <c r="L317" s="833"/>
      <c r="M317" s="417" t="s">
        <v>935</v>
      </c>
      <c r="N317" s="425" t="str">
        <f t="shared" si="198"/>
        <v/>
      </c>
      <c r="O317" s="577" t="str">
        <f t="shared" si="198"/>
        <v/>
      </c>
      <c r="P317" s="425" t="str">
        <f t="shared" si="199"/>
        <v>0</v>
      </c>
      <c r="Q317" s="576" t="str">
        <f t="shared" si="199"/>
        <v>0</v>
      </c>
      <c r="R317" s="425" t="str">
        <f t="shared" si="240"/>
        <v>0</v>
      </c>
      <c r="S317" s="576" t="str">
        <f t="shared" si="240"/>
        <v>0</v>
      </c>
      <c r="T317" s="832"/>
      <c r="U317" s="833"/>
      <c r="V317" s="434" t="s">
        <v>935</v>
      </c>
      <c r="W317" s="456" t="str">
        <f t="shared" si="241"/>
        <v/>
      </c>
      <c r="X317" s="575" t="str">
        <f t="shared" si="241"/>
        <v/>
      </c>
      <c r="Y317" s="456" t="str">
        <f t="shared" si="242"/>
        <v>0</v>
      </c>
      <c r="Z317" s="575" t="str">
        <f t="shared" si="242"/>
        <v>0</v>
      </c>
      <c r="AA317" s="456" t="str">
        <f t="shared" si="243"/>
        <v>0</v>
      </c>
      <c r="AB317" s="413" t="str">
        <f t="shared" si="243"/>
        <v>0</v>
      </c>
      <c r="AC317" s="832"/>
      <c r="AD317" s="833"/>
      <c r="AE317" s="440" t="s">
        <v>935</v>
      </c>
      <c r="AF317" s="456" t="str">
        <f t="shared" si="200"/>
        <v>0</v>
      </c>
      <c r="AG317" s="413" t="str">
        <f t="shared" si="200"/>
        <v>0</v>
      </c>
      <c r="AH317" s="456" t="str">
        <f t="shared" si="201"/>
        <v/>
      </c>
      <c r="AI317" s="575" t="str">
        <f t="shared" si="201"/>
        <v/>
      </c>
      <c r="AJ317" s="456" t="str">
        <f t="shared" si="202"/>
        <v>0</v>
      </c>
      <c r="AK317" s="575" t="str">
        <f t="shared" si="202"/>
        <v>0</v>
      </c>
      <c r="AL317" s="832"/>
      <c r="AM317" s="833"/>
      <c r="AN317" s="448" t="s">
        <v>935</v>
      </c>
      <c r="AO317" s="459" t="str">
        <f t="shared" si="203"/>
        <v>0</v>
      </c>
      <c r="AP317" s="575" t="str">
        <f t="shared" si="203"/>
        <v>0</v>
      </c>
      <c r="AQ317" s="464" t="str">
        <f t="shared" si="204"/>
        <v>0</v>
      </c>
      <c r="AR317" s="575" t="str">
        <f t="shared" si="204"/>
        <v>0</v>
      </c>
      <c r="AS317" s="464" t="str">
        <f t="shared" si="196"/>
        <v/>
      </c>
      <c r="AT317" s="575" t="str">
        <f t="shared" si="196"/>
        <v/>
      </c>
      <c r="AU317" s="832"/>
      <c r="AV317" s="833"/>
      <c r="AW317" s="448" t="s">
        <v>935</v>
      </c>
      <c r="AX317" s="470" t="str">
        <f t="shared" si="205"/>
        <v/>
      </c>
      <c r="AY317" s="575" t="str">
        <f t="shared" si="205"/>
        <v/>
      </c>
      <c r="AZ317" s="470" t="str">
        <f t="shared" si="206"/>
        <v>0</v>
      </c>
      <c r="BA317" s="575" t="str">
        <f t="shared" si="206"/>
        <v>0</v>
      </c>
      <c r="BB317" s="470" t="str">
        <f t="shared" si="207"/>
        <v>0</v>
      </c>
      <c r="BC317" s="575" t="str">
        <f t="shared" si="207"/>
        <v>0</v>
      </c>
      <c r="BD317" s="832"/>
      <c r="BE317" s="833"/>
      <c r="BF317" s="448" t="s">
        <v>935</v>
      </c>
      <c r="BG317" s="471" t="str">
        <f t="shared" si="208"/>
        <v>0</v>
      </c>
      <c r="BH317" s="575" t="str">
        <f t="shared" si="208"/>
        <v>0</v>
      </c>
      <c r="BI317" s="471" t="str">
        <f t="shared" si="209"/>
        <v/>
      </c>
      <c r="BJ317" s="578" t="str">
        <f t="shared" si="209"/>
        <v/>
      </c>
      <c r="BK317" s="471" t="str">
        <f t="shared" si="210"/>
        <v>0</v>
      </c>
      <c r="BL317" s="575" t="str">
        <f t="shared" si="210"/>
        <v>0</v>
      </c>
      <c r="BM317" s="832"/>
      <c r="BN317" s="833"/>
      <c r="BO317" s="448" t="s">
        <v>935</v>
      </c>
      <c r="BP317" s="472" t="str">
        <f t="shared" si="211"/>
        <v>0</v>
      </c>
      <c r="BQ317" s="575" t="str">
        <f t="shared" si="211"/>
        <v>0</v>
      </c>
      <c r="BR317" s="472" t="str">
        <f t="shared" si="212"/>
        <v/>
      </c>
      <c r="BS317" s="575" t="str">
        <f t="shared" si="212"/>
        <v/>
      </c>
      <c r="BT317" s="472" t="str">
        <f t="shared" si="213"/>
        <v>0</v>
      </c>
      <c r="BU317" s="575" t="str">
        <f t="shared" si="213"/>
        <v>0</v>
      </c>
      <c r="BV317" s="832"/>
      <c r="BW317" s="833"/>
      <c r="BX317" s="448" t="s">
        <v>935</v>
      </c>
      <c r="BY317" s="473" t="str">
        <f>IF($B$8="SP","0",IF($BV$8="CH","0",IF($BV$8="SP+CH","0","")))</f>
        <v>0</v>
      </c>
      <c r="BZ317" s="575" t="str">
        <f t="shared" si="244"/>
        <v>0</v>
      </c>
      <c r="CA317" s="473" t="str">
        <f t="shared" si="214"/>
        <v>0</v>
      </c>
      <c r="CB317" s="575" t="str">
        <f t="shared" si="214"/>
        <v>0</v>
      </c>
      <c r="CC317" s="473" t="str">
        <f t="shared" si="215"/>
        <v/>
      </c>
      <c r="CD317" s="575" t="str">
        <f t="shared" si="215"/>
        <v/>
      </c>
      <c r="CE317" s="832"/>
      <c r="CF317" s="833"/>
      <c r="CG317" s="448" t="s">
        <v>935</v>
      </c>
      <c r="CH317" s="473" t="str">
        <f t="shared" si="216"/>
        <v>0</v>
      </c>
      <c r="CI317" s="575" t="str">
        <f t="shared" si="216"/>
        <v>0</v>
      </c>
      <c r="CJ317" s="473" t="str">
        <f t="shared" si="217"/>
        <v>0</v>
      </c>
      <c r="CK317" s="575" t="str">
        <f t="shared" si="217"/>
        <v>0</v>
      </c>
      <c r="CL317" s="473" t="str">
        <f t="shared" si="218"/>
        <v/>
      </c>
      <c r="CM317" s="575" t="str">
        <f t="shared" si="218"/>
        <v/>
      </c>
      <c r="CN317" s="832"/>
      <c r="CO317" s="833"/>
      <c r="CP317" s="448" t="s">
        <v>935</v>
      </c>
      <c r="CQ317" s="473" t="str">
        <f t="shared" si="219"/>
        <v/>
      </c>
      <c r="CR317" s="575" t="str">
        <f t="shared" si="219"/>
        <v/>
      </c>
      <c r="CS317" s="473" t="str">
        <f t="shared" si="220"/>
        <v>0</v>
      </c>
      <c r="CT317" s="575" t="str">
        <f t="shared" si="220"/>
        <v>0</v>
      </c>
      <c r="CU317" s="473" t="str">
        <f t="shared" si="221"/>
        <v>0</v>
      </c>
      <c r="CV317" s="575" t="str">
        <f t="shared" si="221"/>
        <v>0</v>
      </c>
      <c r="CW317" s="832"/>
      <c r="CX317" s="833"/>
      <c r="CY317" s="448" t="s">
        <v>935</v>
      </c>
      <c r="CZ317" s="473" t="str">
        <f t="shared" si="222"/>
        <v/>
      </c>
      <c r="DA317" s="575" t="str">
        <f t="shared" si="222"/>
        <v/>
      </c>
      <c r="DB317" s="473" t="str">
        <f t="shared" si="223"/>
        <v>0</v>
      </c>
      <c r="DC317" s="575" t="str">
        <f t="shared" si="223"/>
        <v>0</v>
      </c>
      <c r="DD317" s="473" t="str">
        <f t="shared" si="224"/>
        <v>0</v>
      </c>
      <c r="DE317" s="575" t="str">
        <f t="shared" si="224"/>
        <v>0</v>
      </c>
      <c r="DF317" s="832"/>
      <c r="DG317" s="833"/>
      <c r="DH317" s="448" t="s">
        <v>935</v>
      </c>
      <c r="DI317" s="473" t="str">
        <f t="shared" si="225"/>
        <v/>
      </c>
      <c r="DJ317" s="575" t="str">
        <f t="shared" si="225"/>
        <v/>
      </c>
      <c r="DK317" s="473" t="str">
        <f t="shared" si="226"/>
        <v>0</v>
      </c>
      <c r="DL317" s="575" t="str">
        <f t="shared" si="226"/>
        <v>0</v>
      </c>
      <c r="DM317" s="473" t="str">
        <f t="shared" si="227"/>
        <v>0</v>
      </c>
      <c r="DN317" s="575" t="str">
        <f t="shared" si="227"/>
        <v>0</v>
      </c>
      <c r="DO317" s="832"/>
      <c r="DP317" s="833"/>
      <c r="DQ317" s="448" t="s">
        <v>935</v>
      </c>
      <c r="DR317" s="473" t="str">
        <f t="shared" si="228"/>
        <v/>
      </c>
      <c r="DS317" s="575" t="str">
        <f t="shared" si="228"/>
        <v/>
      </c>
      <c r="DT317" s="473" t="str">
        <f t="shared" si="229"/>
        <v>0</v>
      </c>
      <c r="DU317" s="575" t="str">
        <f t="shared" si="229"/>
        <v>0</v>
      </c>
      <c r="DV317" s="473" t="str">
        <f t="shared" si="230"/>
        <v>0</v>
      </c>
      <c r="DW317" s="575" t="str">
        <f t="shared" si="230"/>
        <v>0</v>
      </c>
      <c r="DX317" s="832"/>
      <c r="DY317" s="833"/>
      <c r="DZ317" s="448" t="s">
        <v>935</v>
      </c>
      <c r="EA317" s="477" t="str">
        <f t="shared" si="231"/>
        <v/>
      </c>
      <c r="EB317" s="575" t="str">
        <f t="shared" si="231"/>
        <v/>
      </c>
      <c r="EC317" s="477" t="str">
        <f t="shared" si="232"/>
        <v/>
      </c>
      <c r="ED317" s="575" t="str">
        <f t="shared" si="232"/>
        <v/>
      </c>
      <c r="EE317" s="477" t="str">
        <f t="shared" si="233"/>
        <v/>
      </c>
      <c r="EF317" s="575" t="str">
        <f t="shared" si="233"/>
        <v/>
      </c>
      <c r="EG317" s="832"/>
      <c r="EH317" s="833"/>
      <c r="EI317" s="460" t="s">
        <v>935</v>
      </c>
      <c r="EJ317" s="477" t="str">
        <f t="shared" si="234"/>
        <v/>
      </c>
      <c r="EK317" s="575" t="str">
        <f t="shared" si="234"/>
        <v/>
      </c>
      <c r="EL317" s="477" t="str">
        <f t="shared" si="235"/>
        <v/>
      </c>
      <c r="EM317" s="575" t="str">
        <f t="shared" si="235"/>
        <v/>
      </c>
      <c r="EN317" s="477" t="str">
        <f t="shared" si="236"/>
        <v/>
      </c>
      <c r="EO317" s="575" t="str">
        <f t="shared" si="236"/>
        <v/>
      </c>
      <c r="EP317" s="832"/>
      <c r="EQ317" s="833"/>
      <c r="ER317" s="460" t="s">
        <v>935</v>
      </c>
      <c r="ES317" s="477" t="str">
        <f t="shared" si="237"/>
        <v/>
      </c>
      <c r="ET317" s="575" t="str">
        <f t="shared" si="237"/>
        <v/>
      </c>
      <c r="EU317" s="477" t="str">
        <f t="shared" si="238"/>
        <v/>
      </c>
      <c r="EV317" s="575" t="str">
        <f t="shared" si="238"/>
        <v/>
      </c>
      <c r="EW317" s="477" t="str">
        <f t="shared" si="239"/>
        <v/>
      </c>
      <c r="EX317" s="574" t="str">
        <f t="shared" si="239"/>
        <v/>
      </c>
    </row>
    <row r="318" spans="1:154" s="401" customFormat="1" ht="27" x14ac:dyDescent="0.25">
      <c r="A318" s="886"/>
      <c r="B318" s="834"/>
      <c r="C318" s="835"/>
      <c r="D318" s="371" t="s">
        <v>936</v>
      </c>
      <c r="E318" s="396" t="str">
        <f t="shared" si="189"/>
        <v/>
      </c>
      <c r="F318" s="577" t="str">
        <f t="shared" si="189"/>
        <v/>
      </c>
      <c r="G318" s="396" t="str">
        <f t="shared" si="190"/>
        <v>0</v>
      </c>
      <c r="H318" s="576" t="str">
        <f t="shared" si="190"/>
        <v>0</v>
      </c>
      <c r="I318" s="396" t="str">
        <f t="shared" si="191"/>
        <v>0</v>
      </c>
      <c r="J318" s="576" t="str">
        <f t="shared" si="191"/>
        <v>0</v>
      </c>
      <c r="K318" s="834"/>
      <c r="L318" s="835"/>
      <c r="M318" s="417" t="s">
        <v>936</v>
      </c>
      <c r="N318" s="425" t="str">
        <f t="shared" si="198"/>
        <v/>
      </c>
      <c r="O318" s="577" t="str">
        <f t="shared" si="198"/>
        <v/>
      </c>
      <c r="P318" s="425" t="str">
        <f t="shared" si="199"/>
        <v>0</v>
      </c>
      <c r="Q318" s="576" t="str">
        <f t="shared" si="199"/>
        <v>0</v>
      </c>
      <c r="R318" s="425" t="str">
        <f t="shared" si="240"/>
        <v>0</v>
      </c>
      <c r="S318" s="576" t="str">
        <f t="shared" si="240"/>
        <v>0</v>
      </c>
      <c r="T318" s="834"/>
      <c r="U318" s="835"/>
      <c r="V318" s="434" t="s">
        <v>936</v>
      </c>
      <c r="W318" s="456" t="str">
        <f t="shared" si="241"/>
        <v/>
      </c>
      <c r="X318" s="575" t="str">
        <f t="shared" si="241"/>
        <v/>
      </c>
      <c r="Y318" s="456" t="str">
        <f t="shared" si="242"/>
        <v>0</v>
      </c>
      <c r="Z318" s="575" t="str">
        <f t="shared" si="242"/>
        <v>0</v>
      </c>
      <c r="AA318" s="456" t="str">
        <f t="shared" si="243"/>
        <v>0</v>
      </c>
      <c r="AB318" s="413" t="str">
        <f t="shared" si="243"/>
        <v>0</v>
      </c>
      <c r="AC318" s="834"/>
      <c r="AD318" s="835"/>
      <c r="AE318" s="440" t="s">
        <v>936</v>
      </c>
      <c r="AF318" s="456" t="str">
        <f t="shared" si="200"/>
        <v>0</v>
      </c>
      <c r="AG318" s="413" t="str">
        <f t="shared" si="200"/>
        <v>0</v>
      </c>
      <c r="AH318" s="456" t="str">
        <f t="shared" si="201"/>
        <v/>
      </c>
      <c r="AI318" s="575" t="str">
        <f t="shared" si="201"/>
        <v/>
      </c>
      <c r="AJ318" s="456" t="str">
        <f t="shared" si="202"/>
        <v>0</v>
      </c>
      <c r="AK318" s="575" t="str">
        <f t="shared" si="202"/>
        <v>0</v>
      </c>
      <c r="AL318" s="834"/>
      <c r="AM318" s="835"/>
      <c r="AN318" s="448" t="s">
        <v>936</v>
      </c>
      <c r="AO318" s="459" t="str">
        <f t="shared" si="203"/>
        <v>0</v>
      </c>
      <c r="AP318" s="575" t="str">
        <f t="shared" si="203"/>
        <v>0</v>
      </c>
      <c r="AQ318" s="464" t="str">
        <f t="shared" si="204"/>
        <v>0</v>
      </c>
      <c r="AR318" s="575" t="str">
        <f t="shared" si="204"/>
        <v>0</v>
      </c>
      <c r="AS318" s="464" t="str">
        <f t="shared" si="196"/>
        <v/>
      </c>
      <c r="AT318" s="575" t="str">
        <f t="shared" si="196"/>
        <v/>
      </c>
      <c r="AU318" s="834"/>
      <c r="AV318" s="835"/>
      <c r="AW318" s="448" t="s">
        <v>936</v>
      </c>
      <c r="AX318" s="470" t="str">
        <f t="shared" si="205"/>
        <v/>
      </c>
      <c r="AY318" s="575" t="str">
        <f t="shared" si="205"/>
        <v/>
      </c>
      <c r="AZ318" s="470" t="str">
        <f t="shared" si="206"/>
        <v>0</v>
      </c>
      <c r="BA318" s="575" t="str">
        <f t="shared" si="206"/>
        <v>0</v>
      </c>
      <c r="BB318" s="470" t="str">
        <f t="shared" si="207"/>
        <v>0</v>
      </c>
      <c r="BC318" s="575" t="str">
        <f t="shared" si="207"/>
        <v>0</v>
      </c>
      <c r="BD318" s="834"/>
      <c r="BE318" s="835"/>
      <c r="BF318" s="448" t="s">
        <v>936</v>
      </c>
      <c r="BG318" s="471" t="str">
        <f t="shared" si="208"/>
        <v>0</v>
      </c>
      <c r="BH318" s="575" t="str">
        <f t="shared" si="208"/>
        <v>0</v>
      </c>
      <c r="BI318" s="471" t="str">
        <f t="shared" si="209"/>
        <v/>
      </c>
      <c r="BJ318" s="578" t="str">
        <f t="shared" si="209"/>
        <v/>
      </c>
      <c r="BK318" s="471" t="str">
        <f t="shared" si="210"/>
        <v>0</v>
      </c>
      <c r="BL318" s="575" t="str">
        <f t="shared" si="210"/>
        <v>0</v>
      </c>
      <c r="BM318" s="834"/>
      <c r="BN318" s="835"/>
      <c r="BO318" s="448" t="s">
        <v>936</v>
      </c>
      <c r="BP318" s="472" t="str">
        <f t="shared" si="211"/>
        <v>0</v>
      </c>
      <c r="BQ318" s="575" t="str">
        <f t="shared" si="211"/>
        <v>0</v>
      </c>
      <c r="BR318" s="472" t="str">
        <f t="shared" si="212"/>
        <v/>
      </c>
      <c r="BS318" s="575" t="str">
        <f t="shared" si="212"/>
        <v/>
      </c>
      <c r="BT318" s="472" t="str">
        <f t="shared" si="213"/>
        <v>0</v>
      </c>
      <c r="BU318" s="575" t="str">
        <f t="shared" si="213"/>
        <v>0</v>
      </c>
      <c r="BV318" s="834"/>
      <c r="BW318" s="835"/>
      <c r="BX318" s="448" t="s">
        <v>936</v>
      </c>
      <c r="BY318" s="473" t="str">
        <f>IF($B$8="SP","0",IF($BV$8="CH","0",IF($BV$8="SP+CH","0","")))</f>
        <v>0</v>
      </c>
      <c r="BZ318" s="575" t="str">
        <f t="shared" si="244"/>
        <v>0</v>
      </c>
      <c r="CA318" s="473" t="str">
        <f t="shared" si="214"/>
        <v>0</v>
      </c>
      <c r="CB318" s="575" t="str">
        <f t="shared" si="214"/>
        <v>0</v>
      </c>
      <c r="CC318" s="473" t="str">
        <f t="shared" si="215"/>
        <v/>
      </c>
      <c r="CD318" s="575" t="str">
        <f t="shared" si="215"/>
        <v/>
      </c>
      <c r="CE318" s="834"/>
      <c r="CF318" s="835"/>
      <c r="CG318" s="448" t="s">
        <v>936</v>
      </c>
      <c r="CH318" s="473" t="str">
        <f t="shared" si="216"/>
        <v>0</v>
      </c>
      <c r="CI318" s="575" t="str">
        <f t="shared" si="216"/>
        <v>0</v>
      </c>
      <c r="CJ318" s="473" t="str">
        <f t="shared" si="217"/>
        <v>0</v>
      </c>
      <c r="CK318" s="575" t="str">
        <f t="shared" si="217"/>
        <v>0</v>
      </c>
      <c r="CL318" s="473" t="str">
        <f t="shared" si="218"/>
        <v/>
      </c>
      <c r="CM318" s="575" t="str">
        <f t="shared" si="218"/>
        <v/>
      </c>
      <c r="CN318" s="834"/>
      <c r="CO318" s="835"/>
      <c r="CP318" s="448" t="s">
        <v>936</v>
      </c>
      <c r="CQ318" s="473" t="str">
        <f t="shared" si="219"/>
        <v/>
      </c>
      <c r="CR318" s="575" t="str">
        <f t="shared" si="219"/>
        <v/>
      </c>
      <c r="CS318" s="473" t="str">
        <f t="shared" si="220"/>
        <v>0</v>
      </c>
      <c r="CT318" s="575" t="str">
        <f t="shared" si="220"/>
        <v>0</v>
      </c>
      <c r="CU318" s="473" t="str">
        <f t="shared" si="221"/>
        <v>0</v>
      </c>
      <c r="CV318" s="575" t="str">
        <f t="shared" si="221"/>
        <v>0</v>
      </c>
      <c r="CW318" s="834"/>
      <c r="CX318" s="835"/>
      <c r="CY318" s="448" t="s">
        <v>936</v>
      </c>
      <c r="CZ318" s="473" t="str">
        <f t="shared" si="222"/>
        <v/>
      </c>
      <c r="DA318" s="575" t="str">
        <f t="shared" si="222"/>
        <v/>
      </c>
      <c r="DB318" s="473" t="str">
        <f t="shared" si="223"/>
        <v>0</v>
      </c>
      <c r="DC318" s="575" t="str">
        <f t="shared" si="223"/>
        <v>0</v>
      </c>
      <c r="DD318" s="473" t="str">
        <f t="shared" si="224"/>
        <v>0</v>
      </c>
      <c r="DE318" s="575" t="str">
        <f t="shared" si="224"/>
        <v>0</v>
      </c>
      <c r="DF318" s="834"/>
      <c r="DG318" s="835"/>
      <c r="DH318" s="448" t="s">
        <v>936</v>
      </c>
      <c r="DI318" s="473" t="str">
        <f t="shared" si="225"/>
        <v/>
      </c>
      <c r="DJ318" s="575" t="str">
        <f t="shared" si="225"/>
        <v/>
      </c>
      <c r="DK318" s="473" t="str">
        <f t="shared" si="226"/>
        <v>0</v>
      </c>
      <c r="DL318" s="575" t="str">
        <f t="shared" si="226"/>
        <v>0</v>
      </c>
      <c r="DM318" s="473" t="str">
        <f t="shared" si="227"/>
        <v>0</v>
      </c>
      <c r="DN318" s="575" t="str">
        <f t="shared" si="227"/>
        <v>0</v>
      </c>
      <c r="DO318" s="834"/>
      <c r="DP318" s="835"/>
      <c r="DQ318" s="448" t="s">
        <v>936</v>
      </c>
      <c r="DR318" s="473" t="str">
        <f t="shared" si="228"/>
        <v/>
      </c>
      <c r="DS318" s="575" t="str">
        <f t="shared" si="228"/>
        <v/>
      </c>
      <c r="DT318" s="473" t="str">
        <f t="shared" si="229"/>
        <v>0</v>
      </c>
      <c r="DU318" s="575" t="str">
        <f t="shared" si="229"/>
        <v>0</v>
      </c>
      <c r="DV318" s="473" t="str">
        <f t="shared" si="230"/>
        <v>0</v>
      </c>
      <c r="DW318" s="575" t="str">
        <f t="shared" si="230"/>
        <v>0</v>
      </c>
      <c r="DX318" s="834"/>
      <c r="DY318" s="835"/>
      <c r="DZ318" s="448" t="s">
        <v>936</v>
      </c>
      <c r="EA318" s="477" t="str">
        <f t="shared" si="231"/>
        <v/>
      </c>
      <c r="EB318" s="575" t="str">
        <f t="shared" si="231"/>
        <v/>
      </c>
      <c r="EC318" s="477" t="str">
        <f t="shared" si="232"/>
        <v/>
      </c>
      <c r="ED318" s="575" t="str">
        <f t="shared" si="232"/>
        <v/>
      </c>
      <c r="EE318" s="477" t="str">
        <f t="shared" si="233"/>
        <v/>
      </c>
      <c r="EF318" s="575" t="str">
        <f t="shared" si="233"/>
        <v/>
      </c>
      <c r="EG318" s="834"/>
      <c r="EH318" s="835"/>
      <c r="EI318" s="460" t="s">
        <v>936</v>
      </c>
      <c r="EJ318" s="477" t="str">
        <f t="shared" si="234"/>
        <v/>
      </c>
      <c r="EK318" s="575" t="str">
        <f t="shared" si="234"/>
        <v/>
      </c>
      <c r="EL318" s="477" t="str">
        <f t="shared" si="235"/>
        <v/>
      </c>
      <c r="EM318" s="575" t="str">
        <f t="shared" si="235"/>
        <v/>
      </c>
      <c r="EN318" s="477" t="str">
        <f t="shared" si="236"/>
        <v/>
      </c>
      <c r="EO318" s="575" t="str">
        <f t="shared" si="236"/>
        <v/>
      </c>
      <c r="EP318" s="834"/>
      <c r="EQ318" s="835"/>
      <c r="ER318" s="460" t="s">
        <v>936</v>
      </c>
      <c r="ES318" s="477" t="str">
        <f t="shared" si="237"/>
        <v/>
      </c>
      <c r="ET318" s="575" t="str">
        <f t="shared" si="237"/>
        <v/>
      </c>
      <c r="EU318" s="477" t="str">
        <f t="shared" si="238"/>
        <v/>
      </c>
      <c r="EV318" s="575" t="str">
        <f t="shared" si="238"/>
        <v/>
      </c>
      <c r="EW318" s="477" t="str">
        <f t="shared" si="239"/>
        <v/>
      </c>
      <c r="EX318" s="574" t="str">
        <f t="shared" si="239"/>
        <v/>
      </c>
    </row>
    <row r="319" spans="1:154" s="401" customFormat="1" ht="27" x14ac:dyDescent="0.25">
      <c r="A319" s="886" t="s">
        <v>895</v>
      </c>
      <c r="B319" s="830" t="s">
        <v>619</v>
      </c>
      <c r="C319" s="831"/>
      <c r="D319" s="371" t="s">
        <v>930</v>
      </c>
      <c r="E319" s="396" t="str">
        <f t="shared" si="189"/>
        <v/>
      </c>
      <c r="F319" s="577" t="str">
        <f t="shared" si="189"/>
        <v/>
      </c>
      <c r="G319" s="396" t="str">
        <f t="shared" si="190"/>
        <v>0</v>
      </c>
      <c r="H319" s="576" t="str">
        <f t="shared" si="190"/>
        <v>0</v>
      </c>
      <c r="I319" s="396" t="str">
        <f t="shared" si="191"/>
        <v>0</v>
      </c>
      <c r="J319" s="576" t="str">
        <f t="shared" si="191"/>
        <v>0</v>
      </c>
      <c r="K319" s="830" t="s">
        <v>619</v>
      </c>
      <c r="L319" s="831"/>
      <c r="M319" s="417" t="s">
        <v>930</v>
      </c>
      <c r="N319" s="425" t="str">
        <f t="shared" si="198"/>
        <v/>
      </c>
      <c r="O319" s="576" t="str">
        <f t="shared" si="198"/>
        <v/>
      </c>
      <c r="P319" s="425" t="str">
        <f t="shared" si="199"/>
        <v>0</v>
      </c>
      <c r="Q319" s="576" t="str">
        <f t="shared" si="199"/>
        <v>0</v>
      </c>
      <c r="R319" s="425" t="str">
        <f t="shared" si="240"/>
        <v>0</v>
      </c>
      <c r="S319" s="576" t="str">
        <f t="shared" si="240"/>
        <v>0</v>
      </c>
      <c r="T319" s="830" t="s">
        <v>619</v>
      </c>
      <c r="U319" s="831"/>
      <c r="V319" s="434" t="s">
        <v>930</v>
      </c>
      <c r="W319" s="456" t="str">
        <f t="shared" si="241"/>
        <v/>
      </c>
      <c r="X319" s="575" t="str">
        <f t="shared" si="241"/>
        <v/>
      </c>
      <c r="Y319" s="456" t="str">
        <f t="shared" si="242"/>
        <v>0</v>
      </c>
      <c r="Z319" s="575" t="str">
        <f t="shared" si="242"/>
        <v>0</v>
      </c>
      <c r="AA319" s="456" t="str">
        <f t="shared" si="243"/>
        <v>0</v>
      </c>
      <c r="AB319" s="413" t="str">
        <f t="shared" si="243"/>
        <v>0</v>
      </c>
      <c r="AC319" s="830" t="s">
        <v>619</v>
      </c>
      <c r="AD319" s="831"/>
      <c r="AE319" s="440" t="s">
        <v>930</v>
      </c>
      <c r="AF319" s="456" t="str">
        <f t="shared" si="200"/>
        <v>0</v>
      </c>
      <c r="AG319" s="413" t="str">
        <f>IF($AC$8="SP","0",IF($AC$8="CH","0",IF($AC$8="SP+CH","0","")))</f>
        <v>0</v>
      </c>
      <c r="AH319" s="456" t="str">
        <f t="shared" si="201"/>
        <v/>
      </c>
      <c r="AI319" s="575" t="str">
        <f>IF($AC$8="EE","0",IF($AC$8="CH","0",IF($AC$8="EE+CH","0","")))</f>
        <v/>
      </c>
      <c r="AJ319" s="456" t="str">
        <f t="shared" si="202"/>
        <v>0</v>
      </c>
      <c r="AK319" s="575" t="str">
        <f>IF($AC$8="EE","0",IF($AC$8="SP","0",IF($AC$8="EE+SP","0","")))</f>
        <v>0</v>
      </c>
      <c r="AL319" s="830" t="s">
        <v>619</v>
      </c>
      <c r="AM319" s="831"/>
      <c r="AN319" s="448" t="s">
        <v>930</v>
      </c>
      <c r="AO319" s="459" t="str">
        <f t="shared" si="203"/>
        <v>0</v>
      </c>
      <c r="AP319" s="575" t="str">
        <f>IF($AL$8="SP","0",IF($AL$8="CH","0",IF($AL$8="SP+CH","0","")))</f>
        <v>0</v>
      </c>
      <c r="AQ319" s="459" t="str">
        <f t="shared" si="204"/>
        <v>0</v>
      </c>
      <c r="AR319" s="575" t="str">
        <f>IF($AL$8="EE","0",IF($AL$8="CH","0",IF($AL$8="EE+CH","0","")))</f>
        <v>0</v>
      </c>
      <c r="AS319" s="459" t="str">
        <f t="shared" si="196"/>
        <v/>
      </c>
      <c r="AT319" s="575" t="str">
        <f>IF($AL$8="EE","0",IF($AL$8="SP","0",IF($AL$8="EE+SP","0","")))</f>
        <v/>
      </c>
      <c r="AU319" s="830" t="s">
        <v>619</v>
      </c>
      <c r="AV319" s="831"/>
      <c r="AW319" s="448" t="s">
        <v>930</v>
      </c>
      <c r="AX319" s="459" t="str">
        <f t="shared" si="205"/>
        <v/>
      </c>
      <c r="AY319" s="575" t="str">
        <f>IF($AU$8="SP","0",IF($AU$8="CH","0",IF($AU$8="SP+CH","0","")))</f>
        <v/>
      </c>
      <c r="AZ319" s="459" t="str">
        <f t="shared" si="206"/>
        <v>0</v>
      </c>
      <c r="BA319" s="575" t="str">
        <f>IF($AU$8="EE","0",IF($AU$8="CH","0",IF($AU$8="EE+CH","0","")))</f>
        <v>0</v>
      </c>
      <c r="BB319" s="459" t="str">
        <f t="shared" si="207"/>
        <v>0</v>
      </c>
      <c r="BC319" s="575" t="str">
        <f>IF($AU$8="EE","0",IF($AU$8="SP","0",IF($AU$8="EE+SP","0","")))</f>
        <v>0</v>
      </c>
      <c r="BD319" s="830" t="s">
        <v>619</v>
      </c>
      <c r="BE319" s="831"/>
      <c r="BF319" s="448" t="s">
        <v>930</v>
      </c>
      <c r="BG319" s="459" t="str">
        <f t="shared" si="208"/>
        <v>0</v>
      </c>
      <c r="BH319" s="575" t="str">
        <f>IF($BD$8="SP","0",IF($BD$8="CH","0",IF($BD$8="SP+CH","0","")))</f>
        <v>0</v>
      </c>
      <c r="BI319" s="459" t="str">
        <f t="shared" si="209"/>
        <v/>
      </c>
      <c r="BJ319" s="578" t="str">
        <f>IF($BD$8="EE","0",IF($BD$8="CH","0",IF($BD$8="EE+CH","0","")))</f>
        <v/>
      </c>
      <c r="BK319" s="459" t="str">
        <f t="shared" si="210"/>
        <v>0</v>
      </c>
      <c r="BL319" s="575" t="str">
        <f>IF($BD$8="EE","0",IF($BD$8="SP","0",IF($BD$8="EE+SP","0","")))</f>
        <v>0</v>
      </c>
      <c r="BM319" s="830" t="s">
        <v>619</v>
      </c>
      <c r="BN319" s="831"/>
      <c r="BO319" s="448" t="s">
        <v>930</v>
      </c>
      <c r="BP319" s="459" t="str">
        <f t="shared" si="211"/>
        <v>0</v>
      </c>
      <c r="BQ319" s="575" t="str">
        <f>IF($BM$8="SP","0",IF($BM$8="CH","0",IF($BM$8="SP+CH","0","")))</f>
        <v>0</v>
      </c>
      <c r="BR319" s="459" t="str">
        <f t="shared" si="212"/>
        <v/>
      </c>
      <c r="BS319" s="575" t="str">
        <f>IF($BM$8="EE","0",IF($BM$8="CH","0",IF($BM$8="EE+CH","0","")))</f>
        <v/>
      </c>
      <c r="BT319" s="459" t="str">
        <f t="shared" si="213"/>
        <v>0</v>
      </c>
      <c r="BU319" s="575" t="str">
        <f>IF($BM$8="EE","0",IF($BM$8="SP","0",IF($BM$8="EE+SP","0","")))</f>
        <v>0</v>
      </c>
      <c r="BV319" s="830" t="s">
        <v>619</v>
      </c>
      <c r="BW319" s="831"/>
      <c r="BX319" s="448" t="s">
        <v>930</v>
      </c>
      <c r="BY319" s="459" t="str">
        <f>IF($BV$8="SP","0",IF($BV$8="CH","0",IF($BV$8="SP+CH","0","")))</f>
        <v>0</v>
      </c>
      <c r="BZ319" s="575" t="str">
        <f t="shared" si="244"/>
        <v>0</v>
      </c>
      <c r="CA319" s="459" t="str">
        <f t="shared" si="214"/>
        <v>0</v>
      </c>
      <c r="CB319" s="575" t="str">
        <f>IF($BV$8="EE","0",IF($BV$8="CH","0",IF($BV$8="EE+CH","0","")))</f>
        <v>0</v>
      </c>
      <c r="CC319" s="459" t="str">
        <f t="shared" si="215"/>
        <v/>
      </c>
      <c r="CD319" s="575" t="str">
        <f>IF($BV$8="EE","0",IF($BV$8="SP","0",IF($BV$8="EE+SP","0","")))</f>
        <v/>
      </c>
      <c r="CE319" s="830" t="s">
        <v>619</v>
      </c>
      <c r="CF319" s="831"/>
      <c r="CG319" s="448" t="s">
        <v>930</v>
      </c>
      <c r="CH319" s="459" t="str">
        <f t="shared" si="216"/>
        <v>0</v>
      </c>
      <c r="CI319" s="575" t="str">
        <f>IF($CE$8="SP","0",IF($CE$8="CH","0",IF($CE$8="SP+CH","0","")))</f>
        <v>0</v>
      </c>
      <c r="CJ319" s="459" t="str">
        <f t="shared" si="217"/>
        <v>0</v>
      </c>
      <c r="CK319" s="575" t="str">
        <f>IF($CE$8="EE","0",IF($CE$8="CH","0",IF($CE$8="EE+CH","0","")))</f>
        <v>0</v>
      </c>
      <c r="CL319" s="459" t="str">
        <f t="shared" si="218"/>
        <v/>
      </c>
      <c r="CM319" s="575" t="str">
        <f>IF($CE$8="EE","0",IF($CE$8="SP","0",IF($CE$8="EE+SP","0","")))</f>
        <v/>
      </c>
      <c r="CN319" s="830" t="s">
        <v>619</v>
      </c>
      <c r="CO319" s="831"/>
      <c r="CP319" s="448" t="s">
        <v>930</v>
      </c>
      <c r="CQ319" s="459" t="str">
        <f t="shared" si="219"/>
        <v/>
      </c>
      <c r="CR319" s="575" t="str">
        <f>IF($CN$8="SP","0",IF($CN$8="CH","0",IF($CN$8="SP+CH","0","")))</f>
        <v/>
      </c>
      <c r="CS319" s="459" t="str">
        <f t="shared" si="220"/>
        <v>0</v>
      </c>
      <c r="CT319" s="575" t="str">
        <f>IF($CN$8="EE","0",IF($CN$8="CH","0",IF($CN$8="EE+CH","0","")))</f>
        <v>0</v>
      </c>
      <c r="CU319" s="459" t="str">
        <f t="shared" si="221"/>
        <v>0</v>
      </c>
      <c r="CV319" s="575" t="str">
        <f>IF($CN$8="EE","0",IF($CN$8="SP","0",IF($CN$8="EE+SP","0","")))</f>
        <v>0</v>
      </c>
      <c r="CW319" s="830" t="s">
        <v>619</v>
      </c>
      <c r="CX319" s="831"/>
      <c r="CY319" s="448" t="s">
        <v>930</v>
      </c>
      <c r="CZ319" s="459" t="str">
        <f t="shared" si="222"/>
        <v/>
      </c>
      <c r="DA319" s="575" t="str">
        <f>IF($CW$8="SP","0",IF($CW$8="CH","0",IF($CW$8="SP+CH","0","")))</f>
        <v/>
      </c>
      <c r="DB319" s="459" t="str">
        <f t="shared" si="223"/>
        <v>0</v>
      </c>
      <c r="DC319" s="575" t="str">
        <f>IF($CW$8="EE","0",IF($CW$8="CH","0",IF($CW$8="EE+CH","0","")))</f>
        <v>0</v>
      </c>
      <c r="DD319" s="459" t="str">
        <f t="shared" si="224"/>
        <v>0</v>
      </c>
      <c r="DE319" s="575" t="str">
        <f>IF($CW$8="EE","0",IF($CW$8="SP","0",IF($CW$8="EE+SP","0","")))</f>
        <v>0</v>
      </c>
      <c r="DF319" s="830" t="s">
        <v>619</v>
      </c>
      <c r="DG319" s="831"/>
      <c r="DH319" s="448" t="s">
        <v>930</v>
      </c>
      <c r="DI319" s="459" t="str">
        <f t="shared" si="225"/>
        <v/>
      </c>
      <c r="DJ319" s="575" t="str">
        <f>IF($DF$8="SP","0",IF($DF$8="CH","0",IF($DF$8="SP+CH","0","")))</f>
        <v/>
      </c>
      <c r="DK319" s="459" t="str">
        <f t="shared" si="226"/>
        <v>0</v>
      </c>
      <c r="DL319" s="575" t="str">
        <f>IF($DF$8="EE","0",IF($DF$8="CH","0",IF($DF$8="EE+CH","0","")))</f>
        <v>0</v>
      </c>
      <c r="DM319" s="459" t="str">
        <f t="shared" si="227"/>
        <v>0</v>
      </c>
      <c r="DN319" s="575" t="str">
        <f>IF($DF$8="EE","0",IF($DF$8="SP","0",IF($DF$8="EE+SP","0","")))</f>
        <v>0</v>
      </c>
      <c r="DO319" s="830" t="s">
        <v>619</v>
      </c>
      <c r="DP319" s="831"/>
      <c r="DQ319" s="448" t="s">
        <v>930</v>
      </c>
      <c r="DR319" s="459" t="str">
        <f t="shared" si="228"/>
        <v/>
      </c>
      <c r="DS319" s="575" t="str">
        <f>IF($DO$8="SP","0",IF($DO$8="CH","0",IF($DO$8="SP+CH","0","")))</f>
        <v/>
      </c>
      <c r="DT319" s="459" t="str">
        <f t="shared" si="229"/>
        <v>0</v>
      </c>
      <c r="DU319" s="575" t="str">
        <f>IF($DO$8="EE","0",IF($DO$8="CH","0",IF($DO$8="EE+CH","0","")))</f>
        <v>0</v>
      </c>
      <c r="DV319" s="459" t="str">
        <f t="shared" si="230"/>
        <v>0</v>
      </c>
      <c r="DW319" s="575" t="str">
        <f>IF($DO$8="EE","0",IF($DO$8="SP","0",IF($DO$8="EE+SP","0","")))</f>
        <v>0</v>
      </c>
      <c r="DX319" s="830" t="s">
        <v>619</v>
      </c>
      <c r="DY319" s="831"/>
      <c r="DZ319" s="448" t="s">
        <v>930</v>
      </c>
      <c r="EA319" s="459" t="str">
        <f t="shared" si="231"/>
        <v/>
      </c>
      <c r="EB319" s="575" t="str">
        <f>IF($DX$8="SP","0",IF($DX$8="CH","0",IF($DX$8="SP+CH","0","")))</f>
        <v/>
      </c>
      <c r="EC319" s="459" t="str">
        <f t="shared" si="232"/>
        <v/>
      </c>
      <c r="ED319" s="575" t="str">
        <f>IF($DX$8="EE","0",IF($DX$8="CH","0",IF($DX$8="EE+CH","0","")))</f>
        <v/>
      </c>
      <c r="EE319" s="459" t="str">
        <f t="shared" si="233"/>
        <v/>
      </c>
      <c r="EF319" s="575" t="str">
        <f>IF($DX$8="EE","0",IF($DX$8="SP","0",IF($DX$8="EE+SP","0","")))</f>
        <v/>
      </c>
      <c r="EG319" s="830" t="s">
        <v>619</v>
      </c>
      <c r="EH319" s="831"/>
      <c r="EI319" s="460" t="s">
        <v>930</v>
      </c>
      <c r="EJ319" s="464" t="str">
        <f t="shared" si="234"/>
        <v/>
      </c>
      <c r="EK319" s="575" t="str">
        <f>IF($EG$8="SP","0",IF($EG$8="CH","0",IF($EG$8="SP+CH","0","")))</f>
        <v/>
      </c>
      <c r="EL319" s="464" t="str">
        <f t="shared" si="235"/>
        <v/>
      </c>
      <c r="EM319" s="575" t="str">
        <f>IF($EG$8="EE","0",IF($EG$8="CH","0",IF($EG$8="EE+CH","0","")))</f>
        <v/>
      </c>
      <c r="EN319" s="464" t="str">
        <f t="shared" si="236"/>
        <v/>
      </c>
      <c r="EO319" s="575" t="str">
        <f>IF($EG$8="EE","0",IF($EG$8="SP","0",IF($EG$8="EE+SP","0","")))</f>
        <v/>
      </c>
      <c r="EP319" s="830" t="s">
        <v>619</v>
      </c>
      <c r="EQ319" s="831"/>
      <c r="ER319" s="460" t="s">
        <v>930</v>
      </c>
      <c r="ES319" s="464" t="str">
        <f t="shared" si="237"/>
        <v/>
      </c>
      <c r="ET319" s="575" t="str">
        <f>IF($EP$8="SP","0",IF($EP$8="CH","0",IF($EP$8="SP+CH","0","")))</f>
        <v/>
      </c>
      <c r="EU319" s="464" t="str">
        <f t="shared" si="238"/>
        <v/>
      </c>
      <c r="EV319" s="575" t="str">
        <f>IF($EP$8="EE","0",IF($EP$8="CH","0",IF($EP$8="EE+CH","0","")))</f>
        <v/>
      </c>
      <c r="EW319" s="464" t="str">
        <f t="shared" si="239"/>
        <v/>
      </c>
      <c r="EX319" s="574" t="str">
        <f>IF($EP$8="EE","0",IF($EP$8="SP","0",IF($EP$8="EE+SP","0","")))</f>
        <v/>
      </c>
    </row>
    <row r="320" spans="1:154" s="401" customFormat="1" ht="27" x14ac:dyDescent="0.25">
      <c r="A320" s="886"/>
      <c r="B320" s="832"/>
      <c r="C320" s="833"/>
      <c r="D320" s="371" t="s">
        <v>935</v>
      </c>
      <c r="E320" s="396" t="str">
        <f t="shared" si="189"/>
        <v/>
      </c>
      <c r="F320" s="577" t="str">
        <f t="shared" si="189"/>
        <v/>
      </c>
      <c r="G320" s="396" t="str">
        <f t="shared" si="190"/>
        <v>0</v>
      </c>
      <c r="H320" s="576" t="str">
        <f t="shared" si="190"/>
        <v>0</v>
      </c>
      <c r="I320" s="396" t="str">
        <f t="shared" si="191"/>
        <v>0</v>
      </c>
      <c r="J320" s="576" t="str">
        <f t="shared" si="191"/>
        <v>0</v>
      </c>
      <c r="K320" s="832"/>
      <c r="L320" s="833"/>
      <c r="M320" s="417" t="s">
        <v>935</v>
      </c>
      <c r="N320" s="425" t="str">
        <f t="shared" si="198"/>
        <v/>
      </c>
      <c r="O320" s="576" t="str">
        <f t="shared" si="198"/>
        <v/>
      </c>
      <c r="P320" s="425" t="str">
        <f t="shared" si="199"/>
        <v>0</v>
      </c>
      <c r="Q320" s="576" t="str">
        <f t="shared" si="199"/>
        <v>0</v>
      </c>
      <c r="R320" s="425" t="str">
        <f t="shared" si="240"/>
        <v>0</v>
      </c>
      <c r="S320" s="576" t="str">
        <f t="shared" si="240"/>
        <v>0</v>
      </c>
      <c r="T320" s="832"/>
      <c r="U320" s="833"/>
      <c r="V320" s="434" t="s">
        <v>935</v>
      </c>
      <c r="W320" s="456" t="str">
        <f t="shared" si="241"/>
        <v/>
      </c>
      <c r="X320" s="575" t="str">
        <f t="shared" si="241"/>
        <v/>
      </c>
      <c r="Y320" s="456" t="str">
        <f t="shared" si="242"/>
        <v>0</v>
      </c>
      <c r="Z320" s="575" t="str">
        <f t="shared" si="242"/>
        <v>0</v>
      </c>
      <c r="AA320" s="456" t="str">
        <f t="shared" si="243"/>
        <v>0</v>
      </c>
      <c r="AB320" s="413" t="str">
        <f t="shared" si="243"/>
        <v>0</v>
      </c>
      <c r="AC320" s="832"/>
      <c r="AD320" s="833"/>
      <c r="AE320" s="440" t="s">
        <v>935</v>
      </c>
      <c r="AF320" s="456" t="str">
        <f t="shared" si="200"/>
        <v>0</v>
      </c>
      <c r="AG320" s="413" t="str">
        <f t="shared" si="200"/>
        <v>0</v>
      </c>
      <c r="AH320" s="456" t="str">
        <f t="shared" si="201"/>
        <v/>
      </c>
      <c r="AI320" s="575" t="str">
        <f t="shared" si="201"/>
        <v/>
      </c>
      <c r="AJ320" s="456" t="str">
        <f t="shared" si="202"/>
        <v>0</v>
      </c>
      <c r="AK320" s="575" t="str">
        <f t="shared" si="202"/>
        <v>0</v>
      </c>
      <c r="AL320" s="832"/>
      <c r="AM320" s="833"/>
      <c r="AN320" s="448" t="s">
        <v>935</v>
      </c>
      <c r="AO320" s="459" t="str">
        <f t="shared" si="203"/>
        <v>0</v>
      </c>
      <c r="AP320" s="575" t="str">
        <f t="shared" si="203"/>
        <v>0</v>
      </c>
      <c r="AQ320" s="464" t="str">
        <f t="shared" si="204"/>
        <v>0</v>
      </c>
      <c r="AR320" s="575" t="str">
        <f t="shared" si="204"/>
        <v>0</v>
      </c>
      <c r="AS320" s="464" t="str">
        <f t="shared" si="196"/>
        <v/>
      </c>
      <c r="AT320" s="575" t="str">
        <f t="shared" si="196"/>
        <v/>
      </c>
      <c r="AU320" s="832"/>
      <c r="AV320" s="833"/>
      <c r="AW320" s="448" t="s">
        <v>935</v>
      </c>
      <c r="AX320" s="470" t="str">
        <f t="shared" si="205"/>
        <v/>
      </c>
      <c r="AY320" s="575" t="str">
        <f t="shared" si="205"/>
        <v/>
      </c>
      <c r="AZ320" s="470" t="str">
        <f t="shared" si="206"/>
        <v>0</v>
      </c>
      <c r="BA320" s="575" t="str">
        <f t="shared" si="206"/>
        <v>0</v>
      </c>
      <c r="BB320" s="470" t="str">
        <f t="shared" si="207"/>
        <v>0</v>
      </c>
      <c r="BC320" s="575" t="str">
        <f t="shared" si="207"/>
        <v>0</v>
      </c>
      <c r="BD320" s="832"/>
      <c r="BE320" s="833"/>
      <c r="BF320" s="448" t="s">
        <v>935</v>
      </c>
      <c r="BG320" s="471" t="str">
        <f t="shared" si="208"/>
        <v>0</v>
      </c>
      <c r="BH320" s="575" t="str">
        <f t="shared" si="208"/>
        <v>0</v>
      </c>
      <c r="BI320" s="471" t="str">
        <f t="shared" si="209"/>
        <v/>
      </c>
      <c r="BJ320" s="578" t="str">
        <f t="shared" si="209"/>
        <v/>
      </c>
      <c r="BK320" s="471" t="str">
        <f t="shared" si="210"/>
        <v>0</v>
      </c>
      <c r="BL320" s="575" t="str">
        <f t="shared" si="210"/>
        <v>0</v>
      </c>
      <c r="BM320" s="832"/>
      <c r="BN320" s="833"/>
      <c r="BO320" s="448" t="s">
        <v>935</v>
      </c>
      <c r="BP320" s="472" t="str">
        <f t="shared" si="211"/>
        <v>0</v>
      </c>
      <c r="BQ320" s="575" t="str">
        <f t="shared" si="211"/>
        <v>0</v>
      </c>
      <c r="BR320" s="472" t="str">
        <f t="shared" si="212"/>
        <v/>
      </c>
      <c r="BS320" s="575" t="str">
        <f t="shared" si="212"/>
        <v/>
      </c>
      <c r="BT320" s="472" t="str">
        <f t="shared" si="213"/>
        <v>0</v>
      </c>
      <c r="BU320" s="575" t="str">
        <f t="shared" si="213"/>
        <v>0</v>
      </c>
      <c r="BV320" s="832"/>
      <c r="BW320" s="833"/>
      <c r="BX320" s="448" t="s">
        <v>935</v>
      </c>
      <c r="BY320" s="473" t="str">
        <f>IF($BV$8="SP","0",IF($BV$8="CH","0",IF($BV$8="SP+CH","0","")))</f>
        <v>0</v>
      </c>
      <c r="BZ320" s="575" t="str">
        <f t="shared" si="244"/>
        <v>0</v>
      </c>
      <c r="CA320" s="473" t="str">
        <f t="shared" si="214"/>
        <v>0</v>
      </c>
      <c r="CB320" s="575" t="str">
        <f t="shared" si="214"/>
        <v>0</v>
      </c>
      <c r="CC320" s="473" t="str">
        <f t="shared" si="215"/>
        <v/>
      </c>
      <c r="CD320" s="575" t="str">
        <f t="shared" si="215"/>
        <v/>
      </c>
      <c r="CE320" s="832"/>
      <c r="CF320" s="833"/>
      <c r="CG320" s="448" t="s">
        <v>935</v>
      </c>
      <c r="CH320" s="473" t="str">
        <f t="shared" si="216"/>
        <v>0</v>
      </c>
      <c r="CI320" s="575" t="str">
        <f t="shared" si="216"/>
        <v>0</v>
      </c>
      <c r="CJ320" s="473" t="str">
        <f t="shared" si="217"/>
        <v>0</v>
      </c>
      <c r="CK320" s="575" t="str">
        <f t="shared" si="217"/>
        <v>0</v>
      </c>
      <c r="CL320" s="473" t="str">
        <f t="shared" si="218"/>
        <v/>
      </c>
      <c r="CM320" s="575" t="str">
        <f t="shared" si="218"/>
        <v/>
      </c>
      <c r="CN320" s="832"/>
      <c r="CO320" s="833"/>
      <c r="CP320" s="448" t="s">
        <v>935</v>
      </c>
      <c r="CQ320" s="473" t="str">
        <f t="shared" si="219"/>
        <v/>
      </c>
      <c r="CR320" s="575" t="str">
        <f t="shared" si="219"/>
        <v/>
      </c>
      <c r="CS320" s="473" t="str">
        <f t="shared" si="220"/>
        <v>0</v>
      </c>
      <c r="CT320" s="575" t="str">
        <f t="shared" si="220"/>
        <v>0</v>
      </c>
      <c r="CU320" s="473" t="str">
        <f t="shared" si="221"/>
        <v>0</v>
      </c>
      <c r="CV320" s="575" t="str">
        <f t="shared" si="221"/>
        <v>0</v>
      </c>
      <c r="CW320" s="832"/>
      <c r="CX320" s="833"/>
      <c r="CY320" s="448" t="s">
        <v>935</v>
      </c>
      <c r="CZ320" s="473" t="str">
        <f t="shared" si="222"/>
        <v/>
      </c>
      <c r="DA320" s="575" t="str">
        <f t="shared" si="222"/>
        <v/>
      </c>
      <c r="DB320" s="473" t="str">
        <f t="shared" si="223"/>
        <v>0</v>
      </c>
      <c r="DC320" s="575" t="str">
        <f t="shared" si="223"/>
        <v>0</v>
      </c>
      <c r="DD320" s="473" t="str">
        <f t="shared" si="224"/>
        <v>0</v>
      </c>
      <c r="DE320" s="575" t="str">
        <f t="shared" si="224"/>
        <v>0</v>
      </c>
      <c r="DF320" s="832"/>
      <c r="DG320" s="833"/>
      <c r="DH320" s="448" t="s">
        <v>935</v>
      </c>
      <c r="DI320" s="473" t="str">
        <f t="shared" si="225"/>
        <v/>
      </c>
      <c r="DJ320" s="575" t="str">
        <f t="shared" si="225"/>
        <v/>
      </c>
      <c r="DK320" s="473" t="str">
        <f t="shared" si="226"/>
        <v>0</v>
      </c>
      <c r="DL320" s="575" t="str">
        <f t="shared" si="226"/>
        <v>0</v>
      </c>
      <c r="DM320" s="473" t="str">
        <f t="shared" si="227"/>
        <v>0</v>
      </c>
      <c r="DN320" s="575" t="str">
        <f t="shared" si="227"/>
        <v>0</v>
      </c>
      <c r="DO320" s="832"/>
      <c r="DP320" s="833"/>
      <c r="DQ320" s="448" t="s">
        <v>935</v>
      </c>
      <c r="DR320" s="473" t="str">
        <f t="shared" si="228"/>
        <v/>
      </c>
      <c r="DS320" s="575" t="str">
        <f t="shared" si="228"/>
        <v/>
      </c>
      <c r="DT320" s="473" t="str">
        <f t="shared" si="229"/>
        <v>0</v>
      </c>
      <c r="DU320" s="575" t="str">
        <f t="shared" si="229"/>
        <v>0</v>
      </c>
      <c r="DV320" s="473" t="str">
        <f t="shared" si="230"/>
        <v>0</v>
      </c>
      <c r="DW320" s="575" t="str">
        <f t="shared" si="230"/>
        <v>0</v>
      </c>
      <c r="DX320" s="832"/>
      <c r="DY320" s="833"/>
      <c r="DZ320" s="448" t="s">
        <v>935</v>
      </c>
      <c r="EA320" s="477" t="str">
        <f t="shared" si="231"/>
        <v/>
      </c>
      <c r="EB320" s="575" t="str">
        <f t="shared" si="231"/>
        <v/>
      </c>
      <c r="EC320" s="477" t="str">
        <f t="shared" si="232"/>
        <v/>
      </c>
      <c r="ED320" s="575" t="str">
        <f t="shared" si="232"/>
        <v/>
      </c>
      <c r="EE320" s="477" t="str">
        <f t="shared" si="233"/>
        <v/>
      </c>
      <c r="EF320" s="575" t="str">
        <f t="shared" si="233"/>
        <v/>
      </c>
      <c r="EG320" s="832"/>
      <c r="EH320" s="833"/>
      <c r="EI320" s="460" t="s">
        <v>935</v>
      </c>
      <c r="EJ320" s="477" t="str">
        <f t="shared" si="234"/>
        <v/>
      </c>
      <c r="EK320" s="575" t="str">
        <f t="shared" si="234"/>
        <v/>
      </c>
      <c r="EL320" s="477" t="str">
        <f t="shared" si="235"/>
        <v/>
      </c>
      <c r="EM320" s="575" t="str">
        <f t="shared" si="235"/>
        <v/>
      </c>
      <c r="EN320" s="477" t="str">
        <f t="shared" si="236"/>
        <v/>
      </c>
      <c r="EO320" s="575" t="str">
        <f t="shared" si="236"/>
        <v/>
      </c>
      <c r="EP320" s="832"/>
      <c r="EQ320" s="833"/>
      <c r="ER320" s="460" t="s">
        <v>935</v>
      </c>
      <c r="ES320" s="477" t="str">
        <f t="shared" si="237"/>
        <v/>
      </c>
      <c r="ET320" s="575" t="str">
        <f t="shared" si="237"/>
        <v/>
      </c>
      <c r="EU320" s="477" t="str">
        <f t="shared" si="238"/>
        <v/>
      </c>
      <c r="EV320" s="575" t="str">
        <f t="shared" si="238"/>
        <v/>
      </c>
      <c r="EW320" s="477" t="str">
        <f t="shared" si="239"/>
        <v/>
      </c>
      <c r="EX320" s="574" t="str">
        <f t="shared" si="239"/>
        <v/>
      </c>
    </row>
    <row r="321" spans="1:154" s="401" customFormat="1" ht="27" x14ac:dyDescent="0.25">
      <c r="A321" s="886"/>
      <c r="B321" s="834"/>
      <c r="C321" s="835"/>
      <c r="D321" s="371" t="s">
        <v>936</v>
      </c>
      <c r="E321" s="396" t="str">
        <f t="shared" si="189"/>
        <v/>
      </c>
      <c r="F321" s="577" t="str">
        <f t="shared" si="189"/>
        <v/>
      </c>
      <c r="G321" s="396" t="str">
        <f t="shared" si="190"/>
        <v>0</v>
      </c>
      <c r="H321" s="576" t="str">
        <f t="shared" si="190"/>
        <v>0</v>
      </c>
      <c r="I321" s="396" t="str">
        <f t="shared" si="191"/>
        <v>0</v>
      </c>
      <c r="J321" s="576" t="str">
        <f t="shared" si="191"/>
        <v>0</v>
      </c>
      <c r="K321" s="834"/>
      <c r="L321" s="835"/>
      <c r="M321" s="417" t="s">
        <v>936</v>
      </c>
      <c r="N321" s="425" t="str">
        <f t="shared" si="198"/>
        <v/>
      </c>
      <c r="O321" s="576" t="str">
        <f t="shared" si="198"/>
        <v/>
      </c>
      <c r="P321" s="425" t="str">
        <f t="shared" si="199"/>
        <v>0</v>
      </c>
      <c r="Q321" s="576" t="str">
        <f t="shared" si="199"/>
        <v>0</v>
      </c>
      <c r="R321" s="425" t="str">
        <f t="shared" si="240"/>
        <v>0</v>
      </c>
      <c r="S321" s="576" t="str">
        <f t="shared" si="240"/>
        <v>0</v>
      </c>
      <c r="T321" s="834"/>
      <c r="U321" s="835"/>
      <c r="V321" s="434" t="s">
        <v>936</v>
      </c>
      <c r="W321" s="456" t="str">
        <f t="shared" si="241"/>
        <v/>
      </c>
      <c r="X321" s="575" t="str">
        <f t="shared" si="241"/>
        <v/>
      </c>
      <c r="Y321" s="456" t="str">
        <f t="shared" si="242"/>
        <v>0</v>
      </c>
      <c r="Z321" s="575" t="str">
        <f t="shared" si="242"/>
        <v>0</v>
      </c>
      <c r="AA321" s="456" t="str">
        <f t="shared" si="243"/>
        <v>0</v>
      </c>
      <c r="AB321" s="413" t="str">
        <f t="shared" si="243"/>
        <v>0</v>
      </c>
      <c r="AC321" s="834"/>
      <c r="AD321" s="835"/>
      <c r="AE321" s="440" t="s">
        <v>936</v>
      </c>
      <c r="AF321" s="456" t="str">
        <f t="shared" si="200"/>
        <v>0</v>
      </c>
      <c r="AG321" s="413" t="str">
        <f t="shared" si="200"/>
        <v>0</v>
      </c>
      <c r="AH321" s="456" t="str">
        <f t="shared" si="201"/>
        <v/>
      </c>
      <c r="AI321" s="575" t="str">
        <f t="shared" si="201"/>
        <v/>
      </c>
      <c r="AJ321" s="456" t="str">
        <f t="shared" si="202"/>
        <v>0</v>
      </c>
      <c r="AK321" s="575" t="str">
        <f t="shared" si="202"/>
        <v>0</v>
      </c>
      <c r="AL321" s="834"/>
      <c r="AM321" s="835"/>
      <c r="AN321" s="448" t="s">
        <v>936</v>
      </c>
      <c r="AO321" s="459" t="str">
        <f>IF($AL$8="SP","0",IF($AL$8="CH","0",IF($AK$8="SP+CH","0","")))</f>
        <v>0</v>
      </c>
      <c r="AP321" s="575" t="str">
        <f t="shared" si="203"/>
        <v>0</v>
      </c>
      <c r="AQ321" s="464" t="str">
        <f t="shared" si="204"/>
        <v>0</v>
      </c>
      <c r="AR321" s="575" t="str">
        <f t="shared" si="204"/>
        <v>0</v>
      </c>
      <c r="AS321" s="464" t="str">
        <f t="shared" si="196"/>
        <v/>
      </c>
      <c r="AT321" s="575" t="str">
        <f t="shared" si="196"/>
        <v/>
      </c>
      <c r="AU321" s="834"/>
      <c r="AV321" s="835"/>
      <c r="AW321" s="448" t="s">
        <v>936</v>
      </c>
      <c r="AX321" s="470" t="str">
        <f t="shared" si="205"/>
        <v/>
      </c>
      <c r="AY321" s="575" t="str">
        <f t="shared" si="205"/>
        <v/>
      </c>
      <c r="AZ321" s="470" t="str">
        <f t="shared" si="206"/>
        <v>0</v>
      </c>
      <c r="BA321" s="575" t="str">
        <f t="shared" si="206"/>
        <v>0</v>
      </c>
      <c r="BB321" s="470" t="str">
        <f t="shared" si="207"/>
        <v>0</v>
      </c>
      <c r="BC321" s="575" t="str">
        <f t="shared" si="207"/>
        <v>0</v>
      </c>
      <c r="BD321" s="834"/>
      <c r="BE321" s="835"/>
      <c r="BF321" s="448" t="s">
        <v>936</v>
      </c>
      <c r="BG321" s="471" t="str">
        <f t="shared" si="208"/>
        <v>0</v>
      </c>
      <c r="BH321" s="575" t="str">
        <f t="shared" si="208"/>
        <v>0</v>
      </c>
      <c r="BI321" s="471" t="str">
        <f t="shared" si="209"/>
        <v/>
      </c>
      <c r="BJ321" s="578" t="str">
        <f t="shared" si="209"/>
        <v/>
      </c>
      <c r="BK321" s="471" t="str">
        <f t="shared" si="210"/>
        <v>0</v>
      </c>
      <c r="BL321" s="575" t="str">
        <f t="shared" si="210"/>
        <v>0</v>
      </c>
      <c r="BM321" s="834"/>
      <c r="BN321" s="835"/>
      <c r="BO321" s="448" t="s">
        <v>936</v>
      </c>
      <c r="BP321" s="472" t="str">
        <f t="shared" si="211"/>
        <v>0</v>
      </c>
      <c r="BQ321" s="575" t="str">
        <f t="shared" si="211"/>
        <v>0</v>
      </c>
      <c r="BR321" s="472" t="str">
        <f t="shared" si="212"/>
        <v/>
      </c>
      <c r="BS321" s="575" t="str">
        <f t="shared" si="212"/>
        <v/>
      </c>
      <c r="BT321" s="472" t="str">
        <f t="shared" si="213"/>
        <v>0</v>
      </c>
      <c r="BU321" s="575" t="str">
        <f t="shared" si="213"/>
        <v>0</v>
      </c>
      <c r="BV321" s="834"/>
      <c r="BW321" s="835"/>
      <c r="BX321" s="448" t="s">
        <v>936</v>
      </c>
      <c r="BY321" s="473" t="str">
        <f>IF($BV$8="SP","0",IF($BV$8="CH","0",IF($BV$8="SP+CH","0","")))</f>
        <v>0</v>
      </c>
      <c r="BZ321" s="575" t="str">
        <f t="shared" si="244"/>
        <v>0</v>
      </c>
      <c r="CA321" s="473" t="str">
        <f t="shared" si="214"/>
        <v>0</v>
      </c>
      <c r="CB321" s="575" t="str">
        <f t="shared" si="214"/>
        <v>0</v>
      </c>
      <c r="CC321" s="473" t="str">
        <f t="shared" si="215"/>
        <v/>
      </c>
      <c r="CD321" s="575" t="str">
        <f t="shared" si="215"/>
        <v/>
      </c>
      <c r="CE321" s="834"/>
      <c r="CF321" s="835"/>
      <c r="CG321" s="448" t="s">
        <v>936</v>
      </c>
      <c r="CH321" s="473" t="str">
        <f t="shared" si="216"/>
        <v>0</v>
      </c>
      <c r="CI321" s="575" t="str">
        <f t="shared" si="216"/>
        <v>0</v>
      </c>
      <c r="CJ321" s="473" t="str">
        <f t="shared" si="217"/>
        <v>0</v>
      </c>
      <c r="CK321" s="575" t="str">
        <f t="shared" si="217"/>
        <v>0</v>
      </c>
      <c r="CL321" s="473" t="str">
        <f t="shared" si="218"/>
        <v/>
      </c>
      <c r="CM321" s="575" t="str">
        <f t="shared" si="218"/>
        <v/>
      </c>
      <c r="CN321" s="834"/>
      <c r="CO321" s="835"/>
      <c r="CP321" s="448" t="s">
        <v>936</v>
      </c>
      <c r="CQ321" s="473" t="str">
        <f t="shared" si="219"/>
        <v/>
      </c>
      <c r="CR321" s="575" t="str">
        <f t="shared" si="219"/>
        <v/>
      </c>
      <c r="CS321" s="473" t="str">
        <f t="shared" si="220"/>
        <v>0</v>
      </c>
      <c r="CT321" s="575" t="str">
        <f t="shared" si="220"/>
        <v>0</v>
      </c>
      <c r="CU321" s="473" t="str">
        <f t="shared" si="221"/>
        <v>0</v>
      </c>
      <c r="CV321" s="575" t="str">
        <f t="shared" si="221"/>
        <v>0</v>
      </c>
      <c r="CW321" s="834"/>
      <c r="CX321" s="835"/>
      <c r="CY321" s="448" t="s">
        <v>936</v>
      </c>
      <c r="CZ321" s="473" t="str">
        <f t="shared" si="222"/>
        <v/>
      </c>
      <c r="DA321" s="575" t="str">
        <f t="shared" si="222"/>
        <v/>
      </c>
      <c r="DB321" s="473" t="str">
        <f t="shared" si="223"/>
        <v>0</v>
      </c>
      <c r="DC321" s="575" t="str">
        <f t="shared" si="223"/>
        <v>0</v>
      </c>
      <c r="DD321" s="473" t="str">
        <f t="shared" si="224"/>
        <v>0</v>
      </c>
      <c r="DE321" s="575" t="str">
        <f t="shared" si="224"/>
        <v>0</v>
      </c>
      <c r="DF321" s="834"/>
      <c r="DG321" s="835"/>
      <c r="DH321" s="448" t="s">
        <v>936</v>
      </c>
      <c r="DI321" s="473" t="str">
        <f t="shared" si="225"/>
        <v/>
      </c>
      <c r="DJ321" s="575" t="str">
        <f t="shared" si="225"/>
        <v/>
      </c>
      <c r="DK321" s="473" t="str">
        <f t="shared" si="226"/>
        <v>0</v>
      </c>
      <c r="DL321" s="575" t="str">
        <f t="shared" si="226"/>
        <v>0</v>
      </c>
      <c r="DM321" s="473" t="str">
        <f t="shared" si="227"/>
        <v>0</v>
      </c>
      <c r="DN321" s="575" t="str">
        <f t="shared" si="227"/>
        <v>0</v>
      </c>
      <c r="DO321" s="834"/>
      <c r="DP321" s="835"/>
      <c r="DQ321" s="448" t="s">
        <v>936</v>
      </c>
      <c r="DR321" s="473" t="str">
        <f t="shared" si="228"/>
        <v/>
      </c>
      <c r="DS321" s="575" t="str">
        <f t="shared" si="228"/>
        <v/>
      </c>
      <c r="DT321" s="473" t="str">
        <f t="shared" si="229"/>
        <v>0</v>
      </c>
      <c r="DU321" s="575" t="str">
        <f t="shared" si="229"/>
        <v>0</v>
      </c>
      <c r="DV321" s="473" t="str">
        <f t="shared" si="230"/>
        <v>0</v>
      </c>
      <c r="DW321" s="575" t="str">
        <f t="shared" si="230"/>
        <v>0</v>
      </c>
      <c r="DX321" s="834"/>
      <c r="DY321" s="835"/>
      <c r="DZ321" s="448" t="s">
        <v>936</v>
      </c>
      <c r="EA321" s="477" t="str">
        <f t="shared" si="231"/>
        <v/>
      </c>
      <c r="EB321" s="575" t="str">
        <f t="shared" si="231"/>
        <v/>
      </c>
      <c r="EC321" s="477" t="str">
        <f t="shared" si="232"/>
        <v/>
      </c>
      <c r="ED321" s="575" t="str">
        <f t="shared" si="232"/>
        <v/>
      </c>
      <c r="EE321" s="477" t="str">
        <f t="shared" si="233"/>
        <v/>
      </c>
      <c r="EF321" s="575" t="str">
        <f t="shared" si="233"/>
        <v/>
      </c>
      <c r="EG321" s="834"/>
      <c r="EH321" s="835"/>
      <c r="EI321" s="460" t="s">
        <v>936</v>
      </c>
      <c r="EJ321" s="477" t="str">
        <f t="shared" si="234"/>
        <v/>
      </c>
      <c r="EK321" s="575" t="str">
        <f t="shared" si="234"/>
        <v/>
      </c>
      <c r="EL321" s="477" t="str">
        <f t="shared" si="235"/>
        <v/>
      </c>
      <c r="EM321" s="575" t="str">
        <f t="shared" si="235"/>
        <v/>
      </c>
      <c r="EN321" s="477" t="str">
        <f t="shared" si="236"/>
        <v/>
      </c>
      <c r="EO321" s="575" t="str">
        <f t="shared" si="236"/>
        <v/>
      </c>
      <c r="EP321" s="834"/>
      <c r="EQ321" s="835"/>
      <c r="ER321" s="460" t="s">
        <v>936</v>
      </c>
      <c r="ES321" s="477" t="str">
        <f t="shared" si="237"/>
        <v/>
      </c>
      <c r="ET321" s="575" t="str">
        <f t="shared" si="237"/>
        <v/>
      </c>
      <c r="EU321" s="477" t="str">
        <f t="shared" si="238"/>
        <v/>
      </c>
      <c r="EV321" s="575" t="str">
        <f t="shared" si="238"/>
        <v/>
      </c>
      <c r="EW321" s="477" t="str">
        <f t="shared" si="239"/>
        <v/>
      </c>
      <c r="EX321" s="574" t="str">
        <f t="shared" si="239"/>
        <v/>
      </c>
    </row>
    <row r="322" spans="1:154" s="323" customFormat="1" ht="24.75" x14ac:dyDescent="0.2">
      <c r="A322" s="298" t="s">
        <v>391</v>
      </c>
      <c r="B322" s="760" t="s">
        <v>0</v>
      </c>
      <c r="C322" s="820"/>
      <c r="D322" s="820"/>
      <c r="E322" s="820"/>
      <c r="F322" s="820"/>
      <c r="G322" s="820"/>
      <c r="H322" s="820"/>
      <c r="I322" s="820"/>
      <c r="J322" s="761"/>
      <c r="K322" s="760" t="s">
        <v>0</v>
      </c>
      <c r="L322" s="820"/>
      <c r="M322" s="820"/>
      <c r="N322" s="820"/>
      <c r="O322" s="820"/>
      <c r="P322" s="820"/>
      <c r="Q322" s="820"/>
      <c r="R322" s="820"/>
      <c r="S322" s="761"/>
      <c r="T322" s="760" t="s">
        <v>0</v>
      </c>
      <c r="U322" s="820"/>
      <c r="V322" s="820"/>
      <c r="W322" s="820"/>
      <c r="X322" s="820"/>
      <c r="Y322" s="820"/>
      <c r="Z322" s="820"/>
      <c r="AA322" s="820"/>
      <c r="AB322" s="761"/>
      <c r="AC322" s="760" t="s">
        <v>0</v>
      </c>
      <c r="AD322" s="820"/>
      <c r="AE322" s="820"/>
      <c r="AF322" s="820"/>
      <c r="AG322" s="820"/>
      <c r="AH322" s="820"/>
      <c r="AI322" s="820"/>
      <c r="AJ322" s="820"/>
      <c r="AK322" s="761"/>
      <c r="AL322" s="760" t="s">
        <v>0</v>
      </c>
      <c r="AM322" s="820"/>
      <c r="AN322" s="820"/>
      <c r="AO322" s="820"/>
      <c r="AP322" s="820"/>
      <c r="AQ322" s="820"/>
      <c r="AR322" s="820"/>
      <c r="AS322" s="820"/>
      <c r="AT322" s="761"/>
      <c r="AU322" s="760" t="s">
        <v>0</v>
      </c>
      <c r="AV322" s="820"/>
      <c r="AW322" s="820"/>
      <c r="AX322" s="820"/>
      <c r="AY322" s="820"/>
      <c r="AZ322" s="820"/>
      <c r="BA322" s="820"/>
      <c r="BB322" s="820"/>
      <c r="BC322" s="761"/>
      <c r="BD322" s="760" t="s">
        <v>0</v>
      </c>
      <c r="BE322" s="820"/>
      <c r="BF322" s="820"/>
      <c r="BG322" s="820"/>
      <c r="BH322" s="820"/>
      <c r="BI322" s="820"/>
      <c r="BJ322" s="820"/>
      <c r="BK322" s="820"/>
      <c r="BL322" s="761"/>
      <c r="BM322" s="760" t="s">
        <v>0</v>
      </c>
      <c r="BN322" s="820"/>
      <c r="BO322" s="820"/>
      <c r="BP322" s="820"/>
      <c r="BQ322" s="820"/>
      <c r="BR322" s="820"/>
      <c r="BS322" s="820"/>
      <c r="BT322" s="820"/>
      <c r="BU322" s="761"/>
      <c r="BV322" s="760" t="s">
        <v>0</v>
      </c>
      <c r="BW322" s="820"/>
      <c r="BX322" s="820"/>
      <c r="BY322" s="820"/>
      <c r="BZ322" s="820"/>
      <c r="CA322" s="820"/>
      <c r="CB322" s="820"/>
      <c r="CC322" s="820"/>
      <c r="CD322" s="761"/>
      <c r="CE322" s="760" t="s">
        <v>0</v>
      </c>
      <c r="CF322" s="820"/>
      <c r="CG322" s="820"/>
      <c r="CH322" s="820"/>
      <c r="CI322" s="820"/>
      <c r="CJ322" s="820"/>
      <c r="CK322" s="820"/>
      <c r="CL322" s="820"/>
      <c r="CM322" s="761"/>
      <c r="CN322" s="760" t="s">
        <v>0</v>
      </c>
      <c r="CO322" s="820"/>
      <c r="CP322" s="820"/>
      <c r="CQ322" s="820"/>
      <c r="CR322" s="820"/>
      <c r="CS322" s="820"/>
      <c r="CT322" s="820"/>
      <c r="CU322" s="820"/>
      <c r="CV322" s="761"/>
      <c r="CW322" s="760" t="s">
        <v>0</v>
      </c>
      <c r="CX322" s="820"/>
      <c r="CY322" s="820"/>
      <c r="CZ322" s="820"/>
      <c r="DA322" s="820"/>
      <c r="DB322" s="820"/>
      <c r="DC322" s="820"/>
      <c r="DD322" s="820"/>
      <c r="DE322" s="761"/>
      <c r="DF322" s="760" t="s">
        <v>0</v>
      </c>
      <c r="DG322" s="820"/>
      <c r="DH322" s="820"/>
      <c r="DI322" s="820"/>
      <c r="DJ322" s="820"/>
      <c r="DK322" s="820"/>
      <c r="DL322" s="820"/>
      <c r="DM322" s="820"/>
      <c r="DN322" s="761"/>
      <c r="DO322" s="760" t="s">
        <v>0</v>
      </c>
      <c r="DP322" s="820"/>
      <c r="DQ322" s="820"/>
      <c r="DR322" s="820"/>
      <c r="DS322" s="820"/>
      <c r="DT322" s="820"/>
      <c r="DU322" s="820"/>
      <c r="DV322" s="820"/>
      <c r="DW322" s="761"/>
      <c r="DX322" s="760" t="s">
        <v>0</v>
      </c>
      <c r="DY322" s="820"/>
      <c r="DZ322" s="820"/>
      <c r="EA322" s="820"/>
      <c r="EB322" s="820"/>
      <c r="EC322" s="820"/>
      <c r="ED322" s="820"/>
      <c r="EE322" s="820"/>
      <c r="EF322" s="761"/>
      <c r="EG322" s="760" t="s">
        <v>0</v>
      </c>
      <c r="EH322" s="820"/>
      <c r="EI322" s="820"/>
      <c r="EJ322" s="820"/>
      <c r="EK322" s="820"/>
      <c r="EL322" s="820"/>
      <c r="EM322" s="820"/>
      <c r="EN322" s="820"/>
      <c r="EO322" s="761"/>
      <c r="EP322" s="760" t="s">
        <v>0</v>
      </c>
      <c r="EQ322" s="820"/>
      <c r="ER322" s="820"/>
      <c r="ES322" s="820"/>
      <c r="ET322" s="820"/>
      <c r="EU322" s="820"/>
      <c r="EV322" s="820"/>
      <c r="EW322" s="820"/>
      <c r="EX322" s="761"/>
    </row>
    <row r="323" spans="1:154" s="323" customFormat="1" ht="36.75" x14ac:dyDescent="0.2">
      <c r="A323" s="298" t="s">
        <v>897</v>
      </c>
      <c r="B323" s="836"/>
      <c r="C323" s="837"/>
      <c r="D323" s="837"/>
      <c r="E323" s="837"/>
      <c r="F323" s="837"/>
      <c r="G323" s="837"/>
      <c r="H323" s="837"/>
      <c r="I323" s="837"/>
      <c r="J323" s="838"/>
      <c r="K323" s="836"/>
      <c r="L323" s="837"/>
      <c r="M323" s="837"/>
      <c r="N323" s="837"/>
      <c r="O323" s="837"/>
      <c r="P323" s="837"/>
      <c r="Q323" s="837"/>
      <c r="R323" s="837"/>
      <c r="S323" s="838"/>
      <c r="T323" s="836"/>
      <c r="U323" s="837"/>
      <c r="V323" s="837"/>
      <c r="W323" s="837"/>
      <c r="X323" s="837"/>
      <c r="Y323" s="837"/>
      <c r="Z323" s="837"/>
      <c r="AA323" s="837"/>
      <c r="AB323" s="838"/>
      <c r="AC323" s="836"/>
      <c r="AD323" s="837"/>
      <c r="AE323" s="837"/>
      <c r="AF323" s="837"/>
      <c r="AG323" s="837"/>
      <c r="AH323" s="837"/>
      <c r="AI323" s="837"/>
      <c r="AJ323" s="837"/>
      <c r="AK323" s="838"/>
      <c r="AL323" s="836"/>
      <c r="AM323" s="837"/>
      <c r="AN323" s="837"/>
      <c r="AO323" s="837"/>
      <c r="AP323" s="837"/>
      <c r="AQ323" s="837"/>
      <c r="AR323" s="837"/>
      <c r="AS323" s="837"/>
      <c r="AT323" s="838"/>
      <c r="AU323" s="836"/>
      <c r="AV323" s="837"/>
      <c r="AW323" s="837"/>
      <c r="AX323" s="837"/>
      <c r="AY323" s="837"/>
      <c r="AZ323" s="837"/>
      <c r="BA323" s="837"/>
      <c r="BB323" s="837"/>
      <c r="BC323" s="838"/>
      <c r="BD323" s="836"/>
      <c r="BE323" s="837"/>
      <c r="BF323" s="837"/>
      <c r="BG323" s="837"/>
      <c r="BH323" s="837"/>
      <c r="BI323" s="837"/>
      <c r="BJ323" s="837"/>
      <c r="BK323" s="837"/>
      <c r="BL323" s="838"/>
      <c r="BM323" s="836"/>
      <c r="BN323" s="837"/>
      <c r="BO323" s="837"/>
      <c r="BP323" s="837"/>
      <c r="BQ323" s="837"/>
      <c r="BR323" s="837"/>
      <c r="BS323" s="837"/>
      <c r="BT323" s="837"/>
      <c r="BU323" s="838"/>
      <c r="BV323" s="836"/>
      <c r="BW323" s="837"/>
      <c r="BX323" s="837"/>
      <c r="BY323" s="837"/>
      <c r="BZ323" s="837"/>
      <c r="CA323" s="837"/>
      <c r="CB323" s="837"/>
      <c r="CC323" s="837"/>
      <c r="CD323" s="838"/>
      <c r="CE323" s="836"/>
      <c r="CF323" s="837"/>
      <c r="CG323" s="837"/>
      <c r="CH323" s="837"/>
      <c r="CI323" s="837"/>
      <c r="CJ323" s="837"/>
      <c r="CK323" s="837"/>
      <c r="CL323" s="837"/>
      <c r="CM323" s="838"/>
      <c r="CN323" s="836"/>
      <c r="CO323" s="837"/>
      <c r="CP323" s="837"/>
      <c r="CQ323" s="837"/>
      <c r="CR323" s="837"/>
      <c r="CS323" s="837"/>
      <c r="CT323" s="837"/>
      <c r="CU323" s="837"/>
      <c r="CV323" s="838"/>
      <c r="CW323" s="836"/>
      <c r="CX323" s="837"/>
      <c r="CY323" s="837"/>
      <c r="CZ323" s="837"/>
      <c r="DA323" s="837"/>
      <c r="DB323" s="837"/>
      <c r="DC323" s="837"/>
      <c r="DD323" s="837"/>
      <c r="DE323" s="838"/>
      <c r="DF323" s="836"/>
      <c r="DG323" s="837"/>
      <c r="DH323" s="837"/>
      <c r="DI323" s="837"/>
      <c r="DJ323" s="837"/>
      <c r="DK323" s="837"/>
      <c r="DL323" s="837"/>
      <c r="DM323" s="837"/>
      <c r="DN323" s="838"/>
      <c r="DO323" s="836"/>
      <c r="DP323" s="837"/>
      <c r="DQ323" s="837"/>
      <c r="DR323" s="837"/>
      <c r="DS323" s="837"/>
      <c r="DT323" s="837"/>
      <c r="DU323" s="837"/>
      <c r="DV323" s="837"/>
      <c r="DW323" s="838"/>
      <c r="DX323" s="836"/>
      <c r="DY323" s="837"/>
      <c r="DZ323" s="837"/>
      <c r="EA323" s="837"/>
      <c r="EB323" s="837"/>
      <c r="EC323" s="837"/>
      <c r="ED323" s="837"/>
      <c r="EE323" s="837"/>
      <c r="EF323" s="838"/>
      <c r="EG323" s="836"/>
      <c r="EH323" s="837"/>
      <c r="EI323" s="837"/>
      <c r="EJ323" s="837"/>
      <c r="EK323" s="837"/>
      <c r="EL323" s="837"/>
      <c r="EM323" s="837"/>
      <c r="EN323" s="837"/>
      <c r="EO323" s="838"/>
      <c r="EP323" s="836"/>
      <c r="EQ323" s="837"/>
      <c r="ER323" s="837"/>
      <c r="ES323" s="837"/>
      <c r="ET323" s="837"/>
      <c r="EU323" s="837"/>
      <c r="EV323" s="837"/>
      <c r="EW323" s="837"/>
      <c r="EX323" s="838"/>
    </row>
    <row r="324" spans="1:154" s="323" customFormat="1" ht="24.75" x14ac:dyDescent="0.2">
      <c r="A324" s="145" t="s">
        <v>898</v>
      </c>
      <c r="B324" s="760" t="s">
        <v>0</v>
      </c>
      <c r="C324" s="820"/>
      <c r="D324" s="820"/>
      <c r="E324" s="820"/>
      <c r="F324" s="820"/>
      <c r="G324" s="820"/>
      <c r="H324" s="820"/>
      <c r="I324" s="820"/>
      <c r="J324" s="761"/>
      <c r="K324" s="760" t="s">
        <v>0</v>
      </c>
      <c r="L324" s="820"/>
      <c r="M324" s="820"/>
      <c r="N324" s="820"/>
      <c r="O324" s="820"/>
      <c r="P324" s="820"/>
      <c r="Q324" s="820"/>
      <c r="R324" s="820"/>
      <c r="S324" s="761"/>
      <c r="T324" s="760" t="s">
        <v>0</v>
      </c>
      <c r="U324" s="820"/>
      <c r="V324" s="820"/>
      <c r="W324" s="820"/>
      <c r="X324" s="820"/>
      <c r="Y324" s="820"/>
      <c r="Z324" s="820"/>
      <c r="AA324" s="820"/>
      <c r="AB324" s="761"/>
      <c r="AC324" s="760" t="s">
        <v>0</v>
      </c>
      <c r="AD324" s="820"/>
      <c r="AE324" s="820"/>
      <c r="AF324" s="820"/>
      <c r="AG324" s="820"/>
      <c r="AH324" s="820"/>
      <c r="AI324" s="820"/>
      <c r="AJ324" s="820"/>
      <c r="AK324" s="761"/>
      <c r="AL324" s="760" t="s">
        <v>0</v>
      </c>
      <c r="AM324" s="820"/>
      <c r="AN324" s="820"/>
      <c r="AO324" s="820"/>
      <c r="AP324" s="820"/>
      <c r="AQ324" s="820"/>
      <c r="AR324" s="820"/>
      <c r="AS324" s="820"/>
      <c r="AT324" s="761"/>
      <c r="AU324" s="760" t="s">
        <v>0</v>
      </c>
      <c r="AV324" s="820"/>
      <c r="AW324" s="820"/>
      <c r="AX324" s="820"/>
      <c r="AY324" s="820"/>
      <c r="AZ324" s="820"/>
      <c r="BA324" s="820"/>
      <c r="BB324" s="820"/>
      <c r="BC324" s="761"/>
      <c r="BD324" s="760" t="s">
        <v>0</v>
      </c>
      <c r="BE324" s="820"/>
      <c r="BF324" s="820"/>
      <c r="BG324" s="820"/>
      <c r="BH324" s="820"/>
      <c r="BI324" s="820"/>
      <c r="BJ324" s="820"/>
      <c r="BK324" s="820"/>
      <c r="BL324" s="761"/>
      <c r="BM324" s="760" t="s">
        <v>0</v>
      </c>
      <c r="BN324" s="820"/>
      <c r="BO324" s="820"/>
      <c r="BP324" s="820"/>
      <c r="BQ324" s="820"/>
      <c r="BR324" s="820"/>
      <c r="BS324" s="820"/>
      <c r="BT324" s="820"/>
      <c r="BU324" s="761"/>
      <c r="BV324" s="760" t="s">
        <v>0</v>
      </c>
      <c r="BW324" s="820"/>
      <c r="BX324" s="820"/>
      <c r="BY324" s="820"/>
      <c r="BZ324" s="820"/>
      <c r="CA324" s="820"/>
      <c r="CB324" s="820"/>
      <c r="CC324" s="820"/>
      <c r="CD324" s="761"/>
      <c r="CE324" s="760" t="s">
        <v>0</v>
      </c>
      <c r="CF324" s="820"/>
      <c r="CG324" s="820"/>
      <c r="CH324" s="820"/>
      <c r="CI324" s="820"/>
      <c r="CJ324" s="820"/>
      <c r="CK324" s="820"/>
      <c r="CL324" s="820"/>
      <c r="CM324" s="761"/>
      <c r="CN324" s="760" t="s">
        <v>0</v>
      </c>
      <c r="CO324" s="820"/>
      <c r="CP324" s="820"/>
      <c r="CQ324" s="820"/>
      <c r="CR324" s="820"/>
      <c r="CS324" s="820"/>
      <c r="CT324" s="820"/>
      <c r="CU324" s="820"/>
      <c r="CV324" s="761"/>
      <c r="CW324" s="760" t="s">
        <v>0</v>
      </c>
      <c r="CX324" s="820"/>
      <c r="CY324" s="820"/>
      <c r="CZ324" s="820"/>
      <c r="DA324" s="820"/>
      <c r="DB324" s="820"/>
      <c r="DC324" s="820"/>
      <c r="DD324" s="820"/>
      <c r="DE324" s="761"/>
      <c r="DF324" s="760" t="s">
        <v>0</v>
      </c>
      <c r="DG324" s="820"/>
      <c r="DH324" s="820"/>
      <c r="DI324" s="820"/>
      <c r="DJ324" s="820"/>
      <c r="DK324" s="820"/>
      <c r="DL324" s="820"/>
      <c r="DM324" s="820"/>
      <c r="DN324" s="761"/>
      <c r="DO324" s="760" t="s">
        <v>0</v>
      </c>
      <c r="DP324" s="820"/>
      <c r="DQ324" s="820"/>
      <c r="DR324" s="820"/>
      <c r="DS324" s="820"/>
      <c r="DT324" s="820"/>
      <c r="DU324" s="820"/>
      <c r="DV324" s="820"/>
      <c r="DW324" s="761"/>
      <c r="DX324" s="760" t="s">
        <v>0</v>
      </c>
      <c r="DY324" s="820"/>
      <c r="DZ324" s="820"/>
      <c r="EA324" s="820"/>
      <c r="EB324" s="820"/>
      <c r="EC324" s="820"/>
      <c r="ED324" s="820"/>
      <c r="EE324" s="820"/>
      <c r="EF324" s="761"/>
      <c r="EG324" s="760" t="s">
        <v>0</v>
      </c>
      <c r="EH324" s="820"/>
      <c r="EI324" s="820"/>
      <c r="EJ324" s="820"/>
      <c r="EK324" s="820"/>
      <c r="EL324" s="820"/>
      <c r="EM324" s="820"/>
      <c r="EN324" s="820"/>
      <c r="EO324" s="761"/>
      <c r="EP324" s="760" t="s">
        <v>0</v>
      </c>
      <c r="EQ324" s="820"/>
      <c r="ER324" s="820"/>
      <c r="ES324" s="820"/>
      <c r="ET324" s="820"/>
      <c r="EU324" s="820"/>
      <c r="EV324" s="820"/>
      <c r="EW324" s="820"/>
      <c r="EX324" s="761"/>
    </row>
    <row r="325" spans="1:154" s="402" customFormat="1" ht="24.75" x14ac:dyDescent="0.2">
      <c r="A325" s="148" t="s">
        <v>1162</v>
      </c>
      <c r="B325" s="760" t="s">
        <v>0</v>
      </c>
      <c r="C325" s="820"/>
      <c r="D325" s="820"/>
      <c r="E325" s="820"/>
      <c r="F325" s="820"/>
      <c r="G325" s="820"/>
      <c r="H325" s="820"/>
      <c r="I325" s="820"/>
      <c r="J325" s="761"/>
      <c r="K325" s="760" t="s">
        <v>0</v>
      </c>
      <c r="L325" s="820"/>
      <c r="M325" s="820"/>
      <c r="N325" s="820"/>
      <c r="O325" s="820"/>
      <c r="P325" s="820"/>
      <c r="Q325" s="820"/>
      <c r="R325" s="820"/>
      <c r="S325" s="761"/>
      <c r="T325" s="760" t="s">
        <v>0</v>
      </c>
      <c r="U325" s="820"/>
      <c r="V325" s="820"/>
      <c r="W325" s="820"/>
      <c r="X325" s="820"/>
      <c r="Y325" s="820"/>
      <c r="Z325" s="820"/>
      <c r="AA325" s="820"/>
      <c r="AB325" s="761"/>
      <c r="AC325" s="760" t="s">
        <v>0</v>
      </c>
      <c r="AD325" s="820"/>
      <c r="AE325" s="820"/>
      <c r="AF325" s="820"/>
      <c r="AG325" s="820"/>
      <c r="AH325" s="820"/>
      <c r="AI325" s="820"/>
      <c r="AJ325" s="820"/>
      <c r="AK325" s="761"/>
      <c r="AL325" s="760" t="s">
        <v>0</v>
      </c>
      <c r="AM325" s="820"/>
      <c r="AN325" s="820"/>
      <c r="AO325" s="820"/>
      <c r="AP325" s="820"/>
      <c r="AQ325" s="820"/>
      <c r="AR325" s="820"/>
      <c r="AS325" s="820"/>
      <c r="AT325" s="761"/>
      <c r="AU325" s="760" t="s">
        <v>0</v>
      </c>
      <c r="AV325" s="820"/>
      <c r="AW325" s="820"/>
      <c r="AX325" s="820"/>
      <c r="AY325" s="820"/>
      <c r="AZ325" s="820"/>
      <c r="BA325" s="820"/>
      <c r="BB325" s="820"/>
      <c r="BC325" s="761"/>
      <c r="BD325" s="760" t="s">
        <v>0</v>
      </c>
      <c r="BE325" s="820"/>
      <c r="BF325" s="820"/>
      <c r="BG325" s="820"/>
      <c r="BH325" s="820"/>
      <c r="BI325" s="820"/>
      <c r="BJ325" s="820"/>
      <c r="BK325" s="820"/>
      <c r="BL325" s="761"/>
      <c r="BM325" s="760" t="s">
        <v>0</v>
      </c>
      <c r="BN325" s="820"/>
      <c r="BO325" s="820"/>
      <c r="BP325" s="820"/>
      <c r="BQ325" s="820"/>
      <c r="BR325" s="820"/>
      <c r="BS325" s="820"/>
      <c r="BT325" s="820"/>
      <c r="BU325" s="761"/>
      <c r="BV325" s="760" t="s">
        <v>0</v>
      </c>
      <c r="BW325" s="820"/>
      <c r="BX325" s="820"/>
      <c r="BY325" s="820"/>
      <c r="BZ325" s="820"/>
      <c r="CA325" s="820"/>
      <c r="CB325" s="820"/>
      <c r="CC325" s="820"/>
      <c r="CD325" s="761"/>
      <c r="CE325" s="760" t="s">
        <v>0</v>
      </c>
      <c r="CF325" s="820"/>
      <c r="CG325" s="820"/>
      <c r="CH325" s="820"/>
      <c r="CI325" s="820"/>
      <c r="CJ325" s="820"/>
      <c r="CK325" s="820"/>
      <c r="CL325" s="820"/>
      <c r="CM325" s="761"/>
      <c r="CN325" s="760" t="s">
        <v>0</v>
      </c>
      <c r="CO325" s="820"/>
      <c r="CP325" s="820"/>
      <c r="CQ325" s="820"/>
      <c r="CR325" s="820"/>
      <c r="CS325" s="820"/>
      <c r="CT325" s="820"/>
      <c r="CU325" s="820"/>
      <c r="CV325" s="761"/>
      <c r="CW325" s="760" t="s">
        <v>0</v>
      </c>
      <c r="CX325" s="820"/>
      <c r="CY325" s="820"/>
      <c r="CZ325" s="820"/>
      <c r="DA325" s="820"/>
      <c r="DB325" s="820"/>
      <c r="DC325" s="820"/>
      <c r="DD325" s="820"/>
      <c r="DE325" s="761"/>
      <c r="DF325" s="760" t="s">
        <v>0</v>
      </c>
      <c r="DG325" s="820"/>
      <c r="DH325" s="820"/>
      <c r="DI325" s="820"/>
      <c r="DJ325" s="820"/>
      <c r="DK325" s="820"/>
      <c r="DL325" s="820"/>
      <c r="DM325" s="820"/>
      <c r="DN325" s="761"/>
      <c r="DO325" s="760" t="s">
        <v>0</v>
      </c>
      <c r="DP325" s="820"/>
      <c r="DQ325" s="820"/>
      <c r="DR325" s="820"/>
      <c r="DS325" s="820"/>
      <c r="DT325" s="820"/>
      <c r="DU325" s="820"/>
      <c r="DV325" s="820"/>
      <c r="DW325" s="761"/>
      <c r="DX325" s="760" t="s">
        <v>0</v>
      </c>
      <c r="DY325" s="820"/>
      <c r="DZ325" s="820"/>
      <c r="EA325" s="820"/>
      <c r="EB325" s="820"/>
      <c r="EC325" s="820"/>
      <c r="ED325" s="820"/>
      <c r="EE325" s="820"/>
      <c r="EF325" s="761"/>
      <c r="EG325" s="760" t="s">
        <v>0</v>
      </c>
      <c r="EH325" s="820"/>
      <c r="EI325" s="820"/>
      <c r="EJ325" s="820"/>
      <c r="EK325" s="820"/>
      <c r="EL325" s="820"/>
      <c r="EM325" s="820"/>
      <c r="EN325" s="820"/>
      <c r="EO325" s="761"/>
      <c r="EP325" s="760" t="s">
        <v>0</v>
      </c>
      <c r="EQ325" s="820"/>
      <c r="ER325" s="820"/>
      <c r="ES325" s="820"/>
      <c r="ET325" s="820"/>
      <c r="EU325" s="820"/>
      <c r="EV325" s="820"/>
      <c r="EW325" s="820"/>
      <c r="EX325" s="761"/>
    </row>
    <row r="326" spans="1:154" s="402" customFormat="1" ht="24.75" customHeight="1" x14ac:dyDescent="0.2">
      <c r="A326" s="148" t="s">
        <v>1161</v>
      </c>
      <c r="B326" s="760" t="s">
        <v>258</v>
      </c>
      <c r="C326" s="820"/>
      <c r="D326" s="820"/>
      <c r="E326" s="820"/>
      <c r="F326" s="820"/>
      <c r="G326" s="820"/>
      <c r="H326" s="820"/>
      <c r="I326" s="820"/>
      <c r="J326" s="761"/>
      <c r="K326" s="760" t="s">
        <v>258</v>
      </c>
      <c r="L326" s="820"/>
      <c r="M326" s="820"/>
      <c r="N326" s="820"/>
      <c r="O326" s="820"/>
      <c r="P326" s="820"/>
      <c r="Q326" s="820"/>
      <c r="R326" s="820"/>
      <c r="S326" s="761"/>
      <c r="T326" s="760" t="s">
        <v>258</v>
      </c>
      <c r="U326" s="820"/>
      <c r="V326" s="820"/>
      <c r="W326" s="820"/>
      <c r="X326" s="820"/>
      <c r="Y326" s="820"/>
      <c r="Z326" s="820"/>
      <c r="AA326" s="820"/>
      <c r="AB326" s="761"/>
      <c r="AC326" s="760" t="s">
        <v>258</v>
      </c>
      <c r="AD326" s="820"/>
      <c r="AE326" s="820"/>
      <c r="AF326" s="820"/>
      <c r="AG326" s="820"/>
      <c r="AH326" s="820"/>
      <c r="AI326" s="820"/>
      <c r="AJ326" s="820"/>
      <c r="AK326" s="761"/>
      <c r="AL326" s="760" t="s">
        <v>258</v>
      </c>
      <c r="AM326" s="820"/>
      <c r="AN326" s="820"/>
      <c r="AO326" s="820"/>
      <c r="AP326" s="820"/>
      <c r="AQ326" s="820"/>
      <c r="AR326" s="820"/>
      <c r="AS326" s="820"/>
      <c r="AT326" s="761"/>
      <c r="AU326" s="760" t="s">
        <v>258</v>
      </c>
      <c r="AV326" s="820"/>
      <c r="AW326" s="820"/>
      <c r="AX326" s="820"/>
      <c r="AY326" s="820"/>
      <c r="AZ326" s="820"/>
      <c r="BA326" s="820"/>
      <c r="BB326" s="820"/>
      <c r="BC326" s="761"/>
      <c r="BD326" s="760" t="s">
        <v>258</v>
      </c>
      <c r="BE326" s="820"/>
      <c r="BF326" s="820"/>
      <c r="BG326" s="820"/>
      <c r="BH326" s="820"/>
      <c r="BI326" s="820"/>
      <c r="BJ326" s="820"/>
      <c r="BK326" s="820"/>
      <c r="BL326" s="761"/>
      <c r="BM326" s="760" t="s">
        <v>258</v>
      </c>
      <c r="BN326" s="820"/>
      <c r="BO326" s="820"/>
      <c r="BP326" s="820"/>
      <c r="BQ326" s="820"/>
      <c r="BR326" s="820"/>
      <c r="BS326" s="820"/>
      <c r="BT326" s="820"/>
      <c r="BU326" s="761"/>
      <c r="BV326" s="760" t="s">
        <v>258</v>
      </c>
      <c r="BW326" s="820"/>
      <c r="BX326" s="820"/>
      <c r="BY326" s="820"/>
      <c r="BZ326" s="820"/>
      <c r="CA326" s="820"/>
      <c r="CB326" s="820"/>
      <c r="CC326" s="820"/>
      <c r="CD326" s="761"/>
      <c r="CE326" s="760" t="s">
        <v>258</v>
      </c>
      <c r="CF326" s="820"/>
      <c r="CG326" s="820"/>
      <c r="CH326" s="820"/>
      <c r="CI326" s="820"/>
      <c r="CJ326" s="820"/>
      <c r="CK326" s="820"/>
      <c r="CL326" s="820"/>
      <c r="CM326" s="761"/>
      <c r="CN326" s="760" t="s">
        <v>258</v>
      </c>
      <c r="CO326" s="820"/>
      <c r="CP326" s="820"/>
      <c r="CQ326" s="820"/>
      <c r="CR326" s="820"/>
      <c r="CS326" s="820"/>
      <c r="CT326" s="820"/>
      <c r="CU326" s="820"/>
      <c r="CV326" s="761"/>
      <c r="CW326" s="760" t="s">
        <v>258</v>
      </c>
      <c r="CX326" s="820"/>
      <c r="CY326" s="820"/>
      <c r="CZ326" s="820"/>
      <c r="DA326" s="820"/>
      <c r="DB326" s="820"/>
      <c r="DC326" s="820"/>
      <c r="DD326" s="820"/>
      <c r="DE326" s="761"/>
      <c r="DF326" s="760" t="s">
        <v>258</v>
      </c>
      <c r="DG326" s="820"/>
      <c r="DH326" s="820"/>
      <c r="DI326" s="820"/>
      <c r="DJ326" s="820"/>
      <c r="DK326" s="820"/>
      <c r="DL326" s="820"/>
      <c r="DM326" s="820"/>
      <c r="DN326" s="761"/>
      <c r="DO326" s="760" t="s">
        <v>258</v>
      </c>
      <c r="DP326" s="820"/>
      <c r="DQ326" s="820"/>
      <c r="DR326" s="820"/>
      <c r="DS326" s="820"/>
      <c r="DT326" s="820"/>
      <c r="DU326" s="820"/>
      <c r="DV326" s="820"/>
      <c r="DW326" s="761"/>
      <c r="DX326" s="760" t="s">
        <v>258</v>
      </c>
      <c r="DY326" s="820"/>
      <c r="DZ326" s="820"/>
      <c r="EA326" s="820"/>
      <c r="EB326" s="820"/>
      <c r="EC326" s="820"/>
      <c r="ED326" s="820"/>
      <c r="EE326" s="820"/>
      <c r="EF326" s="761"/>
      <c r="EG326" s="760" t="s">
        <v>258</v>
      </c>
      <c r="EH326" s="820"/>
      <c r="EI326" s="820"/>
      <c r="EJ326" s="820"/>
      <c r="EK326" s="820"/>
      <c r="EL326" s="820"/>
      <c r="EM326" s="820"/>
      <c r="EN326" s="820"/>
      <c r="EO326" s="761"/>
      <c r="EP326" s="760" t="s">
        <v>258</v>
      </c>
      <c r="EQ326" s="820"/>
      <c r="ER326" s="820"/>
      <c r="ES326" s="820"/>
      <c r="ET326" s="820"/>
      <c r="EU326" s="820"/>
      <c r="EV326" s="820"/>
      <c r="EW326" s="820"/>
      <c r="EX326" s="761"/>
    </row>
    <row r="327" spans="1:154" s="323" customFormat="1" ht="24.75" x14ac:dyDescent="0.2">
      <c r="A327" s="145" t="s">
        <v>1163</v>
      </c>
      <c r="B327" s="836"/>
      <c r="C327" s="837"/>
      <c r="D327" s="837"/>
      <c r="E327" s="837"/>
      <c r="F327" s="837"/>
      <c r="G327" s="837"/>
      <c r="H327" s="837"/>
      <c r="I327" s="837"/>
      <c r="J327" s="838"/>
      <c r="K327" s="836"/>
      <c r="L327" s="837"/>
      <c r="M327" s="837"/>
      <c r="N327" s="837"/>
      <c r="O327" s="837"/>
      <c r="P327" s="837"/>
      <c r="Q327" s="837"/>
      <c r="R327" s="837"/>
      <c r="S327" s="838"/>
      <c r="T327" s="836"/>
      <c r="U327" s="837"/>
      <c r="V327" s="837"/>
      <c r="W327" s="837"/>
      <c r="X327" s="837"/>
      <c r="Y327" s="837"/>
      <c r="Z327" s="837"/>
      <c r="AA327" s="837"/>
      <c r="AB327" s="838"/>
      <c r="AC327" s="836"/>
      <c r="AD327" s="837"/>
      <c r="AE327" s="837"/>
      <c r="AF327" s="837"/>
      <c r="AG327" s="837"/>
      <c r="AH327" s="837"/>
      <c r="AI327" s="837"/>
      <c r="AJ327" s="837"/>
      <c r="AK327" s="838"/>
      <c r="AL327" s="836"/>
      <c r="AM327" s="837"/>
      <c r="AN327" s="837"/>
      <c r="AO327" s="837"/>
      <c r="AP327" s="837"/>
      <c r="AQ327" s="837"/>
      <c r="AR327" s="837"/>
      <c r="AS327" s="837"/>
      <c r="AT327" s="838"/>
      <c r="AU327" s="836"/>
      <c r="AV327" s="837"/>
      <c r="AW327" s="837"/>
      <c r="AX327" s="837"/>
      <c r="AY327" s="837"/>
      <c r="AZ327" s="837"/>
      <c r="BA327" s="837"/>
      <c r="BB327" s="837"/>
      <c r="BC327" s="838"/>
      <c r="BD327" s="836"/>
      <c r="BE327" s="837"/>
      <c r="BF327" s="837"/>
      <c r="BG327" s="837"/>
      <c r="BH327" s="837"/>
      <c r="BI327" s="837"/>
      <c r="BJ327" s="837"/>
      <c r="BK327" s="837"/>
      <c r="BL327" s="838"/>
      <c r="BM327" s="836"/>
      <c r="BN327" s="837"/>
      <c r="BO327" s="837"/>
      <c r="BP327" s="837"/>
      <c r="BQ327" s="837"/>
      <c r="BR327" s="837"/>
      <c r="BS327" s="837"/>
      <c r="BT327" s="837"/>
      <c r="BU327" s="838"/>
      <c r="BV327" s="836"/>
      <c r="BW327" s="837"/>
      <c r="BX327" s="837"/>
      <c r="BY327" s="837"/>
      <c r="BZ327" s="837"/>
      <c r="CA327" s="837"/>
      <c r="CB327" s="837"/>
      <c r="CC327" s="837"/>
      <c r="CD327" s="838"/>
      <c r="CE327" s="836"/>
      <c r="CF327" s="837"/>
      <c r="CG327" s="837"/>
      <c r="CH327" s="837"/>
      <c r="CI327" s="837"/>
      <c r="CJ327" s="837"/>
      <c r="CK327" s="837"/>
      <c r="CL327" s="837"/>
      <c r="CM327" s="838"/>
      <c r="CN327" s="836"/>
      <c r="CO327" s="837"/>
      <c r="CP327" s="837"/>
      <c r="CQ327" s="837"/>
      <c r="CR327" s="837"/>
      <c r="CS327" s="837"/>
      <c r="CT327" s="837"/>
      <c r="CU327" s="837"/>
      <c r="CV327" s="838"/>
      <c r="CW327" s="836"/>
      <c r="CX327" s="837"/>
      <c r="CY327" s="837"/>
      <c r="CZ327" s="837"/>
      <c r="DA327" s="837"/>
      <c r="DB327" s="837"/>
      <c r="DC327" s="837"/>
      <c r="DD327" s="837"/>
      <c r="DE327" s="838"/>
      <c r="DF327" s="836"/>
      <c r="DG327" s="837"/>
      <c r="DH327" s="837"/>
      <c r="DI327" s="837"/>
      <c r="DJ327" s="837"/>
      <c r="DK327" s="837"/>
      <c r="DL327" s="837"/>
      <c r="DM327" s="837"/>
      <c r="DN327" s="838"/>
      <c r="DO327" s="836"/>
      <c r="DP327" s="837"/>
      <c r="DQ327" s="837"/>
      <c r="DR327" s="837"/>
      <c r="DS327" s="837"/>
      <c r="DT327" s="837"/>
      <c r="DU327" s="837"/>
      <c r="DV327" s="837"/>
      <c r="DW327" s="838"/>
      <c r="DX327" s="836"/>
      <c r="DY327" s="837"/>
      <c r="DZ327" s="837"/>
      <c r="EA327" s="837"/>
      <c r="EB327" s="837"/>
      <c r="EC327" s="837"/>
      <c r="ED327" s="837"/>
      <c r="EE327" s="837"/>
      <c r="EF327" s="838"/>
      <c r="EG327" s="836"/>
      <c r="EH327" s="837"/>
      <c r="EI327" s="837"/>
      <c r="EJ327" s="837"/>
      <c r="EK327" s="837"/>
      <c r="EL327" s="837"/>
      <c r="EM327" s="837"/>
      <c r="EN327" s="837"/>
      <c r="EO327" s="838"/>
      <c r="EP327" s="836"/>
      <c r="EQ327" s="837"/>
      <c r="ER327" s="837"/>
      <c r="ES327" s="837"/>
      <c r="ET327" s="837"/>
      <c r="EU327" s="837"/>
      <c r="EV327" s="837"/>
      <c r="EW327" s="837"/>
      <c r="EX327" s="838"/>
    </row>
    <row r="328" spans="1:154" s="402" customFormat="1" ht="24.75" x14ac:dyDescent="0.2">
      <c r="A328" s="148" t="s">
        <v>1164</v>
      </c>
      <c r="B328" s="760"/>
      <c r="C328" s="820"/>
      <c r="D328" s="807" t="s">
        <v>223</v>
      </c>
      <c r="E328" s="807"/>
      <c r="F328" s="807"/>
      <c r="G328" s="807"/>
      <c r="H328" s="807"/>
      <c r="I328" s="807"/>
      <c r="J328" s="807"/>
      <c r="K328" s="760"/>
      <c r="L328" s="820"/>
      <c r="M328" s="807" t="s">
        <v>223</v>
      </c>
      <c r="N328" s="807"/>
      <c r="O328" s="807"/>
      <c r="P328" s="807"/>
      <c r="Q328" s="807"/>
      <c r="R328" s="807"/>
      <c r="S328" s="807"/>
      <c r="T328" s="760"/>
      <c r="U328" s="820"/>
      <c r="V328" s="807" t="s">
        <v>223</v>
      </c>
      <c r="W328" s="807"/>
      <c r="X328" s="807"/>
      <c r="Y328" s="807"/>
      <c r="Z328" s="807"/>
      <c r="AA328" s="807"/>
      <c r="AB328" s="807"/>
      <c r="AC328" s="760"/>
      <c r="AD328" s="820"/>
      <c r="AE328" s="807" t="s">
        <v>223</v>
      </c>
      <c r="AF328" s="807"/>
      <c r="AG328" s="807"/>
      <c r="AH328" s="807"/>
      <c r="AI328" s="807"/>
      <c r="AJ328" s="807"/>
      <c r="AK328" s="807"/>
      <c r="AL328" s="760"/>
      <c r="AM328" s="820"/>
      <c r="AN328" s="807" t="s">
        <v>223</v>
      </c>
      <c r="AO328" s="807"/>
      <c r="AP328" s="807"/>
      <c r="AQ328" s="807"/>
      <c r="AR328" s="807"/>
      <c r="AS328" s="807"/>
      <c r="AT328" s="807"/>
      <c r="AU328" s="760"/>
      <c r="AV328" s="820"/>
      <c r="AW328" s="807" t="s">
        <v>223</v>
      </c>
      <c r="AX328" s="807"/>
      <c r="AY328" s="807"/>
      <c r="AZ328" s="807"/>
      <c r="BA328" s="807"/>
      <c r="BB328" s="807"/>
      <c r="BC328" s="807"/>
      <c r="BD328" s="760"/>
      <c r="BE328" s="820"/>
      <c r="BF328" s="807" t="s">
        <v>223</v>
      </c>
      <c r="BG328" s="807"/>
      <c r="BH328" s="807"/>
      <c r="BI328" s="807"/>
      <c r="BJ328" s="807"/>
      <c r="BK328" s="807"/>
      <c r="BL328" s="807"/>
      <c r="BM328" s="760"/>
      <c r="BN328" s="820"/>
      <c r="BO328" s="807" t="s">
        <v>223</v>
      </c>
      <c r="BP328" s="807"/>
      <c r="BQ328" s="807"/>
      <c r="BR328" s="807"/>
      <c r="BS328" s="807"/>
      <c r="BT328" s="807"/>
      <c r="BU328" s="807"/>
      <c r="BV328" s="760"/>
      <c r="BW328" s="820"/>
      <c r="BX328" s="807" t="s">
        <v>223</v>
      </c>
      <c r="BY328" s="807"/>
      <c r="BZ328" s="807"/>
      <c r="CA328" s="807"/>
      <c r="CB328" s="807"/>
      <c r="CC328" s="807"/>
      <c r="CD328" s="807"/>
      <c r="CE328" s="760"/>
      <c r="CF328" s="820"/>
      <c r="CG328" s="807" t="s">
        <v>223</v>
      </c>
      <c r="CH328" s="807"/>
      <c r="CI328" s="807"/>
      <c r="CJ328" s="807"/>
      <c r="CK328" s="807"/>
      <c r="CL328" s="807"/>
      <c r="CM328" s="807"/>
      <c r="CN328" s="760"/>
      <c r="CO328" s="820"/>
      <c r="CP328" s="807" t="s">
        <v>223</v>
      </c>
      <c r="CQ328" s="807"/>
      <c r="CR328" s="807"/>
      <c r="CS328" s="807"/>
      <c r="CT328" s="807"/>
      <c r="CU328" s="807"/>
      <c r="CV328" s="807"/>
      <c r="CW328" s="760"/>
      <c r="CX328" s="820"/>
      <c r="CY328" s="807" t="s">
        <v>223</v>
      </c>
      <c r="CZ328" s="807"/>
      <c r="DA328" s="807"/>
      <c r="DB328" s="807"/>
      <c r="DC328" s="807"/>
      <c r="DD328" s="807"/>
      <c r="DE328" s="807"/>
      <c r="DF328" s="760"/>
      <c r="DG328" s="820"/>
      <c r="DH328" s="807" t="s">
        <v>223</v>
      </c>
      <c r="DI328" s="807"/>
      <c r="DJ328" s="807"/>
      <c r="DK328" s="807"/>
      <c r="DL328" s="807"/>
      <c r="DM328" s="807"/>
      <c r="DN328" s="807"/>
      <c r="DO328" s="760"/>
      <c r="DP328" s="820"/>
      <c r="DQ328" s="807" t="s">
        <v>223</v>
      </c>
      <c r="DR328" s="807"/>
      <c r="DS328" s="807"/>
      <c r="DT328" s="807"/>
      <c r="DU328" s="807"/>
      <c r="DV328" s="807"/>
      <c r="DW328" s="807"/>
      <c r="DX328" s="760"/>
      <c r="DY328" s="820"/>
      <c r="DZ328" s="807" t="s">
        <v>223</v>
      </c>
      <c r="EA328" s="807"/>
      <c r="EB328" s="807"/>
      <c r="EC328" s="807"/>
      <c r="ED328" s="807"/>
      <c r="EE328" s="807"/>
      <c r="EF328" s="807"/>
      <c r="EG328" s="760"/>
      <c r="EH328" s="820"/>
      <c r="EI328" s="807" t="s">
        <v>223</v>
      </c>
      <c r="EJ328" s="807"/>
      <c r="EK328" s="807"/>
      <c r="EL328" s="807"/>
      <c r="EM328" s="807"/>
      <c r="EN328" s="807"/>
      <c r="EO328" s="807"/>
      <c r="EP328" s="760"/>
      <c r="EQ328" s="820"/>
      <c r="ER328" s="807" t="s">
        <v>223</v>
      </c>
      <c r="ES328" s="807"/>
      <c r="ET328" s="807"/>
      <c r="EU328" s="807"/>
      <c r="EV328" s="807"/>
      <c r="EW328" s="807"/>
      <c r="EX328" s="807"/>
    </row>
    <row r="329" spans="1:154" s="323" customFormat="1" ht="24.75" x14ac:dyDescent="0.2">
      <c r="A329" s="145" t="s">
        <v>1165</v>
      </c>
      <c r="B329" s="760"/>
      <c r="C329" s="820"/>
      <c r="D329" s="820"/>
      <c r="E329" s="820"/>
      <c r="F329" s="820"/>
      <c r="G329" s="820"/>
      <c r="H329" s="820"/>
      <c r="I329" s="820"/>
      <c r="J329" s="761"/>
      <c r="K329" s="760"/>
      <c r="L329" s="820"/>
      <c r="M329" s="820"/>
      <c r="N329" s="820"/>
      <c r="O329" s="820"/>
      <c r="P329" s="820"/>
      <c r="Q329" s="820"/>
      <c r="R329" s="820"/>
      <c r="S329" s="761"/>
      <c r="T329" s="760"/>
      <c r="U329" s="820"/>
      <c r="V329" s="820"/>
      <c r="W329" s="820"/>
      <c r="X329" s="820"/>
      <c r="Y329" s="820"/>
      <c r="Z329" s="820"/>
      <c r="AA329" s="820"/>
      <c r="AB329" s="761"/>
      <c r="AC329" s="760"/>
      <c r="AD329" s="820"/>
      <c r="AE329" s="820"/>
      <c r="AF329" s="820"/>
      <c r="AG329" s="820"/>
      <c r="AH329" s="820"/>
      <c r="AI329" s="820"/>
      <c r="AJ329" s="820"/>
      <c r="AK329" s="761"/>
      <c r="AL329" s="760"/>
      <c r="AM329" s="820"/>
      <c r="AN329" s="820"/>
      <c r="AO329" s="820"/>
      <c r="AP329" s="820"/>
      <c r="AQ329" s="820"/>
      <c r="AR329" s="820"/>
      <c r="AS329" s="820"/>
      <c r="AT329" s="761"/>
      <c r="AU329" s="760"/>
      <c r="AV329" s="820"/>
      <c r="AW329" s="820"/>
      <c r="AX329" s="820"/>
      <c r="AY329" s="820"/>
      <c r="AZ329" s="820"/>
      <c r="BA329" s="820"/>
      <c r="BB329" s="820"/>
      <c r="BC329" s="761"/>
      <c r="BD329" s="760"/>
      <c r="BE329" s="820"/>
      <c r="BF329" s="820"/>
      <c r="BG329" s="820"/>
      <c r="BH329" s="820"/>
      <c r="BI329" s="820"/>
      <c r="BJ329" s="820"/>
      <c r="BK329" s="820"/>
      <c r="BL329" s="761"/>
      <c r="BM329" s="760"/>
      <c r="BN329" s="820"/>
      <c r="BO329" s="820"/>
      <c r="BP329" s="820"/>
      <c r="BQ329" s="820"/>
      <c r="BR329" s="820"/>
      <c r="BS329" s="820"/>
      <c r="BT329" s="820"/>
      <c r="BU329" s="761"/>
      <c r="BV329" s="760"/>
      <c r="BW329" s="820"/>
      <c r="BX329" s="820"/>
      <c r="BY329" s="820"/>
      <c r="BZ329" s="820"/>
      <c r="CA329" s="820"/>
      <c r="CB329" s="820"/>
      <c r="CC329" s="820"/>
      <c r="CD329" s="761"/>
      <c r="CE329" s="760"/>
      <c r="CF329" s="820"/>
      <c r="CG329" s="820"/>
      <c r="CH329" s="820"/>
      <c r="CI329" s="820"/>
      <c r="CJ329" s="820"/>
      <c r="CK329" s="820"/>
      <c r="CL329" s="820"/>
      <c r="CM329" s="761"/>
      <c r="CN329" s="760"/>
      <c r="CO329" s="820"/>
      <c r="CP329" s="820"/>
      <c r="CQ329" s="820"/>
      <c r="CR329" s="820"/>
      <c r="CS329" s="820"/>
      <c r="CT329" s="820"/>
      <c r="CU329" s="820"/>
      <c r="CV329" s="761"/>
      <c r="CW329" s="760"/>
      <c r="CX329" s="820"/>
      <c r="CY329" s="820"/>
      <c r="CZ329" s="820"/>
      <c r="DA329" s="820"/>
      <c r="DB329" s="820"/>
      <c r="DC329" s="820"/>
      <c r="DD329" s="820"/>
      <c r="DE329" s="761"/>
      <c r="DF329" s="760"/>
      <c r="DG329" s="820"/>
      <c r="DH329" s="820"/>
      <c r="DI329" s="820"/>
      <c r="DJ329" s="820"/>
      <c r="DK329" s="820"/>
      <c r="DL329" s="820"/>
      <c r="DM329" s="820"/>
      <c r="DN329" s="761"/>
      <c r="DO329" s="760"/>
      <c r="DP329" s="820"/>
      <c r="DQ329" s="820"/>
      <c r="DR329" s="820"/>
      <c r="DS329" s="820"/>
      <c r="DT329" s="820"/>
      <c r="DU329" s="820"/>
      <c r="DV329" s="820"/>
      <c r="DW329" s="761"/>
      <c r="DX329" s="760"/>
      <c r="DY329" s="820"/>
      <c r="DZ329" s="820"/>
      <c r="EA329" s="820"/>
      <c r="EB329" s="820"/>
      <c r="EC329" s="820"/>
      <c r="ED329" s="820"/>
      <c r="EE329" s="820"/>
      <c r="EF329" s="761"/>
      <c r="EG329" s="760"/>
      <c r="EH329" s="820"/>
      <c r="EI329" s="820"/>
      <c r="EJ329" s="820"/>
      <c r="EK329" s="820"/>
      <c r="EL329" s="820"/>
      <c r="EM329" s="820"/>
      <c r="EN329" s="820"/>
      <c r="EO329" s="761"/>
      <c r="EP329" s="760"/>
      <c r="EQ329" s="820"/>
      <c r="ER329" s="820"/>
      <c r="ES329" s="820"/>
      <c r="ET329" s="820"/>
      <c r="EU329" s="820"/>
      <c r="EV329" s="820"/>
      <c r="EW329" s="820"/>
      <c r="EX329" s="761"/>
    </row>
    <row r="330" spans="1:154" s="402" customFormat="1" ht="24.75" x14ac:dyDescent="0.2">
      <c r="A330" s="148" t="s">
        <v>656</v>
      </c>
      <c r="B330" s="760"/>
      <c r="C330" s="820"/>
      <c r="D330" s="760" t="s">
        <v>223</v>
      </c>
      <c r="E330" s="820"/>
      <c r="F330" s="820"/>
      <c r="G330" s="820"/>
      <c r="H330" s="820"/>
      <c r="I330" s="820"/>
      <c r="J330" s="761"/>
      <c r="K330" s="760"/>
      <c r="L330" s="820"/>
      <c r="M330" s="760" t="s">
        <v>223</v>
      </c>
      <c r="N330" s="820"/>
      <c r="O330" s="820"/>
      <c r="P330" s="820"/>
      <c r="Q330" s="820"/>
      <c r="R330" s="820"/>
      <c r="S330" s="761"/>
      <c r="T330" s="760"/>
      <c r="U330" s="820"/>
      <c r="V330" s="760" t="s">
        <v>223</v>
      </c>
      <c r="W330" s="820"/>
      <c r="X330" s="820"/>
      <c r="Y330" s="820"/>
      <c r="Z330" s="820"/>
      <c r="AA330" s="820"/>
      <c r="AB330" s="761"/>
      <c r="AC330" s="760"/>
      <c r="AD330" s="820"/>
      <c r="AE330" s="760" t="s">
        <v>223</v>
      </c>
      <c r="AF330" s="820"/>
      <c r="AG330" s="820"/>
      <c r="AH330" s="820"/>
      <c r="AI330" s="820"/>
      <c r="AJ330" s="820"/>
      <c r="AK330" s="761"/>
      <c r="AL330" s="760"/>
      <c r="AM330" s="820"/>
      <c r="AN330" s="760" t="s">
        <v>223</v>
      </c>
      <c r="AO330" s="820"/>
      <c r="AP330" s="820"/>
      <c r="AQ330" s="820"/>
      <c r="AR330" s="820"/>
      <c r="AS330" s="820"/>
      <c r="AT330" s="761"/>
      <c r="AU330" s="760"/>
      <c r="AV330" s="820"/>
      <c r="AW330" s="760" t="s">
        <v>223</v>
      </c>
      <c r="AX330" s="820"/>
      <c r="AY330" s="820"/>
      <c r="AZ330" s="820"/>
      <c r="BA330" s="820"/>
      <c r="BB330" s="820"/>
      <c r="BC330" s="761"/>
      <c r="BD330" s="760"/>
      <c r="BE330" s="820"/>
      <c r="BF330" s="760" t="s">
        <v>223</v>
      </c>
      <c r="BG330" s="820"/>
      <c r="BH330" s="820"/>
      <c r="BI330" s="820"/>
      <c r="BJ330" s="820"/>
      <c r="BK330" s="820"/>
      <c r="BL330" s="761"/>
      <c r="BM330" s="760"/>
      <c r="BN330" s="820"/>
      <c r="BO330" s="760" t="s">
        <v>223</v>
      </c>
      <c r="BP330" s="820"/>
      <c r="BQ330" s="820"/>
      <c r="BR330" s="820"/>
      <c r="BS330" s="820"/>
      <c r="BT330" s="820"/>
      <c r="BU330" s="761"/>
      <c r="BV330" s="760"/>
      <c r="BW330" s="820"/>
      <c r="BX330" s="760" t="s">
        <v>223</v>
      </c>
      <c r="BY330" s="820"/>
      <c r="BZ330" s="820"/>
      <c r="CA330" s="820"/>
      <c r="CB330" s="820"/>
      <c r="CC330" s="820"/>
      <c r="CD330" s="761"/>
      <c r="CE330" s="760"/>
      <c r="CF330" s="820"/>
      <c r="CG330" s="760" t="s">
        <v>223</v>
      </c>
      <c r="CH330" s="820"/>
      <c r="CI330" s="820"/>
      <c r="CJ330" s="820"/>
      <c r="CK330" s="820"/>
      <c r="CL330" s="820"/>
      <c r="CM330" s="761"/>
      <c r="CN330" s="760"/>
      <c r="CO330" s="820"/>
      <c r="CP330" s="760" t="s">
        <v>223</v>
      </c>
      <c r="CQ330" s="820"/>
      <c r="CR330" s="820"/>
      <c r="CS330" s="820"/>
      <c r="CT330" s="820"/>
      <c r="CU330" s="820"/>
      <c r="CV330" s="761"/>
      <c r="CW330" s="760"/>
      <c r="CX330" s="820"/>
      <c r="CY330" s="760" t="s">
        <v>223</v>
      </c>
      <c r="CZ330" s="820"/>
      <c r="DA330" s="820"/>
      <c r="DB330" s="820"/>
      <c r="DC330" s="820"/>
      <c r="DD330" s="820"/>
      <c r="DE330" s="761"/>
      <c r="DF330" s="760"/>
      <c r="DG330" s="820"/>
      <c r="DH330" s="760" t="s">
        <v>223</v>
      </c>
      <c r="DI330" s="820"/>
      <c r="DJ330" s="820"/>
      <c r="DK330" s="820"/>
      <c r="DL330" s="820"/>
      <c r="DM330" s="820"/>
      <c r="DN330" s="761"/>
      <c r="DO330" s="760"/>
      <c r="DP330" s="820"/>
      <c r="DQ330" s="760" t="s">
        <v>223</v>
      </c>
      <c r="DR330" s="820"/>
      <c r="DS330" s="820"/>
      <c r="DT330" s="820"/>
      <c r="DU330" s="820"/>
      <c r="DV330" s="820"/>
      <c r="DW330" s="761"/>
      <c r="DX330" s="760"/>
      <c r="DY330" s="820"/>
      <c r="DZ330" s="760" t="s">
        <v>223</v>
      </c>
      <c r="EA330" s="820"/>
      <c r="EB330" s="820"/>
      <c r="EC330" s="820"/>
      <c r="ED330" s="820"/>
      <c r="EE330" s="820"/>
      <c r="EF330" s="761"/>
      <c r="EG330" s="760"/>
      <c r="EH330" s="820"/>
      <c r="EI330" s="760" t="s">
        <v>223</v>
      </c>
      <c r="EJ330" s="820"/>
      <c r="EK330" s="820"/>
      <c r="EL330" s="820"/>
      <c r="EM330" s="820"/>
      <c r="EN330" s="820"/>
      <c r="EO330" s="761"/>
      <c r="EP330" s="760"/>
      <c r="EQ330" s="820"/>
      <c r="ER330" s="760" t="s">
        <v>223</v>
      </c>
      <c r="ES330" s="820"/>
      <c r="ET330" s="820"/>
      <c r="EU330" s="820"/>
      <c r="EV330" s="820"/>
      <c r="EW330" s="820"/>
      <c r="EX330" s="761"/>
    </row>
    <row r="331" spans="1:154" s="323" customFormat="1" ht="24.75" x14ac:dyDescent="0.2">
      <c r="A331" s="142" t="s">
        <v>392</v>
      </c>
      <c r="B331" s="816" t="s">
        <v>51</v>
      </c>
      <c r="C331" s="817"/>
      <c r="D331" s="817"/>
      <c r="E331" s="817"/>
      <c r="F331" s="817"/>
      <c r="G331" s="817"/>
      <c r="H331" s="817"/>
      <c r="I331" s="817"/>
      <c r="J331" s="818"/>
      <c r="K331" s="816" t="s">
        <v>0</v>
      </c>
      <c r="L331" s="817"/>
      <c r="M331" s="817"/>
      <c r="N331" s="817"/>
      <c r="O331" s="817"/>
      <c r="P331" s="817"/>
      <c r="Q331" s="817"/>
      <c r="R331" s="817"/>
      <c r="S331" s="818"/>
      <c r="T331" s="762" t="s">
        <v>0</v>
      </c>
      <c r="U331" s="819"/>
      <c r="V331" s="819"/>
      <c r="W331" s="819"/>
      <c r="X331" s="819"/>
      <c r="Y331" s="819"/>
      <c r="Z331" s="819"/>
      <c r="AA331" s="819"/>
      <c r="AB331" s="763"/>
      <c r="AC331" s="762" t="s">
        <v>51</v>
      </c>
      <c r="AD331" s="819"/>
      <c r="AE331" s="819"/>
      <c r="AF331" s="819"/>
      <c r="AG331" s="819"/>
      <c r="AH331" s="819"/>
      <c r="AI331" s="819"/>
      <c r="AJ331" s="819"/>
      <c r="AK331" s="763"/>
      <c r="AL331" s="762" t="s">
        <v>51</v>
      </c>
      <c r="AM331" s="819"/>
      <c r="AN331" s="819"/>
      <c r="AO331" s="819"/>
      <c r="AP331" s="819"/>
      <c r="AQ331" s="819"/>
      <c r="AR331" s="819"/>
      <c r="AS331" s="819"/>
      <c r="AT331" s="763"/>
      <c r="AU331" s="762" t="s">
        <v>0</v>
      </c>
      <c r="AV331" s="819"/>
      <c r="AW331" s="819"/>
      <c r="AX331" s="819"/>
      <c r="AY331" s="819"/>
      <c r="AZ331" s="819"/>
      <c r="BA331" s="819"/>
      <c r="BB331" s="819"/>
      <c r="BC331" s="763"/>
      <c r="BD331" s="762" t="s">
        <v>51</v>
      </c>
      <c r="BE331" s="819"/>
      <c r="BF331" s="819"/>
      <c r="BG331" s="819"/>
      <c r="BH331" s="819"/>
      <c r="BI331" s="819"/>
      <c r="BJ331" s="819"/>
      <c r="BK331" s="819"/>
      <c r="BL331" s="763"/>
      <c r="BM331" s="762" t="s">
        <v>51</v>
      </c>
      <c r="BN331" s="819"/>
      <c r="BO331" s="819"/>
      <c r="BP331" s="819"/>
      <c r="BQ331" s="819"/>
      <c r="BR331" s="819"/>
      <c r="BS331" s="819"/>
      <c r="BT331" s="819"/>
      <c r="BU331" s="763"/>
      <c r="BV331" s="762" t="s">
        <v>51</v>
      </c>
      <c r="BW331" s="819"/>
      <c r="BX331" s="819"/>
      <c r="BY331" s="819"/>
      <c r="BZ331" s="819"/>
      <c r="CA331" s="819"/>
      <c r="CB331" s="819"/>
      <c r="CC331" s="819"/>
      <c r="CD331" s="763"/>
      <c r="CE331" s="762" t="s">
        <v>51</v>
      </c>
      <c r="CF331" s="819"/>
      <c r="CG331" s="819"/>
      <c r="CH331" s="819"/>
      <c r="CI331" s="819"/>
      <c r="CJ331" s="819"/>
      <c r="CK331" s="819"/>
      <c r="CL331" s="819"/>
      <c r="CM331" s="763"/>
      <c r="CN331" s="762" t="s">
        <v>0</v>
      </c>
      <c r="CO331" s="819"/>
      <c r="CP331" s="819"/>
      <c r="CQ331" s="819"/>
      <c r="CR331" s="819"/>
      <c r="CS331" s="819"/>
      <c r="CT331" s="819"/>
      <c r="CU331" s="819"/>
      <c r="CV331" s="763"/>
      <c r="CW331" s="762" t="s">
        <v>0</v>
      </c>
      <c r="CX331" s="819"/>
      <c r="CY331" s="819"/>
      <c r="CZ331" s="819"/>
      <c r="DA331" s="819"/>
      <c r="DB331" s="819"/>
      <c r="DC331" s="819"/>
      <c r="DD331" s="819"/>
      <c r="DE331" s="763"/>
      <c r="DF331" s="762" t="s">
        <v>0</v>
      </c>
      <c r="DG331" s="819"/>
      <c r="DH331" s="819"/>
      <c r="DI331" s="819"/>
      <c r="DJ331" s="819"/>
      <c r="DK331" s="819"/>
      <c r="DL331" s="819"/>
      <c r="DM331" s="819"/>
      <c r="DN331" s="763"/>
      <c r="DO331" s="762" t="s">
        <v>0</v>
      </c>
      <c r="DP331" s="819"/>
      <c r="DQ331" s="819"/>
      <c r="DR331" s="819"/>
      <c r="DS331" s="819"/>
      <c r="DT331" s="819"/>
      <c r="DU331" s="819"/>
      <c r="DV331" s="819"/>
      <c r="DW331" s="763"/>
      <c r="DX331" s="762"/>
      <c r="DY331" s="819"/>
      <c r="DZ331" s="819"/>
      <c r="EA331" s="819"/>
      <c r="EB331" s="819"/>
      <c r="EC331" s="819"/>
      <c r="ED331" s="819"/>
      <c r="EE331" s="819"/>
      <c r="EF331" s="763"/>
      <c r="EG331" s="762"/>
      <c r="EH331" s="819"/>
      <c r="EI331" s="819"/>
      <c r="EJ331" s="819"/>
      <c r="EK331" s="819"/>
      <c r="EL331" s="819"/>
      <c r="EM331" s="819"/>
      <c r="EN331" s="819"/>
      <c r="EO331" s="763"/>
      <c r="EP331" s="762"/>
      <c r="EQ331" s="819"/>
      <c r="ER331" s="819"/>
      <c r="ES331" s="819"/>
      <c r="ET331" s="819"/>
      <c r="EU331" s="819"/>
      <c r="EV331" s="819"/>
      <c r="EW331" s="819"/>
      <c r="EX331" s="763"/>
    </row>
    <row r="332" spans="1:154" s="323" customFormat="1" ht="25.5" x14ac:dyDescent="0.2">
      <c r="A332" s="142" t="s">
        <v>256</v>
      </c>
      <c r="B332" s="786"/>
      <c r="C332" s="885"/>
      <c r="D332" s="885"/>
      <c r="E332" s="885"/>
      <c r="F332" s="885"/>
      <c r="G332" s="885"/>
      <c r="H332" s="885"/>
      <c r="I332" s="885"/>
      <c r="J332" s="787"/>
      <c r="K332" s="786"/>
      <c r="L332" s="885"/>
      <c r="M332" s="885"/>
      <c r="N332" s="885"/>
      <c r="O332" s="885"/>
      <c r="P332" s="885"/>
      <c r="Q332" s="885"/>
      <c r="R332" s="885"/>
      <c r="S332" s="787"/>
      <c r="T332" s="762"/>
      <c r="U332" s="819"/>
      <c r="V332" s="819"/>
      <c r="W332" s="819"/>
      <c r="X332" s="819"/>
      <c r="Y332" s="819"/>
      <c r="Z332" s="819"/>
      <c r="AA332" s="819"/>
      <c r="AB332" s="763"/>
      <c r="AC332" s="762" t="s">
        <v>52</v>
      </c>
      <c r="AD332" s="819"/>
      <c r="AE332" s="819"/>
      <c r="AF332" s="819"/>
      <c r="AG332" s="819"/>
      <c r="AH332" s="819"/>
      <c r="AI332" s="819"/>
      <c r="AJ332" s="819"/>
      <c r="AK332" s="763"/>
      <c r="AL332" s="762" t="s">
        <v>477</v>
      </c>
      <c r="AM332" s="819"/>
      <c r="AN332" s="819"/>
      <c r="AO332" s="819"/>
      <c r="AP332" s="819"/>
      <c r="AQ332" s="819"/>
      <c r="AR332" s="819"/>
      <c r="AS332" s="819"/>
      <c r="AT332" s="763"/>
      <c r="AU332" s="762"/>
      <c r="AV332" s="819"/>
      <c r="AW332" s="819"/>
      <c r="AX332" s="819"/>
      <c r="AY332" s="819"/>
      <c r="AZ332" s="819"/>
      <c r="BA332" s="819"/>
      <c r="BB332" s="819"/>
      <c r="BC332" s="763"/>
      <c r="BD332" s="762" t="s">
        <v>52</v>
      </c>
      <c r="BE332" s="819"/>
      <c r="BF332" s="819"/>
      <c r="BG332" s="819"/>
      <c r="BH332" s="819"/>
      <c r="BI332" s="819"/>
      <c r="BJ332" s="819"/>
      <c r="BK332" s="819"/>
      <c r="BL332" s="763"/>
      <c r="BM332" s="762" t="s">
        <v>52</v>
      </c>
      <c r="BN332" s="819"/>
      <c r="BO332" s="819"/>
      <c r="BP332" s="819"/>
      <c r="BQ332" s="819"/>
      <c r="BR332" s="819"/>
      <c r="BS332" s="819"/>
      <c r="BT332" s="819"/>
      <c r="BU332" s="763"/>
      <c r="BV332" s="762" t="s">
        <v>477</v>
      </c>
      <c r="BW332" s="819"/>
      <c r="BX332" s="819"/>
      <c r="BY332" s="819"/>
      <c r="BZ332" s="819"/>
      <c r="CA332" s="819"/>
      <c r="CB332" s="819"/>
      <c r="CC332" s="819"/>
      <c r="CD332" s="763"/>
      <c r="CE332" s="762" t="s">
        <v>477</v>
      </c>
      <c r="CF332" s="819"/>
      <c r="CG332" s="819"/>
      <c r="CH332" s="819"/>
      <c r="CI332" s="819"/>
      <c r="CJ332" s="819"/>
      <c r="CK332" s="819"/>
      <c r="CL332" s="819"/>
      <c r="CM332" s="763"/>
      <c r="CN332" s="762"/>
      <c r="CO332" s="819"/>
      <c r="CP332" s="819"/>
      <c r="CQ332" s="819"/>
      <c r="CR332" s="819"/>
      <c r="CS332" s="819"/>
      <c r="CT332" s="819"/>
      <c r="CU332" s="819"/>
      <c r="CV332" s="763"/>
      <c r="CW332" s="762"/>
      <c r="CX332" s="819"/>
      <c r="CY332" s="819"/>
      <c r="CZ332" s="819"/>
      <c r="DA332" s="819"/>
      <c r="DB332" s="819"/>
      <c r="DC332" s="819"/>
      <c r="DD332" s="819"/>
      <c r="DE332" s="763"/>
      <c r="DF332" s="762"/>
      <c r="DG332" s="819"/>
      <c r="DH332" s="819"/>
      <c r="DI332" s="819"/>
      <c r="DJ332" s="819"/>
      <c r="DK332" s="819"/>
      <c r="DL332" s="819"/>
      <c r="DM332" s="819"/>
      <c r="DN332" s="763"/>
      <c r="DO332" s="762"/>
      <c r="DP332" s="819"/>
      <c r="DQ332" s="819"/>
      <c r="DR332" s="819"/>
      <c r="DS332" s="819"/>
      <c r="DT332" s="819"/>
      <c r="DU332" s="819"/>
      <c r="DV332" s="819"/>
      <c r="DW332" s="763"/>
      <c r="DX332" s="762"/>
      <c r="DY332" s="819"/>
      <c r="DZ332" s="819"/>
      <c r="EA332" s="819"/>
      <c r="EB332" s="819"/>
      <c r="EC332" s="819"/>
      <c r="ED332" s="819"/>
      <c r="EE332" s="819"/>
      <c r="EF332" s="763"/>
      <c r="EG332" s="762"/>
      <c r="EH332" s="819"/>
      <c r="EI332" s="819"/>
      <c r="EJ332" s="819"/>
      <c r="EK332" s="819"/>
      <c r="EL332" s="819"/>
      <c r="EM332" s="819"/>
      <c r="EN332" s="819"/>
      <c r="EO332" s="763"/>
      <c r="EP332" s="762"/>
      <c r="EQ332" s="819"/>
      <c r="ER332" s="819"/>
      <c r="ES332" s="819"/>
      <c r="ET332" s="819"/>
      <c r="EU332" s="819"/>
      <c r="EV332" s="819"/>
      <c r="EW332" s="819"/>
      <c r="EX332" s="763"/>
    </row>
    <row r="333" spans="1:154" s="323" customFormat="1" x14ac:dyDescent="0.2">
      <c r="A333" s="82" t="s">
        <v>257</v>
      </c>
      <c r="B333" s="786"/>
      <c r="C333" s="885"/>
      <c r="D333" s="885"/>
      <c r="E333" s="885"/>
      <c r="F333" s="885"/>
      <c r="G333" s="885"/>
      <c r="H333" s="885"/>
      <c r="I333" s="885"/>
      <c r="J333" s="787"/>
      <c r="K333" s="786"/>
      <c r="L333" s="885"/>
      <c r="M333" s="885"/>
      <c r="N333" s="885"/>
      <c r="O333" s="885"/>
      <c r="P333" s="885"/>
      <c r="Q333" s="885"/>
      <c r="R333" s="885"/>
      <c r="S333" s="787"/>
      <c r="T333" s="762"/>
      <c r="U333" s="819"/>
      <c r="V333" s="819"/>
      <c r="W333" s="819"/>
      <c r="X333" s="819"/>
      <c r="Y333" s="819"/>
      <c r="Z333" s="819"/>
      <c r="AA333" s="819"/>
      <c r="AB333" s="763"/>
      <c r="AC333" s="762"/>
      <c r="AD333" s="819"/>
      <c r="AE333" s="819"/>
      <c r="AF333" s="819"/>
      <c r="AG333" s="819"/>
      <c r="AH333" s="819"/>
      <c r="AI333" s="819"/>
      <c r="AJ333" s="819"/>
      <c r="AK333" s="763"/>
      <c r="AL333" s="762"/>
      <c r="AM333" s="819"/>
      <c r="AN333" s="819"/>
      <c r="AO333" s="819"/>
      <c r="AP333" s="819"/>
      <c r="AQ333" s="819"/>
      <c r="AR333" s="819"/>
      <c r="AS333" s="819"/>
      <c r="AT333" s="763"/>
      <c r="AU333" s="762"/>
      <c r="AV333" s="819"/>
      <c r="AW333" s="819"/>
      <c r="AX333" s="819"/>
      <c r="AY333" s="819"/>
      <c r="AZ333" s="819"/>
      <c r="BA333" s="819"/>
      <c r="BB333" s="819"/>
      <c r="BC333" s="763"/>
      <c r="BD333" s="762"/>
      <c r="BE333" s="819"/>
      <c r="BF333" s="819"/>
      <c r="BG333" s="819"/>
      <c r="BH333" s="819"/>
      <c r="BI333" s="819"/>
      <c r="BJ333" s="819"/>
      <c r="BK333" s="819"/>
      <c r="BL333" s="763"/>
      <c r="BM333" s="762"/>
      <c r="BN333" s="819"/>
      <c r="BO333" s="819"/>
      <c r="BP333" s="819"/>
      <c r="BQ333" s="819"/>
      <c r="BR333" s="819"/>
      <c r="BS333" s="819"/>
      <c r="BT333" s="819"/>
      <c r="BU333" s="763"/>
      <c r="BV333" s="762"/>
      <c r="BW333" s="819"/>
      <c r="BX333" s="819"/>
      <c r="BY333" s="819"/>
      <c r="BZ333" s="819"/>
      <c r="CA333" s="819"/>
      <c r="CB333" s="819"/>
      <c r="CC333" s="819"/>
      <c r="CD333" s="763"/>
      <c r="CE333" s="762"/>
      <c r="CF333" s="819"/>
      <c r="CG333" s="819"/>
      <c r="CH333" s="819"/>
      <c r="CI333" s="819"/>
      <c r="CJ333" s="819"/>
      <c r="CK333" s="819"/>
      <c r="CL333" s="819"/>
      <c r="CM333" s="763"/>
      <c r="CN333" s="762"/>
      <c r="CO333" s="819"/>
      <c r="CP333" s="819"/>
      <c r="CQ333" s="819"/>
      <c r="CR333" s="819"/>
      <c r="CS333" s="819"/>
      <c r="CT333" s="819"/>
      <c r="CU333" s="819"/>
      <c r="CV333" s="763"/>
      <c r="CW333" s="762"/>
      <c r="CX333" s="819"/>
      <c r="CY333" s="819"/>
      <c r="CZ333" s="819"/>
      <c r="DA333" s="819"/>
      <c r="DB333" s="819"/>
      <c r="DC333" s="819"/>
      <c r="DD333" s="819"/>
      <c r="DE333" s="763"/>
      <c r="DF333" s="762"/>
      <c r="DG333" s="819"/>
      <c r="DH333" s="819"/>
      <c r="DI333" s="819"/>
      <c r="DJ333" s="819"/>
      <c r="DK333" s="819"/>
      <c r="DL333" s="819"/>
      <c r="DM333" s="819"/>
      <c r="DN333" s="763"/>
      <c r="DO333" s="762"/>
      <c r="DP333" s="819"/>
      <c r="DQ333" s="819"/>
      <c r="DR333" s="819"/>
      <c r="DS333" s="819"/>
      <c r="DT333" s="819"/>
      <c r="DU333" s="819"/>
      <c r="DV333" s="819"/>
      <c r="DW333" s="763"/>
      <c r="DX333" s="762"/>
      <c r="DY333" s="819"/>
      <c r="DZ333" s="819"/>
      <c r="EA333" s="819"/>
      <c r="EB333" s="819"/>
      <c r="EC333" s="819"/>
      <c r="ED333" s="819"/>
      <c r="EE333" s="819"/>
      <c r="EF333" s="763"/>
      <c r="EG333" s="762"/>
      <c r="EH333" s="819"/>
      <c r="EI333" s="819"/>
      <c r="EJ333" s="819"/>
      <c r="EK333" s="819"/>
      <c r="EL333" s="819"/>
      <c r="EM333" s="819"/>
      <c r="EN333" s="819"/>
      <c r="EO333" s="763"/>
      <c r="EP333" s="762"/>
      <c r="EQ333" s="819"/>
      <c r="ER333" s="819"/>
      <c r="ES333" s="819"/>
      <c r="ET333" s="819"/>
      <c r="EU333" s="819"/>
      <c r="EV333" s="819"/>
      <c r="EW333" s="819"/>
      <c r="EX333" s="763"/>
    </row>
    <row r="334" spans="1:154" s="323" customFormat="1" x14ac:dyDescent="0.2">
      <c r="A334" s="403" t="s">
        <v>230</v>
      </c>
      <c r="B334" s="786"/>
      <c r="C334" s="885"/>
      <c r="D334" s="885"/>
      <c r="E334" s="885"/>
      <c r="F334" s="885"/>
      <c r="G334" s="885"/>
      <c r="H334" s="885"/>
      <c r="I334" s="885"/>
      <c r="J334" s="787"/>
      <c r="K334" s="786"/>
      <c r="L334" s="885"/>
      <c r="M334" s="885"/>
      <c r="N334" s="885"/>
      <c r="O334" s="885"/>
      <c r="P334" s="885"/>
      <c r="Q334" s="885"/>
      <c r="R334" s="885"/>
      <c r="S334" s="787"/>
      <c r="T334" s="762"/>
      <c r="U334" s="819"/>
      <c r="V334" s="819"/>
      <c r="W334" s="819"/>
      <c r="X334" s="819"/>
      <c r="Y334" s="819"/>
      <c r="Z334" s="819"/>
      <c r="AA334" s="819"/>
      <c r="AB334" s="763"/>
      <c r="AC334" s="762"/>
      <c r="AD334" s="819"/>
      <c r="AE334" s="819"/>
      <c r="AF334" s="819"/>
      <c r="AG334" s="819"/>
      <c r="AH334" s="819"/>
      <c r="AI334" s="819"/>
      <c r="AJ334" s="819"/>
      <c r="AK334" s="763"/>
      <c r="AL334" s="762"/>
      <c r="AM334" s="819"/>
      <c r="AN334" s="819"/>
      <c r="AO334" s="819"/>
      <c r="AP334" s="819"/>
      <c r="AQ334" s="819"/>
      <c r="AR334" s="819"/>
      <c r="AS334" s="819"/>
      <c r="AT334" s="763"/>
      <c r="AU334" s="762"/>
      <c r="AV334" s="819"/>
      <c r="AW334" s="819"/>
      <c r="AX334" s="819"/>
      <c r="AY334" s="819"/>
      <c r="AZ334" s="819"/>
      <c r="BA334" s="819"/>
      <c r="BB334" s="819"/>
      <c r="BC334" s="763"/>
      <c r="BD334" s="762"/>
      <c r="BE334" s="819"/>
      <c r="BF334" s="819"/>
      <c r="BG334" s="819"/>
      <c r="BH334" s="819"/>
      <c r="BI334" s="819"/>
      <c r="BJ334" s="819"/>
      <c r="BK334" s="819"/>
      <c r="BL334" s="763"/>
      <c r="BM334" s="762"/>
      <c r="BN334" s="819"/>
      <c r="BO334" s="819"/>
      <c r="BP334" s="819"/>
      <c r="BQ334" s="819"/>
      <c r="BR334" s="819"/>
      <c r="BS334" s="819"/>
      <c r="BT334" s="819"/>
      <c r="BU334" s="763"/>
      <c r="BV334" s="762"/>
      <c r="BW334" s="819"/>
      <c r="BX334" s="819"/>
      <c r="BY334" s="819"/>
      <c r="BZ334" s="819"/>
      <c r="CA334" s="819"/>
      <c r="CB334" s="819"/>
      <c r="CC334" s="819"/>
      <c r="CD334" s="763"/>
      <c r="CE334" s="762"/>
      <c r="CF334" s="819"/>
      <c r="CG334" s="819"/>
      <c r="CH334" s="819"/>
      <c r="CI334" s="819"/>
      <c r="CJ334" s="819"/>
      <c r="CK334" s="819"/>
      <c r="CL334" s="819"/>
      <c r="CM334" s="763"/>
      <c r="CN334" s="762"/>
      <c r="CO334" s="819"/>
      <c r="CP334" s="819"/>
      <c r="CQ334" s="819"/>
      <c r="CR334" s="819"/>
      <c r="CS334" s="819"/>
      <c r="CT334" s="819"/>
      <c r="CU334" s="819"/>
      <c r="CV334" s="763"/>
      <c r="CW334" s="762"/>
      <c r="CX334" s="819"/>
      <c r="CY334" s="819"/>
      <c r="CZ334" s="819"/>
      <c r="DA334" s="819"/>
      <c r="DB334" s="819"/>
      <c r="DC334" s="819"/>
      <c r="DD334" s="819"/>
      <c r="DE334" s="763"/>
      <c r="DF334" s="762"/>
      <c r="DG334" s="819"/>
      <c r="DH334" s="819"/>
      <c r="DI334" s="819"/>
      <c r="DJ334" s="819"/>
      <c r="DK334" s="819"/>
      <c r="DL334" s="819"/>
      <c r="DM334" s="819"/>
      <c r="DN334" s="763"/>
      <c r="DO334" s="762"/>
      <c r="DP334" s="819"/>
      <c r="DQ334" s="819"/>
      <c r="DR334" s="819"/>
      <c r="DS334" s="819"/>
      <c r="DT334" s="819"/>
      <c r="DU334" s="819"/>
      <c r="DV334" s="819"/>
      <c r="DW334" s="763"/>
      <c r="DX334" s="762"/>
      <c r="DY334" s="819"/>
      <c r="DZ334" s="819"/>
      <c r="EA334" s="819"/>
      <c r="EB334" s="819"/>
      <c r="EC334" s="819"/>
      <c r="ED334" s="819"/>
      <c r="EE334" s="819"/>
      <c r="EF334" s="763"/>
      <c r="EG334" s="762"/>
      <c r="EH334" s="819"/>
      <c r="EI334" s="819"/>
      <c r="EJ334" s="819"/>
      <c r="EK334" s="819"/>
      <c r="EL334" s="819"/>
      <c r="EM334" s="819"/>
      <c r="EN334" s="819"/>
      <c r="EO334" s="763"/>
      <c r="EP334" s="762"/>
      <c r="EQ334" s="819"/>
      <c r="ER334" s="819"/>
      <c r="ES334" s="819"/>
      <c r="ET334" s="819"/>
      <c r="EU334" s="819"/>
      <c r="EV334" s="819"/>
      <c r="EW334" s="819"/>
      <c r="EX334" s="763"/>
    </row>
    <row r="335" spans="1:154" s="323" customFormat="1" x14ac:dyDescent="0.2">
      <c r="A335" s="82" t="s">
        <v>899</v>
      </c>
      <c r="B335" s="786"/>
      <c r="C335" s="885"/>
      <c r="D335" s="885"/>
      <c r="E335" s="885"/>
      <c r="F335" s="885"/>
      <c r="G335" s="885"/>
      <c r="H335" s="885"/>
      <c r="I335" s="885"/>
      <c r="J335" s="787"/>
      <c r="K335" s="786"/>
      <c r="L335" s="885"/>
      <c r="M335" s="885"/>
      <c r="N335" s="885"/>
      <c r="O335" s="885"/>
      <c r="P335" s="885"/>
      <c r="Q335" s="885"/>
      <c r="R335" s="885"/>
      <c r="S335" s="787"/>
      <c r="T335" s="762"/>
      <c r="U335" s="819"/>
      <c r="V335" s="819"/>
      <c r="W335" s="819"/>
      <c r="X335" s="819"/>
      <c r="Y335" s="819"/>
      <c r="Z335" s="819"/>
      <c r="AA335" s="819"/>
      <c r="AB335" s="763"/>
      <c r="AC335" s="762">
        <v>50</v>
      </c>
      <c r="AD335" s="819"/>
      <c r="AE335" s="819"/>
      <c r="AF335" s="819"/>
      <c r="AG335" s="819"/>
      <c r="AH335" s="819"/>
      <c r="AI335" s="819"/>
      <c r="AJ335" s="819"/>
      <c r="AK335" s="763"/>
      <c r="AL335" s="762"/>
      <c r="AM335" s="819"/>
      <c r="AN335" s="819"/>
      <c r="AO335" s="819"/>
      <c r="AP335" s="819"/>
      <c r="AQ335" s="819"/>
      <c r="AR335" s="819"/>
      <c r="AS335" s="819"/>
      <c r="AT335" s="763"/>
      <c r="AU335" s="762"/>
      <c r="AV335" s="819"/>
      <c r="AW335" s="819"/>
      <c r="AX335" s="819"/>
      <c r="AY335" s="819"/>
      <c r="AZ335" s="819"/>
      <c r="BA335" s="819"/>
      <c r="BB335" s="819"/>
      <c r="BC335" s="763"/>
      <c r="BD335" s="762">
        <v>50</v>
      </c>
      <c r="BE335" s="819"/>
      <c r="BF335" s="819"/>
      <c r="BG335" s="819"/>
      <c r="BH335" s="819"/>
      <c r="BI335" s="819"/>
      <c r="BJ335" s="819"/>
      <c r="BK335" s="819"/>
      <c r="BL335" s="763"/>
      <c r="BM335" s="762">
        <v>40</v>
      </c>
      <c r="BN335" s="819"/>
      <c r="BO335" s="819"/>
      <c r="BP335" s="819"/>
      <c r="BQ335" s="819"/>
      <c r="BR335" s="819"/>
      <c r="BS335" s="819"/>
      <c r="BT335" s="819"/>
      <c r="BU335" s="763"/>
      <c r="BV335" s="762"/>
      <c r="BW335" s="819"/>
      <c r="BX335" s="819"/>
      <c r="BY335" s="819"/>
      <c r="BZ335" s="819"/>
      <c r="CA335" s="819"/>
      <c r="CB335" s="819"/>
      <c r="CC335" s="819"/>
      <c r="CD335" s="763"/>
      <c r="CE335" s="762"/>
      <c r="CF335" s="819"/>
      <c r="CG335" s="819"/>
      <c r="CH335" s="819"/>
      <c r="CI335" s="819"/>
      <c r="CJ335" s="819"/>
      <c r="CK335" s="819"/>
      <c r="CL335" s="819"/>
      <c r="CM335" s="763"/>
      <c r="CN335" s="762"/>
      <c r="CO335" s="819"/>
      <c r="CP335" s="819"/>
      <c r="CQ335" s="819"/>
      <c r="CR335" s="819"/>
      <c r="CS335" s="819"/>
      <c r="CT335" s="819"/>
      <c r="CU335" s="819"/>
      <c r="CV335" s="763"/>
      <c r="CW335" s="762"/>
      <c r="CX335" s="819"/>
      <c r="CY335" s="819"/>
      <c r="CZ335" s="819"/>
      <c r="DA335" s="819"/>
      <c r="DB335" s="819"/>
      <c r="DC335" s="819"/>
      <c r="DD335" s="819"/>
      <c r="DE335" s="763"/>
      <c r="DF335" s="762"/>
      <c r="DG335" s="819"/>
      <c r="DH335" s="819"/>
      <c r="DI335" s="819"/>
      <c r="DJ335" s="819"/>
      <c r="DK335" s="819"/>
      <c r="DL335" s="819"/>
      <c r="DM335" s="819"/>
      <c r="DN335" s="763"/>
      <c r="DO335" s="762"/>
      <c r="DP335" s="819"/>
      <c r="DQ335" s="819"/>
      <c r="DR335" s="819"/>
      <c r="DS335" s="819"/>
      <c r="DT335" s="819"/>
      <c r="DU335" s="819"/>
      <c r="DV335" s="819"/>
      <c r="DW335" s="763"/>
      <c r="DX335" s="762"/>
      <c r="DY335" s="819"/>
      <c r="DZ335" s="819"/>
      <c r="EA335" s="819"/>
      <c r="EB335" s="819"/>
      <c r="EC335" s="819"/>
      <c r="ED335" s="819"/>
      <c r="EE335" s="819"/>
      <c r="EF335" s="763"/>
      <c r="EG335" s="762"/>
      <c r="EH335" s="819"/>
      <c r="EI335" s="819"/>
      <c r="EJ335" s="819"/>
      <c r="EK335" s="819"/>
      <c r="EL335" s="819"/>
      <c r="EM335" s="819"/>
      <c r="EN335" s="819"/>
      <c r="EO335" s="763"/>
      <c r="EP335" s="762"/>
      <c r="EQ335" s="819"/>
      <c r="ER335" s="819"/>
      <c r="ES335" s="819"/>
      <c r="ET335" s="819"/>
      <c r="EU335" s="819"/>
      <c r="EV335" s="819"/>
      <c r="EW335" s="819"/>
      <c r="EX335" s="763"/>
    </row>
    <row r="336" spans="1:154" s="323" customFormat="1" x14ac:dyDescent="0.2">
      <c r="A336" s="403" t="s">
        <v>900</v>
      </c>
      <c r="B336" s="786"/>
      <c r="C336" s="885"/>
      <c r="D336" s="885"/>
      <c r="E336" s="885"/>
      <c r="F336" s="885"/>
      <c r="G336" s="885"/>
      <c r="H336" s="885"/>
      <c r="I336" s="885"/>
      <c r="J336" s="787"/>
      <c r="K336" s="786"/>
      <c r="L336" s="885"/>
      <c r="M336" s="885"/>
      <c r="N336" s="885"/>
      <c r="O336" s="885"/>
      <c r="P336" s="885"/>
      <c r="Q336" s="885"/>
      <c r="R336" s="885"/>
      <c r="S336" s="787"/>
      <c r="T336" s="762"/>
      <c r="U336" s="819"/>
      <c r="V336" s="819"/>
      <c r="W336" s="819"/>
      <c r="X336" s="819"/>
      <c r="Y336" s="819"/>
      <c r="Z336" s="819"/>
      <c r="AA336" s="819"/>
      <c r="AB336" s="763"/>
      <c r="AC336" s="762" t="s">
        <v>1550</v>
      </c>
      <c r="AD336" s="819"/>
      <c r="AE336" s="819"/>
      <c r="AF336" s="819"/>
      <c r="AG336" s="819"/>
      <c r="AH336" s="819"/>
      <c r="AI336" s="819"/>
      <c r="AJ336" s="819"/>
      <c r="AK336" s="763"/>
      <c r="AL336" s="762"/>
      <c r="AM336" s="819"/>
      <c r="AN336" s="819"/>
      <c r="AO336" s="819"/>
      <c r="AP336" s="819"/>
      <c r="AQ336" s="819"/>
      <c r="AR336" s="819"/>
      <c r="AS336" s="819"/>
      <c r="AT336" s="763"/>
      <c r="AU336" s="762"/>
      <c r="AV336" s="819"/>
      <c r="AW336" s="819"/>
      <c r="AX336" s="819"/>
      <c r="AY336" s="819"/>
      <c r="AZ336" s="819"/>
      <c r="BA336" s="819"/>
      <c r="BB336" s="819"/>
      <c r="BC336" s="763"/>
      <c r="BD336" s="762">
        <v>50</v>
      </c>
      <c r="BE336" s="819"/>
      <c r="BF336" s="819"/>
      <c r="BG336" s="819"/>
      <c r="BH336" s="819"/>
      <c r="BI336" s="819"/>
      <c r="BJ336" s="819"/>
      <c r="BK336" s="819"/>
      <c r="BL336" s="763"/>
      <c r="BM336" s="762">
        <v>40</v>
      </c>
      <c r="BN336" s="819"/>
      <c r="BO336" s="819"/>
      <c r="BP336" s="819"/>
      <c r="BQ336" s="819"/>
      <c r="BR336" s="819"/>
      <c r="BS336" s="819"/>
      <c r="BT336" s="819"/>
      <c r="BU336" s="763"/>
      <c r="BV336" s="762"/>
      <c r="BW336" s="819"/>
      <c r="BX336" s="819"/>
      <c r="BY336" s="819"/>
      <c r="BZ336" s="819"/>
      <c r="CA336" s="819"/>
      <c r="CB336" s="819"/>
      <c r="CC336" s="819"/>
      <c r="CD336" s="763"/>
      <c r="CE336" s="762"/>
      <c r="CF336" s="819"/>
      <c r="CG336" s="819"/>
      <c r="CH336" s="819"/>
      <c r="CI336" s="819"/>
      <c r="CJ336" s="819"/>
      <c r="CK336" s="819"/>
      <c r="CL336" s="819"/>
      <c r="CM336" s="763"/>
      <c r="CN336" s="762"/>
      <c r="CO336" s="819"/>
      <c r="CP336" s="819"/>
      <c r="CQ336" s="819"/>
      <c r="CR336" s="819"/>
      <c r="CS336" s="819"/>
      <c r="CT336" s="819"/>
      <c r="CU336" s="819"/>
      <c r="CV336" s="763"/>
      <c r="CW336" s="762"/>
      <c r="CX336" s="819"/>
      <c r="CY336" s="819"/>
      <c r="CZ336" s="819"/>
      <c r="DA336" s="819"/>
      <c r="DB336" s="819"/>
      <c r="DC336" s="819"/>
      <c r="DD336" s="819"/>
      <c r="DE336" s="763"/>
      <c r="DF336" s="762"/>
      <c r="DG336" s="819"/>
      <c r="DH336" s="819"/>
      <c r="DI336" s="819"/>
      <c r="DJ336" s="819"/>
      <c r="DK336" s="819"/>
      <c r="DL336" s="819"/>
      <c r="DM336" s="819"/>
      <c r="DN336" s="763"/>
      <c r="DO336" s="762"/>
      <c r="DP336" s="819"/>
      <c r="DQ336" s="819"/>
      <c r="DR336" s="819"/>
      <c r="DS336" s="819"/>
      <c r="DT336" s="819"/>
      <c r="DU336" s="819"/>
      <c r="DV336" s="819"/>
      <c r="DW336" s="763"/>
      <c r="DX336" s="762"/>
      <c r="DY336" s="819"/>
      <c r="DZ336" s="819"/>
      <c r="EA336" s="819"/>
      <c r="EB336" s="819"/>
      <c r="EC336" s="819"/>
      <c r="ED336" s="819"/>
      <c r="EE336" s="819"/>
      <c r="EF336" s="763"/>
      <c r="EG336" s="762"/>
      <c r="EH336" s="819"/>
      <c r="EI336" s="819"/>
      <c r="EJ336" s="819"/>
      <c r="EK336" s="819"/>
      <c r="EL336" s="819"/>
      <c r="EM336" s="819"/>
      <c r="EN336" s="819"/>
      <c r="EO336" s="763"/>
      <c r="EP336" s="762"/>
      <c r="EQ336" s="819"/>
      <c r="ER336" s="819"/>
      <c r="ES336" s="819"/>
      <c r="ET336" s="819"/>
      <c r="EU336" s="819"/>
      <c r="EV336" s="819"/>
      <c r="EW336" s="819"/>
      <c r="EX336" s="763"/>
    </row>
    <row r="337" spans="1:154" s="323" customFormat="1" x14ac:dyDescent="0.2">
      <c r="A337" s="82" t="s">
        <v>901</v>
      </c>
      <c r="B337" s="786"/>
      <c r="C337" s="885"/>
      <c r="D337" s="885"/>
      <c r="E337" s="885"/>
      <c r="F337" s="885"/>
      <c r="G337" s="885"/>
      <c r="H337" s="885"/>
      <c r="I337" s="885"/>
      <c r="J337" s="787"/>
      <c r="K337" s="786"/>
      <c r="L337" s="885"/>
      <c r="M337" s="885"/>
      <c r="N337" s="885"/>
      <c r="O337" s="885"/>
      <c r="P337" s="885"/>
      <c r="Q337" s="885"/>
      <c r="R337" s="885"/>
      <c r="S337" s="787"/>
      <c r="T337" s="762"/>
      <c r="U337" s="819"/>
      <c r="V337" s="819"/>
      <c r="W337" s="819"/>
      <c r="X337" s="819"/>
      <c r="Y337" s="819"/>
      <c r="Z337" s="819"/>
      <c r="AA337" s="819"/>
      <c r="AB337" s="763"/>
      <c r="AC337" s="762"/>
      <c r="AD337" s="819"/>
      <c r="AE337" s="819"/>
      <c r="AF337" s="819"/>
      <c r="AG337" s="819"/>
      <c r="AH337" s="819"/>
      <c r="AI337" s="819"/>
      <c r="AJ337" s="819"/>
      <c r="AK337" s="763"/>
      <c r="AL337" s="762">
        <v>50</v>
      </c>
      <c r="AM337" s="819"/>
      <c r="AN337" s="819"/>
      <c r="AO337" s="819"/>
      <c r="AP337" s="819"/>
      <c r="AQ337" s="819"/>
      <c r="AR337" s="819"/>
      <c r="AS337" s="819"/>
      <c r="AT337" s="763"/>
      <c r="AU337" s="762"/>
      <c r="AV337" s="819"/>
      <c r="AW337" s="819"/>
      <c r="AX337" s="819"/>
      <c r="AY337" s="819"/>
      <c r="AZ337" s="819"/>
      <c r="BA337" s="819"/>
      <c r="BB337" s="819"/>
      <c r="BC337" s="763"/>
      <c r="BD337" s="762"/>
      <c r="BE337" s="819"/>
      <c r="BF337" s="819"/>
      <c r="BG337" s="819"/>
      <c r="BH337" s="819"/>
      <c r="BI337" s="819"/>
      <c r="BJ337" s="819"/>
      <c r="BK337" s="819"/>
      <c r="BL337" s="763"/>
      <c r="BM337" s="762"/>
      <c r="BN337" s="819"/>
      <c r="BO337" s="819"/>
      <c r="BP337" s="819"/>
      <c r="BQ337" s="819"/>
      <c r="BR337" s="819"/>
      <c r="BS337" s="819"/>
      <c r="BT337" s="819"/>
      <c r="BU337" s="763"/>
      <c r="BV337" s="762">
        <v>15</v>
      </c>
      <c r="BW337" s="819"/>
      <c r="BX337" s="819"/>
      <c r="BY337" s="819"/>
      <c r="BZ337" s="819"/>
      <c r="CA337" s="819"/>
      <c r="CB337" s="819"/>
      <c r="CC337" s="819"/>
      <c r="CD337" s="763"/>
      <c r="CE337" s="762">
        <v>10</v>
      </c>
      <c r="CF337" s="819"/>
      <c r="CG337" s="819"/>
      <c r="CH337" s="819"/>
      <c r="CI337" s="819"/>
      <c r="CJ337" s="819"/>
      <c r="CK337" s="819"/>
      <c r="CL337" s="819"/>
      <c r="CM337" s="763"/>
      <c r="CN337" s="762"/>
      <c r="CO337" s="819"/>
      <c r="CP337" s="819"/>
      <c r="CQ337" s="819"/>
      <c r="CR337" s="819"/>
      <c r="CS337" s="819"/>
      <c r="CT337" s="819"/>
      <c r="CU337" s="819"/>
      <c r="CV337" s="763"/>
      <c r="CW337" s="762"/>
      <c r="CX337" s="819"/>
      <c r="CY337" s="819"/>
      <c r="CZ337" s="819"/>
      <c r="DA337" s="819"/>
      <c r="DB337" s="819"/>
      <c r="DC337" s="819"/>
      <c r="DD337" s="819"/>
      <c r="DE337" s="763"/>
      <c r="DF337" s="762"/>
      <c r="DG337" s="819"/>
      <c r="DH337" s="819"/>
      <c r="DI337" s="819"/>
      <c r="DJ337" s="819"/>
      <c r="DK337" s="819"/>
      <c r="DL337" s="819"/>
      <c r="DM337" s="819"/>
      <c r="DN337" s="763"/>
      <c r="DO337" s="762"/>
      <c r="DP337" s="819"/>
      <c r="DQ337" s="819"/>
      <c r="DR337" s="819"/>
      <c r="DS337" s="819"/>
      <c r="DT337" s="819"/>
      <c r="DU337" s="819"/>
      <c r="DV337" s="819"/>
      <c r="DW337" s="763"/>
      <c r="DX337" s="762"/>
      <c r="DY337" s="819"/>
      <c r="DZ337" s="819"/>
      <c r="EA337" s="819"/>
      <c r="EB337" s="819"/>
      <c r="EC337" s="819"/>
      <c r="ED337" s="819"/>
      <c r="EE337" s="819"/>
      <c r="EF337" s="763"/>
      <c r="EG337" s="762"/>
      <c r="EH337" s="819"/>
      <c r="EI337" s="819"/>
      <c r="EJ337" s="819"/>
      <c r="EK337" s="819"/>
      <c r="EL337" s="819"/>
      <c r="EM337" s="819"/>
      <c r="EN337" s="819"/>
      <c r="EO337" s="763"/>
      <c r="EP337" s="762"/>
      <c r="EQ337" s="819"/>
      <c r="ER337" s="819"/>
      <c r="ES337" s="819"/>
      <c r="ET337" s="819"/>
      <c r="EU337" s="819"/>
      <c r="EV337" s="819"/>
      <c r="EW337" s="819"/>
      <c r="EX337" s="763"/>
    </row>
    <row r="338" spans="1:154" s="323" customFormat="1" x14ac:dyDescent="0.2">
      <c r="A338" s="403" t="s">
        <v>902</v>
      </c>
      <c r="B338" s="786"/>
      <c r="C338" s="885"/>
      <c r="D338" s="885"/>
      <c r="E338" s="885"/>
      <c r="F338" s="885"/>
      <c r="G338" s="885"/>
      <c r="H338" s="885"/>
      <c r="I338" s="885"/>
      <c r="J338" s="787"/>
      <c r="K338" s="786"/>
      <c r="L338" s="885"/>
      <c r="M338" s="885"/>
      <c r="N338" s="885"/>
      <c r="O338" s="885"/>
      <c r="P338" s="885"/>
      <c r="Q338" s="885"/>
      <c r="R338" s="885"/>
      <c r="S338" s="787"/>
      <c r="T338" s="762"/>
      <c r="U338" s="819"/>
      <c r="V338" s="819"/>
      <c r="W338" s="819"/>
      <c r="X338" s="819"/>
      <c r="Y338" s="819"/>
      <c r="Z338" s="819"/>
      <c r="AA338" s="819"/>
      <c r="AB338" s="763"/>
      <c r="AC338" s="762"/>
      <c r="AD338" s="819"/>
      <c r="AE338" s="819"/>
      <c r="AF338" s="819"/>
      <c r="AG338" s="819"/>
      <c r="AH338" s="819"/>
      <c r="AI338" s="819"/>
      <c r="AJ338" s="819"/>
      <c r="AK338" s="763"/>
      <c r="AL338" s="762" t="s">
        <v>1550</v>
      </c>
      <c r="AM338" s="819"/>
      <c r="AN338" s="819"/>
      <c r="AO338" s="819"/>
      <c r="AP338" s="819"/>
      <c r="AQ338" s="819"/>
      <c r="AR338" s="819"/>
      <c r="AS338" s="819"/>
      <c r="AT338" s="763"/>
      <c r="AU338" s="762"/>
      <c r="AV338" s="819"/>
      <c r="AW338" s="819"/>
      <c r="AX338" s="819"/>
      <c r="AY338" s="819"/>
      <c r="AZ338" s="819"/>
      <c r="BA338" s="819"/>
      <c r="BB338" s="819"/>
      <c r="BC338" s="763"/>
      <c r="BD338" s="762"/>
      <c r="BE338" s="819"/>
      <c r="BF338" s="819"/>
      <c r="BG338" s="819"/>
      <c r="BH338" s="819"/>
      <c r="BI338" s="819"/>
      <c r="BJ338" s="819"/>
      <c r="BK338" s="819"/>
      <c r="BL338" s="763"/>
      <c r="BM338" s="762"/>
      <c r="BN338" s="819"/>
      <c r="BO338" s="819"/>
      <c r="BP338" s="819"/>
      <c r="BQ338" s="819"/>
      <c r="BR338" s="819"/>
      <c r="BS338" s="819"/>
      <c r="BT338" s="819"/>
      <c r="BU338" s="763"/>
      <c r="BV338" s="762">
        <v>15</v>
      </c>
      <c r="BW338" s="819"/>
      <c r="BX338" s="819"/>
      <c r="BY338" s="819"/>
      <c r="BZ338" s="819"/>
      <c r="CA338" s="819"/>
      <c r="CB338" s="819"/>
      <c r="CC338" s="819"/>
      <c r="CD338" s="763"/>
      <c r="CE338" s="762">
        <v>10</v>
      </c>
      <c r="CF338" s="819"/>
      <c r="CG338" s="819"/>
      <c r="CH338" s="819"/>
      <c r="CI338" s="819"/>
      <c r="CJ338" s="819"/>
      <c r="CK338" s="819"/>
      <c r="CL338" s="819"/>
      <c r="CM338" s="763"/>
      <c r="CN338" s="762"/>
      <c r="CO338" s="819"/>
      <c r="CP338" s="819"/>
      <c r="CQ338" s="819"/>
      <c r="CR338" s="819"/>
      <c r="CS338" s="819"/>
      <c r="CT338" s="819"/>
      <c r="CU338" s="819"/>
      <c r="CV338" s="763"/>
      <c r="CW338" s="762"/>
      <c r="CX338" s="819"/>
      <c r="CY338" s="819"/>
      <c r="CZ338" s="819"/>
      <c r="DA338" s="819"/>
      <c r="DB338" s="819"/>
      <c r="DC338" s="819"/>
      <c r="DD338" s="819"/>
      <c r="DE338" s="763"/>
      <c r="DF338" s="762"/>
      <c r="DG338" s="819"/>
      <c r="DH338" s="819"/>
      <c r="DI338" s="819"/>
      <c r="DJ338" s="819"/>
      <c r="DK338" s="819"/>
      <c r="DL338" s="819"/>
      <c r="DM338" s="819"/>
      <c r="DN338" s="763"/>
      <c r="DO338" s="762"/>
      <c r="DP338" s="819"/>
      <c r="DQ338" s="819"/>
      <c r="DR338" s="819"/>
      <c r="DS338" s="819"/>
      <c r="DT338" s="819"/>
      <c r="DU338" s="819"/>
      <c r="DV338" s="819"/>
      <c r="DW338" s="763"/>
      <c r="DX338" s="762"/>
      <c r="DY338" s="819"/>
      <c r="DZ338" s="819"/>
      <c r="EA338" s="819"/>
      <c r="EB338" s="819"/>
      <c r="EC338" s="819"/>
      <c r="ED338" s="819"/>
      <c r="EE338" s="819"/>
      <c r="EF338" s="763"/>
      <c r="EG338" s="762"/>
      <c r="EH338" s="819"/>
      <c r="EI338" s="819"/>
      <c r="EJ338" s="819"/>
      <c r="EK338" s="819"/>
      <c r="EL338" s="819"/>
      <c r="EM338" s="819"/>
      <c r="EN338" s="819"/>
      <c r="EO338" s="763"/>
      <c r="EP338" s="762"/>
      <c r="EQ338" s="819"/>
      <c r="ER338" s="819"/>
      <c r="ES338" s="819"/>
      <c r="ET338" s="819"/>
      <c r="EU338" s="819"/>
      <c r="EV338" s="819"/>
      <c r="EW338" s="819"/>
      <c r="EX338" s="763"/>
    </row>
    <row r="339" spans="1:154" s="323" customFormat="1" x14ac:dyDescent="0.2">
      <c r="A339" s="144" t="s">
        <v>300</v>
      </c>
      <c r="B339" s="786"/>
      <c r="C339" s="885"/>
      <c r="D339" s="885"/>
      <c r="E339" s="885"/>
      <c r="F339" s="885"/>
      <c r="G339" s="885"/>
      <c r="H339" s="885"/>
      <c r="I339" s="885"/>
      <c r="J339" s="787"/>
      <c r="K339" s="786"/>
      <c r="L339" s="885"/>
      <c r="M339" s="885"/>
      <c r="N339" s="885"/>
      <c r="O339" s="885"/>
      <c r="P339" s="885"/>
      <c r="Q339" s="885"/>
      <c r="R339" s="885"/>
      <c r="S339" s="787"/>
      <c r="T339" s="762"/>
      <c r="U339" s="819"/>
      <c r="V339" s="819"/>
      <c r="W339" s="819"/>
      <c r="X339" s="819"/>
      <c r="Y339" s="819"/>
      <c r="Z339" s="819"/>
      <c r="AA339" s="819"/>
      <c r="AB339" s="763"/>
      <c r="AC339" s="762" t="s">
        <v>15</v>
      </c>
      <c r="AD339" s="819"/>
      <c r="AE339" s="819"/>
      <c r="AF339" s="819"/>
      <c r="AG339" s="819"/>
      <c r="AH339" s="819"/>
      <c r="AI339" s="819"/>
      <c r="AJ339" s="819"/>
      <c r="AK339" s="763"/>
      <c r="AL339" s="762" t="s">
        <v>15</v>
      </c>
      <c r="AM339" s="819"/>
      <c r="AN339" s="819"/>
      <c r="AO339" s="819"/>
      <c r="AP339" s="819"/>
      <c r="AQ339" s="819"/>
      <c r="AR339" s="819"/>
      <c r="AS339" s="819"/>
      <c r="AT339" s="763"/>
      <c r="AU339" s="762"/>
      <c r="AV339" s="819"/>
      <c r="AW339" s="819"/>
      <c r="AX339" s="819"/>
      <c r="AY339" s="819"/>
      <c r="AZ339" s="819"/>
      <c r="BA339" s="819"/>
      <c r="BB339" s="819"/>
      <c r="BC339" s="763"/>
      <c r="BD339" s="762" t="s">
        <v>22</v>
      </c>
      <c r="BE339" s="819"/>
      <c r="BF339" s="819"/>
      <c r="BG339" s="819"/>
      <c r="BH339" s="819"/>
      <c r="BI339" s="819"/>
      <c r="BJ339" s="819"/>
      <c r="BK339" s="819"/>
      <c r="BL339" s="763"/>
      <c r="BM339" s="762" t="s">
        <v>22</v>
      </c>
      <c r="BN339" s="819"/>
      <c r="BO339" s="819"/>
      <c r="BP339" s="819"/>
      <c r="BQ339" s="819"/>
      <c r="BR339" s="819"/>
      <c r="BS339" s="819"/>
      <c r="BT339" s="819"/>
      <c r="BU339" s="763"/>
      <c r="BV339" s="762" t="s">
        <v>22</v>
      </c>
      <c r="BW339" s="819"/>
      <c r="BX339" s="819"/>
      <c r="BY339" s="819"/>
      <c r="BZ339" s="819"/>
      <c r="CA339" s="819"/>
      <c r="CB339" s="819"/>
      <c r="CC339" s="819"/>
      <c r="CD339" s="763"/>
      <c r="CE339" s="762" t="s">
        <v>22</v>
      </c>
      <c r="CF339" s="819"/>
      <c r="CG339" s="819"/>
      <c r="CH339" s="819"/>
      <c r="CI339" s="819"/>
      <c r="CJ339" s="819"/>
      <c r="CK339" s="819"/>
      <c r="CL339" s="819"/>
      <c r="CM339" s="763"/>
      <c r="CN339" s="762"/>
      <c r="CO339" s="819"/>
      <c r="CP339" s="819"/>
      <c r="CQ339" s="819"/>
      <c r="CR339" s="819"/>
      <c r="CS339" s="819"/>
      <c r="CT339" s="819"/>
      <c r="CU339" s="819"/>
      <c r="CV339" s="763"/>
      <c r="CW339" s="762"/>
      <c r="CX339" s="819"/>
      <c r="CY339" s="819"/>
      <c r="CZ339" s="819"/>
      <c r="DA339" s="819"/>
      <c r="DB339" s="819"/>
      <c r="DC339" s="819"/>
      <c r="DD339" s="819"/>
      <c r="DE339" s="763"/>
      <c r="DF339" s="762"/>
      <c r="DG339" s="819"/>
      <c r="DH339" s="819"/>
      <c r="DI339" s="819"/>
      <c r="DJ339" s="819"/>
      <c r="DK339" s="819"/>
      <c r="DL339" s="819"/>
      <c r="DM339" s="819"/>
      <c r="DN339" s="763"/>
      <c r="DO339" s="762"/>
      <c r="DP339" s="819"/>
      <c r="DQ339" s="819"/>
      <c r="DR339" s="819"/>
      <c r="DS339" s="819"/>
      <c r="DT339" s="819"/>
      <c r="DU339" s="819"/>
      <c r="DV339" s="819"/>
      <c r="DW339" s="763"/>
      <c r="DX339" s="762"/>
      <c r="DY339" s="819"/>
      <c r="DZ339" s="819"/>
      <c r="EA339" s="819"/>
      <c r="EB339" s="819"/>
      <c r="EC339" s="819"/>
      <c r="ED339" s="819"/>
      <c r="EE339" s="819"/>
      <c r="EF339" s="763"/>
      <c r="EG339" s="762"/>
      <c r="EH339" s="819"/>
      <c r="EI339" s="819"/>
      <c r="EJ339" s="819"/>
      <c r="EK339" s="819"/>
      <c r="EL339" s="819"/>
      <c r="EM339" s="819"/>
      <c r="EN339" s="819"/>
      <c r="EO339" s="763"/>
      <c r="EP339" s="762"/>
      <c r="EQ339" s="819"/>
      <c r="ER339" s="819"/>
      <c r="ES339" s="819"/>
      <c r="ET339" s="819"/>
      <c r="EU339" s="819"/>
      <c r="EV339" s="819"/>
      <c r="EW339" s="819"/>
      <c r="EX339" s="763"/>
    </row>
    <row r="340" spans="1:154" s="323" customFormat="1" ht="24.75" x14ac:dyDescent="0.2">
      <c r="A340" s="163" t="s">
        <v>393</v>
      </c>
      <c r="B340" s="760" t="s">
        <v>0</v>
      </c>
      <c r="C340" s="820"/>
      <c r="D340" s="820"/>
      <c r="E340" s="820"/>
      <c r="F340" s="820"/>
      <c r="G340" s="820"/>
      <c r="H340" s="820"/>
      <c r="I340" s="820"/>
      <c r="J340" s="761"/>
      <c r="K340" s="760" t="s">
        <v>0</v>
      </c>
      <c r="L340" s="820"/>
      <c r="M340" s="820"/>
      <c r="N340" s="820"/>
      <c r="O340" s="820"/>
      <c r="P340" s="820"/>
      <c r="Q340" s="820"/>
      <c r="R340" s="820"/>
      <c r="S340" s="761"/>
      <c r="T340" s="760" t="s">
        <v>0</v>
      </c>
      <c r="U340" s="820"/>
      <c r="V340" s="820"/>
      <c r="W340" s="820"/>
      <c r="X340" s="820"/>
      <c r="Y340" s="820"/>
      <c r="Z340" s="820"/>
      <c r="AA340" s="820"/>
      <c r="AB340" s="761"/>
      <c r="AC340" s="760" t="s">
        <v>0</v>
      </c>
      <c r="AD340" s="820"/>
      <c r="AE340" s="820"/>
      <c r="AF340" s="820"/>
      <c r="AG340" s="820"/>
      <c r="AH340" s="820"/>
      <c r="AI340" s="820"/>
      <c r="AJ340" s="820"/>
      <c r="AK340" s="761"/>
      <c r="AL340" s="760" t="s">
        <v>0</v>
      </c>
      <c r="AM340" s="820"/>
      <c r="AN340" s="820"/>
      <c r="AO340" s="820"/>
      <c r="AP340" s="820"/>
      <c r="AQ340" s="820"/>
      <c r="AR340" s="820"/>
      <c r="AS340" s="820"/>
      <c r="AT340" s="761"/>
      <c r="AU340" s="760" t="s">
        <v>0</v>
      </c>
      <c r="AV340" s="820"/>
      <c r="AW340" s="820"/>
      <c r="AX340" s="820"/>
      <c r="AY340" s="820"/>
      <c r="AZ340" s="820"/>
      <c r="BA340" s="820"/>
      <c r="BB340" s="820"/>
      <c r="BC340" s="761"/>
      <c r="BD340" s="760" t="s">
        <v>0</v>
      </c>
      <c r="BE340" s="820"/>
      <c r="BF340" s="820"/>
      <c r="BG340" s="820"/>
      <c r="BH340" s="820"/>
      <c r="BI340" s="820"/>
      <c r="BJ340" s="820"/>
      <c r="BK340" s="820"/>
      <c r="BL340" s="761"/>
      <c r="BM340" s="760" t="s">
        <v>0</v>
      </c>
      <c r="BN340" s="820"/>
      <c r="BO340" s="820"/>
      <c r="BP340" s="820"/>
      <c r="BQ340" s="820"/>
      <c r="BR340" s="820"/>
      <c r="BS340" s="820"/>
      <c r="BT340" s="820"/>
      <c r="BU340" s="761"/>
      <c r="BV340" s="760" t="s">
        <v>0</v>
      </c>
      <c r="BW340" s="820"/>
      <c r="BX340" s="820"/>
      <c r="BY340" s="820"/>
      <c r="BZ340" s="820"/>
      <c r="CA340" s="820"/>
      <c r="CB340" s="820"/>
      <c r="CC340" s="820"/>
      <c r="CD340" s="761"/>
      <c r="CE340" s="760" t="s">
        <v>0</v>
      </c>
      <c r="CF340" s="820"/>
      <c r="CG340" s="820"/>
      <c r="CH340" s="820"/>
      <c r="CI340" s="820"/>
      <c r="CJ340" s="820"/>
      <c r="CK340" s="820"/>
      <c r="CL340" s="820"/>
      <c r="CM340" s="761"/>
      <c r="CN340" s="760" t="s">
        <v>0</v>
      </c>
      <c r="CO340" s="820"/>
      <c r="CP340" s="820"/>
      <c r="CQ340" s="820"/>
      <c r="CR340" s="820"/>
      <c r="CS340" s="820"/>
      <c r="CT340" s="820"/>
      <c r="CU340" s="820"/>
      <c r="CV340" s="761"/>
      <c r="CW340" s="760" t="s">
        <v>0</v>
      </c>
      <c r="CX340" s="820"/>
      <c r="CY340" s="820"/>
      <c r="CZ340" s="820"/>
      <c r="DA340" s="820"/>
      <c r="DB340" s="820"/>
      <c r="DC340" s="820"/>
      <c r="DD340" s="820"/>
      <c r="DE340" s="761"/>
      <c r="DF340" s="760" t="s">
        <v>0</v>
      </c>
      <c r="DG340" s="820"/>
      <c r="DH340" s="820"/>
      <c r="DI340" s="820"/>
      <c r="DJ340" s="820"/>
      <c r="DK340" s="820"/>
      <c r="DL340" s="820"/>
      <c r="DM340" s="820"/>
      <c r="DN340" s="761"/>
      <c r="DO340" s="760" t="s">
        <v>0</v>
      </c>
      <c r="DP340" s="820"/>
      <c r="DQ340" s="820"/>
      <c r="DR340" s="820"/>
      <c r="DS340" s="820"/>
      <c r="DT340" s="820"/>
      <c r="DU340" s="820"/>
      <c r="DV340" s="820"/>
      <c r="DW340" s="761"/>
      <c r="DX340" s="760" t="s">
        <v>0</v>
      </c>
      <c r="DY340" s="820"/>
      <c r="DZ340" s="820"/>
      <c r="EA340" s="820"/>
      <c r="EB340" s="820"/>
      <c r="EC340" s="820"/>
      <c r="ED340" s="820"/>
      <c r="EE340" s="820"/>
      <c r="EF340" s="761"/>
      <c r="EG340" s="760" t="s">
        <v>0</v>
      </c>
      <c r="EH340" s="820"/>
      <c r="EI340" s="820"/>
      <c r="EJ340" s="820"/>
      <c r="EK340" s="820"/>
      <c r="EL340" s="820"/>
      <c r="EM340" s="820"/>
      <c r="EN340" s="820"/>
      <c r="EO340" s="761"/>
      <c r="EP340" s="760" t="s">
        <v>0</v>
      </c>
      <c r="EQ340" s="820"/>
      <c r="ER340" s="820"/>
      <c r="ES340" s="820"/>
      <c r="ET340" s="820"/>
      <c r="EU340" s="820"/>
      <c r="EV340" s="820"/>
      <c r="EW340" s="820"/>
      <c r="EX340" s="761"/>
    </row>
    <row r="341" spans="1:154" s="323" customFormat="1" ht="36.75" x14ac:dyDescent="0.2">
      <c r="A341" s="142" t="s">
        <v>1220</v>
      </c>
      <c r="B341" s="786" t="s">
        <v>0</v>
      </c>
      <c r="C341" s="885"/>
      <c r="D341" s="885"/>
      <c r="E341" s="885"/>
      <c r="F341" s="885"/>
      <c r="G341" s="885"/>
      <c r="H341" s="885"/>
      <c r="I341" s="885"/>
      <c r="J341" s="787"/>
      <c r="K341" s="786" t="s">
        <v>0</v>
      </c>
      <c r="L341" s="885"/>
      <c r="M341" s="885"/>
      <c r="N341" s="885"/>
      <c r="O341" s="885"/>
      <c r="P341" s="885"/>
      <c r="Q341" s="885"/>
      <c r="R341" s="885"/>
      <c r="S341" s="787"/>
      <c r="T341" s="762"/>
      <c r="U341" s="819"/>
      <c r="V341" s="819"/>
      <c r="W341" s="819"/>
      <c r="X341" s="819"/>
      <c r="Y341" s="819"/>
      <c r="Z341" s="819"/>
      <c r="AA341" s="819"/>
      <c r="AB341" s="763"/>
      <c r="AC341" s="762"/>
      <c r="AD341" s="819"/>
      <c r="AE341" s="819"/>
      <c r="AF341" s="819"/>
      <c r="AG341" s="819"/>
      <c r="AH341" s="819"/>
      <c r="AI341" s="819"/>
      <c r="AJ341" s="819"/>
      <c r="AK341" s="763"/>
      <c r="AL341" s="762" t="s">
        <v>51</v>
      </c>
      <c r="AM341" s="819"/>
      <c r="AN341" s="819"/>
      <c r="AO341" s="819"/>
      <c r="AP341" s="819"/>
      <c r="AQ341" s="819"/>
      <c r="AR341" s="819"/>
      <c r="AS341" s="819"/>
      <c r="AT341" s="763"/>
      <c r="AU341" s="762"/>
      <c r="AV341" s="819"/>
      <c r="AW341" s="819"/>
      <c r="AX341" s="819"/>
      <c r="AY341" s="819"/>
      <c r="AZ341" s="819"/>
      <c r="BA341" s="819"/>
      <c r="BB341" s="819"/>
      <c r="BC341" s="763"/>
      <c r="BD341" s="762"/>
      <c r="BE341" s="819"/>
      <c r="BF341" s="819"/>
      <c r="BG341" s="819"/>
      <c r="BH341" s="819"/>
      <c r="BI341" s="819"/>
      <c r="BJ341" s="819"/>
      <c r="BK341" s="819"/>
      <c r="BL341" s="763"/>
      <c r="BM341" s="762"/>
      <c r="BN341" s="819"/>
      <c r="BO341" s="819"/>
      <c r="BP341" s="819"/>
      <c r="BQ341" s="819"/>
      <c r="BR341" s="819"/>
      <c r="BS341" s="819"/>
      <c r="BT341" s="819"/>
      <c r="BU341" s="763"/>
      <c r="BV341" s="762" t="s">
        <v>51</v>
      </c>
      <c r="BW341" s="819"/>
      <c r="BX341" s="819"/>
      <c r="BY341" s="819"/>
      <c r="BZ341" s="819"/>
      <c r="CA341" s="819"/>
      <c r="CB341" s="819"/>
      <c r="CC341" s="819"/>
      <c r="CD341" s="763"/>
      <c r="CE341" s="762" t="s">
        <v>51</v>
      </c>
      <c r="CF341" s="819"/>
      <c r="CG341" s="819"/>
      <c r="CH341" s="819"/>
      <c r="CI341" s="819"/>
      <c r="CJ341" s="819"/>
      <c r="CK341" s="819"/>
      <c r="CL341" s="819"/>
      <c r="CM341" s="763"/>
      <c r="CN341" s="762"/>
      <c r="CO341" s="819"/>
      <c r="CP341" s="819"/>
      <c r="CQ341" s="819"/>
      <c r="CR341" s="819"/>
      <c r="CS341" s="819"/>
      <c r="CT341" s="819"/>
      <c r="CU341" s="819"/>
      <c r="CV341" s="763"/>
      <c r="CW341" s="762"/>
      <c r="CX341" s="819"/>
      <c r="CY341" s="819"/>
      <c r="CZ341" s="819"/>
      <c r="DA341" s="819"/>
      <c r="DB341" s="819"/>
      <c r="DC341" s="819"/>
      <c r="DD341" s="819"/>
      <c r="DE341" s="763"/>
      <c r="DF341" s="762"/>
      <c r="DG341" s="819"/>
      <c r="DH341" s="819"/>
      <c r="DI341" s="819"/>
      <c r="DJ341" s="819"/>
      <c r="DK341" s="819"/>
      <c r="DL341" s="819"/>
      <c r="DM341" s="819"/>
      <c r="DN341" s="763"/>
      <c r="DO341" s="762"/>
      <c r="DP341" s="819"/>
      <c r="DQ341" s="819"/>
      <c r="DR341" s="819"/>
      <c r="DS341" s="819"/>
      <c r="DT341" s="819"/>
      <c r="DU341" s="819"/>
      <c r="DV341" s="819"/>
      <c r="DW341" s="763"/>
      <c r="DX341" s="762"/>
      <c r="DY341" s="819"/>
      <c r="DZ341" s="819"/>
      <c r="EA341" s="819"/>
      <c r="EB341" s="819"/>
      <c r="EC341" s="819"/>
      <c r="ED341" s="819"/>
      <c r="EE341" s="819"/>
      <c r="EF341" s="763"/>
      <c r="EG341" s="762"/>
      <c r="EH341" s="819"/>
      <c r="EI341" s="819"/>
      <c r="EJ341" s="819"/>
      <c r="EK341" s="819"/>
      <c r="EL341" s="819"/>
      <c r="EM341" s="819"/>
      <c r="EN341" s="819"/>
      <c r="EO341" s="763"/>
      <c r="EP341" s="762"/>
      <c r="EQ341" s="819"/>
      <c r="ER341" s="819"/>
      <c r="ES341" s="819"/>
      <c r="ET341" s="819"/>
      <c r="EU341" s="819"/>
      <c r="EV341" s="819"/>
      <c r="EW341" s="819"/>
      <c r="EX341" s="763"/>
    </row>
    <row r="342" spans="1:154" s="323" customFormat="1" ht="24.75" x14ac:dyDescent="0.2">
      <c r="A342" s="142" t="s">
        <v>394</v>
      </c>
      <c r="B342" s="816" t="str">
        <f>IF(B8="EE","Yes",IF(B8="SP","No",IF(B8="CH","No",IF(B8="EE+SP","Yes",IF(B8="EE+SP+CH","Yes",IF(B8="EE+CH","Yes",IF(B8="SP+CH","No","")))))))</f>
        <v>Yes</v>
      </c>
      <c r="C342" s="817"/>
      <c r="D342" s="817"/>
      <c r="E342" s="817"/>
      <c r="F342" s="817"/>
      <c r="G342" s="817"/>
      <c r="H342" s="817"/>
      <c r="I342" s="817"/>
      <c r="J342" s="818"/>
      <c r="K342" s="816" t="str">
        <f>IF(K8="EE","Yes",IF(K8="SP","No",IF(K8="CH","No",IF(K8="EE+SP","Yes",IF(K8="EE+SP+CH","Yes",IF(K8="EE+CH","Yes",IF(K8="SP+CH","No","")))))))</f>
        <v>Yes</v>
      </c>
      <c r="L342" s="817"/>
      <c r="M342" s="817"/>
      <c r="N342" s="817"/>
      <c r="O342" s="817"/>
      <c r="P342" s="817"/>
      <c r="Q342" s="817"/>
      <c r="R342" s="817"/>
      <c r="S342" s="818"/>
      <c r="T342" s="816" t="str">
        <f>IF(T8="EE","Yes",IF(T8="SP","No",IF(T8="CH","No",IF(T8="EE+SP","Yes",IF(T8="EE+SP+CH","Yes",IF(T8="EE+CH","Yes",IF(T8="SP+CH","No","")))))))</f>
        <v>Yes</v>
      </c>
      <c r="U342" s="817"/>
      <c r="V342" s="817"/>
      <c r="W342" s="817"/>
      <c r="X342" s="817"/>
      <c r="Y342" s="817"/>
      <c r="Z342" s="817"/>
      <c r="AA342" s="817"/>
      <c r="AB342" s="818"/>
      <c r="AC342" s="816" t="str">
        <f>IF(AC8="EE","Yes",IF(AC8="SP","No",IF(AC8="CH","No",IF(AC8="EE+SP","Yes",IF(AC8="EE+SP+CH","Yes",IF(AC8="EE+CH","Yes",IF(AC8="SP+CH","No","")))))))</f>
        <v>No</v>
      </c>
      <c r="AD342" s="817"/>
      <c r="AE342" s="817"/>
      <c r="AF342" s="817"/>
      <c r="AG342" s="817"/>
      <c r="AH342" s="817"/>
      <c r="AI342" s="817"/>
      <c r="AJ342" s="817"/>
      <c r="AK342" s="818"/>
      <c r="AL342" s="816" t="str">
        <f>IF(AL8="EE","Yes",IF(AL8="SP","No",IF(AL8="CH","No",IF(AL8="EE+SP","Yes",IF(AL8="EE+SP+CH","Yes",IF(AL8="EE+CH","Yes",IF(AL8="SP+CH","No","")))))))</f>
        <v>No</v>
      </c>
      <c r="AM342" s="817"/>
      <c r="AN342" s="817"/>
      <c r="AO342" s="817"/>
      <c r="AP342" s="817"/>
      <c r="AQ342" s="817"/>
      <c r="AR342" s="817"/>
      <c r="AS342" s="817"/>
      <c r="AT342" s="818"/>
      <c r="AU342" s="816" t="str">
        <f>IF(AU8="EE","Yes",IF(AU8="SP","No",IF(AU8="CH","No",IF(AU8="EE+SP","Yes",IF(AU8="EE+SP+CH","Yes",IF(AU8="EE+CH","Yes",IF(AU8="SP+CH","No","")))))))</f>
        <v>Yes</v>
      </c>
      <c r="AV342" s="817"/>
      <c r="AW342" s="817"/>
      <c r="AX342" s="817"/>
      <c r="AY342" s="817"/>
      <c r="AZ342" s="817"/>
      <c r="BA342" s="817"/>
      <c r="BB342" s="817"/>
      <c r="BC342" s="818"/>
      <c r="BD342" s="816" t="str">
        <f>IF(BD8="EE","Yes",IF(BD8="SP","No",IF(BD8="CH","No",IF(BD8="EE+SP","Yes",IF(BD8="EE+SP+CH","Yes",IF(BD8="EE+CH","Yes",IF(BD8="SP+CH","No","")))))))</f>
        <v>No</v>
      </c>
      <c r="BE342" s="817"/>
      <c r="BF342" s="817"/>
      <c r="BG342" s="817"/>
      <c r="BH342" s="817"/>
      <c r="BI342" s="817"/>
      <c r="BJ342" s="817"/>
      <c r="BK342" s="817"/>
      <c r="BL342" s="818"/>
      <c r="BM342" s="816" t="str">
        <f>IF(BM8="EE","Yes",IF(BM8="SP","No",IF(BM8="CH","No",IF(BM8="EE+SP","Yes",IF(BM8="EE+SP+CH","Yes",IF(BM8="EE+CH","Yes",IF(BM8="SP+CH","No","")))))))</f>
        <v>No</v>
      </c>
      <c r="BN342" s="817"/>
      <c r="BO342" s="817"/>
      <c r="BP342" s="817"/>
      <c r="BQ342" s="817"/>
      <c r="BR342" s="817"/>
      <c r="BS342" s="817"/>
      <c r="BT342" s="817"/>
      <c r="BU342" s="818"/>
      <c r="BV342" s="816" t="str">
        <f>IF(BV8="EE","Yes",IF(BV8="SP","No",IF(BV8="CH","No",IF(BV8="EE+SP","Yes",IF(BV8="EE+SP+CH","Yes",IF(BV8="EE+CH","Yes",IF(BV8="SP+CH","No","")))))))</f>
        <v>No</v>
      </c>
      <c r="BW342" s="817"/>
      <c r="BX342" s="817"/>
      <c r="BY342" s="817"/>
      <c r="BZ342" s="817"/>
      <c r="CA342" s="817"/>
      <c r="CB342" s="817"/>
      <c r="CC342" s="817"/>
      <c r="CD342" s="818"/>
      <c r="CE342" s="816" t="str">
        <f>IF(CE8="EE","Yes",IF(CE8="SP","No",IF(CE8="CH","No",IF(CE8="EE+SP","Yes",IF(CE8="EE+SP+CH","Yes",IF(CE8="EE+CH","Yes",IF(CE8="SP+CH","No","")))))))</f>
        <v>No</v>
      </c>
      <c r="CF342" s="817"/>
      <c r="CG342" s="817"/>
      <c r="CH342" s="817"/>
      <c r="CI342" s="817"/>
      <c r="CJ342" s="817"/>
      <c r="CK342" s="817"/>
      <c r="CL342" s="817"/>
      <c r="CM342" s="818"/>
      <c r="CN342" s="816" t="str">
        <f>IF(CN8="EE","Yes",IF(CN8="SP","No",IF(CN8="CH","No",IF(CN8="EE+SP","Yes",IF(CN8="EE+SP+CH","Yes",IF(CN8="EE+CH","Yes",IF(CN8="SP+CH","No","")))))))</f>
        <v>Yes</v>
      </c>
      <c r="CO342" s="817"/>
      <c r="CP342" s="817"/>
      <c r="CQ342" s="817"/>
      <c r="CR342" s="817"/>
      <c r="CS342" s="817"/>
      <c r="CT342" s="817"/>
      <c r="CU342" s="817"/>
      <c r="CV342" s="818"/>
      <c r="CW342" s="816" t="str">
        <f>IF(CW8="EE","Yes",IF(CW8="SP","No",IF(CW8="CH","No",IF(CW8="EE+SP","Yes",IF(CW8="EE+SP+CH","Yes",IF(CW8="EE+CH","Yes",IF(CW8="SP+CH","No","")))))))</f>
        <v>Yes</v>
      </c>
      <c r="CX342" s="817"/>
      <c r="CY342" s="817"/>
      <c r="CZ342" s="817"/>
      <c r="DA342" s="817"/>
      <c r="DB342" s="817"/>
      <c r="DC342" s="817"/>
      <c r="DD342" s="817"/>
      <c r="DE342" s="818"/>
      <c r="DF342" s="816" t="str">
        <f>IF(DF8="EE","Yes",IF(DF8="SP","No",IF(DF8="CH","No",IF(DF8="EE+SP","Yes",IF(DF8="EE+SP+CH","Yes",IF(DF8="EE+CH","Yes",IF(DF8="SP+CH","No","")))))))</f>
        <v>Yes</v>
      </c>
      <c r="DG342" s="817"/>
      <c r="DH342" s="817"/>
      <c r="DI342" s="817"/>
      <c r="DJ342" s="817"/>
      <c r="DK342" s="817"/>
      <c r="DL342" s="817"/>
      <c r="DM342" s="817"/>
      <c r="DN342" s="818"/>
      <c r="DO342" s="816" t="str">
        <f>IF(DO8="EE","Yes",IF(DO8="SP","No",IF(DO8="CH","No",IF(DO8="EE+SP","Yes",IF(DO8="EE+SP+CH","Yes",IF(DO8="EE+CH","Yes",IF(DO8="SP+CH","No","")))))))</f>
        <v>Yes</v>
      </c>
      <c r="DP342" s="817"/>
      <c r="DQ342" s="817"/>
      <c r="DR342" s="817"/>
      <c r="DS342" s="817"/>
      <c r="DT342" s="817"/>
      <c r="DU342" s="817"/>
      <c r="DV342" s="817"/>
      <c r="DW342" s="818"/>
      <c r="DX342" s="816" t="str">
        <f>IF(DX8="EE","Yes",IF(DX8="SP","No",IF(DX8="CH","No",IF(DX8="EE+SP","Yes",IF(DX8="EE+SP+CH","Yes",IF(DX8="EE+CH","Yes",IF(DX8="SP+CH","No","")))))))</f>
        <v/>
      </c>
      <c r="DY342" s="817"/>
      <c r="DZ342" s="817"/>
      <c r="EA342" s="817"/>
      <c r="EB342" s="817"/>
      <c r="EC342" s="817"/>
      <c r="ED342" s="817"/>
      <c r="EE342" s="817"/>
      <c r="EF342" s="818"/>
      <c r="EG342" s="816" t="str">
        <f>IF(EG8="EE","Yes",IF(EG8="SP","No",IF(EG8="CH","No",IF(EG8="EE+SP","Yes",IF(EG8="EE+SP+CH","Yes",IF(EG8="EE+CH","Yes",IF(EG8="SP+CH","No","")))))))</f>
        <v/>
      </c>
      <c r="EH342" s="817"/>
      <c r="EI342" s="817"/>
      <c r="EJ342" s="817"/>
      <c r="EK342" s="817"/>
      <c r="EL342" s="817"/>
      <c r="EM342" s="817"/>
      <c r="EN342" s="817"/>
      <c r="EO342" s="818"/>
      <c r="EP342" s="816" t="str">
        <f>IF(EP8="EE","Yes",IF(EP8="SP","No",IF(EP8="CH","No",IF(EP8="EE+SP","Yes",IF(EP8="EE+SP+CH","Yes",IF(EP8="EE+CH","Yes",IF(EP8="SP+CH","No","")))))))</f>
        <v/>
      </c>
      <c r="EQ342" s="817"/>
      <c r="ER342" s="817"/>
      <c r="ES342" s="817"/>
      <c r="ET342" s="817"/>
      <c r="EU342" s="817"/>
      <c r="EV342" s="817"/>
      <c r="EW342" s="817"/>
      <c r="EX342" s="818"/>
    </row>
    <row r="343" spans="1:154" s="323" customFormat="1" ht="24.75" x14ac:dyDescent="0.2">
      <c r="A343" s="142" t="s">
        <v>395</v>
      </c>
      <c r="B343" s="816" t="str">
        <f>IF(B8="EE","No",IF(B8="SP","Yes",IF(B8="CH","No",IF(B8="EE+SP","Yes",IF(B8="EE+SP+CH","Yes",IF(B8="EE+CH","No",IF(B8="SP+CH","Yes","")))))))</f>
        <v>No</v>
      </c>
      <c r="C343" s="817"/>
      <c r="D343" s="817"/>
      <c r="E343" s="817"/>
      <c r="F343" s="817"/>
      <c r="G343" s="817"/>
      <c r="H343" s="817"/>
      <c r="I343" s="817"/>
      <c r="J343" s="818"/>
      <c r="K343" s="816" t="str">
        <f>IF(K8="EE","No",IF(K8="SP","Yes",IF(K8="CH","No",IF(K8="EE+SP","Yes",IF(K8="EE+SP+CH","Yes",IF(K8="EE+CH","No",IF(K8="SP+CH","Yes","")))))))</f>
        <v>No</v>
      </c>
      <c r="L343" s="817"/>
      <c r="M343" s="817"/>
      <c r="N343" s="817"/>
      <c r="O343" s="817"/>
      <c r="P343" s="817"/>
      <c r="Q343" s="817"/>
      <c r="R343" s="817"/>
      <c r="S343" s="818"/>
      <c r="T343" s="816" t="str">
        <f>IF(T8="EE","No",IF(T8="SP","Yes",IF(T8="CH","No",IF(T8="EE+SP","Yes",IF(T8="EE+SP+CH","Yes",IF(T8="EE+CH","No",IF(T8="SP+CH","Yes","")))))))</f>
        <v>No</v>
      </c>
      <c r="U343" s="817"/>
      <c r="V343" s="817"/>
      <c r="W343" s="817"/>
      <c r="X343" s="817"/>
      <c r="Y343" s="817"/>
      <c r="Z343" s="817"/>
      <c r="AA343" s="817"/>
      <c r="AB343" s="818"/>
      <c r="AC343" s="816" t="str">
        <f>IF(AC8="EE","No",IF(AC8="SP","Yes",IF(AC8="CH","No",IF(AC8="EE+SP","Yes",IF(AC8="EE+SP+CH","Yes",IF(AC8="EE+CH","No",IF(AC8="SP+CH","Yes","")))))))</f>
        <v>Yes</v>
      </c>
      <c r="AD343" s="817"/>
      <c r="AE343" s="817"/>
      <c r="AF343" s="817"/>
      <c r="AG343" s="817"/>
      <c r="AH343" s="817"/>
      <c r="AI343" s="817"/>
      <c r="AJ343" s="817"/>
      <c r="AK343" s="818"/>
      <c r="AL343" s="816" t="str">
        <f>IF(AL8="EE","No",IF(AL8="SP","Yes",IF(AL8="CH","No",IF(AL8="EE+SP","Yes",IF(AL8="EE+SP+CH","Yes",IF(AL8="EE+CH","No",IF(AL8="SP+CH","Yes","")))))))</f>
        <v>No</v>
      </c>
      <c r="AM343" s="817"/>
      <c r="AN343" s="817"/>
      <c r="AO343" s="817"/>
      <c r="AP343" s="817"/>
      <c r="AQ343" s="817"/>
      <c r="AR343" s="817"/>
      <c r="AS343" s="817"/>
      <c r="AT343" s="818"/>
      <c r="AU343" s="816" t="str">
        <f>IF(AU8="EE","No",IF(AU8="SP","Yes",IF(AU8="CH","No",IF(AU8="EE+SP","Yes",IF(AU8="EE+SP+CH","Yes",IF(AU8="EE+CH","No",IF(AU8="SP+CH","Yes","")))))))</f>
        <v>No</v>
      </c>
      <c r="AV343" s="817"/>
      <c r="AW343" s="817"/>
      <c r="AX343" s="817"/>
      <c r="AY343" s="817"/>
      <c r="AZ343" s="817"/>
      <c r="BA343" s="817"/>
      <c r="BB343" s="817"/>
      <c r="BC343" s="818"/>
      <c r="BD343" s="816" t="str">
        <f>IF(BD8="EE","No",IF(BD8="SP","Yes",IF(BD8="CH","No",IF(BD8="EE+SP","Yes",IF(BD8="EE+SP+CH","Yes",IF(BD8="EE+CH","No",IF(BD8="SP+CH","Yes","")))))))</f>
        <v>Yes</v>
      </c>
      <c r="BE343" s="817"/>
      <c r="BF343" s="817"/>
      <c r="BG343" s="817"/>
      <c r="BH343" s="817"/>
      <c r="BI343" s="817"/>
      <c r="BJ343" s="817"/>
      <c r="BK343" s="817"/>
      <c r="BL343" s="818"/>
      <c r="BM343" s="816" t="str">
        <f>IF(BM8="EE","No",IF(BM8="SP","Yes",IF(BM8="CH","No",IF(BM8="EE+SP","Yes",IF(BM8="EE+SP+CH","Yes",IF(BM8="EE+CH","No",IF(BM8="SP+CH","Yes","")))))))</f>
        <v>Yes</v>
      </c>
      <c r="BN343" s="817"/>
      <c r="BO343" s="817"/>
      <c r="BP343" s="817"/>
      <c r="BQ343" s="817"/>
      <c r="BR343" s="817"/>
      <c r="BS343" s="817"/>
      <c r="BT343" s="817"/>
      <c r="BU343" s="818"/>
      <c r="BV343" s="816" t="str">
        <f>IF(BV8="EE","No",IF(BV8="SP","Yes",IF(BV8="CH","No",IF(BV8="EE+SP","Yes",IF(BV8="EE+SP+CH","Yes",IF(BV8="EE+CH","No",IF(BV8="SP+CH","Yes","")))))))</f>
        <v>No</v>
      </c>
      <c r="BW343" s="817"/>
      <c r="BX343" s="817"/>
      <c r="BY343" s="817"/>
      <c r="BZ343" s="817"/>
      <c r="CA343" s="817"/>
      <c r="CB343" s="817"/>
      <c r="CC343" s="817"/>
      <c r="CD343" s="818"/>
      <c r="CE343" s="816" t="str">
        <f>IF(CE8="EE","No",IF(CE8="SP","Yes",IF(CE8="CH","No",IF(CE8="EE+SP","Yes",IF(CE8="EE+SP+CH","Yes",IF(CE8="EE+CH","No",IF(CE8="SP+CH","Yes","")))))))</f>
        <v>No</v>
      </c>
      <c r="CF343" s="817"/>
      <c r="CG343" s="817"/>
      <c r="CH343" s="817"/>
      <c r="CI343" s="817"/>
      <c r="CJ343" s="817"/>
      <c r="CK343" s="817"/>
      <c r="CL343" s="817"/>
      <c r="CM343" s="818"/>
      <c r="CN343" s="816" t="str">
        <f>IF(CN8="EE","No",IF(CN8="SP","Yes",IF(CN8="CH","No",IF(CN8="EE+SP","Yes",IF(CN8="EE+SP+CH","Yes",IF(CN8="EE+CH","No",IF(CN8="SP+CH","Yes","")))))))</f>
        <v>No</v>
      </c>
      <c r="CO343" s="817"/>
      <c r="CP343" s="817"/>
      <c r="CQ343" s="817"/>
      <c r="CR343" s="817"/>
      <c r="CS343" s="817"/>
      <c r="CT343" s="817"/>
      <c r="CU343" s="817"/>
      <c r="CV343" s="818"/>
      <c r="CW343" s="816" t="str">
        <f>IF(CW8="EE","No",IF(CW8="SP","Yes",IF(CW8="CH","No",IF(CW8="EE+SP","Yes",IF(CW8="EE+SP+CH","Yes",IF(CW8="EE+CH","No",IF(CW8="SP+CH","Yes","")))))))</f>
        <v>No</v>
      </c>
      <c r="CX343" s="817"/>
      <c r="CY343" s="817"/>
      <c r="CZ343" s="817"/>
      <c r="DA343" s="817"/>
      <c r="DB343" s="817"/>
      <c r="DC343" s="817"/>
      <c r="DD343" s="817"/>
      <c r="DE343" s="818"/>
      <c r="DF343" s="816" t="str">
        <f>IF(DF8="EE","No",IF(DF8="SP","Yes",IF(DF8="CH","No",IF(DF8="EE+SP","Yes",IF(DF8="EE+SP+CH","Yes",IF(DF8="EE+CH","No",IF(DF8="SP+CH","Yes","")))))))</f>
        <v>No</v>
      </c>
      <c r="DG343" s="817"/>
      <c r="DH343" s="817"/>
      <c r="DI343" s="817"/>
      <c r="DJ343" s="817"/>
      <c r="DK343" s="817"/>
      <c r="DL343" s="817"/>
      <c r="DM343" s="817"/>
      <c r="DN343" s="818"/>
      <c r="DO343" s="816" t="str">
        <f>IF(DO8="EE","No",IF(DO8="SP","Yes",IF(DO8="CH","No",IF(DO8="EE+SP","Yes",IF(DO8="EE+SP+CH","Yes",IF(DO8="EE+CH","No",IF(DO8="SP+CH","Yes","")))))))</f>
        <v>No</v>
      </c>
      <c r="DP343" s="817"/>
      <c r="DQ343" s="817"/>
      <c r="DR343" s="817"/>
      <c r="DS343" s="817"/>
      <c r="DT343" s="817"/>
      <c r="DU343" s="817"/>
      <c r="DV343" s="817"/>
      <c r="DW343" s="818"/>
      <c r="DX343" s="816" t="str">
        <f>IF(DX8="EE","No",IF(DX8="SP","Yes",IF(DX8="CH","No",IF(DX8="EE+SP","Yes",IF(DX8="EE+SP+CH","Yes",IF(DX8="EE+CH","No",IF(DX8="SP+CH","Yes","")))))))</f>
        <v/>
      </c>
      <c r="DY343" s="817"/>
      <c r="DZ343" s="817"/>
      <c r="EA343" s="817"/>
      <c r="EB343" s="817"/>
      <c r="EC343" s="817"/>
      <c r="ED343" s="817"/>
      <c r="EE343" s="817"/>
      <c r="EF343" s="818"/>
      <c r="EG343" s="816" t="str">
        <f>IF(EG8="EE","No",IF(EG8="SP","Yes",IF(EG8="CH","No",IF(EG8="EE+SP","Yes",IF(EG8="EE+SP+CH","Yes",IF(EG8="EE+CH","No",IF(EG8="SP+CH","Yes","")))))))</f>
        <v/>
      </c>
      <c r="EH343" s="817"/>
      <c r="EI343" s="817"/>
      <c r="EJ343" s="817"/>
      <c r="EK343" s="817"/>
      <c r="EL343" s="817"/>
      <c r="EM343" s="817"/>
      <c r="EN343" s="817"/>
      <c r="EO343" s="818"/>
      <c r="EP343" s="816" t="str">
        <f>IF(EP8="EE","No",IF(EP8="SP","Yes",IF(EP8="CH","No",IF(EP8="EE+SP","Yes",IF(EP8="EE+SP+CH","Yes",IF(EP8="EE+CH","No",IF(EP8="SP+CH","Yes","")))))))</f>
        <v/>
      </c>
      <c r="EQ343" s="817"/>
      <c r="ER343" s="817"/>
      <c r="ES343" s="817"/>
      <c r="ET343" s="817"/>
      <c r="EU343" s="817"/>
      <c r="EV343" s="817"/>
      <c r="EW343" s="817"/>
      <c r="EX343" s="818"/>
    </row>
    <row r="344" spans="1:154" s="323" customFormat="1" ht="24.75" x14ac:dyDescent="0.2">
      <c r="A344" s="142" t="s">
        <v>396</v>
      </c>
      <c r="B344" s="816" t="str">
        <f>IF(B8="EE","No",IF(B8="SP","No",IF(B8="CH","Yes",IF(B8="EE+SP","No",IF(B8="EE+SP+CH","Yes",IF(B8="EE+CH","Yes",IF(B8="SP+CH","Yes","")))))))</f>
        <v>No</v>
      </c>
      <c r="C344" s="817"/>
      <c r="D344" s="817"/>
      <c r="E344" s="817"/>
      <c r="F344" s="817"/>
      <c r="G344" s="817"/>
      <c r="H344" s="817"/>
      <c r="I344" s="817"/>
      <c r="J344" s="818"/>
      <c r="K344" s="816" t="str">
        <f>IF(K8="EE","No",IF(K8="SP","No",IF(K8="CH","Yes",IF(K8="EE+SP","No",IF(K8="EE+SP+CH","Yes",IF(K8="EE+CH","Yes",IF(K8="SP+CH","Yes","")))))))</f>
        <v>No</v>
      </c>
      <c r="L344" s="817"/>
      <c r="M344" s="817"/>
      <c r="N344" s="817"/>
      <c r="O344" s="817"/>
      <c r="P344" s="817"/>
      <c r="Q344" s="817"/>
      <c r="R344" s="817"/>
      <c r="S344" s="818"/>
      <c r="T344" s="816" t="str">
        <f>IF(T8="EE","No",IF(T8="SP","No",IF(T8="CH","Yes",IF(T8="EE+SP","No",IF(T8="EE+SP+CH","Yes",IF(T8="EE+CH","Yes",IF(T8="SP+CH","Yes","")))))))</f>
        <v>No</v>
      </c>
      <c r="U344" s="817"/>
      <c r="V344" s="817"/>
      <c r="W344" s="817"/>
      <c r="X344" s="817"/>
      <c r="Y344" s="817"/>
      <c r="Z344" s="817"/>
      <c r="AA344" s="817"/>
      <c r="AB344" s="818"/>
      <c r="AC344" s="816" t="str">
        <f>IF(AC8="EE","No",IF(AC8="SP","No",IF(AC8="CH","Yes",IF(AC8="EE+SP","No",IF(AC8="EE+SP+CH","Yes",IF(AC8="EE+CH","Yes",IF(AC8="SP+CH","Yes","")))))))</f>
        <v>No</v>
      </c>
      <c r="AD344" s="817"/>
      <c r="AE344" s="817"/>
      <c r="AF344" s="817"/>
      <c r="AG344" s="817"/>
      <c r="AH344" s="817"/>
      <c r="AI344" s="817"/>
      <c r="AJ344" s="817"/>
      <c r="AK344" s="818"/>
      <c r="AL344" s="816" t="str">
        <f>IF(AL8="EE","No",IF(AL8="SP","No",IF(AL8="CH","Yes",IF(AL8="EE+SP","No",IF(AL8="EE+SP+CH","Yes",IF(AL8="EE+CH","Yes",IF(AL8="SP+CH","Yes","")))))))</f>
        <v>Yes</v>
      </c>
      <c r="AM344" s="817"/>
      <c r="AN344" s="817"/>
      <c r="AO344" s="817"/>
      <c r="AP344" s="817"/>
      <c r="AQ344" s="817"/>
      <c r="AR344" s="817"/>
      <c r="AS344" s="817"/>
      <c r="AT344" s="818"/>
      <c r="AU344" s="816" t="str">
        <f>IF(AU8="EE","No",IF(AU8="SP","No",IF(AU8="CH","Yes",IF(AU8="EE+SP","No",IF(AU8="EE+SP+CH","Yes",IF(AU8="EE+CH","Yes",IF(AU8="SP+CH","Yes","")))))))</f>
        <v>No</v>
      </c>
      <c r="AV344" s="817"/>
      <c r="AW344" s="817"/>
      <c r="AX344" s="817"/>
      <c r="AY344" s="817"/>
      <c r="AZ344" s="817"/>
      <c r="BA344" s="817"/>
      <c r="BB344" s="817"/>
      <c r="BC344" s="818"/>
      <c r="BD344" s="816" t="str">
        <f>IF(BD8="EE","No",IF(BD8="SP","No",IF(BD8="CH","Yes",IF(BD8="EE+SP","No",IF(BD8="EE+SP+CH","Yes",IF(BD8="EE+CH","Yes",IF(BD8="SP+CH","Yes","")))))))</f>
        <v>No</v>
      </c>
      <c r="BE344" s="817"/>
      <c r="BF344" s="817"/>
      <c r="BG344" s="817"/>
      <c r="BH344" s="817"/>
      <c r="BI344" s="817"/>
      <c r="BJ344" s="817"/>
      <c r="BK344" s="817"/>
      <c r="BL344" s="818"/>
      <c r="BM344" s="816" t="str">
        <f>IF(BM8="EE","No",IF(BM8="SP","No",IF(BM8="CH","Yes",IF(BM8="EE+SP","No",IF(BM8="EE+SP+CH","Yes",IF(BM8="EE+CH","Yes",IF(BM8="SP+CH","Yes","")))))))</f>
        <v>No</v>
      </c>
      <c r="BN344" s="817"/>
      <c r="BO344" s="817"/>
      <c r="BP344" s="817"/>
      <c r="BQ344" s="817"/>
      <c r="BR344" s="817"/>
      <c r="BS344" s="817"/>
      <c r="BT344" s="817"/>
      <c r="BU344" s="818"/>
      <c r="BV344" s="816" t="str">
        <f>IF(BV8="EE","No",IF(BV8="SP","No",IF(BV8="CH","Yes",IF(BV8="EE+SP","No",IF(BV8="EE+SP+CH","Yes",IF(BV8="EE+CH","Yes",IF(BV8="SP+CH","Yes","")))))))</f>
        <v>Yes</v>
      </c>
      <c r="BW344" s="817"/>
      <c r="BX344" s="817"/>
      <c r="BY344" s="817"/>
      <c r="BZ344" s="817"/>
      <c r="CA344" s="817"/>
      <c r="CB344" s="817"/>
      <c r="CC344" s="817"/>
      <c r="CD344" s="818"/>
      <c r="CE344" s="816" t="str">
        <f>IF(CE8="EE","No",IF(CE8="SP","No",IF(CE8="CH","Yes",IF(CE8="EE+SP","No",IF(CE8="EE+SP+CH","Yes",IF(CE8="EE+CH","Yes",IF(CE8="SP+CH","Yes","")))))))</f>
        <v>Yes</v>
      </c>
      <c r="CF344" s="817"/>
      <c r="CG344" s="817"/>
      <c r="CH344" s="817"/>
      <c r="CI344" s="817"/>
      <c r="CJ344" s="817"/>
      <c r="CK344" s="817"/>
      <c r="CL344" s="817"/>
      <c r="CM344" s="818"/>
      <c r="CN344" s="816" t="str">
        <f>IF(CN8="EE","No",IF(CN8="SP","No",IF(CN8="CH","Yes",IF(CN8="EE+SP","No",IF(CN8="EE+SP+CH","Yes",IF(CN8="EE+CH","Yes",IF(CN8="SP+CH","Yes","")))))))</f>
        <v>No</v>
      </c>
      <c r="CO344" s="817"/>
      <c r="CP344" s="817"/>
      <c r="CQ344" s="817"/>
      <c r="CR344" s="817"/>
      <c r="CS344" s="817"/>
      <c r="CT344" s="817"/>
      <c r="CU344" s="817"/>
      <c r="CV344" s="818"/>
      <c r="CW344" s="816" t="str">
        <f>IF(CW8="EE","No",IF(CW8="SP","No",IF(CW8="CH","Yes",IF(CW8="EE+SP","No",IF(CW8="EE+SP+CH","Yes",IF(CW8="EE+CH","Yes",IF(CW8="SP+CH","Yes","")))))))</f>
        <v>No</v>
      </c>
      <c r="CX344" s="817"/>
      <c r="CY344" s="817"/>
      <c r="CZ344" s="817"/>
      <c r="DA344" s="817"/>
      <c r="DB344" s="817"/>
      <c r="DC344" s="817"/>
      <c r="DD344" s="817"/>
      <c r="DE344" s="818"/>
      <c r="DF344" s="816" t="str">
        <f>IF(DF8="EE","No",IF(DF8="SP","No",IF(DF8="CH","Yes",IF(DF8="EE+SP","No",IF(DF8="EE+SP+CH","Yes",IF(DF8="EE+CH","Yes",IF(DF8="SP+CH","Yes","")))))))</f>
        <v>No</v>
      </c>
      <c r="DG344" s="817"/>
      <c r="DH344" s="817"/>
      <c r="DI344" s="817"/>
      <c r="DJ344" s="817"/>
      <c r="DK344" s="817"/>
      <c r="DL344" s="817"/>
      <c r="DM344" s="817"/>
      <c r="DN344" s="818"/>
      <c r="DO344" s="816" t="str">
        <f>IF(DO8="EE","No",IF(DO8="SP","No",IF(DO8="CH","Yes",IF(DO8="EE+SP","No",IF(DO8="EE+SP+CH","Yes",IF(DO8="EE+CH","Yes",IF(DO8="SP+CH","Yes","")))))))</f>
        <v>No</v>
      </c>
      <c r="DP344" s="817"/>
      <c r="DQ344" s="817"/>
      <c r="DR344" s="817"/>
      <c r="DS344" s="817"/>
      <c r="DT344" s="817"/>
      <c r="DU344" s="817"/>
      <c r="DV344" s="817"/>
      <c r="DW344" s="818"/>
      <c r="DX344" s="816" t="str">
        <f>IF(DX8="EE","No",IF(DX8="SP","No",IF(DX8="CH","Yes",IF(DX8="EE+SP","No",IF(DX8="EE+SP+CH","Yes",IF(DX8="EE+CH","Yes",IF(DX8="SP+CH","Yes","")))))))</f>
        <v/>
      </c>
      <c r="DY344" s="817"/>
      <c r="DZ344" s="817"/>
      <c r="EA344" s="817"/>
      <c r="EB344" s="817"/>
      <c r="EC344" s="817"/>
      <c r="ED344" s="817"/>
      <c r="EE344" s="817"/>
      <c r="EF344" s="818"/>
      <c r="EG344" s="816" t="str">
        <f>IF(EG8="EE","No",IF(EG8="SP","No",IF(EG8="CH","Yes",IF(EG8="EE+SP","No",IF(EG8="EE+SP+CH","Yes",IF(EG8="EE+CH","Yes",IF(EG8="SP+CH","Yes","")))))))</f>
        <v/>
      </c>
      <c r="EH344" s="817"/>
      <c r="EI344" s="817"/>
      <c r="EJ344" s="817"/>
      <c r="EK344" s="817"/>
      <c r="EL344" s="817"/>
      <c r="EM344" s="817"/>
      <c r="EN344" s="817"/>
      <c r="EO344" s="818"/>
      <c r="EP344" s="816" t="str">
        <f>IF(EP8="EE","No",IF(EP8="SP","No",IF(EP8="CH","Yes",IF(EP8="EE+SP","No",IF(EP8="EE+SP+CH","Yes",IF(EP8="EE+CH","Yes",IF(EP8="SP+CH","Yes","")))))))</f>
        <v/>
      </c>
      <c r="EQ344" s="817"/>
      <c r="ER344" s="817"/>
      <c r="ES344" s="817"/>
      <c r="ET344" s="817"/>
      <c r="EU344" s="817"/>
      <c r="EV344" s="817"/>
      <c r="EW344" s="817"/>
      <c r="EX344" s="818"/>
    </row>
    <row r="345" spans="1:154" s="323" customFormat="1" x14ac:dyDescent="0.2">
      <c r="A345" s="404" t="s">
        <v>235</v>
      </c>
      <c r="B345" s="405"/>
      <c r="C345" s="405"/>
      <c r="D345" s="405"/>
      <c r="E345" s="405"/>
      <c r="F345" s="405"/>
      <c r="G345" s="405"/>
      <c r="H345" s="405"/>
      <c r="I345" s="405"/>
      <c r="J345" s="405"/>
      <c r="K345" s="405"/>
      <c r="L345" s="405"/>
      <c r="M345" s="405"/>
      <c r="N345" s="405"/>
      <c r="O345" s="405"/>
      <c r="P345" s="405"/>
      <c r="Q345" s="405"/>
      <c r="R345" s="405"/>
      <c r="S345" s="405"/>
      <c r="T345" s="405"/>
      <c r="U345" s="405"/>
      <c r="V345" s="405"/>
      <c r="W345" s="405"/>
      <c r="X345" s="405"/>
      <c r="Y345" s="405"/>
      <c r="Z345" s="405"/>
      <c r="AA345" s="405"/>
      <c r="AB345" s="405"/>
      <c r="AC345" s="405"/>
      <c r="AD345" s="405"/>
      <c r="AE345" s="405"/>
      <c r="AF345" s="405"/>
      <c r="AG345" s="405"/>
      <c r="AH345" s="405"/>
      <c r="AI345" s="405"/>
      <c r="AJ345" s="405"/>
      <c r="AK345" s="405"/>
      <c r="AL345" s="405"/>
      <c r="AM345" s="405"/>
      <c r="AN345" s="405"/>
      <c r="AO345" s="405"/>
      <c r="AP345" s="405"/>
      <c r="AQ345" s="405"/>
      <c r="AR345" s="405"/>
      <c r="AS345" s="405"/>
      <c r="AT345" s="405"/>
      <c r="AU345" s="405"/>
      <c r="AV345" s="405"/>
      <c r="AW345" s="405"/>
      <c r="AX345" s="405"/>
      <c r="AY345" s="405"/>
      <c r="AZ345" s="405"/>
      <c r="BA345" s="405"/>
      <c r="BB345" s="405"/>
      <c r="BC345" s="405"/>
      <c r="BD345" s="405"/>
      <c r="BE345" s="405"/>
      <c r="BF345" s="405"/>
      <c r="BG345" s="405"/>
      <c r="BH345" s="405"/>
      <c r="BI345" s="405"/>
      <c r="BJ345" s="405"/>
      <c r="BK345" s="405"/>
      <c r="BL345" s="405"/>
      <c r="BM345" s="405"/>
      <c r="BN345" s="405"/>
      <c r="BO345" s="405"/>
      <c r="BP345" s="405"/>
      <c r="BQ345" s="405"/>
      <c r="BR345" s="405"/>
      <c r="BS345" s="405"/>
      <c r="BT345" s="405"/>
      <c r="BU345" s="405"/>
      <c r="BV345" s="405"/>
      <c r="BW345" s="405"/>
      <c r="BX345" s="405"/>
      <c r="BY345" s="405"/>
      <c r="BZ345" s="405"/>
      <c r="CA345" s="405"/>
      <c r="CB345" s="405"/>
      <c r="CC345" s="405"/>
      <c r="CD345" s="405"/>
      <c r="CE345" s="405"/>
      <c r="CF345" s="405"/>
      <c r="CG345" s="405"/>
      <c r="CH345" s="405"/>
      <c r="CI345" s="405"/>
      <c r="CJ345" s="405"/>
      <c r="CK345" s="405"/>
      <c r="CL345" s="405"/>
      <c r="CM345" s="405"/>
      <c r="CN345" s="405"/>
      <c r="CO345" s="405"/>
      <c r="CP345" s="405"/>
      <c r="CQ345" s="405"/>
      <c r="CR345" s="405"/>
      <c r="CS345" s="405"/>
      <c r="CT345" s="405"/>
      <c r="CU345" s="405"/>
      <c r="CV345" s="405"/>
      <c r="CW345" s="405"/>
      <c r="CX345" s="405"/>
      <c r="CY345" s="405"/>
      <c r="CZ345" s="405"/>
      <c r="DA345" s="405"/>
      <c r="DB345" s="405"/>
      <c r="DC345" s="405"/>
      <c r="DD345" s="405"/>
      <c r="DE345" s="405"/>
      <c r="DF345" s="405"/>
      <c r="DG345" s="405"/>
      <c r="DH345" s="405"/>
      <c r="DI345" s="405"/>
      <c r="DJ345" s="405"/>
      <c r="DK345" s="405"/>
      <c r="DL345" s="405"/>
      <c r="DM345" s="405"/>
      <c r="DN345" s="405"/>
      <c r="DO345" s="405"/>
      <c r="DP345" s="405"/>
      <c r="DQ345" s="405"/>
      <c r="DR345" s="405"/>
      <c r="DS345" s="405"/>
      <c r="DT345" s="405"/>
      <c r="DU345" s="405"/>
      <c r="DV345" s="405"/>
      <c r="DW345" s="405"/>
      <c r="DX345" s="405"/>
      <c r="DY345" s="405"/>
      <c r="DZ345" s="405"/>
      <c r="EA345" s="405"/>
      <c r="EB345" s="405"/>
      <c r="EC345" s="405"/>
      <c r="ED345" s="405"/>
      <c r="EE345" s="405"/>
      <c r="EF345" s="405"/>
      <c r="EG345" s="405"/>
      <c r="EH345" s="405"/>
      <c r="EI345" s="405"/>
      <c r="EJ345" s="405"/>
      <c r="EK345" s="405"/>
      <c r="EL345" s="405"/>
      <c r="EM345" s="405"/>
      <c r="EN345" s="405"/>
      <c r="EO345" s="405"/>
      <c r="EP345" s="405"/>
      <c r="EQ345" s="405"/>
      <c r="ER345" s="405"/>
      <c r="ES345" s="405"/>
      <c r="ET345" s="405"/>
      <c r="EU345" s="405"/>
      <c r="EV345" s="405"/>
      <c r="EW345" s="405"/>
      <c r="EX345" s="405"/>
    </row>
    <row r="346" spans="1:154" s="409" customFormat="1" ht="94.5" customHeight="1" x14ac:dyDescent="0.2">
      <c r="A346" s="915" t="s">
        <v>920</v>
      </c>
      <c r="B346" s="821" t="s">
        <v>919</v>
      </c>
      <c r="C346" s="822"/>
      <c r="D346" s="183" t="s">
        <v>905</v>
      </c>
      <c r="E346" s="406" t="str">
        <f>IF(B190="Flat Amount","Flat Amount",IF(B190="Salary Multiple","Salary Multiple","Unknown Offered Amount Type"))</f>
        <v>Salary Multiple</v>
      </c>
      <c r="F346" s="407" t="s">
        <v>906</v>
      </c>
      <c r="G346" s="407" t="s">
        <v>907</v>
      </c>
      <c r="H346" s="407" t="s">
        <v>908</v>
      </c>
      <c r="I346" s="408" t="s">
        <v>909</v>
      </c>
      <c r="J346" s="408" t="s">
        <v>910</v>
      </c>
      <c r="K346" s="821" t="s">
        <v>919</v>
      </c>
      <c r="L346" s="822"/>
      <c r="M346" s="183" t="s">
        <v>905</v>
      </c>
      <c r="N346" s="406" t="str">
        <f>IF(K190="Flat Amount","Flat Amount",IF(K190="Salary Multiple","Salary Multiple","Unknown Offered Amount Type"))</f>
        <v>Unknown Offered Amount Type</v>
      </c>
      <c r="O346" s="407" t="s">
        <v>906</v>
      </c>
      <c r="P346" s="407" t="s">
        <v>907</v>
      </c>
      <c r="Q346" s="407" t="s">
        <v>908</v>
      </c>
      <c r="R346" s="408" t="s">
        <v>909</v>
      </c>
      <c r="S346" s="408" t="s">
        <v>910</v>
      </c>
      <c r="T346" s="821" t="s">
        <v>919</v>
      </c>
      <c r="U346" s="822"/>
      <c r="V346" s="183" t="s">
        <v>905</v>
      </c>
      <c r="W346" s="406" t="str">
        <f>IF(T190="Flat Amount","Flat Amount",IF(T190="Salary Multiple","Salary Multiple","Unknown Offered Amount Type"))</f>
        <v>Unknown Offered Amount Type</v>
      </c>
      <c r="X346" s="407" t="s">
        <v>906</v>
      </c>
      <c r="Y346" s="407" t="s">
        <v>907</v>
      </c>
      <c r="Z346" s="407" t="s">
        <v>908</v>
      </c>
      <c r="AA346" s="408" t="s">
        <v>909</v>
      </c>
      <c r="AB346" s="408" t="s">
        <v>910</v>
      </c>
      <c r="AC346" s="821" t="s">
        <v>919</v>
      </c>
      <c r="AD346" s="822"/>
      <c r="AE346" s="183" t="s">
        <v>905</v>
      </c>
      <c r="AF346" s="406" t="str">
        <f>IF(AC190="Flat Amount","Flat Amount",IF(AC190="Salary Multiple","Salary Multiple","Unknown Offered Amount Type"))</f>
        <v>Unknown Offered Amount Type</v>
      </c>
      <c r="AG346" s="407" t="s">
        <v>906</v>
      </c>
      <c r="AH346" s="407" t="s">
        <v>907</v>
      </c>
      <c r="AI346" s="407" t="s">
        <v>908</v>
      </c>
      <c r="AJ346" s="408" t="s">
        <v>909</v>
      </c>
      <c r="AK346" s="408" t="s">
        <v>910</v>
      </c>
      <c r="AL346" s="821" t="s">
        <v>919</v>
      </c>
      <c r="AM346" s="822"/>
      <c r="AN346" s="183" t="s">
        <v>905</v>
      </c>
      <c r="AO346" s="406" t="str">
        <f>IF(AL190="Flat Amount","Flat Amount",IF(AL190="Salary Multiple","Salary Multiple","Unknown Offered Amount Type"))</f>
        <v>Unknown Offered Amount Type</v>
      </c>
      <c r="AP346" s="407" t="s">
        <v>906</v>
      </c>
      <c r="AQ346" s="407" t="s">
        <v>907</v>
      </c>
      <c r="AR346" s="407" t="s">
        <v>908</v>
      </c>
      <c r="AS346" s="408" t="s">
        <v>909</v>
      </c>
      <c r="AT346" s="408" t="s">
        <v>910</v>
      </c>
      <c r="AU346" s="821" t="s">
        <v>919</v>
      </c>
      <c r="AV346" s="822"/>
      <c r="AW346" s="183" t="s">
        <v>905</v>
      </c>
      <c r="AX346" s="406" t="str">
        <f>IF(AU190="Flat Amount","Flat Amount",IF(AU190="Salary Multiple","Salary Multiple","Unknown Offered Amount Type"))</f>
        <v>Unknown Offered Amount Type</v>
      </c>
      <c r="AY346" s="407" t="s">
        <v>906</v>
      </c>
      <c r="AZ346" s="407" t="s">
        <v>907</v>
      </c>
      <c r="BA346" s="407" t="s">
        <v>908</v>
      </c>
      <c r="BB346" s="408" t="s">
        <v>909</v>
      </c>
      <c r="BC346" s="408" t="s">
        <v>910</v>
      </c>
      <c r="BD346" s="821" t="s">
        <v>919</v>
      </c>
      <c r="BE346" s="822"/>
      <c r="BF346" s="183" t="s">
        <v>905</v>
      </c>
      <c r="BG346" s="406" t="str">
        <f>IF(BD190="Flat Amount","Flat Amount",IF(BD190="Salary Multiple","Salary Multiple","Unknown Offered Amount Type"))</f>
        <v>Unknown Offered Amount Type</v>
      </c>
      <c r="BH346" s="407" t="s">
        <v>906</v>
      </c>
      <c r="BI346" s="407" t="s">
        <v>907</v>
      </c>
      <c r="BJ346" s="407" t="s">
        <v>908</v>
      </c>
      <c r="BK346" s="408" t="s">
        <v>909</v>
      </c>
      <c r="BL346" s="408" t="s">
        <v>910</v>
      </c>
      <c r="BM346" s="821" t="s">
        <v>919</v>
      </c>
      <c r="BN346" s="822"/>
      <c r="BO346" s="183" t="s">
        <v>905</v>
      </c>
      <c r="BP346" s="406" t="str">
        <f>IF(BM190="Flat Amount","Flat Amount",IF(BM190="Salary Multiple","Salary Multiple","Unknown Offered Amount Type"))</f>
        <v>Unknown Offered Amount Type</v>
      </c>
      <c r="BQ346" s="407" t="s">
        <v>906</v>
      </c>
      <c r="BR346" s="407" t="s">
        <v>907</v>
      </c>
      <c r="BS346" s="407" t="s">
        <v>908</v>
      </c>
      <c r="BT346" s="408" t="s">
        <v>909</v>
      </c>
      <c r="BU346" s="408" t="s">
        <v>910</v>
      </c>
      <c r="BV346" s="821" t="s">
        <v>919</v>
      </c>
      <c r="BW346" s="822"/>
      <c r="BX346" s="183" t="s">
        <v>905</v>
      </c>
      <c r="BY346" s="406" t="str">
        <f>IF(BV190="Flat Amount","Flat Amount",IF(BV190="Salary Multiple","Salary Multiple","Unknown Offered Amount Type"))</f>
        <v>Unknown Offered Amount Type</v>
      </c>
      <c r="BZ346" s="407" t="s">
        <v>906</v>
      </c>
      <c r="CA346" s="407" t="s">
        <v>907</v>
      </c>
      <c r="CB346" s="407" t="s">
        <v>908</v>
      </c>
      <c r="CC346" s="408" t="s">
        <v>909</v>
      </c>
      <c r="CD346" s="408" t="s">
        <v>910</v>
      </c>
      <c r="CE346" s="821" t="s">
        <v>919</v>
      </c>
      <c r="CF346" s="822"/>
      <c r="CG346" s="183" t="s">
        <v>905</v>
      </c>
      <c r="CH346" s="406" t="str">
        <f>IF(CE190="Flat Amount","Flat Amount",IF(CE190="Salary Multiple","Salary Multiple","Unknown Offered Amount Type"))</f>
        <v>Unknown Offered Amount Type</v>
      </c>
      <c r="CI346" s="407" t="s">
        <v>906</v>
      </c>
      <c r="CJ346" s="407" t="s">
        <v>907</v>
      </c>
      <c r="CK346" s="407" t="s">
        <v>908</v>
      </c>
      <c r="CL346" s="408" t="s">
        <v>909</v>
      </c>
      <c r="CM346" s="408" t="s">
        <v>910</v>
      </c>
      <c r="CN346" s="821" t="s">
        <v>919</v>
      </c>
      <c r="CO346" s="822"/>
      <c r="CP346" s="183" t="s">
        <v>905</v>
      </c>
      <c r="CQ346" s="406" t="str">
        <f>IF(CN190="Flat Amount","Flat Amount",IF(CN190="Salary Multiple","Salary Multiple","Unknown Offered Amount Type"))</f>
        <v>Unknown Offered Amount Type</v>
      </c>
      <c r="CR346" s="407" t="s">
        <v>906</v>
      </c>
      <c r="CS346" s="407" t="s">
        <v>907</v>
      </c>
      <c r="CT346" s="407" t="s">
        <v>908</v>
      </c>
      <c r="CU346" s="408" t="s">
        <v>909</v>
      </c>
      <c r="CV346" s="408" t="s">
        <v>910</v>
      </c>
      <c r="CW346" s="821" t="s">
        <v>919</v>
      </c>
      <c r="CX346" s="822"/>
      <c r="CY346" s="183" t="s">
        <v>905</v>
      </c>
      <c r="CZ346" s="406" t="str">
        <f>IF(CW190="Flat Amount","Flat Amount",IF(CW190="Salary Multiple","Salary Multiple","Unknown Offered Amount Type"))</f>
        <v>Unknown Offered Amount Type</v>
      </c>
      <c r="DA346" s="407" t="s">
        <v>906</v>
      </c>
      <c r="DB346" s="407" t="s">
        <v>907</v>
      </c>
      <c r="DC346" s="407" t="s">
        <v>908</v>
      </c>
      <c r="DD346" s="408" t="s">
        <v>909</v>
      </c>
      <c r="DE346" s="408" t="s">
        <v>910</v>
      </c>
      <c r="DF346" s="821" t="s">
        <v>919</v>
      </c>
      <c r="DG346" s="822"/>
      <c r="DH346" s="183" t="s">
        <v>905</v>
      </c>
      <c r="DI346" s="406" t="str">
        <f>IF(DF190="Flat Amount","Flat Amount",IF(DF190="Salary Multiple","Salary Multiple","Unknown Offered Amount Type"))</f>
        <v>Unknown Offered Amount Type</v>
      </c>
      <c r="DJ346" s="407" t="s">
        <v>906</v>
      </c>
      <c r="DK346" s="407" t="s">
        <v>907</v>
      </c>
      <c r="DL346" s="407" t="s">
        <v>908</v>
      </c>
      <c r="DM346" s="408" t="s">
        <v>909</v>
      </c>
      <c r="DN346" s="408" t="s">
        <v>910</v>
      </c>
      <c r="DO346" s="821" t="s">
        <v>919</v>
      </c>
      <c r="DP346" s="822"/>
      <c r="DQ346" s="183" t="s">
        <v>905</v>
      </c>
      <c r="DR346" s="406" t="str">
        <f>IF(DO190="Flat Amount","Flat Amount",IF(DO190="Salary Multiple","Salary Multiple","Unknown Offered Amount Type"))</f>
        <v>Unknown Offered Amount Type</v>
      </c>
      <c r="DS346" s="407" t="s">
        <v>906</v>
      </c>
      <c r="DT346" s="407" t="s">
        <v>907</v>
      </c>
      <c r="DU346" s="407" t="s">
        <v>908</v>
      </c>
      <c r="DV346" s="408" t="s">
        <v>909</v>
      </c>
      <c r="DW346" s="408" t="s">
        <v>910</v>
      </c>
      <c r="DX346" s="821" t="s">
        <v>919</v>
      </c>
      <c r="DY346" s="822"/>
      <c r="DZ346" s="183" t="s">
        <v>905</v>
      </c>
      <c r="EA346" s="406" t="str">
        <f>IF(DX190="Flat Amount","Flat Amount",IF(DX190="Salary Multiple","Salary Multiple","Unknown Offered Amount Type"))</f>
        <v>Unknown Offered Amount Type</v>
      </c>
      <c r="EB346" s="407" t="s">
        <v>906</v>
      </c>
      <c r="EC346" s="407" t="s">
        <v>907</v>
      </c>
      <c r="ED346" s="407" t="s">
        <v>908</v>
      </c>
      <c r="EE346" s="408" t="s">
        <v>909</v>
      </c>
      <c r="EF346" s="408" t="s">
        <v>910</v>
      </c>
      <c r="EG346" s="821" t="s">
        <v>919</v>
      </c>
      <c r="EH346" s="822"/>
      <c r="EI346" s="183" t="s">
        <v>905</v>
      </c>
      <c r="EJ346" s="406" t="str">
        <f>IF(EG190="Flat Amount","Flat Amount",IF(EG190="Salary Multiple","Salary Multiple","Unknown Offered Amount Type"))</f>
        <v>Unknown Offered Amount Type</v>
      </c>
      <c r="EK346" s="407" t="s">
        <v>906</v>
      </c>
      <c r="EL346" s="407" t="s">
        <v>907</v>
      </c>
      <c r="EM346" s="407" t="s">
        <v>908</v>
      </c>
      <c r="EN346" s="408" t="s">
        <v>909</v>
      </c>
      <c r="EO346" s="408" t="s">
        <v>910</v>
      </c>
      <c r="EP346" s="821" t="s">
        <v>919</v>
      </c>
      <c r="EQ346" s="822"/>
      <c r="ER346" s="183" t="s">
        <v>905</v>
      </c>
      <c r="ES346" s="406" t="str">
        <f>IF(EP190="Flat Amount","Flat Amount",IF(EP190="Salary Multiple","Salary Multiple","Unknown Offered Amount Type"))</f>
        <v>Unknown Offered Amount Type</v>
      </c>
      <c r="ET346" s="407" t="s">
        <v>906</v>
      </c>
      <c r="EU346" s="407" t="s">
        <v>907</v>
      </c>
      <c r="EV346" s="407" t="s">
        <v>908</v>
      </c>
      <c r="EW346" s="408" t="s">
        <v>909</v>
      </c>
      <c r="EX346" s="408" t="s">
        <v>910</v>
      </c>
    </row>
    <row r="347" spans="1:154" s="323" customFormat="1" ht="38.25" x14ac:dyDescent="0.2">
      <c r="A347" s="916"/>
      <c r="B347" s="823"/>
      <c r="C347" s="824"/>
      <c r="D347" s="528"/>
      <c r="E347" s="529"/>
      <c r="F347" s="416" t="s">
        <v>236</v>
      </c>
      <c r="G347" s="416">
        <v>0</v>
      </c>
      <c r="H347" s="416">
        <v>0</v>
      </c>
      <c r="I347" s="527"/>
      <c r="J347" s="527"/>
      <c r="K347" s="823"/>
      <c r="L347" s="824"/>
      <c r="M347" s="528"/>
      <c r="N347" s="529"/>
      <c r="O347" s="418" t="s">
        <v>236</v>
      </c>
      <c r="P347" s="418">
        <v>0</v>
      </c>
      <c r="Q347" s="418">
        <v>0</v>
      </c>
      <c r="R347" s="527"/>
      <c r="S347" s="527"/>
      <c r="T347" s="823"/>
      <c r="U347" s="824"/>
      <c r="V347" s="528"/>
      <c r="W347" s="529"/>
      <c r="X347" s="435" t="s">
        <v>236</v>
      </c>
      <c r="Y347" s="435">
        <v>0</v>
      </c>
      <c r="Z347" s="435">
        <v>0</v>
      </c>
      <c r="AA347" s="527"/>
      <c r="AB347" s="527"/>
      <c r="AC347" s="823"/>
      <c r="AD347" s="824"/>
      <c r="AE347" s="528"/>
      <c r="AF347" s="529"/>
      <c r="AG347" s="442" t="s">
        <v>236</v>
      </c>
      <c r="AH347" s="442">
        <v>0</v>
      </c>
      <c r="AI347" s="442">
        <v>0</v>
      </c>
      <c r="AJ347" s="527"/>
      <c r="AK347" s="527"/>
      <c r="AL347" s="823"/>
      <c r="AM347" s="824"/>
      <c r="AN347" s="528"/>
      <c r="AO347" s="529"/>
      <c r="AP347" s="449" t="s">
        <v>236</v>
      </c>
      <c r="AQ347" s="449">
        <v>0</v>
      </c>
      <c r="AR347" s="449">
        <v>0</v>
      </c>
      <c r="AS347" s="527"/>
      <c r="AT347" s="527"/>
      <c r="AU347" s="823"/>
      <c r="AV347" s="824"/>
      <c r="AW347" s="528"/>
      <c r="AX347" s="529"/>
      <c r="AY347" s="449" t="s">
        <v>236</v>
      </c>
      <c r="AZ347" s="449">
        <v>0</v>
      </c>
      <c r="BA347" s="449">
        <v>0</v>
      </c>
      <c r="BB347" s="527"/>
      <c r="BC347" s="527"/>
      <c r="BD347" s="823"/>
      <c r="BE347" s="824"/>
      <c r="BF347" s="528"/>
      <c r="BG347" s="529"/>
      <c r="BH347" s="449" t="s">
        <v>236</v>
      </c>
      <c r="BI347" s="449">
        <v>0</v>
      </c>
      <c r="BJ347" s="449">
        <v>0</v>
      </c>
      <c r="BK347" s="527"/>
      <c r="BL347" s="527"/>
      <c r="BM347" s="823"/>
      <c r="BN347" s="824"/>
      <c r="BO347" s="528"/>
      <c r="BP347" s="529"/>
      <c r="BQ347" s="449" t="s">
        <v>236</v>
      </c>
      <c r="BR347" s="449">
        <v>0</v>
      </c>
      <c r="BS347" s="449">
        <v>0</v>
      </c>
      <c r="BT347" s="527"/>
      <c r="BU347" s="527"/>
      <c r="BV347" s="823"/>
      <c r="BW347" s="824"/>
      <c r="BX347" s="528"/>
      <c r="BY347" s="529"/>
      <c r="BZ347" s="449" t="s">
        <v>236</v>
      </c>
      <c r="CA347" s="449">
        <v>0</v>
      </c>
      <c r="CB347" s="449">
        <v>0</v>
      </c>
      <c r="CC347" s="527"/>
      <c r="CD347" s="527"/>
      <c r="CE347" s="823"/>
      <c r="CF347" s="824"/>
      <c r="CG347" s="528"/>
      <c r="CH347" s="529"/>
      <c r="CI347" s="449" t="s">
        <v>236</v>
      </c>
      <c r="CJ347" s="449">
        <v>0</v>
      </c>
      <c r="CK347" s="449">
        <v>0</v>
      </c>
      <c r="CL347" s="527"/>
      <c r="CM347" s="527"/>
      <c r="CN347" s="823"/>
      <c r="CO347" s="824"/>
      <c r="CP347" s="528"/>
      <c r="CQ347" s="529"/>
      <c r="CR347" s="449" t="s">
        <v>236</v>
      </c>
      <c r="CS347" s="449">
        <v>0</v>
      </c>
      <c r="CT347" s="449">
        <v>0</v>
      </c>
      <c r="CU347" s="527"/>
      <c r="CV347" s="527"/>
      <c r="CW347" s="823"/>
      <c r="CX347" s="824"/>
      <c r="CY347" s="528"/>
      <c r="CZ347" s="529"/>
      <c r="DA347" s="449" t="s">
        <v>236</v>
      </c>
      <c r="DB347" s="449">
        <v>0</v>
      </c>
      <c r="DC347" s="449">
        <v>0</v>
      </c>
      <c r="DD347" s="527"/>
      <c r="DE347" s="527"/>
      <c r="DF347" s="823"/>
      <c r="DG347" s="824"/>
      <c r="DH347" s="528"/>
      <c r="DI347" s="529"/>
      <c r="DJ347" s="449" t="s">
        <v>236</v>
      </c>
      <c r="DK347" s="449">
        <v>0</v>
      </c>
      <c r="DL347" s="449">
        <v>0</v>
      </c>
      <c r="DM347" s="527"/>
      <c r="DN347" s="527"/>
      <c r="DO347" s="823"/>
      <c r="DP347" s="824"/>
      <c r="DQ347" s="528"/>
      <c r="DR347" s="529"/>
      <c r="DS347" s="449" t="s">
        <v>236</v>
      </c>
      <c r="DT347" s="449">
        <v>0</v>
      </c>
      <c r="DU347" s="449">
        <v>0</v>
      </c>
      <c r="DV347" s="527"/>
      <c r="DW347" s="527"/>
      <c r="DX347" s="823"/>
      <c r="DY347" s="824"/>
      <c r="DZ347" s="528"/>
      <c r="EA347" s="529"/>
      <c r="EB347" s="449" t="s">
        <v>236</v>
      </c>
      <c r="EC347" s="449">
        <v>0</v>
      </c>
      <c r="ED347" s="449">
        <v>0</v>
      </c>
      <c r="EE347" s="527"/>
      <c r="EF347" s="527"/>
      <c r="EG347" s="823"/>
      <c r="EH347" s="824"/>
      <c r="EI347" s="528"/>
      <c r="EJ347" s="529"/>
      <c r="EK347" s="462" t="s">
        <v>236</v>
      </c>
      <c r="EL347" s="462">
        <v>0</v>
      </c>
      <c r="EM347" s="462">
        <v>0</v>
      </c>
      <c r="EN347" s="527"/>
      <c r="EO347" s="527"/>
      <c r="EP347" s="823"/>
      <c r="EQ347" s="824"/>
      <c r="ER347" s="528"/>
      <c r="ES347" s="529"/>
      <c r="ET347" s="462" t="s">
        <v>236</v>
      </c>
      <c r="EU347" s="462">
        <v>0</v>
      </c>
      <c r="EV347" s="462">
        <v>0</v>
      </c>
      <c r="EW347" s="463"/>
      <c r="EX347" s="463"/>
    </row>
    <row r="348" spans="1:154" s="323" customFormat="1" ht="38.25" x14ac:dyDescent="0.2">
      <c r="A348" s="916"/>
      <c r="B348" s="823"/>
      <c r="C348" s="824"/>
      <c r="D348" s="528"/>
      <c r="E348" s="529"/>
      <c r="F348" s="416" t="s">
        <v>236</v>
      </c>
      <c r="G348" s="416">
        <v>0</v>
      </c>
      <c r="H348" s="416">
        <v>0</v>
      </c>
      <c r="I348" s="527"/>
      <c r="J348" s="527"/>
      <c r="K348" s="823"/>
      <c r="L348" s="824"/>
      <c r="M348" s="528"/>
      <c r="N348" s="529"/>
      <c r="O348" s="418" t="s">
        <v>236</v>
      </c>
      <c r="P348" s="418">
        <v>0</v>
      </c>
      <c r="Q348" s="418">
        <v>0</v>
      </c>
      <c r="R348" s="527"/>
      <c r="S348" s="527"/>
      <c r="T348" s="823"/>
      <c r="U348" s="824"/>
      <c r="V348" s="528"/>
      <c r="W348" s="529"/>
      <c r="X348" s="435" t="s">
        <v>236</v>
      </c>
      <c r="Y348" s="435">
        <v>0</v>
      </c>
      <c r="Z348" s="435">
        <v>0</v>
      </c>
      <c r="AA348" s="527"/>
      <c r="AB348" s="527"/>
      <c r="AC348" s="823"/>
      <c r="AD348" s="824"/>
      <c r="AE348" s="528"/>
      <c r="AF348" s="529"/>
      <c r="AG348" s="442" t="s">
        <v>236</v>
      </c>
      <c r="AH348" s="442">
        <v>0</v>
      </c>
      <c r="AI348" s="442">
        <v>0</v>
      </c>
      <c r="AJ348" s="527"/>
      <c r="AK348" s="527"/>
      <c r="AL348" s="823"/>
      <c r="AM348" s="824"/>
      <c r="AN348" s="528"/>
      <c r="AO348" s="529"/>
      <c r="AP348" s="449" t="s">
        <v>236</v>
      </c>
      <c r="AQ348" s="449">
        <v>0</v>
      </c>
      <c r="AR348" s="449">
        <v>0</v>
      </c>
      <c r="AS348" s="527"/>
      <c r="AT348" s="527"/>
      <c r="AU348" s="823"/>
      <c r="AV348" s="824"/>
      <c r="AW348" s="528"/>
      <c r="AX348" s="529"/>
      <c r="AY348" s="449" t="s">
        <v>236</v>
      </c>
      <c r="AZ348" s="449">
        <v>0</v>
      </c>
      <c r="BA348" s="449">
        <v>0</v>
      </c>
      <c r="BB348" s="527"/>
      <c r="BC348" s="527"/>
      <c r="BD348" s="823"/>
      <c r="BE348" s="824"/>
      <c r="BF348" s="528"/>
      <c r="BG348" s="529"/>
      <c r="BH348" s="449" t="s">
        <v>236</v>
      </c>
      <c r="BI348" s="449">
        <v>0</v>
      </c>
      <c r="BJ348" s="449">
        <v>0</v>
      </c>
      <c r="BK348" s="527"/>
      <c r="BL348" s="527"/>
      <c r="BM348" s="823"/>
      <c r="BN348" s="824"/>
      <c r="BO348" s="528"/>
      <c r="BP348" s="529"/>
      <c r="BQ348" s="449" t="s">
        <v>236</v>
      </c>
      <c r="BR348" s="449">
        <v>0</v>
      </c>
      <c r="BS348" s="449">
        <v>0</v>
      </c>
      <c r="BT348" s="527"/>
      <c r="BU348" s="527"/>
      <c r="BV348" s="823"/>
      <c r="BW348" s="824"/>
      <c r="BX348" s="528"/>
      <c r="BY348" s="529"/>
      <c r="BZ348" s="449" t="s">
        <v>236</v>
      </c>
      <c r="CA348" s="449">
        <v>0</v>
      </c>
      <c r="CB348" s="449">
        <v>0</v>
      </c>
      <c r="CC348" s="527"/>
      <c r="CD348" s="527"/>
      <c r="CE348" s="823"/>
      <c r="CF348" s="824"/>
      <c r="CG348" s="528"/>
      <c r="CH348" s="529"/>
      <c r="CI348" s="449" t="s">
        <v>236</v>
      </c>
      <c r="CJ348" s="449">
        <v>0</v>
      </c>
      <c r="CK348" s="449">
        <v>0</v>
      </c>
      <c r="CL348" s="527"/>
      <c r="CM348" s="527"/>
      <c r="CN348" s="823"/>
      <c r="CO348" s="824"/>
      <c r="CP348" s="528"/>
      <c r="CQ348" s="529"/>
      <c r="CR348" s="449" t="s">
        <v>236</v>
      </c>
      <c r="CS348" s="449">
        <v>0</v>
      </c>
      <c r="CT348" s="449">
        <v>0</v>
      </c>
      <c r="CU348" s="527"/>
      <c r="CV348" s="527"/>
      <c r="CW348" s="823"/>
      <c r="CX348" s="824"/>
      <c r="CY348" s="528"/>
      <c r="CZ348" s="529"/>
      <c r="DA348" s="449" t="s">
        <v>236</v>
      </c>
      <c r="DB348" s="449">
        <v>0</v>
      </c>
      <c r="DC348" s="449">
        <v>0</v>
      </c>
      <c r="DD348" s="527"/>
      <c r="DE348" s="527"/>
      <c r="DF348" s="823"/>
      <c r="DG348" s="824"/>
      <c r="DH348" s="528"/>
      <c r="DI348" s="529"/>
      <c r="DJ348" s="449" t="s">
        <v>236</v>
      </c>
      <c r="DK348" s="449">
        <v>0</v>
      </c>
      <c r="DL348" s="449">
        <v>0</v>
      </c>
      <c r="DM348" s="527"/>
      <c r="DN348" s="527"/>
      <c r="DO348" s="823"/>
      <c r="DP348" s="824"/>
      <c r="DQ348" s="528"/>
      <c r="DR348" s="529"/>
      <c r="DS348" s="449" t="s">
        <v>236</v>
      </c>
      <c r="DT348" s="449">
        <v>0</v>
      </c>
      <c r="DU348" s="449">
        <v>0</v>
      </c>
      <c r="DV348" s="527"/>
      <c r="DW348" s="527"/>
      <c r="DX348" s="823"/>
      <c r="DY348" s="824"/>
      <c r="DZ348" s="528"/>
      <c r="EA348" s="529"/>
      <c r="EB348" s="449" t="s">
        <v>236</v>
      </c>
      <c r="EC348" s="449">
        <v>0</v>
      </c>
      <c r="ED348" s="449">
        <v>0</v>
      </c>
      <c r="EE348" s="527"/>
      <c r="EF348" s="527"/>
      <c r="EG348" s="823"/>
      <c r="EH348" s="824"/>
      <c r="EI348" s="528"/>
      <c r="EJ348" s="529"/>
      <c r="EK348" s="462" t="s">
        <v>236</v>
      </c>
      <c r="EL348" s="462">
        <v>0</v>
      </c>
      <c r="EM348" s="462">
        <v>0</v>
      </c>
      <c r="EN348" s="527"/>
      <c r="EO348" s="527"/>
      <c r="EP348" s="823"/>
      <c r="EQ348" s="824"/>
      <c r="ER348" s="528"/>
      <c r="ES348" s="529"/>
      <c r="ET348" s="462" t="s">
        <v>236</v>
      </c>
      <c r="EU348" s="462">
        <v>0</v>
      </c>
      <c r="EV348" s="462">
        <v>0</v>
      </c>
      <c r="EW348" s="463"/>
      <c r="EX348" s="463"/>
    </row>
    <row r="349" spans="1:154" s="323" customFormat="1" ht="38.25" customHeight="1" x14ac:dyDescent="0.2">
      <c r="A349" s="916"/>
      <c r="B349" s="823"/>
      <c r="C349" s="824"/>
      <c r="D349" s="528"/>
      <c r="E349" s="529"/>
      <c r="F349" s="416" t="s">
        <v>236</v>
      </c>
      <c r="G349" s="416">
        <v>0</v>
      </c>
      <c r="H349" s="416">
        <v>0</v>
      </c>
      <c r="I349" s="527"/>
      <c r="J349" s="527"/>
      <c r="K349" s="823"/>
      <c r="L349" s="824"/>
      <c r="M349" s="528"/>
      <c r="N349" s="529"/>
      <c r="O349" s="418" t="s">
        <v>236</v>
      </c>
      <c r="P349" s="418">
        <v>0</v>
      </c>
      <c r="Q349" s="418">
        <v>0</v>
      </c>
      <c r="R349" s="527"/>
      <c r="S349" s="527"/>
      <c r="T349" s="823"/>
      <c r="U349" s="824"/>
      <c r="V349" s="528"/>
      <c r="W349" s="529"/>
      <c r="X349" s="435" t="s">
        <v>236</v>
      </c>
      <c r="Y349" s="435">
        <v>0</v>
      </c>
      <c r="Z349" s="435">
        <v>0</v>
      </c>
      <c r="AA349" s="527"/>
      <c r="AB349" s="527"/>
      <c r="AC349" s="823"/>
      <c r="AD349" s="824"/>
      <c r="AE349" s="528"/>
      <c r="AF349" s="529"/>
      <c r="AG349" s="442" t="s">
        <v>236</v>
      </c>
      <c r="AH349" s="442">
        <v>0</v>
      </c>
      <c r="AI349" s="442">
        <v>0</v>
      </c>
      <c r="AJ349" s="527"/>
      <c r="AK349" s="527"/>
      <c r="AL349" s="823"/>
      <c r="AM349" s="824"/>
      <c r="AN349" s="528"/>
      <c r="AO349" s="529"/>
      <c r="AP349" s="449" t="s">
        <v>236</v>
      </c>
      <c r="AQ349" s="449">
        <v>0</v>
      </c>
      <c r="AR349" s="449">
        <v>0</v>
      </c>
      <c r="AS349" s="527"/>
      <c r="AT349" s="527"/>
      <c r="AU349" s="823"/>
      <c r="AV349" s="824"/>
      <c r="AW349" s="528"/>
      <c r="AX349" s="529"/>
      <c r="AY349" s="449" t="s">
        <v>236</v>
      </c>
      <c r="AZ349" s="449">
        <v>0</v>
      </c>
      <c r="BA349" s="449">
        <v>0</v>
      </c>
      <c r="BB349" s="527"/>
      <c r="BC349" s="527"/>
      <c r="BD349" s="823"/>
      <c r="BE349" s="824"/>
      <c r="BF349" s="528"/>
      <c r="BG349" s="529"/>
      <c r="BH349" s="449" t="s">
        <v>236</v>
      </c>
      <c r="BI349" s="449">
        <v>0</v>
      </c>
      <c r="BJ349" s="449">
        <v>0</v>
      </c>
      <c r="BK349" s="527"/>
      <c r="BL349" s="527"/>
      <c r="BM349" s="823"/>
      <c r="BN349" s="824"/>
      <c r="BO349" s="528"/>
      <c r="BP349" s="529"/>
      <c r="BQ349" s="449" t="s">
        <v>236</v>
      </c>
      <c r="BR349" s="449">
        <v>0</v>
      </c>
      <c r="BS349" s="449">
        <v>0</v>
      </c>
      <c r="BT349" s="527"/>
      <c r="BU349" s="527"/>
      <c r="BV349" s="823"/>
      <c r="BW349" s="824"/>
      <c r="BX349" s="528"/>
      <c r="BY349" s="529"/>
      <c r="BZ349" s="449" t="s">
        <v>236</v>
      </c>
      <c r="CA349" s="449">
        <v>0</v>
      </c>
      <c r="CB349" s="449">
        <v>0</v>
      </c>
      <c r="CC349" s="527"/>
      <c r="CD349" s="527"/>
      <c r="CE349" s="823"/>
      <c r="CF349" s="824"/>
      <c r="CG349" s="528"/>
      <c r="CH349" s="529"/>
      <c r="CI349" s="449" t="s">
        <v>236</v>
      </c>
      <c r="CJ349" s="449">
        <v>0</v>
      </c>
      <c r="CK349" s="449">
        <v>0</v>
      </c>
      <c r="CL349" s="527"/>
      <c r="CM349" s="527"/>
      <c r="CN349" s="823"/>
      <c r="CO349" s="824"/>
      <c r="CP349" s="528"/>
      <c r="CQ349" s="529"/>
      <c r="CR349" s="449" t="s">
        <v>236</v>
      </c>
      <c r="CS349" s="449">
        <v>0</v>
      </c>
      <c r="CT349" s="449">
        <v>0</v>
      </c>
      <c r="CU349" s="527"/>
      <c r="CV349" s="527"/>
      <c r="CW349" s="823"/>
      <c r="CX349" s="824"/>
      <c r="CY349" s="528"/>
      <c r="CZ349" s="529"/>
      <c r="DA349" s="449" t="s">
        <v>236</v>
      </c>
      <c r="DB349" s="449">
        <v>0</v>
      </c>
      <c r="DC349" s="449">
        <v>0</v>
      </c>
      <c r="DD349" s="527"/>
      <c r="DE349" s="527"/>
      <c r="DF349" s="823"/>
      <c r="DG349" s="824"/>
      <c r="DH349" s="528"/>
      <c r="DI349" s="529"/>
      <c r="DJ349" s="449" t="s">
        <v>236</v>
      </c>
      <c r="DK349" s="449">
        <v>0</v>
      </c>
      <c r="DL349" s="449">
        <v>0</v>
      </c>
      <c r="DM349" s="527"/>
      <c r="DN349" s="527"/>
      <c r="DO349" s="823"/>
      <c r="DP349" s="824"/>
      <c r="DQ349" s="528"/>
      <c r="DR349" s="529"/>
      <c r="DS349" s="449" t="s">
        <v>236</v>
      </c>
      <c r="DT349" s="449">
        <v>0</v>
      </c>
      <c r="DU349" s="449">
        <v>0</v>
      </c>
      <c r="DV349" s="527"/>
      <c r="DW349" s="527"/>
      <c r="DX349" s="823"/>
      <c r="DY349" s="824"/>
      <c r="DZ349" s="528"/>
      <c r="EA349" s="529"/>
      <c r="EB349" s="449" t="s">
        <v>236</v>
      </c>
      <c r="EC349" s="449">
        <v>0</v>
      </c>
      <c r="ED349" s="449">
        <v>0</v>
      </c>
      <c r="EE349" s="527"/>
      <c r="EF349" s="527"/>
      <c r="EG349" s="823"/>
      <c r="EH349" s="824"/>
      <c r="EI349" s="528"/>
      <c r="EJ349" s="529"/>
      <c r="EK349" s="462" t="s">
        <v>236</v>
      </c>
      <c r="EL349" s="462">
        <v>0</v>
      </c>
      <c r="EM349" s="462">
        <v>0</v>
      </c>
      <c r="EN349" s="527"/>
      <c r="EO349" s="527"/>
      <c r="EP349" s="823"/>
      <c r="EQ349" s="824"/>
      <c r="ER349" s="528"/>
      <c r="ES349" s="529"/>
      <c r="ET349" s="462" t="s">
        <v>236</v>
      </c>
      <c r="EU349" s="462">
        <v>0</v>
      </c>
      <c r="EV349" s="462">
        <v>0</v>
      </c>
      <c r="EW349" s="463"/>
      <c r="EX349" s="463"/>
    </row>
    <row r="350" spans="1:154" s="323" customFormat="1" ht="38.25" x14ac:dyDescent="0.2">
      <c r="A350" s="916"/>
      <c r="B350" s="823"/>
      <c r="C350" s="824"/>
      <c r="D350" s="528"/>
      <c r="E350" s="529"/>
      <c r="F350" s="416" t="s">
        <v>236</v>
      </c>
      <c r="G350" s="416">
        <v>0</v>
      </c>
      <c r="H350" s="416">
        <v>0</v>
      </c>
      <c r="I350" s="527"/>
      <c r="J350" s="527"/>
      <c r="K350" s="823"/>
      <c r="L350" s="824"/>
      <c r="M350" s="528"/>
      <c r="N350" s="529"/>
      <c r="O350" s="418" t="s">
        <v>236</v>
      </c>
      <c r="P350" s="418">
        <v>0</v>
      </c>
      <c r="Q350" s="418">
        <v>0</v>
      </c>
      <c r="R350" s="527"/>
      <c r="S350" s="527"/>
      <c r="T350" s="823"/>
      <c r="U350" s="824"/>
      <c r="V350" s="528"/>
      <c r="W350" s="529"/>
      <c r="X350" s="435" t="s">
        <v>236</v>
      </c>
      <c r="Y350" s="435">
        <v>0</v>
      </c>
      <c r="Z350" s="435">
        <v>0</v>
      </c>
      <c r="AA350" s="527"/>
      <c r="AB350" s="527"/>
      <c r="AC350" s="823"/>
      <c r="AD350" s="824"/>
      <c r="AE350" s="528"/>
      <c r="AF350" s="529"/>
      <c r="AG350" s="442" t="s">
        <v>236</v>
      </c>
      <c r="AH350" s="442">
        <v>0</v>
      </c>
      <c r="AI350" s="442">
        <v>0</v>
      </c>
      <c r="AJ350" s="527"/>
      <c r="AK350" s="527"/>
      <c r="AL350" s="823"/>
      <c r="AM350" s="824"/>
      <c r="AN350" s="528"/>
      <c r="AO350" s="529"/>
      <c r="AP350" s="449" t="s">
        <v>236</v>
      </c>
      <c r="AQ350" s="449">
        <v>0</v>
      </c>
      <c r="AR350" s="449">
        <v>0</v>
      </c>
      <c r="AS350" s="527"/>
      <c r="AT350" s="527"/>
      <c r="AU350" s="823"/>
      <c r="AV350" s="824"/>
      <c r="AW350" s="528"/>
      <c r="AX350" s="529"/>
      <c r="AY350" s="449" t="s">
        <v>236</v>
      </c>
      <c r="AZ350" s="449">
        <v>0</v>
      </c>
      <c r="BA350" s="449">
        <v>0</v>
      </c>
      <c r="BB350" s="527"/>
      <c r="BC350" s="527"/>
      <c r="BD350" s="823"/>
      <c r="BE350" s="824"/>
      <c r="BF350" s="528"/>
      <c r="BG350" s="529"/>
      <c r="BH350" s="449" t="s">
        <v>236</v>
      </c>
      <c r="BI350" s="449">
        <v>0</v>
      </c>
      <c r="BJ350" s="449">
        <v>0</v>
      </c>
      <c r="BK350" s="527"/>
      <c r="BL350" s="527"/>
      <c r="BM350" s="823"/>
      <c r="BN350" s="824"/>
      <c r="BO350" s="528"/>
      <c r="BP350" s="529"/>
      <c r="BQ350" s="449" t="s">
        <v>236</v>
      </c>
      <c r="BR350" s="449">
        <v>0</v>
      </c>
      <c r="BS350" s="449">
        <v>0</v>
      </c>
      <c r="BT350" s="527"/>
      <c r="BU350" s="527"/>
      <c r="BV350" s="823"/>
      <c r="BW350" s="824"/>
      <c r="BX350" s="528"/>
      <c r="BY350" s="529"/>
      <c r="BZ350" s="449" t="s">
        <v>236</v>
      </c>
      <c r="CA350" s="449">
        <v>0</v>
      </c>
      <c r="CB350" s="449">
        <v>0</v>
      </c>
      <c r="CC350" s="527"/>
      <c r="CD350" s="527"/>
      <c r="CE350" s="823"/>
      <c r="CF350" s="824"/>
      <c r="CG350" s="528"/>
      <c r="CH350" s="529"/>
      <c r="CI350" s="449" t="s">
        <v>236</v>
      </c>
      <c r="CJ350" s="449">
        <v>0</v>
      </c>
      <c r="CK350" s="449">
        <v>0</v>
      </c>
      <c r="CL350" s="527"/>
      <c r="CM350" s="527"/>
      <c r="CN350" s="823"/>
      <c r="CO350" s="824"/>
      <c r="CP350" s="528"/>
      <c r="CQ350" s="529"/>
      <c r="CR350" s="449" t="s">
        <v>236</v>
      </c>
      <c r="CS350" s="449">
        <v>0</v>
      </c>
      <c r="CT350" s="449">
        <v>0</v>
      </c>
      <c r="CU350" s="527"/>
      <c r="CV350" s="527"/>
      <c r="CW350" s="823"/>
      <c r="CX350" s="824"/>
      <c r="CY350" s="528"/>
      <c r="CZ350" s="529"/>
      <c r="DA350" s="449" t="s">
        <v>236</v>
      </c>
      <c r="DB350" s="449">
        <v>0</v>
      </c>
      <c r="DC350" s="449">
        <v>0</v>
      </c>
      <c r="DD350" s="527"/>
      <c r="DE350" s="527"/>
      <c r="DF350" s="823"/>
      <c r="DG350" s="824"/>
      <c r="DH350" s="528"/>
      <c r="DI350" s="529"/>
      <c r="DJ350" s="449" t="s">
        <v>236</v>
      </c>
      <c r="DK350" s="449">
        <v>0</v>
      </c>
      <c r="DL350" s="449">
        <v>0</v>
      </c>
      <c r="DM350" s="527"/>
      <c r="DN350" s="527"/>
      <c r="DO350" s="823"/>
      <c r="DP350" s="824"/>
      <c r="DQ350" s="528"/>
      <c r="DR350" s="529"/>
      <c r="DS350" s="449" t="s">
        <v>236</v>
      </c>
      <c r="DT350" s="449">
        <v>0</v>
      </c>
      <c r="DU350" s="449">
        <v>0</v>
      </c>
      <c r="DV350" s="527"/>
      <c r="DW350" s="527"/>
      <c r="DX350" s="823"/>
      <c r="DY350" s="824"/>
      <c r="DZ350" s="528"/>
      <c r="EA350" s="529"/>
      <c r="EB350" s="449" t="s">
        <v>236</v>
      </c>
      <c r="EC350" s="449">
        <v>0</v>
      </c>
      <c r="ED350" s="449">
        <v>0</v>
      </c>
      <c r="EE350" s="527"/>
      <c r="EF350" s="527"/>
      <c r="EG350" s="823"/>
      <c r="EH350" s="824"/>
      <c r="EI350" s="528"/>
      <c r="EJ350" s="529"/>
      <c r="EK350" s="462" t="s">
        <v>236</v>
      </c>
      <c r="EL350" s="462">
        <v>0</v>
      </c>
      <c r="EM350" s="462">
        <v>0</v>
      </c>
      <c r="EN350" s="527"/>
      <c r="EO350" s="527"/>
      <c r="EP350" s="823"/>
      <c r="EQ350" s="824"/>
      <c r="ER350" s="528"/>
      <c r="ES350" s="529"/>
      <c r="ET350" s="462" t="s">
        <v>236</v>
      </c>
      <c r="EU350" s="462">
        <v>0</v>
      </c>
      <c r="EV350" s="462">
        <v>0</v>
      </c>
      <c r="EW350" s="463"/>
      <c r="EX350" s="463"/>
    </row>
    <row r="351" spans="1:154" s="323" customFormat="1" ht="38.25" x14ac:dyDescent="0.2">
      <c r="A351" s="916"/>
      <c r="B351" s="823"/>
      <c r="C351" s="824"/>
      <c r="D351" s="528"/>
      <c r="E351" s="529"/>
      <c r="F351" s="416" t="s">
        <v>236</v>
      </c>
      <c r="G351" s="416">
        <v>0</v>
      </c>
      <c r="H351" s="416">
        <v>0</v>
      </c>
      <c r="I351" s="527"/>
      <c r="J351" s="527"/>
      <c r="K351" s="823"/>
      <c r="L351" s="824"/>
      <c r="M351" s="528"/>
      <c r="N351" s="529"/>
      <c r="O351" s="418" t="s">
        <v>236</v>
      </c>
      <c r="P351" s="418">
        <v>0</v>
      </c>
      <c r="Q351" s="418">
        <v>0</v>
      </c>
      <c r="R351" s="527"/>
      <c r="S351" s="527"/>
      <c r="T351" s="823"/>
      <c r="U351" s="824"/>
      <c r="V351" s="528"/>
      <c r="W351" s="529"/>
      <c r="X351" s="435" t="s">
        <v>236</v>
      </c>
      <c r="Y351" s="435">
        <v>0</v>
      </c>
      <c r="Z351" s="435">
        <v>0</v>
      </c>
      <c r="AA351" s="527"/>
      <c r="AB351" s="527"/>
      <c r="AC351" s="823"/>
      <c r="AD351" s="824"/>
      <c r="AE351" s="528"/>
      <c r="AF351" s="529"/>
      <c r="AG351" s="442" t="s">
        <v>236</v>
      </c>
      <c r="AH351" s="442">
        <v>0</v>
      </c>
      <c r="AI351" s="442">
        <v>0</v>
      </c>
      <c r="AJ351" s="527"/>
      <c r="AK351" s="527"/>
      <c r="AL351" s="823"/>
      <c r="AM351" s="824"/>
      <c r="AN351" s="528"/>
      <c r="AO351" s="529"/>
      <c r="AP351" s="449" t="s">
        <v>236</v>
      </c>
      <c r="AQ351" s="449">
        <v>0</v>
      </c>
      <c r="AR351" s="449">
        <v>0</v>
      </c>
      <c r="AS351" s="527"/>
      <c r="AT351" s="527"/>
      <c r="AU351" s="823"/>
      <c r="AV351" s="824"/>
      <c r="AW351" s="528"/>
      <c r="AX351" s="529"/>
      <c r="AY351" s="449" t="s">
        <v>236</v>
      </c>
      <c r="AZ351" s="449">
        <v>0</v>
      </c>
      <c r="BA351" s="449">
        <v>0</v>
      </c>
      <c r="BB351" s="527"/>
      <c r="BC351" s="527"/>
      <c r="BD351" s="823"/>
      <c r="BE351" s="824"/>
      <c r="BF351" s="528"/>
      <c r="BG351" s="529"/>
      <c r="BH351" s="449" t="s">
        <v>236</v>
      </c>
      <c r="BI351" s="449">
        <v>0</v>
      </c>
      <c r="BJ351" s="449">
        <v>0</v>
      </c>
      <c r="BK351" s="527"/>
      <c r="BL351" s="527"/>
      <c r="BM351" s="823"/>
      <c r="BN351" s="824"/>
      <c r="BO351" s="528"/>
      <c r="BP351" s="529"/>
      <c r="BQ351" s="449" t="s">
        <v>236</v>
      </c>
      <c r="BR351" s="449">
        <v>0</v>
      </c>
      <c r="BS351" s="449">
        <v>0</v>
      </c>
      <c r="BT351" s="527"/>
      <c r="BU351" s="527"/>
      <c r="BV351" s="823"/>
      <c r="BW351" s="824"/>
      <c r="BX351" s="528"/>
      <c r="BY351" s="529"/>
      <c r="BZ351" s="449" t="s">
        <v>236</v>
      </c>
      <c r="CA351" s="449">
        <v>0</v>
      </c>
      <c r="CB351" s="449">
        <v>0</v>
      </c>
      <c r="CC351" s="527"/>
      <c r="CD351" s="527"/>
      <c r="CE351" s="823"/>
      <c r="CF351" s="824"/>
      <c r="CG351" s="528"/>
      <c r="CH351" s="529"/>
      <c r="CI351" s="449" t="s">
        <v>236</v>
      </c>
      <c r="CJ351" s="449">
        <v>0</v>
      </c>
      <c r="CK351" s="449">
        <v>0</v>
      </c>
      <c r="CL351" s="527"/>
      <c r="CM351" s="527"/>
      <c r="CN351" s="823"/>
      <c r="CO351" s="824"/>
      <c r="CP351" s="528"/>
      <c r="CQ351" s="529"/>
      <c r="CR351" s="449" t="s">
        <v>236</v>
      </c>
      <c r="CS351" s="449">
        <v>0</v>
      </c>
      <c r="CT351" s="449">
        <v>0</v>
      </c>
      <c r="CU351" s="527"/>
      <c r="CV351" s="527"/>
      <c r="CW351" s="823"/>
      <c r="CX351" s="824"/>
      <c r="CY351" s="528"/>
      <c r="CZ351" s="529"/>
      <c r="DA351" s="449" t="s">
        <v>236</v>
      </c>
      <c r="DB351" s="449">
        <v>0</v>
      </c>
      <c r="DC351" s="449">
        <v>0</v>
      </c>
      <c r="DD351" s="527"/>
      <c r="DE351" s="527"/>
      <c r="DF351" s="823"/>
      <c r="DG351" s="824"/>
      <c r="DH351" s="528"/>
      <c r="DI351" s="529"/>
      <c r="DJ351" s="449" t="s">
        <v>236</v>
      </c>
      <c r="DK351" s="449">
        <v>0</v>
      </c>
      <c r="DL351" s="449">
        <v>0</v>
      </c>
      <c r="DM351" s="527"/>
      <c r="DN351" s="527"/>
      <c r="DO351" s="823"/>
      <c r="DP351" s="824"/>
      <c r="DQ351" s="528"/>
      <c r="DR351" s="529"/>
      <c r="DS351" s="449" t="s">
        <v>236</v>
      </c>
      <c r="DT351" s="449">
        <v>0</v>
      </c>
      <c r="DU351" s="449">
        <v>0</v>
      </c>
      <c r="DV351" s="527"/>
      <c r="DW351" s="527"/>
      <c r="DX351" s="823"/>
      <c r="DY351" s="824"/>
      <c r="DZ351" s="528"/>
      <c r="EA351" s="529"/>
      <c r="EB351" s="449" t="s">
        <v>236</v>
      </c>
      <c r="EC351" s="449">
        <v>0</v>
      </c>
      <c r="ED351" s="449">
        <v>0</v>
      </c>
      <c r="EE351" s="527"/>
      <c r="EF351" s="527"/>
      <c r="EG351" s="823"/>
      <c r="EH351" s="824"/>
      <c r="EI351" s="528"/>
      <c r="EJ351" s="529"/>
      <c r="EK351" s="462" t="s">
        <v>236</v>
      </c>
      <c r="EL351" s="462">
        <v>0</v>
      </c>
      <c r="EM351" s="462">
        <v>0</v>
      </c>
      <c r="EN351" s="527"/>
      <c r="EO351" s="527"/>
      <c r="EP351" s="823"/>
      <c r="EQ351" s="824"/>
      <c r="ER351" s="528"/>
      <c r="ES351" s="529"/>
      <c r="ET351" s="462" t="s">
        <v>236</v>
      </c>
      <c r="EU351" s="462">
        <v>0</v>
      </c>
      <c r="EV351" s="462">
        <v>0</v>
      </c>
      <c r="EW351" s="463"/>
      <c r="EX351" s="463"/>
    </row>
    <row r="352" spans="1:154" s="323" customFormat="1" ht="38.25" x14ac:dyDescent="0.2">
      <c r="A352" s="917"/>
      <c r="B352" s="823"/>
      <c r="C352" s="824"/>
      <c r="D352" s="528"/>
      <c r="E352" s="529"/>
      <c r="F352" s="416" t="s">
        <v>236</v>
      </c>
      <c r="G352" s="416">
        <v>0</v>
      </c>
      <c r="H352" s="416">
        <v>0</v>
      </c>
      <c r="I352" s="527"/>
      <c r="J352" s="527"/>
      <c r="K352" s="823"/>
      <c r="L352" s="824"/>
      <c r="M352" s="528"/>
      <c r="N352" s="529"/>
      <c r="O352" s="418" t="s">
        <v>236</v>
      </c>
      <c r="P352" s="418">
        <v>0</v>
      </c>
      <c r="Q352" s="418">
        <v>0</v>
      </c>
      <c r="R352" s="527"/>
      <c r="S352" s="527"/>
      <c r="T352" s="823"/>
      <c r="U352" s="824"/>
      <c r="V352" s="528"/>
      <c r="W352" s="529"/>
      <c r="X352" s="435" t="s">
        <v>236</v>
      </c>
      <c r="Y352" s="435">
        <v>0</v>
      </c>
      <c r="Z352" s="435">
        <v>0</v>
      </c>
      <c r="AA352" s="527"/>
      <c r="AB352" s="527"/>
      <c r="AC352" s="823"/>
      <c r="AD352" s="824"/>
      <c r="AE352" s="528"/>
      <c r="AF352" s="529"/>
      <c r="AG352" s="442" t="s">
        <v>236</v>
      </c>
      <c r="AH352" s="442">
        <v>0</v>
      </c>
      <c r="AI352" s="442">
        <v>0</v>
      </c>
      <c r="AJ352" s="527"/>
      <c r="AK352" s="527"/>
      <c r="AL352" s="823"/>
      <c r="AM352" s="824"/>
      <c r="AN352" s="528"/>
      <c r="AO352" s="529"/>
      <c r="AP352" s="449" t="s">
        <v>236</v>
      </c>
      <c r="AQ352" s="449">
        <v>0</v>
      </c>
      <c r="AR352" s="449">
        <v>0</v>
      </c>
      <c r="AS352" s="527"/>
      <c r="AT352" s="527"/>
      <c r="AU352" s="823"/>
      <c r="AV352" s="824"/>
      <c r="AW352" s="528"/>
      <c r="AX352" s="529"/>
      <c r="AY352" s="449" t="s">
        <v>236</v>
      </c>
      <c r="AZ352" s="449">
        <v>0</v>
      </c>
      <c r="BA352" s="449">
        <v>0</v>
      </c>
      <c r="BB352" s="527"/>
      <c r="BC352" s="527"/>
      <c r="BD352" s="823"/>
      <c r="BE352" s="824"/>
      <c r="BF352" s="528"/>
      <c r="BG352" s="529"/>
      <c r="BH352" s="449" t="s">
        <v>236</v>
      </c>
      <c r="BI352" s="449">
        <v>0</v>
      </c>
      <c r="BJ352" s="449">
        <v>0</v>
      </c>
      <c r="BK352" s="527"/>
      <c r="BL352" s="527"/>
      <c r="BM352" s="823"/>
      <c r="BN352" s="824"/>
      <c r="BO352" s="528"/>
      <c r="BP352" s="529"/>
      <c r="BQ352" s="449" t="s">
        <v>236</v>
      </c>
      <c r="BR352" s="449">
        <v>0</v>
      </c>
      <c r="BS352" s="449">
        <v>0</v>
      </c>
      <c r="BT352" s="527"/>
      <c r="BU352" s="527"/>
      <c r="BV352" s="823"/>
      <c r="BW352" s="824"/>
      <c r="BX352" s="528"/>
      <c r="BY352" s="529"/>
      <c r="BZ352" s="449" t="s">
        <v>236</v>
      </c>
      <c r="CA352" s="449">
        <v>0</v>
      </c>
      <c r="CB352" s="449">
        <v>0</v>
      </c>
      <c r="CC352" s="527"/>
      <c r="CD352" s="527"/>
      <c r="CE352" s="823"/>
      <c r="CF352" s="824"/>
      <c r="CG352" s="528"/>
      <c r="CH352" s="529"/>
      <c r="CI352" s="449" t="s">
        <v>236</v>
      </c>
      <c r="CJ352" s="449">
        <v>0</v>
      </c>
      <c r="CK352" s="449">
        <v>0</v>
      </c>
      <c r="CL352" s="527"/>
      <c r="CM352" s="527"/>
      <c r="CN352" s="823"/>
      <c r="CO352" s="824"/>
      <c r="CP352" s="528"/>
      <c r="CQ352" s="529"/>
      <c r="CR352" s="449" t="s">
        <v>236</v>
      </c>
      <c r="CS352" s="449">
        <v>0</v>
      </c>
      <c r="CT352" s="449">
        <v>0</v>
      </c>
      <c r="CU352" s="527"/>
      <c r="CV352" s="527"/>
      <c r="CW352" s="823"/>
      <c r="CX352" s="824"/>
      <c r="CY352" s="528"/>
      <c r="CZ352" s="529"/>
      <c r="DA352" s="449" t="s">
        <v>236</v>
      </c>
      <c r="DB352" s="449">
        <v>0</v>
      </c>
      <c r="DC352" s="449">
        <v>0</v>
      </c>
      <c r="DD352" s="527"/>
      <c r="DE352" s="527"/>
      <c r="DF352" s="823"/>
      <c r="DG352" s="824"/>
      <c r="DH352" s="528"/>
      <c r="DI352" s="529"/>
      <c r="DJ352" s="449" t="s">
        <v>236</v>
      </c>
      <c r="DK352" s="449">
        <v>0</v>
      </c>
      <c r="DL352" s="449">
        <v>0</v>
      </c>
      <c r="DM352" s="527"/>
      <c r="DN352" s="527"/>
      <c r="DO352" s="823"/>
      <c r="DP352" s="824"/>
      <c r="DQ352" s="528"/>
      <c r="DR352" s="529"/>
      <c r="DS352" s="449" t="s">
        <v>236</v>
      </c>
      <c r="DT352" s="449">
        <v>0</v>
      </c>
      <c r="DU352" s="449">
        <v>0</v>
      </c>
      <c r="DV352" s="527"/>
      <c r="DW352" s="527"/>
      <c r="DX352" s="823"/>
      <c r="DY352" s="824"/>
      <c r="DZ352" s="528"/>
      <c r="EA352" s="529"/>
      <c r="EB352" s="449" t="s">
        <v>236</v>
      </c>
      <c r="EC352" s="449">
        <v>0</v>
      </c>
      <c r="ED352" s="449">
        <v>0</v>
      </c>
      <c r="EE352" s="527"/>
      <c r="EF352" s="527"/>
      <c r="EG352" s="823"/>
      <c r="EH352" s="824"/>
      <c r="EI352" s="528"/>
      <c r="EJ352" s="529"/>
      <c r="EK352" s="462" t="s">
        <v>236</v>
      </c>
      <c r="EL352" s="462">
        <v>0</v>
      </c>
      <c r="EM352" s="462">
        <v>0</v>
      </c>
      <c r="EN352" s="527"/>
      <c r="EO352" s="527"/>
      <c r="EP352" s="823"/>
      <c r="EQ352" s="824"/>
      <c r="ER352" s="528"/>
      <c r="ES352" s="529"/>
      <c r="ET352" s="462" t="s">
        <v>236</v>
      </c>
      <c r="EU352" s="462">
        <v>0</v>
      </c>
      <c r="EV352" s="462">
        <v>0</v>
      </c>
      <c r="EW352" s="463"/>
      <c r="EX352" s="463"/>
    </row>
    <row r="353" spans="1:154" s="323" customFormat="1" x14ac:dyDescent="0.2">
      <c r="A353" s="404" t="s">
        <v>657</v>
      </c>
      <c r="B353" s="410"/>
      <c r="C353" s="410"/>
      <c r="D353" s="410"/>
      <c r="E353" s="410"/>
      <c r="F353" s="410"/>
      <c r="G353" s="410"/>
      <c r="H353" s="410"/>
      <c r="I353" s="410"/>
      <c r="J353" s="410"/>
      <c r="K353" s="410"/>
      <c r="L353" s="410"/>
      <c r="M353" s="410"/>
      <c r="N353" s="410"/>
      <c r="O353" s="410"/>
      <c r="P353" s="410"/>
      <c r="Q353" s="410"/>
      <c r="R353" s="410"/>
      <c r="S353" s="410"/>
      <c r="T353" s="410"/>
      <c r="U353" s="410"/>
      <c r="V353" s="410"/>
      <c r="W353" s="410"/>
      <c r="X353" s="410"/>
      <c r="Y353" s="410"/>
      <c r="Z353" s="410"/>
      <c r="AA353" s="410"/>
      <c r="AB353" s="410"/>
      <c r="AC353" s="410"/>
      <c r="AD353" s="410"/>
      <c r="AE353" s="410"/>
      <c r="AF353" s="410"/>
      <c r="AG353" s="410"/>
      <c r="AH353" s="410"/>
      <c r="AI353" s="410"/>
      <c r="AJ353" s="410"/>
      <c r="AK353" s="410"/>
      <c r="AL353" s="410"/>
      <c r="AM353" s="410"/>
      <c r="AN353" s="410"/>
      <c r="AO353" s="410"/>
      <c r="AP353" s="410"/>
      <c r="AQ353" s="410"/>
      <c r="AR353" s="410"/>
      <c r="AS353" s="410"/>
      <c r="AT353" s="410"/>
      <c r="AU353" s="410"/>
      <c r="AV353" s="410"/>
      <c r="AW353" s="410"/>
      <c r="AX353" s="410"/>
      <c r="AY353" s="410"/>
      <c r="AZ353" s="410"/>
      <c r="BA353" s="410"/>
      <c r="BB353" s="410"/>
      <c r="BC353" s="410"/>
      <c r="BD353" s="410"/>
      <c r="BE353" s="410"/>
      <c r="BF353" s="410"/>
      <c r="BG353" s="410"/>
      <c r="BH353" s="410"/>
      <c r="BI353" s="410"/>
      <c r="BJ353" s="410"/>
      <c r="BK353" s="410"/>
      <c r="BL353" s="410"/>
      <c r="BM353" s="410"/>
      <c r="BN353" s="410"/>
      <c r="BO353" s="410"/>
      <c r="BP353" s="410"/>
      <c r="BQ353" s="410"/>
      <c r="BR353" s="410"/>
      <c r="BS353" s="410"/>
      <c r="BT353" s="410"/>
      <c r="BU353" s="410"/>
      <c r="BV353" s="410"/>
      <c r="BW353" s="410"/>
      <c r="BX353" s="410"/>
      <c r="BY353" s="410"/>
      <c r="BZ353" s="410"/>
      <c r="CA353" s="410"/>
      <c r="CB353" s="410"/>
      <c r="CC353" s="410"/>
      <c r="CD353" s="410"/>
      <c r="CE353" s="410"/>
      <c r="CF353" s="410"/>
      <c r="CG353" s="410"/>
      <c r="CH353" s="410"/>
      <c r="CI353" s="410"/>
      <c r="CJ353" s="410"/>
      <c r="CK353" s="410"/>
      <c r="CL353" s="410"/>
      <c r="CM353" s="410"/>
      <c r="CN353" s="410"/>
      <c r="CO353" s="410"/>
      <c r="CP353" s="410"/>
      <c r="CQ353" s="410"/>
      <c r="CR353" s="410"/>
      <c r="CS353" s="410"/>
      <c r="CT353" s="410"/>
      <c r="CU353" s="410"/>
      <c r="CV353" s="410"/>
      <c r="CW353" s="410"/>
      <c r="CX353" s="410"/>
      <c r="CY353" s="410"/>
      <c r="CZ353" s="410"/>
      <c r="DA353" s="410"/>
      <c r="DB353" s="410"/>
      <c r="DC353" s="410"/>
      <c r="DD353" s="410"/>
      <c r="DE353" s="410"/>
      <c r="DF353" s="410"/>
      <c r="DG353" s="410"/>
      <c r="DH353" s="410"/>
      <c r="DI353" s="410"/>
      <c r="DJ353" s="410"/>
      <c r="DK353" s="410"/>
      <c r="DL353" s="410"/>
      <c r="DM353" s="410"/>
      <c r="DN353" s="410"/>
      <c r="DO353" s="410"/>
      <c r="DP353" s="410"/>
      <c r="DQ353" s="410"/>
      <c r="DR353" s="410"/>
      <c r="DS353" s="410"/>
      <c r="DT353" s="410"/>
      <c r="DU353" s="410"/>
      <c r="DV353" s="410"/>
      <c r="DW353" s="410"/>
      <c r="DX353" s="410"/>
      <c r="DY353" s="410"/>
      <c r="DZ353" s="410"/>
      <c r="EA353" s="410"/>
      <c r="EB353" s="410"/>
      <c r="EC353" s="410"/>
      <c r="ED353" s="410"/>
      <c r="EE353" s="410"/>
      <c r="EF353" s="410"/>
      <c r="EG353" s="410"/>
      <c r="EH353" s="410"/>
      <c r="EI353" s="410"/>
      <c r="EJ353" s="410"/>
      <c r="EK353" s="410"/>
      <c r="EL353" s="410"/>
      <c r="EM353" s="410"/>
      <c r="EN353" s="410"/>
      <c r="EO353" s="410"/>
      <c r="EP353" s="410"/>
      <c r="EQ353" s="410"/>
      <c r="ER353" s="410"/>
      <c r="ES353" s="410"/>
      <c r="ET353" s="410"/>
      <c r="EU353" s="410"/>
      <c r="EV353" s="410"/>
      <c r="EW353" s="410"/>
      <c r="EX353" s="410"/>
    </row>
    <row r="354" spans="1:154" s="323" customFormat="1" x14ac:dyDescent="0.2">
      <c r="A354" s="290" t="s">
        <v>237</v>
      </c>
      <c r="B354" s="406"/>
      <c r="C354" s="406"/>
      <c r="D354" s="406"/>
      <c r="E354" s="406"/>
      <c r="F354" s="406"/>
      <c r="G354" s="406"/>
      <c r="H354" s="406"/>
      <c r="I354" s="406"/>
      <c r="J354" s="406"/>
      <c r="K354" s="406"/>
      <c r="L354" s="406"/>
      <c r="M354" s="406"/>
      <c r="N354" s="406"/>
      <c r="O354" s="406"/>
      <c r="P354" s="406"/>
      <c r="Q354" s="406"/>
      <c r="R354" s="406"/>
      <c r="S354" s="406"/>
      <c r="T354" s="406"/>
      <c r="U354" s="406"/>
      <c r="V354" s="406"/>
      <c r="W354" s="406"/>
      <c r="X354" s="406"/>
      <c r="Y354" s="406"/>
      <c r="Z354" s="406"/>
      <c r="AA354" s="406"/>
      <c r="AB354" s="406"/>
      <c r="AC354" s="406"/>
      <c r="AD354" s="406"/>
      <c r="AE354" s="406"/>
      <c r="AF354" s="406"/>
      <c r="AG354" s="406"/>
      <c r="AH354" s="406"/>
      <c r="AI354" s="406"/>
      <c r="AJ354" s="406"/>
      <c r="AK354" s="406"/>
      <c r="AL354" s="406"/>
      <c r="AM354" s="406"/>
      <c r="AN354" s="406"/>
      <c r="AO354" s="406"/>
      <c r="AP354" s="406"/>
      <c r="AQ354" s="406"/>
      <c r="AR354" s="406"/>
      <c r="AS354" s="406"/>
      <c r="AT354" s="406"/>
      <c r="AU354" s="406"/>
      <c r="AV354" s="406"/>
      <c r="AW354" s="406"/>
      <c r="AX354" s="406"/>
      <c r="AY354" s="406"/>
      <c r="AZ354" s="406"/>
      <c r="BA354" s="406"/>
      <c r="BB354" s="406"/>
      <c r="BC354" s="406"/>
      <c r="BD354" s="406"/>
      <c r="BE354" s="406"/>
      <c r="BF354" s="406"/>
      <c r="BG354" s="406"/>
      <c r="BH354" s="406"/>
      <c r="BI354" s="406"/>
      <c r="BJ354" s="406"/>
      <c r="BK354" s="406"/>
      <c r="BL354" s="406"/>
      <c r="BM354" s="406"/>
      <c r="BN354" s="406"/>
      <c r="BO354" s="406"/>
      <c r="BP354" s="406"/>
      <c r="BQ354" s="406"/>
      <c r="BR354" s="406"/>
      <c r="BS354" s="406"/>
      <c r="BT354" s="406"/>
      <c r="BU354" s="406"/>
      <c r="BV354" s="406"/>
      <c r="BW354" s="406"/>
      <c r="BX354" s="406"/>
      <c r="BY354" s="406"/>
      <c r="BZ354" s="406"/>
      <c r="CA354" s="406"/>
      <c r="CB354" s="406"/>
      <c r="CC354" s="406"/>
      <c r="CD354" s="406"/>
      <c r="CE354" s="406"/>
      <c r="CF354" s="406"/>
      <c r="CG354" s="406"/>
      <c r="CH354" s="406"/>
      <c r="CI354" s="406"/>
      <c r="CJ354" s="406"/>
      <c r="CK354" s="406"/>
      <c r="CL354" s="406"/>
      <c r="CM354" s="406"/>
      <c r="CN354" s="406"/>
      <c r="CO354" s="406"/>
      <c r="CP354" s="406"/>
      <c r="CQ354" s="406"/>
      <c r="CR354" s="406"/>
      <c r="CS354" s="406"/>
      <c r="CT354" s="406"/>
      <c r="CU354" s="406"/>
      <c r="CV354" s="406"/>
      <c r="CW354" s="406"/>
      <c r="CX354" s="406"/>
      <c r="CY354" s="406"/>
      <c r="CZ354" s="406"/>
      <c r="DA354" s="406"/>
      <c r="DB354" s="406"/>
      <c r="DC354" s="406"/>
      <c r="DD354" s="406"/>
      <c r="DE354" s="406"/>
      <c r="DF354" s="406"/>
      <c r="DG354" s="406"/>
      <c r="DH354" s="406"/>
      <c r="DI354" s="406"/>
      <c r="DJ354" s="406"/>
      <c r="DK354" s="406"/>
      <c r="DL354" s="406"/>
      <c r="DM354" s="406"/>
      <c r="DN354" s="406"/>
      <c r="DO354" s="406"/>
      <c r="DP354" s="406"/>
      <c r="DQ354" s="406"/>
      <c r="DR354" s="406"/>
      <c r="DS354" s="406"/>
      <c r="DT354" s="406"/>
      <c r="DU354" s="406"/>
      <c r="DV354" s="406"/>
      <c r="DW354" s="406"/>
      <c r="DX354" s="406"/>
      <c r="DY354" s="406"/>
      <c r="DZ354" s="406"/>
      <c r="EA354" s="406"/>
      <c r="EB354" s="406"/>
      <c r="EC354" s="406"/>
      <c r="ED354" s="406"/>
      <c r="EE354" s="406"/>
      <c r="EF354" s="406"/>
      <c r="EG354" s="406"/>
      <c r="EH354" s="406"/>
      <c r="EI354" s="406"/>
      <c r="EJ354" s="406"/>
      <c r="EK354" s="406"/>
      <c r="EL354" s="406"/>
      <c r="EM354" s="406"/>
      <c r="EN354" s="406"/>
      <c r="EO354" s="406"/>
      <c r="EP354" s="406"/>
      <c r="EQ354" s="406"/>
      <c r="ER354" s="406"/>
      <c r="ES354" s="406"/>
      <c r="ET354" s="406"/>
      <c r="EU354" s="406"/>
      <c r="EV354" s="406"/>
      <c r="EW354" s="406"/>
      <c r="EX354" s="406"/>
    </row>
    <row r="355" spans="1:154" s="323" customFormat="1" x14ac:dyDescent="0.2">
      <c r="A355" s="388" t="s">
        <v>238</v>
      </c>
      <c r="B355" s="762"/>
      <c r="C355" s="819"/>
      <c r="D355" s="819"/>
      <c r="E355" s="819"/>
      <c r="F355" s="819"/>
      <c r="G355" s="819"/>
      <c r="H355" s="819"/>
      <c r="I355" s="819"/>
      <c r="J355" s="763"/>
      <c r="K355" s="762" t="s">
        <v>112</v>
      </c>
      <c r="L355" s="819"/>
      <c r="M355" s="819"/>
      <c r="N355" s="819"/>
      <c r="O355" s="819"/>
      <c r="P355" s="819"/>
      <c r="Q355" s="819"/>
      <c r="R355" s="819"/>
      <c r="S355" s="763"/>
      <c r="T355" s="762" t="s">
        <v>112</v>
      </c>
      <c r="U355" s="819"/>
      <c r="V355" s="819"/>
      <c r="W355" s="819"/>
      <c r="X355" s="819"/>
      <c r="Y355" s="819"/>
      <c r="Z355" s="819"/>
      <c r="AA355" s="819"/>
      <c r="AB355" s="763"/>
      <c r="AC355" s="762" t="s">
        <v>112</v>
      </c>
      <c r="AD355" s="819"/>
      <c r="AE355" s="819"/>
      <c r="AF355" s="819"/>
      <c r="AG355" s="819"/>
      <c r="AH355" s="819"/>
      <c r="AI355" s="819"/>
      <c r="AJ355" s="819"/>
      <c r="AK355" s="763"/>
      <c r="AL355" s="762" t="s">
        <v>246</v>
      </c>
      <c r="AM355" s="819"/>
      <c r="AN355" s="819"/>
      <c r="AO355" s="819"/>
      <c r="AP355" s="819"/>
      <c r="AQ355" s="819"/>
      <c r="AR355" s="819"/>
      <c r="AS355" s="819"/>
      <c r="AT355" s="763"/>
      <c r="AU355" s="762" t="s">
        <v>246</v>
      </c>
      <c r="AV355" s="819"/>
      <c r="AW355" s="819"/>
      <c r="AX355" s="819"/>
      <c r="AY355" s="819"/>
      <c r="AZ355" s="819"/>
      <c r="BA355" s="819"/>
      <c r="BB355" s="819"/>
      <c r="BC355" s="763"/>
      <c r="BD355" s="762"/>
      <c r="BE355" s="819"/>
      <c r="BF355" s="819"/>
      <c r="BG355" s="819"/>
      <c r="BH355" s="819"/>
      <c r="BI355" s="819"/>
      <c r="BJ355" s="819"/>
      <c r="BK355" s="819"/>
      <c r="BL355" s="763"/>
      <c r="BM355" s="762" t="s">
        <v>246</v>
      </c>
      <c r="BN355" s="819"/>
      <c r="BO355" s="819"/>
      <c r="BP355" s="819"/>
      <c r="BQ355" s="819"/>
      <c r="BR355" s="819"/>
      <c r="BS355" s="819"/>
      <c r="BT355" s="819"/>
      <c r="BU355" s="763"/>
      <c r="BV355" s="762" t="s">
        <v>246</v>
      </c>
      <c r="BW355" s="819"/>
      <c r="BX355" s="819"/>
      <c r="BY355" s="819"/>
      <c r="BZ355" s="819"/>
      <c r="CA355" s="819"/>
      <c r="CB355" s="819"/>
      <c r="CC355" s="819"/>
      <c r="CD355" s="763"/>
      <c r="CE355" s="762" t="s">
        <v>246</v>
      </c>
      <c r="CF355" s="819"/>
      <c r="CG355" s="819"/>
      <c r="CH355" s="819"/>
      <c r="CI355" s="819"/>
      <c r="CJ355" s="819"/>
      <c r="CK355" s="819"/>
      <c r="CL355" s="819"/>
      <c r="CM355" s="763"/>
      <c r="CN355" s="762" t="s">
        <v>246</v>
      </c>
      <c r="CO355" s="819"/>
      <c r="CP355" s="819"/>
      <c r="CQ355" s="819"/>
      <c r="CR355" s="819"/>
      <c r="CS355" s="819"/>
      <c r="CT355" s="819"/>
      <c r="CU355" s="819"/>
      <c r="CV355" s="763"/>
      <c r="CW355" s="762" t="s">
        <v>246</v>
      </c>
      <c r="CX355" s="819"/>
      <c r="CY355" s="819"/>
      <c r="CZ355" s="819"/>
      <c r="DA355" s="819"/>
      <c r="DB355" s="819"/>
      <c r="DC355" s="819"/>
      <c r="DD355" s="819"/>
      <c r="DE355" s="763"/>
      <c r="DF355" s="762" t="s">
        <v>246</v>
      </c>
      <c r="DG355" s="819"/>
      <c r="DH355" s="819"/>
      <c r="DI355" s="819"/>
      <c r="DJ355" s="819"/>
      <c r="DK355" s="819"/>
      <c r="DL355" s="819"/>
      <c r="DM355" s="819"/>
      <c r="DN355" s="763"/>
      <c r="DO355" s="762" t="s">
        <v>246</v>
      </c>
      <c r="DP355" s="819"/>
      <c r="DQ355" s="819"/>
      <c r="DR355" s="819"/>
      <c r="DS355" s="819"/>
      <c r="DT355" s="819"/>
      <c r="DU355" s="819"/>
      <c r="DV355" s="819"/>
      <c r="DW355" s="763"/>
      <c r="DX355" s="762"/>
      <c r="DY355" s="819"/>
      <c r="DZ355" s="819"/>
      <c r="EA355" s="819"/>
      <c r="EB355" s="819"/>
      <c r="EC355" s="819"/>
      <c r="ED355" s="819"/>
      <c r="EE355" s="819"/>
      <c r="EF355" s="763"/>
      <c r="EG355" s="762"/>
      <c r="EH355" s="819"/>
      <c r="EI355" s="819"/>
      <c r="EJ355" s="819"/>
      <c r="EK355" s="819"/>
      <c r="EL355" s="819"/>
      <c r="EM355" s="819"/>
      <c r="EN355" s="819"/>
      <c r="EO355" s="763"/>
      <c r="EP355" s="762"/>
      <c r="EQ355" s="819"/>
      <c r="ER355" s="819"/>
      <c r="ES355" s="819"/>
      <c r="ET355" s="819"/>
      <c r="EU355" s="819"/>
      <c r="EV355" s="819"/>
      <c r="EW355" s="819"/>
      <c r="EX355" s="763"/>
    </row>
    <row r="356" spans="1:154" s="323" customFormat="1" ht="48.75" x14ac:dyDescent="0.2">
      <c r="A356" s="302" t="s">
        <v>1014</v>
      </c>
      <c r="B356" s="768" t="str">
        <f>IF(B355="specific date selection","","January")</f>
        <v>January</v>
      </c>
      <c r="C356" s="825"/>
      <c r="D356" s="825"/>
      <c r="E356" s="825"/>
      <c r="F356" s="825"/>
      <c r="G356" s="825"/>
      <c r="H356" s="825"/>
      <c r="I356" s="825"/>
      <c r="J356" s="769"/>
      <c r="K356" s="768" t="s">
        <v>1425</v>
      </c>
      <c r="L356" s="825"/>
      <c r="M356" s="825"/>
      <c r="N356" s="825"/>
      <c r="O356" s="825"/>
      <c r="P356" s="825"/>
      <c r="Q356" s="825"/>
      <c r="R356" s="825"/>
      <c r="S356" s="769"/>
      <c r="T356" s="768" t="s">
        <v>1425</v>
      </c>
      <c r="U356" s="825"/>
      <c r="V356" s="825"/>
      <c r="W356" s="825"/>
      <c r="X356" s="825"/>
      <c r="Y356" s="825"/>
      <c r="Z356" s="825"/>
      <c r="AA356" s="825"/>
      <c r="AB356" s="769"/>
      <c r="AC356" s="768" t="s">
        <v>1425</v>
      </c>
      <c r="AD356" s="825"/>
      <c r="AE356" s="825"/>
      <c r="AF356" s="825"/>
      <c r="AG356" s="825"/>
      <c r="AH356" s="825"/>
      <c r="AI356" s="825"/>
      <c r="AJ356" s="825"/>
      <c r="AK356" s="769"/>
      <c r="AL356" s="768" t="str">
        <f>IF(AL355="specific date selection","","January")</f>
        <v>January</v>
      </c>
      <c r="AM356" s="825"/>
      <c r="AN356" s="825"/>
      <c r="AO356" s="825"/>
      <c r="AP356" s="825"/>
      <c r="AQ356" s="825"/>
      <c r="AR356" s="825"/>
      <c r="AS356" s="825"/>
      <c r="AT356" s="769"/>
      <c r="AU356" s="768" t="str">
        <f>IF(AU355="specific date selection","","January")</f>
        <v>January</v>
      </c>
      <c r="AV356" s="825"/>
      <c r="AW356" s="825"/>
      <c r="AX356" s="825"/>
      <c r="AY356" s="825"/>
      <c r="AZ356" s="825"/>
      <c r="BA356" s="825"/>
      <c r="BB356" s="825"/>
      <c r="BC356" s="769"/>
      <c r="BD356" s="768" t="str">
        <f>IF(BD355="specific date selection","","January")</f>
        <v>January</v>
      </c>
      <c r="BE356" s="825"/>
      <c r="BF356" s="825"/>
      <c r="BG356" s="825"/>
      <c r="BH356" s="825"/>
      <c r="BI356" s="825"/>
      <c r="BJ356" s="825"/>
      <c r="BK356" s="825"/>
      <c r="BL356" s="769"/>
      <c r="BM356" s="768" t="str">
        <f>IF(BM355="specific date selection","","January")</f>
        <v>January</v>
      </c>
      <c r="BN356" s="825"/>
      <c r="BO356" s="825"/>
      <c r="BP356" s="825"/>
      <c r="BQ356" s="825"/>
      <c r="BR356" s="825"/>
      <c r="BS356" s="825"/>
      <c r="BT356" s="825"/>
      <c r="BU356" s="769"/>
      <c r="BV356" s="768" t="str">
        <f>IF(BV355="specific date selection","","January")</f>
        <v>January</v>
      </c>
      <c r="BW356" s="825"/>
      <c r="BX356" s="825"/>
      <c r="BY356" s="825"/>
      <c r="BZ356" s="825"/>
      <c r="CA356" s="825"/>
      <c r="CB356" s="825"/>
      <c r="CC356" s="825"/>
      <c r="CD356" s="769"/>
      <c r="CE356" s="768" t="str">
        <f>IF(CE355="specific date selection","","January")</f>
        <v>January</v>
      </c>
      <c r="CF356" s="825"/>
      <c r="CG356" s="825"/>
      <c r="CH356" s="825"/>
      <c r="CI356" s="825"/>
      <c r="CJ356" s="825"/>
      <c r="CK356" s="825"/>
      <c r="CL356" s="825"/>
      <c r="CM356" s="769"/>
      <c r="CN356" s="768" t="str">
        <f>IF(CN355="specific date selection","","January")</f>
        <v>January</v>
      </c>
      <c r="CO356" s="825"/>
      <c r="CP356" s="825"/>
      <c r="CQ356" s="825"/>
      <c r="CR356" s="825"/>
      <c r="CS356" s="825"/>
      <c r="CT356" s="825"/>
      <c r="CU356" s="825"/>
      <c r="CV356" s="769"/>
      <c r="CW356" s="768" t="str">
        <f>IF(CW355="specific date selection","","January")</f>
        <v>January</v>
      </c>
      <c r="CX356" s="825"/>
      <c r="CY356" s="825"/>
      <c r="CZ356" s="825"/>
      <c r="DA356" s="825"/>
      <c r="DB356" s="825"/>
      <c r="DC356" s="825"/>
      <c r="DD356" s="825"/>
      <c r="DE356" s="769"/>
      <c r="DF356" s="768" t="str">
        <f>IF(DF355="specific date selection","","January")</f>
        <v>January</v>
      </c>
      <c r="DG356" s="825"/>
      <c r="DH356" s="825"/>
      <c r="DI356" s="825"/>
      <c r="DJ356" s="825"/>
      <c r="DK356" s="825"/>
      <c r="DL356" s="825"/>
      <c r="DM356" s="825"/>
      <c r="DN356" s="769"/>
      <c r="DO356" s="768" t="str">
        <f>IF(DO355="specific date selection","","January")</f>
        <v>January</v>
      </c>
      <c r="DP356" s="825"/>
      <c r="DQ356" s="825"/>
      <c r="DR356" s="825"/>
      <c r="DS356" s="825"/>
      <c r="DT356" s="825"/>
      <c r="DU356" s="825"/>
      <c r="DV356" s="825"/>
      <c r="DW356" s="769"/>
      <c r="DX356" s="768" t="str">
        <f>IF(DX355="specific date selection","","January")</f>
        <v>January</v>
      </c>
      <c r="DY356" s="825"/>
      <c r="DZ356" s="825"/>
      <c r="EA356" s="825"/>
      <c r="EB356" s="825"/>
      <c r="EC356" s="825"/>
      <c r="ED356" s="825"/>
      <c r="EE356" s="825"/>
      <c r="EF356" s="769"/>
      <c r="EG356" s="768" t="str">
        <f>IF(EG355="specific date selection","","January")</f>
        <v>January</v>
      </c>
      <c r="EH356" s="825"/>
      <c r="EI356" s="825"/>
      <c r="EJ356" s="825"/>
      <c r="EK356" s="825"/>
      <c r="EL356" s="825"/>
      <c r="EM356" s="825"/>
      <c r="EN356" s="825"/>
      <c r="EO356" s="769"/>
      <c r="EP356" s="768" t="str">
        <f>IF(EP355="specific date selection","","January")</f>
        <v>January</v>
      </c>
      <c r="EQ356" s="825"/>
      <c r="ER356" s="825"/>
      <c r="ES356" s="825"/>
      <c r="ET356" s="825"/>
      <c r="EU356" s="825"/>
      <c r="EV356" s="825"/>
      <c r="EW356" s="825"/>
      <c r="EX356" s="769"/>
    </row>
    <row r="357" spans="1:154" s="323" customFormat="1" ht="24.75" x14ac:dyDescent="0.2">
      <c r="A357" s="411" t="s">
        <v>1015</v>
      </c>
      <c r="B357" s="768">
        <v>1</v>
      </c>
      <c r="C357" s="825"/>
      <c r="D357" s="825"/>
      <c r="E357" s="825"/>
      <c r="F357" s="825"/>
      <c r="G357" s="825"/>
      <c r="H357" s="825"/>
      <c r="I357" s="825"/>
      <c r="J357" s="769"/>
      <c r="K357" s="768">
        <v>1</v>
      </c>
      <c r="L357" s="825"/>
      <c r="M357" s="825"/>
      <c r="N357" s="825"/>
      <c r="O357" s="825"/>
      <c r="P357" s="825"/>
      <c r="Q357" s="825"/>
      <c r="R357" s="825"/>
      <c r="S357" s="769"/>
      <c r="T357" s="768">
        <v>1</v>
      </c>
      <c r="U357" s="825"/>
      <c r="V357" s="825"/>
      <c r="W357" s="825"/>
      <c r="X357" s="825"/>
      <c r="Y357" s="825"/>
      <c r="Z357" s="825"/>
      <c r="AA357" s="825"/>
      <c r="AB357" s="769"/>
      <c r="AC357" s="768">
        <v>1</v>
      </c>
      <c r="AD357" s="825"/>
      <c r="AE357" s="825"/>
      <c r="AF357" s="825"/>
      <c r="AG357" s="825"/>
      <c r="AH357" s="825"/>
      <c r="AI357" s="825"/>
      <c r="AJ357" s="825"/>
      <c r="AK357" s="769"/>
      <c r="AL357" s="768">
        <v>1</v>
      </c>
      <c r="AM357" s="825"/>
      <c r="AN357" s="825"/>
      <c r="AO357" s="825"/>
      <c r="AP357" s="825"/>
      <c r="AQ357" s="825"/>
      <c r="AR357" s="825"/>
      <c r="AS357" s="825"/>
      <c r="AT357" s="769"/>
      <c r="AU357" s="768">
        <v>1</v>
      </c>
      <c r="AV357" s="825"/>
      <c r="AW357" s="825"/>
      <c r="AX357" s="825"/>
      <c r="AY357" s="825"/>
      <c r="AZ357" s="825"/>
      <c r="BA357" s="825"/>
      <c r="BB357" s="825"/>
      <c r="BC357" s="769"/>
      <c r="BD357" s="768">
        <v>1</v>
      </c>
      <c r="BE357" s="825"/>
      <c r="BF357" s="825"/>
      <c r="BG357" s="825"/>
      <c r="BH357" s="825"/>
      <c r="BI357" s="825"/>
      <c r="BJ357" s="825"/>
      <c r="BK357" s="825"/>
      <c r="BL357" s="769"/>
      <c r="BM357" s="768">
        <v>1</v>
      </c>
      <c r="BN357" s="825"/>
      <c r="BO357" s="825"/>
      <c r="BP357" s="825"/>
      <c r="BQ357" s="825"/>
      <c r="BR357" s="825"/>
      <c r="BS357" s="825"/>
      <c r="BT357" s="825"/>
      <c r="BU357" s="769"/>
      <c r="BV357" s="768">
        <v>1</v>
      </c>
      <c r="BW357" s="825"/>
      <c r="BX357" s="825"/>
      <c r="BY357" s="825"/>
      <c r="BZ357" s="825"/>
      <c r="CA357" s="825"/>
      <c r="CB357" s="825"/>
      <c r="CC357" s="825"/>
      <c r="CD357" s="769"/>
      <c r="CE357" s="768">
        <v>1</v>
      </c>
      <c r="CF357" s="825"/>
      <c r="CG357" s="825"/>
      <c r="CH357" s="825"/>
      <c r="CI357" s="825"/>
      <c r="CJ357" s="825"/>
      <c r="CK357" s="825"/>
      <c r="CL357" s="825"/>
      <c r="CM357" s="769"/>
      <c r="CN357" s="768">
        <v>1</v>
      </c>
      <c r="CO357" s="825"/>
      <c r="CP357" s="825"/>
      <c r="CQ357" s="825"/>
      <c r="CR357" s="825"/>
      <c r="CS357" s="825"/>
      <c r="CT357" s="825"/>
      <c r="CU357" s="825"/>
      <c r="CV357" s="769"/>
      <c r="CW357" s="768">
        <v>1</v>
      </c>
      <c r="CX357" s="825"/>
      <c r="CY357" s="825"/>
      <c r="CZ357" s="825"/>
      <c r="DA357" s="825"/>
      <c r="DB357" s="825"/>
      <c r="DC357" s="825"/>
      <c r="DD357" s="825"/>
      <c r="DE357" s="769"/>
      <c r="DF357" s="768">
        <v>1</v>
      </c>
      <c r="DG357" s="825"/>
      <c r="DH357" s="825"/>
      <c r="DI357" s="825"/>
      <c r="DJ357" s="825"/>
      <c r="DK357" s="825"/>
      <c r="DL357" s="825"/>
      <c r="DM357" s="825"/>
      <c r="DN357" s="769"/>
      <c r="DO357" s="768">
        <v>1</v>
      </c>
      <c r="DP357" s="825"/>
      <c r="DQ357" s="825"/>
      <c r="DR357" s="825"/>
      <c r="DS357" s="825"/>
      <c r="DT357" s="825"/>
      <c r="DU357" s="825"/>
      <c r="DV357" s="825"/>
      <c r="DW357" s="769"/>
      <c r="DX357" s="768">
        <v>1</v>
      </c>
      <c r="DY357" s="825"/>
      <c r="DZ357" s="825"/>
      <c r="EA357" s="825"/>
      <c r="EB357" s="825"/>
      <c r="EC357" s="825"/>
      <c r="ED357" s="825"/>
      <c r="EE357" s="825"/>
      <c r="EF357" s="769"/>
      <c r="EG357" s="768">
        <v>1</v>
      </c>
      <c r="EH357" s="825"/>
      <c r="EI357" s="825"/>
      <c r="EJ357" s="825"/>
      <c r="EK357" s="825"/>
      <c r="EL357" s="825"/>
      <c r="EM357" s="825"/>
      <c r="EN357" s="825"/>
      <c r="EO357" s="769"/>
      <c r="EP357" s="768">
        <v>1</v>
      </c>
      <c r="EQ357" s="825"/>
      <c r="ER357" s="825"/>
      <c r="ES357" s="825"/>
      <c r="ET357" s="825"/>
      <c r="EU357" s="825"/>
      <c r="EV357" s="825"/>
      <c r="EW357" s="825"/>
      <c r="EX357" s="769"/>
    </row>
    <row r="358" spans="1:154" s="323" customFormat="1" ht="48.75" x14ac:dyDescent="0.2">
      <c r="A358" s="302" t="s">
        <v>1166</v>
      </c>
      <c r="B358" s="768" t="str">
        <f>IF(B355="specific date selection","","Current Year")</f>
        <v>Current Year</v>
      </c>
      <c r="C358" s="825"/>
      <c r="D358" s="825"/>
      <c r="E358" s="825"/>
      <c r="F358" s="825"/>
      <c r="G358" s="825"/>
      <c r="H358" s="825"/>
      <c r="I358" s="825"/>
      <c r="J358" s="769"/>
      <c r="K358" s="768" t="s">
        <v>624</v>
      </c>
      <c r="L358" s="825"/>
      <c r="M358" s="825"/>
      <c r="N358" s="825"/>
      <c r="O358" s="825"/>
      <c r="P358" s="825"/>
      <c r="Q358" s="825"/>
      <c r="R358" s="825"/>
      <c r="S358" s="769"/>
      <c r="T358" s="768" t="s">
        <v>624</v>
      </c>
      <c r="U358" s="825"/>
      <c r="V358" s="825"/>
      <c r="W358" s="825"/>
      <c r="X358" s="825"/>
      <c r="Y358" s="825"/>
      <c r="Z358" s="825"/>
      <c r="AA358" s="825"/>
      <c r="AB358" s="769"/>
      <c r="AC358" s="768" t="s">
        <v>624</v>
      </c>
      <c r="AD358" s="825"/>
      <c r="AE358" s="825"/>
      <c r="AF358" s="825"/>
      <c r="AG358" s="825"/>
      <c r="AH358" s="825"/>
      <c r="AI358" s="825"/>
      <c r="AJ358" s="825"/>
      <c r="AK358" s="769"/>
      <c r="AL358" s="768" t="str">
        <f>IF(AL355="specific date selection","","Current Year")</f>
        <v>Current Year</v>
      </c>
      <c r="AM358" s="825"/>
      <c r="AN358" s="825"/>
      <c r="AO358" s="825"/>
      <c r="AP358" s="825"/>
      <c r="AQ358" s="825"/>
      <c r="AR358" s="825"/>
      <c r="AS358" s="825"/>
      <c r="AT358" s="769"/>
      <c r="AU358" s="768" t="str">
        <f>IF(AU355="specific date selection","","Current Year")</f>
        <v>Current Year</v>
      </c>
      <c r="AV358" s="825"/>
      <c r="AW358" s="825"/>
      <c r="AX358" s="825"/>
      <c r="AY358" s="825"/>
      <c r="AZ358" s="825"/>
      <c r="BA358" s="825"/>
      <c r="BB358" s="825"/>
      <c r="BC358" s="769"/>
      <c r="BD358" s="768" t="str">
        <f>IF(BD355="specific date selection","","Current Year")</f>
        <v>Current Year</v>
      </c>
      <c r="BE358" s="825"/>
      <c r="BF358" s="825"/>
      <c r="BG358" s="825"/>
      <c r="BH358" s="825"/>
      <c r="BI358" s="825"/>
      <c r="BJ358" s="825"/>
      <c r="BK358" s="825"/>
      <c r="BL358" s="769"/>
      <c r="BM358" s="768" t="str">
        <f>IF(BM355="specific date selection","","Current Year")</f>
        <v>Current Year</v>
      </c>
      <c r="BN358" s="825"/>
      <c r="BO358" s="825"/>
      <c r="BP358" s="825"/>
      <c r="BQ358" s="825"/>
      <c r="BR358" s="825"/>
      <c r="BS358" s="825"/>
      <c r="BT358" s="825"/>
      <c r="BU358" s="769"/>
      <c r="BV358" s="768" t="str">
        <f>IF(BV355="specific date selection","","Current Year")</f>
        <v>Current Year</v>
      </c>
      <c r="BW358" s="825"/>
      <c r="BX358" s="825"/>
      <c r="BY358" s="825"/>
      <c r="BZ358" s="825"/>
      <c r="CA358" s="825"/>
      <c r="CB358" s="825"/>
      <c r="CC358" s="825"/>
      <c r="CD358" s="769"/>
      <c r="CE358" s="768" t="str">
        <f>IF(CE355="specific date selection","","Current Year")</f>
        <v>Current Year</v>
      </c>
      <c r="CF358" s="825"/>
      <c r="CG358" s="825"/>
      <c r="CH358" s="825"/>
      <c r="CI358" s="825"/>
      <c r="CJ358" s="825"/>
      <c r="CK358" s="825"/>
      <c r="CL358" s="825"/>
      <c r="CM358" s="769"/>
      <c r="CN358" s="768" t="str">
        <f>IF(CN355="specific date selection","","Current Year")</f>
        <v>Current Year</v>
      </c>
      <c r="CO358" s="825"/>
      <c r="CP358" s="825"/>
      <c r="CQ358" s="825"/>
      <c r="CR358" s="825"/>
      <c r="CS358" s="825"/>
      <c r="CT358" s="825"/>
      <c r="CU358" s="825"/>
      <c r="CV358" s="769"/>
      <c r="CW358" s="768" t="str">
        <f>IF(CW355="specific date selection","","Current Year")</f>
        <v>Current Year</v>
      </c>
      <c r="CX358" s="825"/>
      <c r="CY358" s="825"/>
      <c r="CZ358" s="825"/>
      <c r="DA358" s="825"/>
      <c r="DB358" s="825"/>
      <c r="DC358" s="825"/>
      <c r="DD358" s="825"/>
      <c r="DE358" s="769"/>
      <c r="DF358" s="768" t="str">
        <f>IF(DF355="specific date selection","","Current Year")</f>
        <v>Current Year</v>
      </c>
      <c r="DG358" s="825"/>
      <c r="DH358" s="825"/>
      <c r="DI358" s="825"/>
      <c r="DJ358" s="825"/>
      <c r="DK358" s="825"/>
      <c r="DL358" s="825"/>
      <c r="DM358" s="825"/>
      <c r="DN358" s="769"/>
      <c r="DO358" s="768" t="str">
        <f>IF(DO355="specific date selection","","Current Year")</f>
        <v>Current Year</v>
      </c>
      <c r="DP358" s="825"/>
      <c r="DQ358" s="825"/>
      <c r="DR358" s="825"/>
      <c r="DS358" s="825"/>
      <c r="DT358" s="825"/>
      <c r="DU358" s="825"/>
      <c r="DV358" s="825"/>
      <c r="DW358" s="769"/>
      <c r="DX358" s="768" t="str">
        <f>IF(DX355="specific date selection","","Current Year")</f>
        <v>Current Year</v>
      </c>
      <c r="DY358" s="825"/>
      <c r="DZ358" s="825"/>
      <c r="EA358" s="825"/>
      <c r="EB358" s="825"/>
      <c r="EC358" s="825"/>
      <c r="ED358" s="825"/>
      <c r="EE358" s="825"/>
      <c r="EF358" s="769"/>
      <c r="EG358" s="768" t="str">
        <f>IF(EG355="specific date selection","","Current Year")</f>
        <v>Current Year</v>
      </c>
      <c r="EH358" s="825"/>
      <c r="EI358" s="825"/>
      <c r="EJ358" s="825"/>
      <c r="EK358" s="825"/>
      <c r="EL358" s="825"/>
      <c r="EM358" s="825"/>
      <c r="EN358" s="825"/>
      <c r="EO358" s="769"/>
      <c r="EP358" s="768" t="str">
        <f>IF(EP355="specific date selection","","Current Year")</f>
        <v>Current Year</v>
      </c>
      <c r="EQ358" s="825"/>
      <c r="ER358" s="825"/>
      <c r="ES358" s="825"/>
      <c r="ET358" s="825"/>
      <c r="EU358" s="825"/>
      <c r="EV358" s="825"/>
      <c r="EW358" s="825"/>
      <c r="EX358" s="769"/>
    </row>
    <row r="359" spans="1:154" s="323" customFormat="1" x14ac:dyDescent="0.2">
      <c r="A359" s="388" t="s">
        <v>239</v>
      </c>
      <c r="B359" s="794"/>
      <c r="C359" s="826"/>
      <c r="D359" s="826"/>
      <c r="E359" s="826"/>
      <c r="F359" s="826"/>
      <c r="G359" s="826"/>
      <c r="H359" s="826"/>
      <c r="I359" s="826"/>
      <c r="J359" s="795"/>
      <c r="K359" s="794" t="s">
        <v>112</v>
      </c>
      <c r="L359" s="826"/>
      <c r="M359" s="826"/>
      <c r="N359" s="826"/>
      <c r="O359" s="826"/>
      <c r="P359" s="826"/>
      <c r="Q359" s="826"/>
      <c r="R359" s="826"/>
      <c r="S359" s="795"/>
      <c r="T359" s="794" t="s">
        <v>112</v>
      </c>
      <c r="U359" s="826"/>
      <c r="V359" s="826"/>
      <c r="W359" s="826"/>
      <c r="X359" s="826"/>
      <c r="Y359" s="826"/>
      <c r="Z359" s="826"/>
      <c r="AA359" s="826"/>
      <c r="AB359" s="795"/>
      <c r="AC359" s="794" t="s">
        <v>112</v>
      </c>
      <c r="AD359" s="826"/>
      <c r="AE359" s="826"/>
      <c r="AF359" s="826"/>
      <c r="AG359" s="826"/>
      <c r="AH359" s="826"/>
      <c r="AI359" s="826"/>
      <c r="AJ359" s="826"/>
      <c r="AK359" s="795"/>
      <c r="AL359" s="794" t="s">
        <v>246</v>
      </c>
      <c r="AM359" s="826"/>
      <c r="AN359" s="826"/>
      <c r="AO359" s="826"/>
      <c r="AP359" s="826"/>
      <c r="AQ359" s="826"/>
      <c r="AR359" s="826"/>
      <c r="AS359" s="826"/>
      <c r="AT359" s="795"/>
      <c r="AU359" s="794" t="s">
        <v>246</v>
      </c>
      <c r="AV359" s="826"/>
      <c r="AW359" s="826"/>
      <c r="AX359" s="826"/>
      <c r="AY359" s="826"/>
      <c r="AZ359" s="826"/>
      <c r="BA359" s="826"/>
      <c r="BB359" s="826"/>
      <c r="BC359" s="795"/>
      <c r="BD359" s="794"/>
      <c r="BE359" s="826"/>
      <c r="BF359" s="826"/>
      <c r="BG359" s="826"/>
      <c r="BH359" s="826"/>
      <c r="BI359" s="826"/>
      <c r="BJ359" s="826"/>
      <c r="BK359" s="826"/>
      <c r="BL359" s="795"/>
      <c r="BM359" s="794" t="s">
        <v>246</v>
      </c>
      <c r="BN359" s="826"/>
      <c r="BO359" s="826"/>
      <c r="BP359" s="826"/>
      <c r="BQ359" s="826"/>
      <c r="BR359" s="826"/>
      <c r="BS359" s="826"/>
      <c r="BT359" s="826"/>
      <c r="BU359" s="795"/>
      <c r="BV359" s="794" t="s">
        <v>246</v>
      </c>
      <c r="BW359" s="826"/>
      <c r="BX359" s="826"/>
      <c r="BY359" s="826"/>
      <c r="BZ359" s="826"/>
      <c r="CA359" s="826"/>
      <c r="CB359" s="826"/>
      <c r="CC359" s="826"/>
      <c r="CD359" s="795"/>
      <c r="CE359" s="794" t="s">
        <v>246</v>
      </c>
      <c r="CF359" s="826"/>
      <c r="CG359" s="826"/>
      <c r="CH359" s="826"/>
      <c r="CI359" s="826"/>
      <c r="CJ359" s="826"/>
      <c r="CK359" s="826"/>
      <c r="CL359" s="826"/>
      <c r="CM359" s="795"/>
      <c r="CN359" s="794" t="s">
        <v>246</v>
      </c>
      <c r="CO359" s="826"/>
      <c r="CP359" s="826"/>
      <c r="CQ359" s="826"/>
      <c r="CR359" s="826"/>
      <c r="CS359" s="826"/>
      <c r="CT359" s="826"/>
      <c r="CU359" s="826"/>
      <c r="CV359" s="795"/>
      <c r="CW359" s="794" t="s">
        <v>246</v>
      </c>
      <c r="CX359" s="826"/>
      <c r="CY359" s="826"/>
      <c r="CZ359" s="826"/>
      <c r="DA359" s="826"/>
      <c r="DB359" s="826"/>
      <c r="DC359" s="826"/>
      <c r="DD359" s="826"/>
      <c r="DE359" s="795"/>
      <c r="DF359" s="794" t="s">
        <v>246</v>
      </c>
      <c r="DG359" s="826"/>
      <c r="DH359" s="826"/>
      <c r="DI359" s="826"/>
      <c r="DJ359" s="826"/>
      <c r="DK359" s="826"/>
      <c r="DL359" s="826"/>
      <c r="DM359" s="826"/>
      <c r="DN359" s="795"/>
      <c r="DO359" s="794" t="s">
        <v>246</v>
      </c>
      <c r="DP359" s="826"/>
      <c r="DQ359" s="826"/>
      <c r="DR359" s="826"/>
      <c r="DS359" s="826"/>
      <c r="DT359" s="826"/>
      <c r="DU359" s="826"/>
      <c r="DV359" s="826"/>
      <c r="DW359" s="795"/>
      <c r="DX359" s="794"/>
      <c r="DY359" s="826"/>
      <c r="DZ359" s="826"/>
      <c r="EA359" s="826"/>
      <c r="EB359" s="826"/>
      <c r="EC359" s="826"/>
      <c r="ED359" s="826"/>
      <c r="EE359" s="826"/>
      <c r="EF359" s="795"/>
      <c r="EG359" s="794"/>
      <c r="EH359" s="826"/>
      <c r="EI359" s="826"/>
      <c r="EJ359" s="826"/>
      <c r="EK359" s="826"/>
      <c r="EL359" s="826"/>
      <c r="EM359" s="826"/>
      <c r="EN359" s="826"/>
      <c r="EO359" s="795"/>
      <c r="EP359" s="794"/>
      <c r="EQ359" s="826"/>
      <c r="ER359" s="826"/>
      <c r="ES359" s="826"/>
      <c r="ET359" s="826"/>
      <c r="EU359" s="826"/>
      <c r="EV359" s="826"/>
      <c r="EW359" s="826"/>
      <c r="EX359" s="795"/>
    </row>
    <row r="360" spans="1:154" s="323" customFormat="1" ht="39.75" customHeight="1" x14ac:dyDescent="0.2">
      <c r="A360" s="385" t="s">
        <v>718</v>
      </c>
      <c r="B360" s="768" t="s">
        <v>49</v>
      </c>
      <c r="C360" s="825"/>
      <c r="D360" s="825"/>
      <c r="E360" s="825"/>
      <c r="F360" s="825"/>
      <c r="G360" s="825"/>
      <c r="H360" s="825"/>
      <c r="I360" s="825"/>
      <c r="J360" s="769"/>
      <c r="K360" s="768" t="s">
        <v>49</v>
      </c>
      <c r="L360" s="825"/>
      <c r="M360" s="825"/>
      <c r="N360" s="825"/>
      <c r="O360" s="825"/>
      <c r="P360" s="825"/>
      <c r="Q360" s="825"/>
      <c r="R360" s="825"/>
      <c r="S360" s="769"/>
      <c r="T360" s="768" t="s">
        <v>49</v>
      </c>
      <c r="U360" s="825"/>
      <c r="V360" s="825"/>
      <c r="W360" s="825"/>
      <c r="X360" s="825"/>
      <c r="Y360" s="825"/>
      <c r="Z360" s="825"/>
      <c r="AA360" s="825"/>
      <c r="AB360" s="769"/>
      <c r="AC360" s="768" t="s">
        <v>49</v>
      </c>
      <c r="AD360" s="825"/>
      <c r="AE360" s="825"/>
      <c r="AF360" s="825"/>
      <c r="AG360" s="825"/>
      <c r="AH360" s="825"/>
      <c r="AI360" s="825"/>
      <c r="AJ360" s="825"/>
      <c r="AK360" s="769"/>
      <c r="AL360" s="768" t="s">
        <v>49</v>
      </c>
      <c r="AM360" s="825"/>
      <c r="AN360" s="825"/>
      <c r="AO360" s="825"/>
      <c r="AP360" s="825"/>
      <c r="AQ360" s="825"/>
      <c r="AR360" s="825"/>
      <c r="AS360" s="825"/>
      <c r="AT360" s="769"/>
      <c r="AU360" s="768" t="s">
        <v>49</v>
      </c>
      <c r="AV360" s="825"/>
      <c r="AW360" s="825"/>
      <c r="AX360" s="825"/>
      <c r="AY360" s="825"/>
      <c r="AZ360" s="825"/>
      <c r="BA360" s="825"/>
      <c r="BB360" s="825"/>
      <c r="BC360" s="769"/>
      <c r="BD360" s="768" t="s">
        <v>49</v>
      </c>
      <c r="BE360" s="825"/>
      <c r="BF360" s="825"/>
      <c r="BG360" s="825"/>
      <c r="BH360" s="825"/>
      <c r="BI360" s="825"/>
      <c r="BJ360" s="825"/>
      <c r="BK360" s="825"/>
      <c r="BL360" s="769"/>
      <c r="BM360" s="768" t="s">
        <v>49</v>
      </c>
      <c r="BN360" s="825"/>
      <c r="BO360" s="825"/>
      <c r="BP360" s="825"/>
      <c r="BQ360" s="825"/>
      <c r="BR360" s="825"/>
      <c r="BS360" s="825"/>
      <c r="BT360" s="825"/>
      <c r="BU360" s="769"/>
      <c r="BV360" s="768" t="s">
        <v>49</v>
      </c>
      <c r="BW360" s="825"/>
      <c r="BX360" s="825"/>
      <c r="BY360" s="825"/>
      <c r="BZ360" s="825"/>
      <c r="CA360" s="825"/>
      <c r="CB360" s="825"/>
      <c r="CC360" s="825"/>
      <c r="CD360" s="769"/>
      <c r="CE360" s="768" t="s">
        <v>49</v>
      </c>
      <c r="CF360" s="825"/>
      <c r="CG360" s="825"/>
      <c r="CH360" s="825"/>
      <c r="CI360" s="825"/>
      <c r="CJ360" s="825"/>
      <c r="CK360" s="825"/>
      <c r="CL360" s="825"/>
      <c r="CM360" s="769"/>
      <c r="CN360" s="768" t="s">
        <v>49</v>
      </c>
      <c r="CO360" s="825"/>
      <c r="CP360" s="825"/>
      <c r="CQ360" s="825"/>
      <c r="CR360" s="825"/>
      <c r="CS360" s="825"/>
      <c r="CT360" s="825"/>
      <c r="CU360" s="825"/>
      <c r="CV360" s="769"/>
      <c r="CW360" s="768" t="s">
        <v>49</v>
      </c>
      <c r="CX360" s="825"/>
      <c r="CY360" s="825"/>
      <c r="CZ360" s="825"/>
      <c r="DA360" s="825"/>
      <c r="DB360" s="825"/>
      <c r="DC360" s="825"/>
      <c r="DD360" s="825"/>
      <c r="DE360" s="769"/>
      <c r="DF360" s="768" t="s">
        <v>49</v>
      </c>
      <c r="DG360" s="825"/>
      <c r="DH360" s="825"/>
      <c r="DI360" s="825"/>
      <c r="DJ360" s="825"/>
      <c r="DK360" s="825"/>
      <c r="DL360" s="825"/>
      <c r="DM360" s="825"/>
      <c r="DN360" s="769"/>
      <c r="DO360" s="768" t="s">
        <v>49</v>
      </c>
      <c r="DP360" s="825"/>
      <c r="DQ360" s="825"/>
      <c r="DR360" s="825"/>
      <c r="DS360" s="825"/>
      <c r="DT360" s="825"/>
      <c r="DU360" s="825"/>
      <c r="DV360" s="825"/>
      <c r="DW360" s="769"/>
      <c r="DX360" s="768" t="s">
        <v>49</v>
      </c>
      <c r="DY360" s="825"/>
      <c r="DZ360" s="825"/>
      <c r="EA360" s="825"/>
      <c r="EB360" s="825"/>
      <c r="EC360" s="825"/>
      <c r="ED360" s="825"/>
      <c r="EE360" s="825"/>
      <c r="EF360" s="769"/>
      <c r="EG360" s="768" t="s">
        <v>49</v>
      </c>
      <c r="EH360" s="825"/>
      <c r="EI360" s="825"/>
      <c r="EJ360" s="825"/>
      <c r="EK360" s="825"/>
      <c r="EL360" s="825"/>
      <c r="EM360" s="825"/>
      <c r="EN360" s="825"/>
      <c r="EO360" s="769"/>
      <c r="EP360" s="768" t="s">
        <v>49</v>
      </c>
      <c r="EQ360" s="825"/>
      <c r="ER360" s="825"/>
      <c r="ES360" s="825"/>
      <c r="ET360" s="825"/>
      <c r="EU360" s="825"/>
      <c r="EV360" s="825"/>
      <c r="EW360" s="825"/>
      <c r="EX360" s="769"/>
    </row>
    <row r="361" spans="1:154" s="323" customFormat="1" ht="48.75" x14ac:dyDescent="0.2">
      <c r="A361" s="129" t="s">
        <v>992</v>
      </c>
      <c r="B361" s="768" t="str">
        <f>IF(B360="Select Waiting period option","0",IF(B360="First of month following date of birth","0",""))</f>
        <v>0</v>
      </c>
      <c r="C361" s="825"/>
      <c r="D361" s="825"/>
      <c r="E361" s="825"/>
      <c r="F361" s="825"/>
      <c r="G361" s="825"/>
      <c r="H361" s="825"/>
      <c r="I361" s="825"/>
      <c r="J361" s="769"/>
      <c r="K361" s="768" t="str">
        <f>IF(K360="Select Waiting period option","0",IF(K360="First of month following date of birth","0",""))</f>
        <v>0</v>
      </c>
      <c r="L361" s="825"/>
      <c r="M361" s="825"/>
      <c r="N361" s="825"/>
      <c r="O361" s="825"/>
      <c r="P361" s="825"/>
      <c r="Q361" s="825"/>
      <c r="R361" s="825"/>
      <c r="S361" s="769"/>
      <c r="T361" s="768" t="str">
        <f>IF(T360="Select Waiting period option","0",IF(T360="First of month following date of birth","0",""))</f>
        <v>0</v>
      </c>
      <c r="U361" s="825"/>
      <c r="V361" s="825"/>
      <c r="W361" s="825"/>
      <c r="X361" s="825"/>
      <c r="Y361" s="825"/>
      <c r="Z361" s="825"/>
      <c r="AA361" s="825"/>
      <c r="AB361" s="769"/>
      <c r="AC361" s="768" t="str">
        <f>IF(AC360="Select Waiting period option","0",IF(AC360="First of month following date of birth","0",""))</f>
        <v>0</v>
      </c>
      <c r="AD361" s="825"/>
      <c r="AE361" s="825"/>
      <c r="AF361" s="825"/>
      <c r="AG361" s="825"/>
      <c r="AH361" s="825"/>
      <c r="AI361" s="825"/>
      <c r="AJ361" s="825"/>
      <c r="AK361" s="769"/>
      <c r="AL361" s="768" t="str">
        <f>IF(AL360="Select Waiting period option","0",IF(AL360="First of month following date of birth","0",""))</f>
        <v>0</v>
      </c>
      <c r="AM361" s="825"/>
      <c r="AN361" s="825"/>
      <c r="AO361" s="825"/>
      <c r="AP361" s="825"/>
      <c r="AQ361" s="825"/>
      <c r="AR361" s="825"/>
      <c r="AS361" s="825"/>
      <c r="AT361" s="769"/>
      <c r="AU361" s="768" t="str">
        <f>IF(AU360="Select Waiting period option","0",IF(AU360="First of month following date of birth","0",""))</f>
        <v>0</v>
      </c>
      <c r="AV361" s="825"/>
      <c r="AW361" s="825"/>
      <c r="AX361" s="825"/>
      <c r="AY361" s="825"/>
      <c r="AZ361" s="825"/>
      <c r="BA361" s="825"/>
      <c r="BB361" s="825"/>
      <c r="BC361" s="769"/>
      <c r="BD361" s="768" t="str">
        <f>IF(BD360="Select Waiting period option","0",IF(BD360="First of month following date of birth","0",""))</f>
        <v>0</v>
      </c>
      <c r="BE361" s="825"/>
      <c r="BF361" s="825"/>
      <c r="BG361" s="825"/>
      <c r="BH361" s="825"/>
      <c r="BI361" s="825"/>
      <c r="BJ361" s="825"/>
      <c r="BK361" s="825"/>
      <c r="BL361" s="769"/>
      <c r="BM361" s="768" t="str">
        <f>IF(BM360="Select Waiting period option","0",IF(BM360="First of month following date of birth","0",""))</f>
        <v>0</v>
      </c>
      <c r="BN361" s="825"/>
      <c r="BO361" s="825"/>
      <c r="BP361" s="825"/>
      <c r="BQ361" s="825"/>
      <c r="BR361" s="825"/>
      <c r="BS361" s="825"/>
      <c r="BT361" s="825"/>
      <c r="BU361" s="769"/>
      <c r="BV361" s="768" t="str">
        <f>IF(BV360="Select Waiting period option","0",IF(BV360="First of month following date of birth","0",""))</f>
        <v>0</v>
      </c>
      <c r="BW361" s="825"/>
      <c r="BX361" s="825"/>
      <c r="BY361" s="825"/>
      <c r="BZ361" s="825"/>
      <c r="CA361" s="825"/>
      <c r="CB361" s="825"/>
      <c r="CC361" s="825"/>
      <c r="CD361" s="769"/>
      <c r="CE361" s="768" t="str">
        <f>IF(CE360="Select Waiting period option","0",IF(CE360="First of month following date of birth","0",""))</f>
        <v>0</v>
      </c>
      <c r="CF361" s="825"/>
      <c r="CG361" s="825"/>
      <c r="CH361" s="825"/>
      <c r="CI361" s="825"/>
      <c r="CJ361" s="825"/>
      <c r="CK361" s="825"/>
      <c r="CL361" s="825"/>
      <c r="CM361" s="769"/>
      <c r="CN361" s="768" t="str">
        <f>IF(CN360="Select Waiting period option","0",IF(CN360="First of month following date of birth","0",""))</f>
        <v>0</v>
      </c>
      <c r="CO361" s="825"/>
      <c r="CP361" s="825"/>
      <c r="CQ361" s="825"/>
      <c r="CR361" s="825"/>
      <c r="CS361" s="825"/>
      <c r="CT361" s="825"/>
      <c r="CU361" s="825"/>
      <c r="CV361" s="769"/>
      <c r="CW361" s="768" t="str">
        <f>IF(CW360="Select Waiting period option","0",IF(CW360="First of month following date of birth","0",""))</f>
        <v>0</v>
      </c>
      <c r="CX361" s="825"/>
      <c r="CY361" s="825"/>
      <c r="CZ361" s="825"/>
      <c r="DA361" s="825"/>
      <c r="DB361" s="825"/>
      <c r="DC361" s="825"/>
      <c r="DD361" s="825"/>
      <c r="DE361" s="769"/>
      <c r="DF361" s="768" t="str">
        <f>IF(DF360="Select Waiting period option","0",IF(DF360="First of month following date of birth","0",""))</f>
        <v>0</v>
      </c>
      <c r="DG361" s="825"/>
      <c r="DH361" s="825"/>
      <c r="DI361" s="825"/>
      <c r="DJ361" s="825"/>
      <c r="DK361" s="825"/>
      <c r="DL361" s="825"/>
      <c r="DM361" s="825"/>
      <c r="DN361" s="769"/>
      <c r="DO361" s="768" t="str">
        <f>IF(DO360="Select Waiting period option","0",IF(DO360="First of month following date of birth","0",""))</f>
        <v>0</v>
      </c>
      <c r="DP361" s="825"/>
      <c r="DQ361" s="825"/>
      <c r="DR361" s="825"/>
      <c r="DS361" s="825"/>
      <c r="DT361" s="825"/>
      <c r="DU361" s="825"/>
      <c r="DV361" s="825"/>
      <c r="DW361" s="769"/>
      <c r="DX361" s="768" t="str">
        <f>IF(DX360="Select Waiting period option","0",IF(DX360="First of month following date of birth","0",""))</f>
        <v>0</v>
      </c>
      <c r="DY361" s="825"/>
      <c r="DZ361" s="825"/>
      <c r="EA361" s="825"/>
      <c r="EB361" s="825"/>
      <c r="EC361" s="825"/>
      <c r="ED361" s="825"/>
      <c r="EE361" s="825"/>
      <c r="EF361" s="769"/>
      <c r="EG361" s="768" t="str">
        <f>IF(EG360="Select Waiting period option","0",IF(EG360="First of month following date of birth","0",""))</f>
        <v>0</v>
      </c>
      <c r="EH361" s="825"/>
      <c r="EI361" s="825"/>
      <c r="EJ361" s="825"/>
      <c r="EK361" s="825"/>
      <c r="EL361" s="825"/>
      <c r="EM361" s="825"/>
      <c r="EN361" s="825"/>
      <c r="EO361" s="769"/>
      <c r="EP361" s="768" t="str">
        <f>IF(EP360="Select Waiting period option","0",IF(EP360="First of month following date of birth","0",""))</f>
        <v>0</v>
      </c>
      <c r="EQ361" s="825"/>
      <c r="ER361" s="825"/>
      <c r="ES361" s="825"/>
      <c r="ET361" s="825"/>
      <c r="EU361" s="825"/>
      <c r="EV361" s="825"/>
      <c r="EW361" s="825"/>
      <c r="EX361" s="769"/>
    </row>
    <row r="362" spans="1:154" s="323" customFormat="1" ht="36.75" x14ac:dyDescent="0.2">
      <c r="A362" s="302" t="s">
        <v>1167</v>
      </c>
      <c r="B362" s="768" t="str">
        <f>IF(B359="Specific Date Selection","","January")</f>
        <v>January</v>
      </c>
      <c r="C362" s="825"/>
      <c r="D362" s="825"/>
      <c r="E362" s="825"/>
      <c r="F362" s="825"/>
      <c r="G362" s="825"/>
      <c r="H362" s="825"/>
      <c r="I362" s="825"/>
      <c r="J362" s="769"/>
      <c r="K362" s="768" t="s">
        <v>1425</v>
      </c>
      <c r="L362" s="825"/>
      <c r="M362" s="825"/>
      <c r="N362" s="825"/>
      <c r="O362" s="825"/>
      <c r="P362" s="825"/>
      <c r="Q362" s="825"/>
      <c r="R362" s="825"/>
      <c r="S362" s="769"/>
      <c r="T362" s="768" t="s">
        <v>1425</v>
      </c>
      <c r="U362" s="825"/>
      <c r="V362" s="825"/>
      <c r="W362" s="825"/>
      <c r="X362" s="825"/>
      <c r="Y362" s="825"/>
      <c r="Z362" s="825"/>
      <c r="AA362" s="825"/>
      <c r="AB362" s="769"/>
      <c r="AC362" s="768" t="s">
        <v>1425</v>
      </c>
      <c r="AD362" s="825"/>
      <c r="AE362" s="825"/>
      <c r="AF362" s="825"/>
      <c r="AG362" s="825"/>
      <c r="AH362" s="825"/>
      <c r="AI362" s="825"/>
      <c r="AJ362" s="825"/>
      <c r="AK362" s="769"/>
      <c r="AL362" s="768" t="str">
        <f>IF(AL359="Specific Date Selection","","January")</f>
        <v>January</v>
      </c>
      <c r="AM362" s="825"/>
      <c r="AN362" s="825"/>
      <c r="AO362" s="825"/>
      <c r="AP362" s="825"/>
      <c r="AQ362" s="825"/>
      <c r="AR362" s="825"/>
      <c r="AS362" s="825"/>
      <c r="AT362" s="769"/>
      <c r="AU362" s="768" t="str">
        <f>IF(AU359="Specific Date Selection","","January")</f>
        <v>January</v>
      </c>
      <c r="AV362" s="825"/>
      <c r="AW362" s="825"/>
      <c r="AX362" s="825"/>
      <c r="AY362" s="825"/>
      <c r="AZ362" s="825"/>
      <c r="BA362" s="825"/>
      <c r="BB362" s="825"/>
      <c r="BC362" s="769"/>
      <c r="BD362" s="768" t="str">
        <f>IF(BD359="Specific Date Selection","","January")</f>
        <v>January</v>
      </c>
      <c r="BE362" s="825"/>
      <c r="BF362" s="825"/>
      <c r="BG362" s="825"/>
      <c r="BH362" s="825"/>
      <c r="BI362" s="825"/>
      <c r="BJ362" s="825"/>
      <c r="BK362" s="825"/>
      <c r="BL362" s="769"/>
      <c r="BM362" s="768" t="str">
        <f>IF(BM359="Specific Date Selection","","January")</f>
        <v>January</v>
      </c>
      <c r="BN362" s="825"/>
      <c r="BO362" s="825"/>
      <c r="BP362" s="825"/>
      <c r="BQ362" s="825"/>
      <c r="BR362" s="825"/>
      <c r="BS362" s="825"/>
      <c r="BT362" s="825"/>
      <c r="BU362" s="769"/>
      <c r="BV362" s="768" t="str">
        <f>IF(BV359="Specific Date Selection","","January")</f>
        <v>January</v>
      </c>
      <c r="BW362" s="825"/>
      <c r="BX362" s="825"/>
      <c r="BY362" s="825"/>
      <c r="BZ362" s="825"/>
      <c r="CA362" s="825"/>
      <c r="CB362" s="825"/>
      <c r="CC362" s="825"/>
      <c r="CD362" s="769"/>
      <c r="CE362" s="768" t="str">
        <f>IF(CE359="Specific Date Selection","","January")</f>
        <v>January</v>
      </c>
      <c r="CF362" s="825"/>
      <c r="CG362" s="825"/>
      <c r="CH362" s="825"/>
      <c r="CI362" s="825"/>
      <c r="CJ362" s="825"/>
      <c r="CK362" s="825"/>
      <c r="CL362" s="825"/>
      <c r="CM362" s="769"/>
      <c r="CN362" s="768" t="str">
        <f>IF(CN359="Specific Date Selection","","January")</f>
        <v>January</v>
      </c>
      <c r="CO362" s="825"/>
      <c r="CP362" s="825"/>
      <c r="CQ362" s="825"/>
      <c r="CR362" s="825"/>
      <c r="CS362" s="825"/>
      <c r="CT362" s="825"/>
      <c r="CU362" s="825"/>
      <c r="CV362" s="769"/>
      <c r="CW362" s="768" t="str">
        <f>IF(CW359="Specific Date Selection","","January")</f>
        <v>January</v>
      </c>
      <c r="CX362" s="825"/>
      <c r="CY362" s="825"/>
      <c r="CZ362" s="825"/>
      <c r="DA362" s="825"/>
      <c r="DB362" s="825"/>
      <c r="DC362" s="825"/>
      <c r="DD362" s="825"/>
      <c r="DE362" s="769"/>
      <c r="DF362" s="768" t="str">
        <f>IF(DF359="Specific Date Selection","","January")</f>
        <v>January</v>
      </c>
      <c r="DG362" s="825"/>
      <c r="DH362" s="825"/>
      <c r="DI362" s="825"/>
      <c r="DJ362" s="825"/>
      <c r="DK362" s="825"/>
      <c r="DL362" s="825"/>
      <c r="DM362" s="825"/>
      <c r="DN362" s="769"/>
      <c r="DO362" s="768" t="str">
        <f>IF(DO359="Specific Date Selection","","January")</f>
        <v>January</v>
      </c>
      <c r="DP362" s="825"/>
      <c r="DQ362" s="825"/>
      <c r="DR362" s="825"/>
      <c r="DS362" s="825"/>
      <c r="DT362" s="825"/>
      <c r="DU362" s="825"/>
      <c r="DV362" s="825"/>
      <c r="DW362" s="769"/>
      <c r="DX362" s="768" t="str">
        <f>IF(DX359="Specific Date Selection","","January")</f>
        <v>January</v>
      </c>
      <c r="DY362" s="825"/>
      <c r="DZ362" s="825"/>
      <c r="EA362" s="825"/>
      <c r="EB362" s="825"/>
      <c r="EC362" s="825"/>
      <c r="ED362" s="825"/>
      <c r="EE362" s="825"/>
      <c r="EF362" s="769"/>
      <c r="EG362" s="768" t="str">
        <f>IF(EG359="Specific Date Selection","","January")</f>
        <v>January</v>
      </c>
      <c r="EH362" s="825"/>
      <c r="EI362" s="825"/>
      <c r="EJ362" s="825"/>
      <c r="EK362" s="825"/>
      <c r="EL362" s="825"/>
      <c r="EM362" s="825"/>
      <c r="EN362" s="825"/>
      <c r="EO362" s="769"/>
      <c r="EP362" s="768" t="str">
        <f>IF(EP359="Specific Date Selection","","January")</f>
        <v>January</v>
      </c>
      <c r="EQ362" s="825"/>
      <c r="ER362" s="825"/>
      <c r="ES362" s="825"/>
      <c r="ET362" s="825"/>
      <c r="EU362" s="825"/>
      <c r="EV362" s="825"/>
      <c r="EW362" s="825"/>
      <c r="EX362" s="769"/>
    </row>
    <row r="363" spans="1:154" s="323" customFormat="1" ht="24.75" x14ac:dyDescent="0.2">
      <c r="A363" s="411" t="s">
        <v>1015</v>
      </c>
      <c r="B363" s="760">
        <v>1</v>
      </c>
      <c r="C363" s="820"/>
      <c r="D363" s="820"/>
      <c r="E363" s="820"/>
      <c r="F363" s="820"/>
      <c r="G363" s="820"/>
      <c r="H363" s="820"/>
      <c r="I363" s="820"/>
      <c r="J363" s="761"/>
      <c r="K363" s="760">
        <v>1</v>
      </c>
      <c r="L363" s="820"/>
      <c r="M363" s="820"/>
      <c r="N363" s="820"/>
      <c r="O363" s="820"/>
      <c r="P363" s="820"/>
      <c r="Q363" s="820"/>
      <c r="R363" s="820"/>
      <c r="S363" s="761"/>
      <c r="T363" s="760">
        <v>1</v>
      </c>
      <c r="U363" s="820"/>
      <c r="V363" s="820"/>
      <c r="W363" s="820"/>
      <c r="X363" s="820"/>
      <c r="Y363" s="820"/>
      <c r="Z363" s="820"/>
      <c r="AA363" s="820"/>
      <c r="AB363" s="761"/>
      <c r="AC363" s="760">
        <v>1</v>
      </c>
      <c r="AD363" s="820"/>
      <c r="AE363" s="820"/>
      <c r="AF363" s="820"/>
      <c r="AG363" s="820"/>
      <c r="AH363" s="820"/>
      <c r="AI363" s="820"/>
      <c r="AJ363" s="820"/>
      <c r="AK363" s="761"/>
      <c r="AL363" s="760">
        <v>1</v>
      </c>
      <c r="AM363" s="820"/>
      <c r="AN363" s="820"/>
      <c r="AO363" s="820"/>
      <c r="AP363" s="820"/>
      <c r="AQ363" s="820"/>
      <c r="AR363" s="820"/>
      <c r="AS363" s="820"/>
      <c r="AT363" s="761"/>
      <c r="AU363" s="760">
        <v>1</v>
      </c>
      <c r="AV363" s="820"/>
      <c r="AW363" s="820"/>
      <c r="AX363" s="820"/>
      <c r="AY363" s="820"/>
      <c r="AZ363" s="820"/>
      <c r="BA363" s="820"/>
      <c r="BB363" s="820"/>
      <c r="BC363" s="761"/>
      <c r="BD363" s="760">
        <v>1</v>
      </c>
      <c r="BE363" s="820"/>
      <c r="BF363" s="820"/>
      <c r="BG363" s="820"/>
      <c r="BH363" s="820"/>
      <c r="BI363" s="820"/>
      <c r="BJ363" s="820"/>
      <c r="BK363" s="820"/>
      <c r="BL363" s="761"/>
      <c r="BM363" s="760">
        <v>1</v>
      </c>
      <c r="BN363" s="820"/>
      <c r="BO363" s="820"/>
      <c r="BP363" s="820"/>
      <c r="BQ363" s="820"/>
      <c r="BR363" s="820"/>
      <c r="BS363" s="820"/>
      <c r="BT363" s="820"/>
      <c r="BU363" s="761"/>
      <c r="BV363" s="760">
        <v>1</v>
      </c>
      <c r="BW363" s="820"/>
      <c r="BX363" s="820"/>
      <c r="BY363" s="820"/>
      <c r="BZ363" s="820"/>
      <c r="CA363" s="820"/>
      <c r="CB363" s="820"/>
      <c r="CC363" s="820"/>
      <c r="CD363" s="761"/>
      <c r="CE363" s="760">
        <v>1</v>
      </c>
      <c r="CF363" s="820"/>
      <c r="CG363" s="820"/>
      <c r="CH363" s="820"/>
      <c r="CI363" s="820"/>
      <c r="CJ363" s="820"/>
      <c r="CK363" s="820"/>
      <c r="CL363" s="820"/>
      <c r="CM363" s="761"/>
      <c r="CN363" s="760">
        <v>1</v>
      </c>
      <c r="CO363" s="820"/>
      <c r="CP363" s="820"/>
      <c r="CQ363" s="820"/>
      <c r="CR363" s="820"/>
      <c r="CS363" s="820"/>
      <c r="CT363" s="820"/>
      <c r="CU363" s="820"/>
      <c r="CV363" s="761"/>
      <c r="CW363" s="760">
        <v>1</v>
      </c>
      <c r="CX363" s="820"/>
      <c r="CY363" s="820"/>
      <c r="CZ363" s="820"/>
      <c r="DA363" s="820"/>
      <c r="DB363" s="820"/>
      <c r="DC363" s="820"/>
      <c r="DD363" s="820"/>
      <c r="DE363" s="761"/>
      <c r="DF363" s="760">
        <v>1</v>
      </c>
      <c r="DG363" s="820"/>
      <c r="DH363" s="820"/>
      <c r="DI363" s="820"/>
      <c r="DJ363" s="820"/>
      <c r="DK363" s="820"/>
      <c r="DL363" s="820"/>
      <c r="DM363" s="820"/>
      <c r="DN363" s="761"/>
      <c r="DO363" s="760">
        <v>1</v>
      </c>
      <c r="DP363" s="820"/>
      <c r="DQ363" s="820"/>
      <c r="DR363" s="820"/>
      <c r="DS363" s="820"/>
      <c r="DT363" s="820"/>
      <c r="DU363" s="820"/>
      <c r="DV363" s="820"/>
      <c r="DW363" s="761"/>
      <c r="DX363" s="760">
        <v>1</v>
      </c>
      <c r="DY363" s="820"/>
      <c r="DZ363" s="820"/>
      <c r="EA363" s="820"/>
      <c r="EB363" s="820"/>
      <c r="EC363" s="820"/>
      <c r="ED363" s="820"/>
      <c r="EE363" s="820"/>
      <c r="EF363" s="761"/>
      <c r="EG363" s="760">
        <v>1</v>
      </c>
      <c r="EH363" s="820"/>
      <c r="EI363" s="820"/>
      <c r="EJ363" s="820"/>
      <c r="EK363" s="820"/>
      <c r="EL363" s="820"/>
      <c r="EM363" s="820"/>
      <c r="EN363" s="820"/>
      <c r="EO363" s="761"/>
      <c r="EP363" s="760">
        <v>1</v>
      </c>
      <c r="EQ363" s="820"/>
      <c r="ER363" s="820"/>
      <c r="ES363" s="820"/>
      <c r="ET363" s="820"/>
      <c r="EU363" s="820"/>
      <c r="EV363" s="820"/>
      <c r="EW363" s="820"/>
      <c r="EX363" s="761"/>
    </row>
    <row r="364" spans="1:154" s="323" customFormat="1" ht="48.75" x14ac:dyDescent="0.2">
      <c r="A364" s="302" t="s">
        <v>1016</v>
      </c>
      <c r="B364" s="768" t="str">
        <f>IF(B359="specific date selection","","Current Year")</f>
        <v>Current Year</v>
      </c>
      <c r="C364" s="825"/>
      <c r="D364" s="825"/>
      <c r="E364" s="825"/>
      <c r="F364" s="825"/>
      <c r="G364" s="825"/>
      <c r="H364" s="825"/>
      <c r="I364" s="825"/>
      <c r="J364" s="769"/>
      <c r="K364" s="768" t="s">
        <v>624</v>
      </c>
      <c r="L364" s="825"/>
      <c r="M364" s="825"/>
      <c r="N364" s="825"/>
      <c r="O364" s="825"/>
      <c r="P364" s="825"/>
      <c r="Q364" s="825"/>
      <c r="R364" s="825"/>
      <c r="S364" s="769"/>
      <c r="T364" s="768" t="s">
        <v>624</v>
      </c>
      <c r="U364" s="825"/>
      <c r="V364" s="825"/>
      <c r="W364" s="825"/>
      <c r="X364" s="825"/>
      <c r="Y364" s="825"/>
      <c r="Z364" s="825"/>
      <c r="AA364" s="825"/>
      <c r="AB364" s="769"/>
      <c r="AC364" s="768" t="s">
        <v>624</v>
      </c>
      <c r="AD364" s="825"/>
      <c r="AE364" s="825"/>
      <c r="AF364" s="825"/>
      <c r="AG364" s="825"/>
      <c r="AH364" s="825"/>
      <c r="AI364" s="825"/>
      <c r="AJ364" s="825"/>
      <c r="AK364" s="769"/>
      <c r="AL364" s="768" t="str">
        <f>IF(AL359="specific date selection","","Current Year")</f>
        <v>Current Year</v>
      </c>
      <c r="AM364" s="825"/>
      <c r="AN364" s="825"/>
      <c r="AO364" s="825"/>
      <c r="AP364" s="825"/>
      <c r="AQ364" s="825"/>
      <c r="AR364" s="825"/>
      <c r="AS364" s="825"/>
      <c r="AT364" s="769"/>
      <c r="AU364" s="768" t="str">
        <f>IF(AU359="specific date selection","","Current Year")</f>
        <v>Current Year</v>
      </c>
      <c r="AV364" s="825"/>
      <c r="AW364" s="825"/>
      <c r="AX364" s="825"/>
      <c r="AY364" s="825"/>
      <c r="AZ364" s="825"/>
      <c r="BA364" s="825"/>
      <c r="BB364" s="825"/>
      <c r="BC364" s="769"/>
      <c r="BD364" s="768" t="str">
        <f>IF(BD359="specific date selection","","Current Year")</f>
        <v>Current Year</v>
      </c>
      <c r="BE364" s="825"/>
      <c r="BF364" s="825"/>
      <c r="BG364" s="825"/>
      <c r="BH364" s="825"/>
      <c r="BI364" s="825"/>
      <c r="BJ364" s="825"/>
      <c r="BK364" s="825"/>
      <c r="BL364" s="769"/>
      <c r="BM364" s="768" t="str">
        <f>IF(BM359="specific date selection","","Current Year")</f>
        <v>Current Year</v>
      </c>
      <c r="BN364" s="825"/>
      <c r="BO364" s="825"/>
      <c r="BP364" s="825"/>
      <c r="BQ364" s="825"/>
      <c r="BR364" s="825"/>
      <c r="BS364" s="825"/>
      <c r="BT364" s="825"/>
      <c r="BU364" s="769"/>
      <c r="BV364" s="768" t="str">
        <f>IF(BV359="specific date selection","","Current Year")</f>
        <v>Current Year</v>
      </c>
      <c r="BW364" s="825"/>
      <c r="BX364" s="825"/>
      <c r="BY364" s="825"/>
      <c r="BZ364" s="825"/>
      <c r="CA364" s="825"/>
      <c r="CB364" s="825"/>
      <c r="CC364" s="825"/>
      <c r="CD364" s="769"/>
      <c r="CE364" s="768" t="str">
        <f>IF(CE359="specific date selection","","Current Year")</f>
        <v>Current Year</v>
      </c>
      <c r="CF364" s="825"/>
      <c r="CG364" s="825"/>
      <c r="CH364" s="825"/>
      <c r="CI364" s="825"/>
      <c r="CJ364" s="825"/>
      <c r="CK364" s="825"/>
      <c r="CL364" s="825"/>
      <c r="CM364" s="769"/>
      <c r="CN364" s="768" t="str">
        <f>IF(CN359="specific date selection","","Current Year")</f>
        <v>Current Year</v>
      </c>
      <c r="CO364" s="825"/>
      <c r="CP364" s="825"/>
      <c r="CQ364" s="825"/>
      <c r="CR364" s="825"/>
      <c r="CS364" s="825"/>
      <c r="CT364" s="825"/>
      <c r="CU364" s="825"/>
      <c r="CV364" s="769"/>
      <c r="CW364" s="768" t="str">
        <f>IF(CW359="specific date selection","","Current Year")</f>
        <v>Current Year</v>
      </c>
      <c r="CX364" s="825"/>
      <c r="CY364" s="825"/>
      <c r="CZ364" s="825"/>
      <c r="DA364" s="825"/>
      <c r="DB364" s="825"/>
      <c r="DC364" s="825"/>
      <c r="DD364" s="825"/>
      <c r="DE364" s="769"/>
      <c r="DF364" s="768" t="str">
        <f>IF(DF359="specific date selection","","Current Year")</f>
        <v>Current Year</v>
      </c>
      <c r="DG364" s="825"/>
      <c r="DH364" s="825"/>
      <c r="DI364" s="825"/>
      <c r="DJ364" s="825"/>
      <c r="DK364" s="825"/>
      <c r="DL364" s="825"/>
      <c r="DM364" s="825"/>
      <c r="DN364" s="769"/>
      <c r="DO364" s="768" t="str">
        <f>IF(DO359="specific date selection","","Current Year")</f>
        <v>Current Year</v>
      </c>
      <c r="DP364" s="825"/>
      <c r="DQ364" s="825"/>
      <c r="DR364" s="825"/>
      <c r="DS364" s="825"/>
      <c r="DT364" s="825"/>
      <c r="DU364" s="825"/>
      <c r="DV364" s="825"/>
      <c r="DW364" s="769"/>
      <c r="DX364" s="768" t="str">
        <f>IF(DX359="specific date selection","","Current Year")</f>
        <v>Current Year</v>
      </c>
      <c r="DY364" s="825"/>
      <c r="DZ364" s="825"/>
      <c r="EA364" s="825"/>
      <c r="EB364" s="825"/>
      <c r="EC364" s="825"/>
      <c r="ED364" s="825"/>
      <c r="EE364" s="825"/>
      <c r="EF364" s="769"/>
      <c r="EG364" s="768" t="str">
        <f>IF(EG359="specific date selection","","Current Year")</f>
        <v>Current Year</v>
      </c>
      <c r="EH364" s="825"/>
      <c r="EI364" s="825"/>
      <c r="EJ364" s="825"/>
      <c r="EK364" s="825"/>
      <c r="EL364" s="825"/>
      <c r="EM364" s="825"/>
      <c r="EN364" s="825"/>
      <c r="EO364" s="769"/>
      <c r="EP364" s="768" t="str">
        <f>IF(EP359="specific date selection","","Current Year")</f>
        <v>Current Year</v>
      </c>
      <c r="EQ364" s="825"/>
      <c r="ER364" s="825"/>
      <c r="ES364" s="825"/>
      <c r="ET364" s="825"/>
      <c r="EU364" s="825"/>
      <c r="EV364" s="825"/>
      <c r="EW364" s="825"/>
      <c r="EX364" s="769"/>
    </row>
    <row r="365" spans="1:154" s="323" customFormat="1" ht="24.75" x14ac:dyDescent="0.2">
      <c r="A365" s="142" t="s">
        <v>961</v>
      </c>
      <c r="B365" s="816" t="s">
        <v>51</v>
      </c>
      <c r="C365" s="817"/>
      <c r="D365" s="817"/>
      <c r="E365" s="817"/>
      <c r="F365" s="817"/>
      <c r="G365" s="817"/>
      <c r="H365" s="817"/>
      <c r="I365" s="817"/>
      <c r="J365" s="818"/>
      <c r="K365" s="816" t="s">
        <v>51</v>
      </c>
      <c r="L365" s="817"/>
      <c r="M365" s="817"/>
      <c r="N365" s="817"/>
      <c r="O365" s="817"/>
      <c r="P365" s="817"/>
      <c r="Q365" s="817"/>
      <c r="R365" s="817"/>
      <c r="S365" s="818"/>
      <c r="T365" s="816" t="s">
        <v>51</v>
      </c>
      <c r="U365" s="817"/>
      <c r="V365" s="817"/>
      <c r="W365" s="817"/>
      <c r="X365" s="817"/>
      <c r="Y365" s="817"/>
      <c r="Z365" s="817"/>
      <c r="AA365" s="817"/>
      <c r="AB365" s="818"/>
      <c r="AC365" s="816" t="s">
        <v>51</v>
      </c>
      <c r="AD365" s="817"/>
      <c r="AE365" s="817"/>
      <c r="AF365" s="817"/>
      <c r="AG365" s="817"/>
      <c r="AH365" s="817"/>
      <c r="AI365" s="817"/>
      <c r="AJ365" s="817"/>
      <c r="AK365" s="818"/>
      <c r="AL365" s="816" t="s">
        <v>51</v>
      </c>
      <c r="AM365" s="817"/>
      <c r="AN365" s="817"/>
      <c r="AO365" s="817"/>
      <c r="AP365" s="817"/>
      <c r="AQ365" s="817"/>
      <c r="AR365" s="817"/>
      <c r="AS365" s="817"/>
      <c r="AT365" s="818"/>
      <c r="AU365" s="816" t="s">
        <v>51</v>
      </c>
      <c r="AV365" s="817"/>
      <c r="AW365" s="817"/>
      <c r="AX365" s="817"/>
      <c r="AY365" s="817"/>
      <c r="AZ365" s="817"/>
      <c r="BA365" s="817"/>
      <c r="BB365" s="817"/>
      <c r="BC365" s="818"/>
      <c r="BD365" s="816" t="s">
        <v>51</v>
      </c>
      <c r="BE365" s="817"/>
      <c r="BF365" s="817"/>
      <c r="BG365" s="817"/>
      <c r="BH365" s="817"/>
      <c r="BI365" s="817"/>
      <c r="BJ365" s="817"/>
      <c r="BK365" s="817"/>
      <c r="BL365" s="818"/>
      <c r="BM365" s="816" t="s">
        <v>51</v>
      </c>
      <c r="BN365" s="817"/>
      <c r="BO365" s="817"/>
      <c r="BP365" s="817"/>
      <c r="BQ365" s="817"/>
      <c r="BR365" s="817"/>
      <c r="BS365" s="817"/>
      <c r="BT365" s="817"/>
      <c r="BU365" s="818"/>
      <c r="BV365" s="816" t="s">
        <v>51</v>
      </c>
      <c r="BW365" s="817"/>
      <c r="BX365" s="817"/>
      <c r="BY365" s="817"/>
      <c r="BZ365" s="817"/>
      <c r="CA365" s="817"/>
      <c r="CB365" s="817"/>
      <c r="CC365" s="817"/>
      <c r="CD365" s="818"/>
      <c r="CE365" s="816" t="s">
        <v>51</v>
      </c>
      <c r="CF365" s="817"/>
      <c r="CG365" s="817"/>
      <c r="CH365" s="817"/>
      <c r="CI365" s="817"/>
      <c r="CJ365" s="817"/>
      <c r="CK365" s="817"/>
      <c r="CL365" s="817"/>
      <c r="CM365" s="818"/>
      <c r="CN365" s="816" t="s">
        <v>51</v>
      </c>
      <c r="CO365" s="817"/>
      <c r="CP365" s="817"/>
      <c r="CQ365" s="817"/>
      <c r="CR365" s="817"/>
      <c r="CS365" s="817"/>
      <c r="CT365" s="817"/>
      <c r="CU365" s="817"/>
      <c r="CV365" s="818"/>
      <c r="CW365" s="816" t="s">
        <v>51</v>
      </c>
      <c r="CX365" s="817"/>
      <c r="CY365" s="817"/>
      <c r="CZ365" s="817"/>
      <c r="DA365" s="817"/>
      <c r="DB365" s="817"/>
      <c r="DC365" s="817"/>
      <c r="DD365" s="817"/>
      <c r="DE365" s="818"/>
      <c r="DF365" s="816" t="s">
        <v>51</v>
      </c>
      <c r="DG365" s="817"/>
      <c r="DH365" s="817"/>
      <c r="DI365" s="817"/>
      <c r="DJ365" s="817"/>
      <c r="DK365" s="817"/>
      <c r="DL365" s="817"/>
      <c r="DM365" s="817"/>
      <c r="DN365" s="818"/>
      <c r="DO365" s="816" t="s">
        <v>51</v>
      </c>
      <c r="DP365" s="817"/>
      <c r="DQ365" s="817"/>
      <c r="DR365" s="817"/>
      <c r="DS365" s="817"/>
      <c r="DT365" s="817"/>
      <c r="DU365" s="817"/>
      <c r="DV365" s="817"/>
      <c r="DW365" s="818"/>
      <c r="DX365" s="816" t="s">
        <v>51</v>
      </c>
      <c r="DY365" s="817"/>
      <c r="DZ365" s="817"/>
      <c r="EA365" s="817"/>
      <c r="EB365" s="817"/>
      <c r="EC365" s="817"/>
      <c r="ED365" s="817"/>
      <c r="EE365" s="817"/>
      <c r="EF365" s="818"/>
      <c r="EG365" s="816" t="s">
        <v>51</v>
      </c>
      <c r="EH365" s="817"/>
      <c r="EI365" s="817"/>
      <c r="EJ365" s="817"/>
      <c r="EK365" s="817"/>
      <c r="EL365" s="817"/>
      <c r="EM365" s="817"/>
      <c r="EN365" s="817"/>
      <c r="EO365" s="818"/>
      <c r="EP365" s="816" t="s">
        <v>51</v>
      </c>
      <c r="EQ365" s="817"/>
      <c r="ER365" s="817"/>
      <c r="ES365" s="817"/>
      <c r="ET365" s="817"/>
      <c r="EU365" s="817"/>
      <c r="EV365" s="817"/>
      <c r="EW365" s="817"/>
      <c r="EX365" s="818"/>
    </row>
    <row r="366" spans="1:154" s="323" customFormat="1" ht="24.75" x14ac:dyDescent="0.2">
      <c r="A366" s="142" t="s">
        <v>397</v>
      </c>
      <c r="B366" s="816" t="s">
        <v>51</v>
      </c>
      <c r="C366" s="817"/>
      <c r="D366" s="817"/>
      <c r="E366" s="817"/>
      <c r="F366" s="817"/>
      <c r="G366" s="817"/>
      <c r="H366" s="817"/>
      <c r="I366" s="817"/>
      <c r="J366" s="818"/>
      <c r="K366" s="816" t="s">
        <v>51</v>
      </c>
      <c r="L366" s="817"/>
      <c r="M366" s="817"/>
      <c r="N366" s="817"/>
      <c r="O366" s="817"/>
      <c r="P366" s="817"/>
      <c r="Q366" s="817"/>
      <c r="R366" s="817"/>
      <c r="S366" s="818"/>
      <c r="T366" s="816" t="s">
        <v>51</v>
      </c>
      <c r="U366" s="817"/>
      <c r="V366" s="817"/>
      <c r="W366" s="817"/>
      <c r="X366" s="817"/>
      <c r="Y366" s="817"/>
      <c r="Z366" s="817"/>
      <c r="AA366" s="817"/>
      <c r="AB366" s="818"/>
      <c r="AC366" s="816" t="s">
        <v>51</v>
      </c>
      <c r="AD366" s="817"/>
      <c r="AE366" s="817"/>
      <c r="AF366" s="817"/>
      <c r="AG366" s="817"/>
      <c r="AH366" s="817"/>
      <c r="AI366" s="817"/>
      <c r="AJ366" s="817"/>
      <c r="AK366" s="818"/>
      <c r="AL366" s="816" t="s">
        <v>51</v>
      </c>
      <c r="AM366" s="817"/>
      <c r="AN366" s="817"/>
      <c r="AO366" s="817"/>
      <c r="AP366" s="817"/>
      <c r="AQ366" s="817"/>
      <c r="AR366" s="817"/>
      <c r="AS366" s="817"/>
      <c r="AT366" s="818"/>
      <c r="AU366" s="816" t="s">
        <v>51</v>
      </c>
      <c r="AV366" s="817"/>
      <c r="AW366" s="817"/>
      <c r="AX366" s="817"/>
      <c r="AY366" s="817"/>
      <c r="AZ366" s="817"/>
      <c r="BA366" s="817"/>
      <c r="BB366" s="817"/>
      <c r="BC366" s="818"/>
      <c r="BD366" s="816" t="s">
        <v>51</v>
      </c>
      <c r="BE366" s="817"/>
      <c r="BF366" s="817"/>
      <c r="BG366" s="817"/>
      <c r="BH366" s="817"/>
      <c r="BI366" s="817"/>
      <c r="BJ366" s="817"/>
      <c r="BK366" s="817"/>
      <c r="BL366" s="818"/>
      <c r="BM366" s="816" t="s">
        <v>51</v>
      </c>
      <c r="BN366" s="817"/>
      <c r="BO366" s="817"/>
      <c r="BP366" s="817"/>
      <c r="BQ366" s="817"/>
      <c r="BR366" s="817"/>
      <c r="BS366" s="817"/>
      <c r="BT366" s="817"/>
      <c r="BU366" s="818"/>
      <c r="BV366" s="816" t="s">
        <v>51</v>
      </c>
      <c r="BW366" s="817"/>
      <c r="BX366" s="817"/>
      <c r="BY366" s="817"/>
      <c r="BZ366" s="817"/>
      <c r="CA366" s="817"/>
      <c r="CB366" s="817"/>
      <c r="CC366" s="817"/>
      <c r="CD366" s="818"/>
      <c r="CE366" s="816" t="s">
        <v>51</v>
      </c>
      <c r="CF366" s="817"/>
      <c r="CG366" s="817"/>
      <c r="CH366" s="817"/>
      <c r="CI366" s="817"/>
      <c r="CJ366" s="817"/>
      <c r="CK366" s="817"/>
      <c r="CL366" s="817"/>
      <c r="CM366" s="818"/>
      <c r="CN366" s="816" t="s">
        <v>51</v>
      </c>
      <c r="CO366" s="817"/>
      <c r="CP366" s="817"/>
      <c r="CQ366" s="817"/>
      <c r="CR366" s="817"/>
      <c r="CS366" s="817"/>
      <c r="CT366" s="817"/>
      <c r="CU366" s="817"/>
      <c r="CV366" s="818"/>
      <c r="CW366" s="816" t="s">
        <v>51</v>
      </c>
      <c r="CX366" s="817"/>
      <c r="CY366" s="817"/>
      <c r="CZ366" s="817"/>
      <c r="DA366" s="817"/>
      <c r="DB366" s="817"/>
      <c r="DC366" s="817"/>
      <c r="DD366" s="817"/>
      <c r="DE366" s="818"/>
      <c r="DF366" s="816" t="s">
        <v>51</v>
      </c>
      <c r="DG366" s="817"/>
      <c r="DH366" s="817"/>
      <c r="DI366" s="817"/>
      <c r="DJ366" s="817"/>
      <c r="DK366" s="817"/>
      <c r="DL366" s="817"/>
      <c r="DM366" s="817"/>
      <c r="DN366" s="818"/>
      <c r="DO366" s="816" t="s">
        <v>51</v>
      </c>
      <c r="DP366" s="817"/>
      <c r="DQ366" s="817"/>
      <c r="DR366" s="817"/>
      <c r="DS366" s="817"/>
      <c r="DT366" s="817"/>
      <c r="DU366" s="817"/>
      <c r="DV366" s="817"/>
      <c r="DW366" s="818"/>
      <c r="DX366" s="816" t="s">
        <v>51</v>
      </c>
      <c r="DY366" s="817"/>
      <c r="DZ366" s="817"/>
      <c r="EA366" s="817"/>
      <c r="EB366" s="817"/>
      <c r="EC366" s="817"/>
      <c r="ED366" s="817"/>
      <c r="EE366" s="817"/>
      <c r="EF366" s="818"/>
      <c r="EG366" s="816" t="s">
        <v>51</v>
      </c>
      <c r="EH366" s="817"/>
      <c r="EI366" s="817"/>
      <c r="EJ366" s="817"/>
      <c r="EK366" s="817"/>
      <c r="EL366" s="817"/>
      <c r="EM366" s="817"/>
      <c r="EN366" s="817"/>
      <c r="EO366" s="818"/>
      <c r="EP366" s="816" t="s">
        <v>51</v>
      </c>
      <c r="EQ366" s="817"/>
      <c r="ER366" s="817"/>
      <c r="ES366" s="817"/>
      <c r="ET366" s="817"/>
      <c r="EU366" s="817"/>
      <c r="EV366" s="817"/>
      <c r="EW366" s="817"/>
      <c r="EX366" s="818"/>
    </row>
    <row r="367" spans="1:154" s="323" customFormat="1" ht="36.75" x14ac:dyDescent="0.2">
      <c r="A367" s="144" t="s">
        <v>643</v>
      </c>
      <c r="B367" s="762"/>
      <c r="C367" s="819"/>
      <c r="D367" s="819"/>
      <c r="E367" s="819"/>
      <c r="F367" s="819"/>
      <c r="G367" s="819"/>
      <c r="H367" s="819"/>
      <c r="I367" s="819"/>
      <c r="J367" s="763"/>
      <c r="K367" s="762"/>
      <c r="L367" s="819"/>
      <c r="M367" s="819"/>
      <c r="N367" s="819"/>
      <c r="O367" s="819"/>
      <c r="P367" s="819"/>
      <c r="Q367" s="819"/>
      <c r="R367" s="819"/>
      <c r="S367" s="763"/>
      <c r="T367" s="762"/>
      <c r="U367" s="819"/>
      <c r="V367" s="819"/>
      <c r="W367" s="819"/>
      <c r="X367" s="819"/>
      <c r="Y367" s="819"/>
      <c r="Z367" s="819"/>
      <c r="AA367" s="819"/>
      <c r="AB367" s="763"/>
      <c r="AC367" s="762"/>
      <c r="AD367" s="819"/>
      <c r="AE367" s="819"/>
      <c r="AF367" s="819"/>
      <c r="AG367" s="819"/>
      <c r="AH367" s="819"/>
      <c r="AI367" s="819"/>
      <c r="AJ367" s="819"/>
      <c r="AK367" s="763"/>
      <c r="AL367" s="762"/>
      <c r="AM367" s="819"/>
      <c r="AN367" s="819"/>
      <c r="AO367" s="819"/>
      <c r="AP367" s="819"/>
      <c r="AQ367" s="819"/>
      <c r="AR367" s="819"/>
      <c r="AS367" s="819"/>
      <c r="AT367" s="763"/>
      <c r="AU367" s="762"/>
      <c r="AV367" s="819"/>
      <c r="AW367" s="819"/>
      <c r="AX367" s="819"/>
      <c r="AY367" s="819"/>
      <c r="AZ367" s="819"/>
      <c r="BA367" s="819"/>
      <c r="BB367" s="819"/>
      <c r="BC367" s="763"/>
      <c r="BD367" s="762"/>
      <c r="BE367" s="819"/>
      <c r="BF367" s="819"/>
      <c r="BG367" s="819"/>
      <c r="BH367" s="819"/>
      <c r="BI367" s="819"/>
      <c r="BJ367" s="819"/>
      <c r="BK367" s="819"/>
      <c r="BL367" s="763"/>
      <c r="BM367" s="762"/>
      <c r="BN367" s="819"/>
      <c r="BO367" s="819"/>
      <c r="BP367" s="819"/>
      <c r="BQ367" s="819"/>
      <c r="BR367" s="819"/>
      <c r="BS367" s="819"/>
      <c r="BT367" s="819"/>
      <c r="BU367" s="763"/>
      <c r="BV367" s="762"/>
      <c r="BW367" s="819"/>
      <c r="BX367" s="819"/>
      <c r="BY367" s="819"/>
      <c r="BZ367" s="819"/>
      <c r="CA367" s="819"/>
      <c r="CB367" s="819"/>
      <c r="CC367" s="819"/>
      <c r="CD367" s="763"/>
      <c r="CE367" s="762"/>
      <c r="CF367" s="819"/>
      <c r="CG367" s="819"/>
      <c r="CH367" s="819"/>
      <c r="CI367" s="819"/>
      <c r="CJ367" s="819"/>
      <c r="CK367" s="819"/>
      <c r="CL367" s="819"/>
      <c r="CM367" s="763"/>
      <c r="CN367" s="762"/>
      <c r="CO367" s="819"/>
      <c r="CP367" s="819"/>
      <c r="CQ367" s="819"/>
      <c r="CR367" s="819"/>
      <c r="CS367" s="819"/>
      <c r="CT367" s="819"/>
      <c r="CU367" s="819"/>
      <c r="CV367" s="763"/>
      <c r="CW367" s="762"/>
      <c r="CX367" s="819"/>
      <c r="CY367" s="819"/>
      <c r="CZ367" s="819"/>
      <c r="DA367" s="819"/>
      <c r="DB367" s="819"/>
      <c r="DC367" s="819"/>
      <c r="DD367" s="819"/>
      <c r="DE367" s="763"/>
      <c r="DF367" s="762"/>
      <c r="DG367" s="819"/>
      <c r="DH367" s="819"/>
      <c r="DI367" s="819"/>
      <c r="DJ367" s="819"/>
      <c r="DK367" s="819"/>
      <c r="DL367" s="819"/>
      <c r="DM367" s="819"/>
      <c r="DN367" s="763"/>
      <c r="DO367" s="762"/>
      <c r="DP367" s="819"/>
      <c r="DQ367" s="819"/>
      <c r="DR367" s="819"/>
      <c r="DS367" s="819"/>
      <c r="DT367" s="819"/>
      <c r="DU367" s="819"/>
      <c r="DV367" s="819"/>
      <c r="DW367" s="763"/>
      <c r="DX367" s="762"/>
      <c r="DY367" s="819"/>
      <c r="DZ367" s="819"/>
      <c r="EA367" s="819"/>
      <c r="EB367" s="819"/>
      <c r="EC367" s="819"/>
      <c r="ED367" s="819"/>
      <c r="EE367" s="819"/>
      <c r="EF367" s="763"/>
      <c r="EG367" s="762"/>
      <c r="EH367" s="819"/>
      <c r="EI367" s="819"/>
      <c r="EJ367" s="819"/>
      <c r="EK367" s="819"/>
      <c r="EL367" s="819"/>
      <c r="EM367" s="819"/>
      <c r="EN367" s="819"/>
      <c r="EO367" s="763"/>
      <c r="EP367" s="762"/>
      <c r="EQ367" s="819"/>
      <c r="ER367" s="819"/>
      <c r="ES367" s="819"/>
      <c r="ET367" s="819"/>
      <c r="EU367" s="819"/>
      <c r="EV367" s="819"/>
      <c r="EW367" s="819"/>
      <c r="EX367" s="763"/>
    </row>
    <row r="368" spans="1:154" s="323" customFormat="1" ht="15" x14ac:dyDescent="0.25">
      <c r="A368" s="290" t="s">
        <v>253</v>
      </c>
      <c r="B368" s="426"/>
      <c r="C368" s="426"/>
      <c r="D368" s="426"/>
      <c r="E368" s="426"/>
      <c r="F368" s="426"/>
      <c r="G368" s="426"/>
      <c r="H368" s="426"/>
      <c r="I368" s="426"/>
      <c r="J368" s="426"/>
      <c r="K368" s="426"/>
      <c r="L368" s="426"/>
      <c r="M368" s="426"/>
      <c r="N368" s="426"/>
      <c r="O368" s="426"/>
      <c r="P368" s="426"/>
      <c r="Q368" s="426"/>
      <c r="R368" s="42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c r="BI368" s="150"/>
      <c r="BJ368" s="150"/>
      <c r="BK368" s="150"/>
      <c r="BL368" s="150"/>
      <c r="BM368" s="150"/>
      <c r="BN368" s="150"/>
      <c r="BO368" s="150"/>
      <c r="BP368" s="150"/>
      <c r="BQ368" s="150"/>
      <c r="BR368" s="150"/>
      <c r="BS368" s="150"/>
      <c r="BT368" s="150"/>
      <c r="BU368" s="150"/>
      <c r="BV368" s="150"/>
      <c r="BW368" s="150"/>
      <c r="BX368" s="150"/>
      <c r="BY368" s="150"/>
      <c r="BZ368" s="150"/>
      <c r="CA368" s="150"/>
      <c r="CB368" s="150"/>
      <c r="CC368" s="150"/>
      <c r="CD368" s="150"/>
      <c r="CE368" s="150"/>
      <c r="CF368" s="150"/>
      <c r="CG368" s="150"/>
      <c r="CH368" s="150"/>
      <c r="CI368" s="150"/>
      <c r="CJ368" s="150"/>
      <c r="CK368" s="150"/>
      <c r="CL368" s="150"/>
      <c r="CM368" s="150"/>
      <c r="CN368" s="150"/>
      <c r="CO368" s="150"/>
      <c r="CP368" s="150"/>
      <c r="CQ368" s="150"/>
      <c r="CR368" s="150"/>
      <c r="CS368" s="150"/>
      <c r="CT368" s="150"/>
      <c r="CU368" s="150"/>
      <c r="CV368" s="150"/>
      <c r="CW368" s="150"/>
      <c r="CX368" s="150"/>
      <c r="CY368" s="150"/>
      <c r="CZ368" s="150"/>
      <c r="DA368" s="150"/>
      <c r="DB368" s="150"/>
      <c r="DC368" s="150"/>
      <c r="DD368" s="150"/>
      <c r="DE368" s="150"/>
      <c r="DF368" s="150"/>
      <c r="DG368" s="150"/>
      <c r="DH368" s="150"/>
      <c r="DI368" s="150"/>
      <c r="DJ368" s="150"/>
      <c r="DK368" s="150"/>
      <c r="DL368" s="150"/>
      <c r="DM368" s="150"/>
      <c r="DN368" s="150"/>
      <c r="DO368" s="150"/>
      <c r="DP368" s="150"/>
      <c r="DQ368" s="150"/>
      <c r="DR368" s="150"/>
      <c r="DS368" s="150"/>
      <c r="DT368" s="150"/>
      <c r="DU368" s="150"/>
      <c r="DV368" s="150"/>
      <c r="DW368" s="150"/>
      <c r="DX368" s="150"/>
      <c r="DY368" s="150"/>
      <c r="DZ368" s="150"/>
      <c r="EA368" s="150"/>
      <c r="EB368" s="150"/>
      <c r="EC368" s="150"/>
      <c r="ED368" s="150"/>
      <c r="EE368" s="150"/>
      <c r="EF368" s="150"/>
      <c r="EG368" s="150"/>
      <c r="EH368" s="150"/>
      <c r="EI368" s="150"/>
      <c r="EJ368" s="150"/>
      <c r="EK368" s="150"/>
      <c r="EL368" s="150"/>
      <c r="EM368" s="150"/>
      <c r="EN368" s="150"/>
      <c r="EO368" s="150"/>
      <c r="EP368" s="150"/>
      <c r="EQ368" s="150"/>
      <c r="ER368" s="150"/>
      <c r="ES368" s="150"/>
      <c r="ET368" s="150"/>
      <c r="EU368" s="150"/>
      <c r="EV368" s="150"/>
      <c r="EW368" s="150"/>
      <c r="EX368" s="150"/>
    </row>
    <row r="369" spans="1:154" s="430" customFormat="1" ht="12" x14ac:dyDescent="0.2">
      <c r="A369" s="561" t="s">
        <v>1168</v>
      </c>
      <c r="B369" s="428"/>
      <c r="C369" s="428"/>
      <c r="D369" s="428"/>
      <c r="E369" s="428"/>
      <c r="F369" s="428"/>
      <c r="G369" s="428"/>
      <c r="H369" s="428"/>
      <c r="I369" s="428"/>
      <c r="J369" s="428"/>
      <c r="K369" s="428"/>
      <c r="L369" s="428"/>
      <c r="M369" s="428"/>
      <c r="N369" s="428"/>
      <c r="O369" s="428"/>
      <c r="P369" s="428"/>
      <c r="Q369" s="428"/>
      <c r="R369" s="431"/>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29"/>
      <c r="AY369" s="429"/>
      <c r="AZ369" s="429"/>
      <c r="BA369" s="429"/>
      <c r="BB369" s="429"/>
      <c r="BC369" s="429"/>
      <c r="BD369" s="429"/>
      <c r="BE369" s="429"/>
      <c r="BF369" s="429"/>
      <c r="BG369" s="429"/>
      <c r="BH369" s="429"/>
      <c r="BI369" s="429"/>
      <c r="BJ369" s="429"/>
      <c r="BK369" s="429"/>
      <c r="BL369" s="429"/>
      <c r="BM369" s="429"/>
      <c r="BN369" s="429"/>
      <c r="BO369" s="429"/>
      <c r="BP369" s="429"/>
      <c r="BQ369" s="429"/>
      <c r="BR369" s="429"/>
      <c r="BS369" s="429"/>
      <c r="BT369" s="429"/>
      <c r="BU369" s="429"/>
      <c r="BV369" s="429"/>
      <c r="BW369" s="429"/>
      <c r="BX369" s="429"/>
      <c r="BY369" s="429"/>
      <c r="BZ369" s="429"/>
      <c r="CA369" s="429"/>
      <c r="CB369" s="429"/>
      <c r="CC369" s="429"/>
      <c r="CD369" s="429"/>
      <c r="CE369" s="429"/>
      <c r="CF369" s="429"/>
      <c r="CG369" s="429"/>
      <c r="CH369" s="429"/>
      <c r="CI369" s="429"/>
      <c r="CJ369" s="429"/>
      <c r="CK369" s="429"/>
      <c r="CL369" s="429"/>
      <c r="CM369" s="429"/>
      <c r="CN369" s="429"/>
      <c r="CO369" s="429"/>
      <c r="CP369" s="429"/>
      <c r="CQ369" s="429"/>
      <c r="CR369" s="429"/>
      <c r="CS369" s="429"/>
      <c r="CT369" s="429"/>
      <c r="CU369" s="429"/>
      <c r="CV369" s="429"/>
      <c r="CW369" s="429"/>
      <c r="CX369" s="429"/>
      <c r="CY369" s="429"/>
      <c r="CZ369" s="429"/>
      <c r="DA369" s="429"/>
      <c r="DB369" s="429"/>
      <c r="DC369" s="429"/>
      <c r="DD369" s="429"/>
      <c r="DE369" s="429"/>
      <c r="DF369" s="429"/>
      <c r="DG369" s="429"/>
      <c r="DH369" s="429"/>
      <c r="DI369" s="429"/>
      <c r="DJ369" s="429"/>
      <c r="DK369" s="429"/>
      <c r="DL369" s="429"/>
      <c r="DM369" s="429"/>
      <c r="DN369" s="429"/>
      <c r="DO369" s="429"/>
      <c r="DP369" s="429"/>
      <c r="DQ369" s="429"/>
      <c r="DR369" s="429"/>
      <c r="DS369" s="429"/>
      <c r="DT369" s="429"/>
      <c r="DU369" s="429"/>
      <c r="DV369" s="429"/>
      <c r="DW369" s="429"/>
      <c r="DX369" s="429"/>
      <c r="DY369" s="429"/>
      <c r="DZ369" s="429"/>
      <c r="EA369" s="429"/>
      <c r="EB369" s="429"/>
      <c r="EC369" s="429"/>
      <c r="ED369" s="429"/>
      <c r="EE369" s="429"/>
      <c r="EF369" s="429"/>
      <c r="EG369" s="429"/>
      <c r="EH369" s="429"/>
      <c r="EI369" s="429"/>
      <c r="EJ369" s="429"/>
      <c r="EK369" s="429"/>
      <c r="EL369" s="429"/>
      <c r="EM369" s="429"/>
      <c r="EN369" s="429"/>
      <c r="EO369" s="429"/>
      <c r="EP369" s="429"/>
      <c r="EQ369" s="429"/>
      <c r="ER369" s="429"/>
      <c r="ES369" s="429"/>
      <c r="ET369" s="429"/>
      <c r="EU369" s="429"/>
      <c r="EV369" s="429"/>
      <c r="EW369" s="429"/>
      <c r="EX369" s="429"/>
    </row>
    <row r="370" spans="1:154" s="430" customFormat="1" ht="12" x14ac:dyDescent="0.2">
      <c r="A370" s="562" t="s">
        <v>1169</v>
      </c>
      <c r="B370" s="432"/>
      <c r="C370" s="432"/>
      <c r="D370" s="432"/>
      <c r="E370" s="432"/>
      <c r="F370" s="432"/>
      <c r="G370" s="432"/>
      <c r="H370" s="432"/>
      <c r="I370" s="432"/>
      <c r="J370" s="432"/>
      <c r="K370" s="432"/>
      <c r="L370" s="432"/>
      <c r="M370" s="432"/>
      <c r="N370" s="432"/>
      <c r="O370" s="432"/>
      <c r="P370" s="432"/>
      <c r="Q370" s="432"/>
      <c r="R370" s="433"/>
      <c r="S370" s="429"/>
      <c r="T370" s="429"/>
      <c r="U370" s="429"/>
      <c r="V370" s="429"/>
      <c r="W370" s="429"/>
      <c r="X370" s="429"/>
      <c r="Y370" s="429"/>
      <c r="Z370" s="429"/>
      <c r="AA370" s="429"/>
      <c r="AB370" s="429"/>
      <c r="AC370" s="429"/>
      <c r="AD370" s="429"/>
      <c r="AE370" s="429"/>
      <c r="AF370" s="429"/>
      <c r="AG370" s="429"/>
      <c r="AH370" s="429"/>
      <c r="AI370" s="429"/>
      <c r="AJ370" s="429"/>
      <c r="AK370" s="429"/>
      <c r="AL370" s="429"/>
      <c r="AM370" s="429"/>
      <c r="AN370" s="429"/>
      <c r="AO370" s="429"/>
      <c r="AP370" s="429"/>
      <c r="AQ370" s="429"/>
      <c r="AR370" s="429"/>
      <c r="AS370" s="429"/>
      <c r="AT370" s="429"/>
      <c r="AU370" s="429"/>
      <c r="AV370" s="429"/>
      <c r="AW370" s="429"/>
      <c r="AX370" s="429"/>
      <c r="AY370" s="429"/>
      <c r="AZ370" s="429"/>
      <c r="BA370" s="429"/>
      <c r="BB370" s="429"/>
      <c r="BC370" s="429"/>
      <c r="BD370" s="429"/>
      <c r="BE370" s="429"/>
      <c r="BF370" s="429"/>
      <c r="BG370" s="429"/>
      <c r="BH370" s="429"/>
      <c r="BI370" s="429"/>
      <c r="BJ370" s="429"/>
      <c r="BK370" s="429"/>
      <c r="BL370" s="429"/>
      <c r="BM370" s="429"/>
      <c r="BN370" s="429"/>
      <c r="BO370" s="429"/>
      <c r="BP370" s="429"/>
      <c r="BQ370" s="429"/>
      <c r="BR370" s="429"/>
      <c r="BS370" s="429"/>
      <c r="BT370" s="429"/>
      <c r="BU370" s="429"/>
      <c r="BV370" s="429"/>
      <c r="BW370" s="429"/>
      <c r="BX370" s="429"/>
      <c r="BY370" s="429"/>
      <c r="BZ370" s="429"/>
      <c r="CA370" s="429"/>
      <c r="CB370" s="429"/>
      <c r="CC370" s="429"/>
      <c r="CD370" s="429"/>
      <c r="CE370" s="429"/>
      <c r="CF370" s="429"/>
      <c r="CG370" s="429"/>
      <c r="CH370" s="429"/>
      <c r="CI370" s="429"/>
      <c r="CJ370" s="429"/>
      <c r="CK370" s="429"/>
      <c r="CL370" s="429"/>
      <c r="CM370" s="429"/>
      <c r="CN370" s="429"/>
      <c r="CO370" s="429"/>
      <c r="CP370" s="429"/>
      <c r="CQ370" s="429"/>
      <c r="CR370" s="429"/>
      <c r="CS370" s="429"/>
      <c r="CT370" s="429"/>
      <c r="CU370" s="429"/>
      <c r="CV370" s="429"/>
      <c r="CW370" s="429"/>
      <c r="CX370" s="429"/>
      <c r="CY370" s="429"/>
      <c r="CZ370" s="429"/>
      <c r="DA370" s="429"/>
      <c r="DB370" s="429"/>
      <c r="DC370" s="429"/>
      <c r="DD370" s="429"/>
      <c r="DE370" s="429"/>
      <c r="DF370" s="429"/>
      <c r="DG370" s="429"/>
      <c r="DH370" s="429"/>
      <c r="DI370" s="429"/>
      <c r="DJ370" s="429"/>
      <c r="DK370" s="429"/>
      <c r="DL370" s="429"/>
      <c r="DM370" s="429"/>
      <c r="DN370" s="429"/>
      <c r="DO370" s="429"/>
      <c r="DP370" s="429"/>
      <c r="DQ370" s="429"/>
      <c r="DR370" s="429"/>
      <c r="DS370" s="429"/>
      <c r="DT370" s="429"/>
      <c r="DU370" s="429"/>
      <c r="DV370" s="429"/>
      <c r="DW370" s="429"/>
      <c r="DX370" s="429"/>
      <c r="DY370" s="429"/>
      <c r="DZ370" s="429"/>
      <c r="EA370" s="429"/>
      <c r="EB370" s="429"/>
      <c r="EC370" s="429"/>
      <c r="ED370" s="429"/>
      <c r="EE370" s="429"/>
      <c r="EF370" s="429"/>
      <c r="EG370" s="429"/>
      <c r="EH370" s="429"/>
      <c r="EI370" s="429"/>
      <c r="EJ370" s="429"/>
      <c r="EK370" s="429"/>
      <c r="EL370" s="429"/>
      <c r="EM370" s="429"/>
      <c r="EN370" s="429"/>
      <c r="EO370" s="429"/>
      <c r="EP370" s="429"/>
      <c r="EQ370" s="429"/>
      <c r="ER370" s="429"/>
      <c r="ES370" s="429"/>
      <c r="ET370" s="429"/>
      <c r="EU370" s="429"/>
      <c r="EV370" s="429"/>
      <c r="EW370" s="429"/>
      <c r="EX370" s="429"/>
    </row>
    <row r="371" spans="1:154" s="150" customFormat="1" ht="36.75" customHeight="1" x14ac:dyDescent="0.25">
      <c r="A371" s="427" t="s">
        <v>911</v>
      </c>
      <c r="B371" s="895" t="s">
        <v>659</v>
      </c>
      <c r="C371" s="896"/>
      <c r="D371" s="894" t="s">
        <v>912</v>
      </c>
      <c r="E371" s="894"/>
      <c r="F371" s="894" t="s">
        <v>913</v>
      </c>
      <c r="G371" s="894"/>
      <c r="H371" s="894" t="s">
        <v>916</v>
      </c>
      <c r="I371" s="894"/>
      <c r="J371" s="894" t="s">
        <v>914</v>
      </c>
      <c r="K371" s="894"/>
      <c r="L371" s="894" t="s">
        <v>915</v>
      </c>
      <c r="M371" s="894"/>
      <c r="N371" s="894"/>
      <c r="O371" s="894" t="s">
        <v>838</v>
      </c>
      <c r="P371" s="894"/>
      <c r="Q371" s="894" t="s">
        <v>398</v>
      </c>
      <c r="R371" s="894"/>
    </row>
    <row r="372" spans="1:154" s="150" customFormat="1" ht="15" x14ac:dyDescent="0.25">
      <c r="A372" s="623" t="s">
        <v>1426</v>
      </c>
      <c r="B372" s="892" t="s">
        <v>59</v>
      </c>
      <c r="C372" s="892"/>
      <c r="D372" s="762">
        <v>70</v>
      </c>
      <c r="E372" s="819"/>
      <c r="F372" s="892">
        <v>65</v>
      </c>
      <c r="G372" s="892"/>
      <c r="H372" s="892" t="s">
        <v>771</v>
      </c>
      <c r="I372" s="892"/>
      <c r="J372" s="893">
        <v>1000</v>
      </c>
      <c r="K372" s="893"/>
      <c r="L372" s="859" t="s">
        <v>254</v>
      </c>
      <c r="M372" s="859"/>
      <c r="N372" s="859"/>
      <c r="O372" s="807"/>
      <c r="P372" s="807"/>
      <c r="Q372" s="807"/>
      <c r="R372" s="807"/>
    </row>
    <row r="373" spans="1:154" s="150" customFormat="1" ht="16.5" customHeight="1" x14ac:dyDescent="0.25">
      <c r="A373" s="374" t="s">
        <v>1426</v>
      </c>
      <c r="B373" s="892" t="s">
        <v>59</v>
      </c>
      <c r="C373" s="892"/>
      <c r="D373" s="762">
        <v>75</v>
      </c>
      <c r="E373" s="819"/>
      <c r="F373" s="892">
        <v>50</v>
      </c>
      <c r="G373" s="892"/>
      <c r="H373" s="892" t="s">
        <v>771</v>
      </c>
      <c r="I373" s="892"/>
      <c r="J373" s="893">
        <v>1000</v>
      </c>
      <c r="K373" s="893"/>
      <c r="L373" s="859" t="s">
        <v>254</v>
      </c>
      <c r="M373" s="859"/>
      <c r="N373" s="859"/>
      <c r="O373" s="807"/>
      <c r="P373" s="807"/>
      <c r="Q373" s="807"/>
      <c r="R373" s="807"/>
    </row>
    <row r="374" spans="1:154" s="150" customFormat="1" ht="16.5" customHeight="1" x14ac:dyDescent="0.25">
      <c r="A374" s="374" t="s">
        <v>15</v>
      </c>
      <c r="B374" s="892" t="s">
        <v>59</v>
      </c>
      <c r="C374" s="892"/>
      <c r="D374" s="762">
        <v>70</v>
      </c>
      <c r="E374" s="819"/>
      <c r="F374" s="892">
        <v>65</v>
      </c>
      <c r="G374" s="892"/>
      <c r="H374" s="892" t="s">
        <v>771</v>
      </c>
      <c r="I374" s="892"/>
      <c r="J374" s="893">
        <v>1000</v>
      </c>
      <c r="K374" s="893"/>
      <c r="L374" s="859" t="s">
        <v>254</v>
      </c>
      <c r="M374" s="859"/>
      <c r="N374" s="859"/>
      <c r="O374" s="807"/>
      <c r="P374" s="807"/>
      <c r="Q374" s="807"/>
      <c r="R374" s="807"/>
    </row>
    <row r="375" spans="1:154" s="150" customFormat="1" ht="16.5" customHeight="1" x14ac:dyDescent="0.25">
      <c r="A375" s="374" t="s">
        <v>15</v>
      </c>
      <c r="B375" s="892" t="s">
        <v>59</v>
      </c>
      <c r="C375" s="892"/>
      <c r="D375" s="762">
        <v>75</v>
      </c>
      <c r="E375" s="819"/>
      <c r="F375" s="892">
        <v>50</v>
      </c>
      <c r="G375" s="892"/>
      <c r="H375" s="892" t="s">
        <v>771</v>
      </c>
      <c r="I375" s="892"/>
      <c r="J375" s="893">
        <v>1000</v>
      </c>
      <c r="K375" s="893"/>
      <c r="L375" s="859" t="s">
        <v>254</v>
      </c>
      <c r="M375" s="859"/>
      <c r="N375" s="859"/>
      <c r="O375" s="807"/>
      <c r="P375" s="807"/>
      <c r="Q375" s="807"/>
      <c r="R375" s="807"/>
    </row>
    <row r="376" spans="1:154" s="150" customFormat="1" ht="16.5" customHeight="1" x14ac:dyDescent="0.25">
      <c r="A376" s="374" t="s">
        <v>22</v>
      </c>
      <c r="B376" s="892" t="s">
        <v>59</v>
      </c>
      <c r="C376" s="892"/>
      <c r="D376" s="762">
        <v>70</v>
      </c>
      <c r="E376" s="819"/>
      <c r="F376" s="892">
        <v>65</v>
      </c>
      <c r="G376" s="892"/>
      <c r="H376" s="892" t="s">
        <v>771</v>
      </c>
      <c r="I376" s="892"/>
      <c r="J376" s="893">
        <v>1000</v>
      </c>
      <c r="K376" s="893"/>
      <c r="L376" s="859" t="s">
        <v>254</v>
      </c>
      <c r="M376" s="859"/>
      <c r="N376" s="859"/>
      <c r="O376" s="807"/>
      <c r="P376" s="807"/>
      <c r="Q376" s="807"/>
      <c r="R376" s="807"/>
    </row>
    <row r="377" spans="1:154" s="150" customFormat="1" ht="16.5" customHeight="1" x14ac:dyDescent="0.25">
      <c r="A377" s="635" t="s">
        <v>22</v>
      </c>
      <c r="B377" s="892" t="s">
        <v>59</v>
      </c>
      <c r="C377" s="892"/>
      <c r="D377" s="762">
        <v>75</v>
      </c>
      <c r="E377" s="819"/>
      <c r="F377" s="892">
        <v>55</v>
      </c>
      <c r="G377" s="892"/>
      <c r="H377" s="892" t="s">
        <v>771</v>
      </c>
      <c r="I377" s="892"/>
      <c r="J377" s="893">
        <v>1000</v>
      </c>
      <c r="K377" s="893"/>
      <c r="L377" s="859" t="s">
        <v>254</v>
      </c>
      <c r="M377" s="859"/>
      <c r="N377" s="859"/>
      <c r="O377" s="807"/>
      <c r="P377" s="807"/>
      <c r="Q377" s="807"/>
      <c r="R377" s="807"/>
    </row>
    <row r="378" spans="1:154" s="150" customFormat="1" ht="16.5" customHeight="1" x14ac:dyDescent="0.25">
      <c r="A378" s="635" t="s">
        <v>22</v>
      </c>
      <c r="B378" s="892" t="s">
        <v>59</v>
      </c>
      <c r="C378" s="892"/>
      <c r="D378" s="762">
        <v>80</v>
      </c>
      <c r="E378" s="819"/>
      <c r="F378" s="892">
        <v>70</v>
      </c>
      <c r="G378" s="892"/>
      <c r="H378" s="892" t="s">
        <v>771</v>
      </c>
      <c r="I378" s="892"/>
      <c r="J378" s="893">
        <v>1000</v>
      </c>
      <c r="K378" s="893"/>
      <c r="L378" s="859" t="s">
        <v>254</v>
      </c>
      <c r="M378" s="859"/>
      <c r="N378" s="859"/>
      <c r="O378" s="807"/>
      <c r="P378" s="807"/>
      <c r="Q378" s="807"/>
      <c r="R378" s="807"/>
    </row>
    <row r="379" spans="1:154" s="150" customFormat="1" ht="16.5" customHeight="1" x14ac:dyDescent="0.25">
      <c r="A379" s="635" t="s">
        <v>22</v>
      </c>
      <c r="B379" s="892" t="s">
        <v>59</v>
      </c>
      <c r="C379" s="892"/>
      <c r="D379" s="762">
        <v>85</v>
      </c>
      <c r="E379" s="819"/>
      <c r="F379" s="892">
        <v>85</v>
      </c>
      <c r="G379" s="892"/>
      <c r="H379" s="892" t="s">
        <v>771</v>
      </c>
      <c r="I379" s="892"/>
      <c r="J379" s="893">
        <v>1000</v>
      </c>
      <c r="K379" s="893"/>
      <c r="L379" s="859" t="s">
        <v>254</v>
      </c>
      <c r="M379" s="859"/>
      <c r="N379" s="859"/>
      <c r="O379" s="807"/>
      <c r="P379" s="807"/>
      <c r="Q379" s="807"/>
      <c r="R379" s="807"/>
    </row>
    <row r="380" spans="1:154" s="150" customFormat="1" ht="16.5" customHeight="1" x14ac:dyDescent="0.25">
      <c r="A380" s="374" t="s">
        <v>1427</v>
      </c>
      <c r="B380" s="892" t="s">
        <v>52</v>
      </c>
      <c r="C380" s="892"/>
      <c r="D380" s="762">
        <v>70</v>
      </c>
      <c r="E380" s="819"/>
      <c r="F380" s="892">
        <v>65</v>
      </c>
      <c r="G380" s="892"/>
      <c r="H380" s="892" t="s">
        <v>771</v>
      </c>
      <c r="I380" s="892"/>
      <c r="J380" s="893">
        <v>1000</v>
      </c>
      <c r="K380" s="893"/>
      <c r="L380" s="859" t="s">
        <v>254</v>
      </c>
      <c r="M380" s="859"/>
      <c r="N380" s="859"/>
      <c r="O380" s="807"/>
      <c r="P380" s="807"/>
      <c r="Q380" s="807"/>
      <c r="R380" s="807"/>
    </row>
    <row r="381" spans="1:154" s="150" customFormat="1" ht="16.5" customHeight="1" x14ac:dyDescent="0.25">
      <c r="A381" s="635" t="s">
        <v>1427</v>
      </c>
      <c r="B381" s="892" t="s">
        <v>52</v>
      </c>
      <c r="C381" s="892"/>
      <c r="D381" s="762">
        <v>75</v>
      </c>
      <c r="E381" s="819"/>
      <c r="F381" s="892">
        <v>55</v>
      </c>
      <c r="G381" s="892"/>
      <c r="H381" s="892" t="s">
        <v>771</v>
      </c>
      <c r="I381" s="892"/>
      <c r="J381" s="893">
        <v>1000</v>
      </c>
      <c r="K381" s="893"/>
      <c r="L381" s="859" t="s">
        <v>254</v>
      </c>
      <c r="M381" s="859"/>
      <c r="N381" s="859"/>
      <c r="O381" s="807"/>
      <c r="P381" s="807"/>
      <c r="Q381" s="807"/>
      <c r="R381" s="807"/>
    </row>
    <row r="382" spans="1:154" s="150" customFormat="1" ht="16.5" customHeight="1" x14ac:dyDescent="0.25">
      <c r="A382" s="635" t="s">
        <v>1427</v>
      </c>
      <c r="B382" s="892" t="s">
        <v>52</v>
      </c>
      <c r="C382" s="892"/>
      <c r="D382" s="762">
        <v>80</v>
      </c>
      <c r="E382" s="819"/>
      <c r="F382" s="892">
        <v>30</v>
      </c>
      <c r="G382" s="892"/>
      <c r="H382" s="892" t="s">
        <v>771</v>
      </c>
      <c r="I382" s="892"/>
      <c r="J382" s="893">
        <v>1000</v>
      </c>
      <c r="K382" s="893"/>
      <c r="L382" s="859" t="s">
        <v>254</v>
      </c>
      <c r="M382" s="859"/>
      <c r="N382" s="859"/>
      <c r="O382" s="807"/>
      <c r="P382" s="807"/>
      <c r="Q382" s="807"/>
      <c r="R382" s="807"/>
    </row>
    <row r="383" spans="1:154" s="150" customFormat="1" ht="16.5" customHeight="1" x14ac:dyDescent="0.25">
      <c r="A383" s="635" t="s">
        <v>1427</v>
      </c>
      <c r="B383" s="892" t="s">
        <v>52</v>
      </c>
      <c r="C383" s="892"/>
      <c r="D383" s="762">
        <v>85</v>
      </c>
      <c r="E383" s="819"/>
      <c r="F383" s="892">
        <v>15</v>
      </c>
      <c r="G383" s="892"/>
      <c r="H383" s="892" t="s">
        <v>771</v>
      </c>
      <c r="I383" s="892"/>
      <c r="J383" s="893">
        <v>1000</v>
      </c>
      <c r="K383" s="893"/>
      <c r="L383" s="859" t="s">
        <v>254</v>
      </c>
      <c r="M383" s="859"/>
      <c r="N383" s="859"/>
      <c r="O383" s="807"/>
      <c r="P383" s="807"/>
      <c r="Q383" s="807"/>
      <c r="R383" s="807"/>
    </row>
    <row r="384" spans="1:154" s="150" customFormat="1" ht="16.5" customHeight="1" x14ac:dyDescent="0.25">
      <c r="A384" s="635" t="s">
        <v>1428</v>
      </c>
      <c r="B384" s="892" t="s">
        <v>52</v>
      </c>
      <c r="C384" s="892"/>
      <c r="D384" s="762">
        <v>70</v>
      </c>
      <c r="E384" s="819"/>
      <c r="F384" s="892">
        <v>65</v>
      </c>
      <c r="G384" s="892"/>
      <c r="H384" s="892" t="s">
        <v>771</v>
      </c>
      <c r="I384" s="892"/>
      <c r="J384" s="893">
        <v>1000</v>
      </c>
      <c r="K384" s="893"/>
      <c r="L384" s="859" t="s">
        <v>254</v>
      </c>
      <c r="M384" s="859"/>
      <c r="N384" s="859"/>
      <c r="O384" s="807"/>
      <c r="P384" s="807"/>
      <c r="Q384" s="807"/>
      <c r="R384" s="807"/>
    </row>
    <row r="385" spans="1:18" s="150" customFormat="1" ht="16.5" customHeight="1" x14ac:dyDescent="0.25">
      <c r="A385" s="635" t="s">
        <v>1428</v>
      </c>
      <c r="B385" s="892" t="s">
        <v>52</v>
      </c>
      <c r="C385" s="892"/>
      <c r="D385" s="762">
        <v>75</v>
      </c>
      <c r="E385" s="819"/>
      <c r="F385" s="892">
        <v>55</v>
      </c>
      <c r="G385" s="892"/>
      <c r="H385" s="892" t="s">
        <v>771</v>
      </c>
      <c r="I385" s="892"/>
      <c r="J385" s="893">
        <v>1000</v>
      </c>
      <c r="K385" s="893"/>
      <c r="L385" s="859" t="s">
        <v>254</v>
      </c>
      <c r="M385" s="859"/>
      <c r="N385" s="859"/>
      <c r="O385" s="807"/>
      <c r="P385" s="807"/>
      <c r="Q385" s="807"/>
      <c r="R385" s="807"/>
    </row>
    <row r="386" spans="1:18" s="150" customFormat="1" ht="16.5" customHeight="1" x14ac:dyDescent="0.25">
      <c r="A386" s="635" t="s">
        <v>1428</v>
      </c>
      <c r="B386" s="892" t="s">
        <v>52</v>
      </c>
      <c r="C386" s="892"/>
      <c r="D386" s="762">
        <v>80</v>
      </c>
      <c r="E386" s="819"/>
      <c r="F386" s="892">
        <v>30</v>
      </c>
      <c r="G386" s="892"/>
      <c r="H386" s="892" t="s">
        <v>771</v>
      </c>
      <c r="I386" s="892"/>
      <c r="J386" s="893">
        <v>1000</v>
      </c>
      <c r="K386" s="893"/>
      <c r="L386" s="859" t="s">
        <v>254</v>
      </c>
      <c r="M386" s="859"/>
      <c r="N386" s="859"/>
      <c r="O386" s="807"/>
      <c r="P386" s="807"/>
      <c r="Q386" s="807"/>
      <c r="R386" s="807"/>
    </row>
    <row r="387" spans="1:18" s="150" customFormat="1" ht="16.5" customHeight="1" x14ac:dyDescent="0.25">
      <c r="A387" s="635" t="s">
        <v>1428</v>
      </c>
      <c r="B387" s="892" t="s">
        <v>52</v>
      </c>
      <c r="C387" s="892"/>
      <c r="D387" s="762">
        <v>85</v>
      </c>
      <c r="E387" s="819"/>
      <c r="F387" s="892">
        <v>15</v>
      </c>
      <c r="G387" s="892"/>
      <c r="H387" s="892" t="s">
        <v>771</v>
      </c>
      <c r="I387" s="892"/>
      <c r="J387" s="893">
        <v>1000</v>
      </c>
      <c r="K387" s="893"/>
      <c r="L387" s="859" t="s">
        <v>254</v>
      </c>
      <c r="M387" s="859"/>
      <c r="N387" s="859"/>
      <c r="O387" s="807"/>
      <c r="P387" s="807"/>
      <c r="Q387" s="807"/>
      <c r="R387" s="807"/>
    </row>
    <row r="388" spans="1:18" s="150" customFormat="1" ht="16.5" customHeight="1" x14ac:dyDescent="0.25">
      <c r="A388" s="635"/>
      <c r="B388" s="892"/>
      <c r="C388" s="892"/>
      <c r="D388" s="762"/>
      <c r="E388" s="819"/>
      <c r="F388" s="892"/>
      <c r="G388" s="892"/>
      <c r="H388" s="892"/>
      <c r="I388" s="892"/>
      <c r="J388" s="893" t="str">
        <f t="shared" ref="J388:J411" si="245">IF(H388="No","$1","")</f>
        <v/>
      </c>
      <c r="K388" s="893"/>
      <c r="L388" s="859" t="s">
        <v>254</v>
      </c>
      <c r="M388" s="859"/>
      <c r="N388" s="859"/>
      <c r="O388" s="807"/>
      <c r="P388" s="807"/>
      <c r="Q388" s="807"/>
      <c r="R388" s="807"/>
    </row>
    <row r="389" spans="1:18" s="150" customFormat="1" ht="16.5" customHeight="1" x14ac:dyDescent="0.25">
      <c r="A389" s="374"/>
      <c r="B389" s="892"/>
      <c r="C389" s="892"/>
      <c r="D389" s="762"/>
      <c r="E389" s="819"/>
      <c r="F389" s="892"/>
      <c r="G389" s="892"/>
      <c r="H389" s="892"/>
      <c r="I389" s="892"/>
      <c r="J389" s="893" t="str">
        <f t="shared" si="245"/>
        <v/>
      </c>
      <c r="K389" s="893"/>
      <c r="L389" s="859" t="s">
        <v>254</v>
      </c>
      <c r="M389" s="859"/>
      <c r="N389" s="859"/>
      <c r="O389" s="807"/>
      <c r="P389" s="807"/>
      <c r="Q389" s="807"/>
      <c r="R389" s="807"/>
    </row>
    <row r="390" spans="1:18" s="150" customFormat="1" ht="16.5" customHeight="1" x14ac:dyDescent="0.25">
      <c r="A390" s="374"/>
      <c r="B390" s="892"/>
      <c r="C390" s="892"/>
      <c r="D390" s="762"/>
      <c r="E390" s="819"/>
      <c r="F390" s="892"/>
      <c r="G390" s="892"/>
      <c r="H390" s="892"/>
      <c r="I390" s="892"/>
      <c r="J390" s="893" t="str">
        <f t="shared" si="245"/>
        <v/>
      </c>
      <c r="K390" s="893"/>
      <c r="L390" s="859" t="s">
        <v>254</v>
      </c>
      <c r="M390" s="859"/>
      <c r="N390" s="859"/>
      <c r="O390" s="807"/>
      <c r="P390" s="807"/>
      <c r="Q390" s="807"/>
      <c r="R390" s="807"/>
    </row>
    <row r="391" spans="1:18" s="150" customFormat="1" ht="16.5" customHeight="1" x14ac:dyDescent="0.25">
      <c r="A391" s="374"/>
      <c r="B391" s="892"/>
      <c r="C391" s="892"/>
      <c r="D391" s="762"/>
      <c r="E391" s="819"/>
      <c r="F391" s="892"/>
      <c r="G391" s="892"/>
      <c r="H391" s="892"/>
      <c r="I391" s="892"/>
      <c r="J391" s="893" t="str">
        <f t="shared" si="245"/>
        <v/>
      </c>
      <c r="K391" s="893"/>
      <c r="L391" s="859" t="s">
        <v>254</v>
      </c>
      <c r="M391" s="859"/>
      <c r="N391" s="859"/>
      <c r="O391" s="807"/>
      <c r="P391" s="807"/>
      <c r="Q391" s="807"/>
      <c r="R391" s="807"/>
    </row>
    <row r="392" spans="1:18" s="150" customFormat="1" ht="16.5" customHeight="1" x14ac:dyDescent="0.25">
      <c r="A392" s="374"/>
      <c r="B392" s="892"/>
      <c r="C392" s="892"/>
      <c r="D392" s="762"/>
      <c r="E392" s="819"/>
      <c r="F392" s="892"/>
      <c r="G392" s="892"/>
      <c r="H392" s="892"/>
      <c r="I392" s="892"/>
      <c r="J392" s="893" t="str">
        <f t="shared" si="245"/>
        <v/>
      </c>
      <c r="K392" s="893"/>
      <c r="L392" s="859" t="s">
        <v>254</v>
      </c>
      <c r="M392" s="859"/>
      <c r="N392" s="859"/>
      <c r="O392" s="807"/>
      <c r="P392" s="807"/>
      <c r="Q392" s="807"/>
      <c r="R392" s="807"/>
    </row>
    <row r="393" spans="1:18" s="150" customFormat="1" ht="16.5" customHeight="1" x14ac:dyDescent="0.25">
      <c r="A393" s="374"/>
      <c r="B393" s="892"/>
      <c r="C393" s="892"/>
      <c r="D393" s="762"/>
      <c r="E393" s="819"/>
      <c r="F393" s="892"/>
      <c r="G393" s="892"/>
      <c r="H393" s="892"/>
      <c r="I393" s="892"/>
      <c r="J393" s="893" t="str">
        <f t="shared" si="245"/>
        <v/>
      </c>
      <c r="K393" s="893"/>
      <c r="L393" s="859" t="s">
        <v>254</v>
      </c>
      <c r="M393" s="859"/>
      <c r="N393" s="859"/>
      <c r="O393" s="807"/>
      <c r="P393" s="807"/>
      <c r="Q393" s="807"/>
      <c r="R393" s="807"/>
    </row>
    <row r="394" spans="1:18" s="150" customFormat="1" ht="16.5" customHeight="1" x14ac:dyDescent="0.25">
      <c r="A394" s="374"/>
      <c r="B394" s="892"/>
      <c r="C394" s="892"/>
      <c r="D394" s="762"/>
      <c r="E394" s="819"/>
      <c r="F394" s="892"/>
      <c r="G394" s="892"/>
      <c r="H394" s="892"/>
      <c r="I394" s="892"/>
      <c r="J394" s="893" t="str">
        <f t="shared" si="245"/>
        <v/>
      </c>
      <c r="K394" s="893"/>
      <c r="L394" s="859" t="s">
        <v>254</v>
      </c>
      <c r="M394" s="859"/>
      <c r="N394" s="859"/>
      <c r="O394" s="807"/>
      <c r="P394" s="807"/>
      <c r="Q394" s="807"/>
      <c r="R394" s="807"/>
    </row>
    <row r="395" spans="1:18" s="150" customFormat="1" ht="16.5" customHeight="1" x14ac:dyDescent="0.25">
      <c r="A395" s="374"/>
      <c r="B395" s="892"/>
      <c r="C395" s="892"/>
      <c r="D395" s="762"/>
      <c r="E395" s="819"/>
      <c r="F395" s="892"/>
      <c r="G395" s="892"/>
      <c r="H395" s="892"/>
      <c r="I395" s="892"/>
      <c r="J395" s="893" t="str">
        <f t="shared" si="245"/>
        <v/>
      </c>
      <c r="K395" s="893"/>
      <c r="L395" s="859" t="s">
        <v>254</v>
      </c>
      <c r="M395" s="859"/>
      <c r="N395" s="859"/>
      <c r="O395" s="807"/>
      <c r="P395" s="807"/>
      <c r="Q395" s="807"/>
      <c r="R395" s="807"/>
    </row>
    <row r="396" spans="1:18" s="150" customFormat="1" ht="16.5" customHeight="1" x14ac:dyDescent="0.25">
      <c r="A396" s="374"/>
      <c r="B396" s="892"/>
      <c r="C396" s="892"/>
      <c r="D396" s="762"/>
      <c r="E396" s="819"/>
      <c r="F396" s="892"/>
      <c r="G396" s="892"/>
      <c r="H396" s="892"/>
      <c r="I396" s="892"/>
      <c r="J396" s="893" t="str">
        <f t="shared" si="245"/>
        <v/>
      </c>
      <c r="K396" s="893"/>
      <c r="L396" s="859" t="s">
        <v>254</v>
      </c>
      <c r="M396" s="859"/>
      <c r="N396" s="859"/>
      <c r="O396" s="807"/>
      <c r="P396" s="807"/>
      <c r="Q396" s="807"/>
      <c r="R396" s="807"/>
    </row>
    <row r="397" spans="1:18" s="150" customFormat="1" ht="16.5" customHeight="1" x14ac:dyDescent="0.25">
      <c r="A397" s="374"/>
      <c r="B397" s="892"/>
      <c r="C397" s="892"/>
      <c r="D397" s="762"/>
      <c r="E397" s="819"/>
      <c r="F397" s="892"/>
      <c r="G397" s="892"/>
      <c r="H397" s="892"/>
      <c r="I397" s="892"/>
      <c r="J397" s="893" t="str">
        <f t="shared" si="245"/>
        <v/>
      </c>
      <c r="K397" s="893"/>
      <c r="L397" s="859" t="s">
        <v>254</v>
      </c>
      <c r="M397" s="859"/>
      <c r="N397" s="859"/>
      <c r="O397" s="807"/>
      <c r="P397" s="807"/>
      <c r="Q397" s="807"/>
      <c r="R397" s="807"/>
    </row>
    <row r="398" spans="1:18" s="150" customFormat="1" ht="16.5" customHeight="1" x14ac:dyDescent="0.25">
      <c r="A398" s="374"/>
      <c r="B398" s="892"/>
      <c r="C398" s="892"/>
      <c r="D398" s="762"/>
      <c r="E398" s="819"/>
      <c r="F398" s="892"/>
      <c r="G398" s="892"/>
      <c r="H398" s="892"/>
      <c r="I398" s="892"/>
      <c r="J398" s="893" t="str">
        <f t="shared" si="245"/>
        <v/>
      </c>
      <c r="K398" s="893"/>
      <c r="L398" s="859" t="s">
        <v>254</v>
      </c>
      <c r="M398" s="859"/>
      <c r="N398" s="859"/>
      <c r="O398" s="807"/>
      <c r="P398" s="807"/>
      <c r="Q398" s="807"/>
      <c r="R398" s="807"/>
    </row>
    <row r="399" spans="1:18" s="150" customFormat="1" ht="16.5" customHeight="1" x14ac:dyDescent="0.25">
      <c r="A399" s="374"/>
      <c r="B399" s="892"/>
      <c r="C399" s="892"/>
      <c r="D399" s="762"/>
      <c r="E399" s="819"/>
      <c r="F399" s="892"/>
      <c r="G399" s="892"/>
      <c r="H399" s="892"/>
      <c r="I399" s="892"/>
      <c r="J399" s="893" t="str">
        <f t="shared" si="245"/>
        <v/>
      </c>
      <c r="K399" s="893"/>
      <c r="L399" s="859" t="s">
        <v>254</v>
      </c>
      <c r="M399" s="859"/>
      <c r="N399" s="859"/>
      <c r="O399" s="807"/>
      <c r="P399" s="807"/>
      <c r="Q399" s="807"/>
      <c r="R399" s="807"/>
    </row>
    <row r="400" spans="1:18" s="150" customFormat="1" ht="16.5" customHeight="1" x14ac:dyDescent="0.25">
      <c r="A400" s="374"/>
      <c r="B400" s="892"/>
      <c r="C400" s="892"/>
      <c r="D400" s="762"/>
      <c r="E400" s="819"/>
      <c r="F400" s="892"/>
      <c r="G400" s="892"/>
      <c r="H400" s="892"/>
      <c r="I400" s="892"/>
      <c r="J400" s="893" t="str">
        <f t="shared" si="245"/>
        <v/>
      </c>
      <c r="K400" s="893"/>
      <c r="L400" s="859" t="s">
        <v>254</v>
      </c>
      <c r="M400" s="859"/>
      <c r="N400" s="859"/>
      <c r="O400" s="807"/>
      <c r="P400" s="807"/>
      <c r="Q400" s="807"/>
      <c r="R400" s="807"/>
    </row>
    <row r="401" spans="1:154" s="150" customFormat="1" ht="16.5" customHeight="1" x14ac:dyDescent="0.25">
      <c r="A401" s="374"/>
      <c r="B401" s="892"/>
      <c r="C401" s="892"/>
      <c r="D401" s="762"/>
      <c r="E401" s="819"/>
      <c r="F401" s="892"/>
      <c r="G401" s="892"/>
      <c r="H401" s="892"/>
      <c r="I401" s="892"/>
      <c r="J401" s="893" t="str">
        <f t="shared" si="245"/>
        <v/>
      </c>
      <c r="K401" s="893"/>
      <c r="L401" s="859" t="s">
        <v>254</v>
      </c>
      <c r="M401" s="859"/>
      <c r="N401" s="859"/>
      <c r="O401" s="807"/>
      <c r="P401" s="807"/>
      <c r="Q401" s="807"/>
      <c r="R401" s="807"/>
    </row>
    <row r="402" spans="1:154" s="150" customFormat="1" ht="16.5" customHeight="1" x14ac:dyDescent="0.25">
      <c r="A402" s="374"/>
      <c r="B402" s="892"/>
      <c r="C402" s="892"/>
      <c r="D402" s="762"/>
      <c r="E402" s="819"/>
      <c r="F402" s="892"/>
      <c r="G402" s="892"/>
      <c r="H402" s="892"/>
      <c r="I402" s="892"/>
      <c r="J402" s="893" t="str">
        <f t="shared" si="245"/>
        <v/>
      </c>
      <c r="K402" s="893"/>
      <c r="L402" s="859" t="s">
        <v>254</v>
      </c>
      <c r="M402" s="859"/>
      <c r="N402" s="859"/>
      <c r="O402" s="807"/>
      <c r="P402" s="807"/>
      <c r="Q402" s="807"/>
      <c r="R402" s="807"/>
    </row>
    <row r="403" spans="1:154" s="150" customFormat="1" ht="16.5" customHeight="1" x14ac:dyDescent="0.25">
      <c r="A403" s="374"/>
      <c r="B403" s="892"/>
      <c r="C403" s="892"/>
      <c r="D403" s="762"/>
      <c r="E403" s="819"/>
      <c r="F403" s="892"/>
      <c r="G403" s="892"/>
      <c r="H403" s="892"/>
      <c r="I403" s="892"/>
      <c r="J403" s="893" t="str">
        <f t="shared" si="245"/>
        <v/>
      </c>
      <c r="K403" s="893"/>
      <c r="L403" s="859" t="s">
        <v>254</v>
      </c>
      <c r="M403" s="859"/>
      <c r="N403" s="859"/>
      <c r="O403" s="807"/>
      <c r="P403" s="807"/>
      <c r="Q403" s="807"/>
      <c r="R403" s="807"/>
    </row>
    <row r="404" spans="1:154" s="150" customFormat="1" ht="16.5" customHeight="1" x14ac:dyDescent="0.25">
      <c r="A404" s="374"/>
      <c r="B404" s="892"/>
      <c r="C404" s="892"/>
      <c r="D404" s="762"/>
      <c r="E404" s="819"/>
      <c r="F404" s="892"/>
      <c r="G404" s="892"/>
      <c r="H404" s="892"/>
      <c r="I404" s="892"/>
      <c r="J404" s="893" t="str">
        <f t="shared" si="245"/>
        <v/>
      </c>
      <c r="K404" s="893"/>
      <c r="L404" s="859" t="s">
        <v>254</v>
      </c>
      <c r="M404" s="859"/>
      <c r="N404" s="859"/>
      <c r="O404" s="807"/>
      <c r="P404" s="807"/>
      <c r="Q404" s="807"/>
      <c r="R404" s="807"/>
    </row>
    <row r="405" spans="1:154" s="150" customFormat="1" ht="16.5" customHeight="1" x14ac:dyDescent="0.25">
      <c r="A405" s="374"/>
      <c r="B405" s="892"/>
      <c r="C405" s="892"/>
      <c r="D405" s="762"/>
      <c r="E405" s="819"/>
      <c r="F405" s="892"/>
      <c r="G405" s="892"/>
      <c r="H405" s="892"/>
      <c r="I405" s="892"/>
      <c r="J405" s="893" t="str">
        <f t="shared" si="245"/>
        <v/>
      </c>
      <c r="K405" s="893"/>
      <c r="L405" s="859" t="s">
        <v>254</v>
      </c>
      <c r="M405" s="859"/>
      <c r="N405" s="859"/>
      <c r="O405" s="807"/>
      <c r="P405" s="807"/>
      <c r="Q405" s="807"/>
      <c r="R405" s="807"/>
    </row>
    <row r="406" spans="1:154" s="150" customFormat="1" ht="16.5" customHeight="1" x14ac:dyDescent="0.25">
      <c r="A406" s="374"/>
      <c r="B406" s="892"/>
      <c r="C406" s="892"/>
      <c r="D406" s="762"/>
      <c r="E406" s="819"/>
      <c r="F406" s="892"/>
      <c r="G406" s="892"/>
      <c r="H406" s="892"/>
      <c r="I406" s="892"/>
      <c r="J406" s="893" t="str">
        <f t="shared" si="245"/>
        <v/>
      </c>
      <c r="K406" s="893"/>
      <c r="L406" s="859" t="s">
        <v>254</v>
      </c>
      <c r="M406" s="859"/>
      <c r="N406" s="859"/>
      <c r="O406" s="807"/>
      <c r="P406" s="807"/>
      <c r="Q406" s="807"/>
      <c r="R406" s="807"/>
    </row>
    <row r="407" spans="1:154" s="150" customFormat="1" ht="16.5" customHeight="1" x14ac:dyDescent="0.25">
      <c r="A407" s="374"/>
      <c r="B407" s="892"/>
      <c r="C407" s="892"/>
      <c r="D407" s="762"/>
      <c r="E407" s="819"/>
      <c r="F407" s="892"/>
      <c r="G407" s="892"/>
      <c r="H407" s="892"/>
      <c r="I407" s="892"/>
      <c r="J407" s="893" t="str">
        <f t="shared" si="245"/>
        <v/>
      </c>
      <c r="K407" s="893"/>
      <c r="L407" s="859" t="s">
        <v>254</v>
      </c>
      <c r="M407" s="859"/>
      <c r="N407" s="859"/>
      <c r="O407" s="807"/>
      <c r="P407" s="807"/>
      <c r="Q407" s="807"/>
      <c r="R407" s="807"/>
    </row>
    <row r="408" spans="1:154" s="150" customFormat="1" ht="16.5" customHeight="1" x14ac:dyDescent="0.25">
      <c r="A408" s="374"/>
      <c r="B408" s="892"/>
      <c r="C408" s="892"/>
      <c r="D408" s="762"/>
      <c r="E408" s="819"/>
      <c r="F408" s="892"/>
      <c r="G408" s="892"/>
      <c r="H408" s="892"/>
      <c r="I408" s="892"/>
      <c r="J408" s="893" t="str">
        <f t="shared" si="245"/>
        <v/>
      </c>
      <c r="K408" s="893"/>
      <c r="L408" s="859" t="s">
        <v>254</v>
      </c>
      <c r="M408" s="859"/>
      <c r="N408" s="859"/>
      <c r="O408" s="807"/>
      <c r="P408" s="807"/>
      <c r="Q408" s="807"/>
      <c r="R408" s="807"/>
    </row>
    <row r="409" spans="1:154" s="150" customFormat="1" ht="16.5" customHeight="1" x14ac:dyDescent="0.25">
      <c r="A409" s="374"/>
      <c r="B409" s="892"/>
      <c r="C409" s="892"/>
      <c r="D409" s="762"/>
      <c r="E409" s="819"/>
      <c r="F409" s="892"/>
      <c r="G409" s="892"/>
      <c r="H409" s="892"/>
      <c r="I409" s="892"/>
      <c r="J409" s="893" t="str">
        <f t="shared" si="245"/>
        <v/>
      </c>
      <c r="K409" s="893"/>
      <c r="L409" s="859" t="s">
        <v>254</v>
      </c>
      <c r="M409" s="859"/>
      <c r="N409" s="859"/>
      <c r="O409" s="807"/>
      <c r="P409" s="807"/>
      <c r="Q409" s="807"/>
      <c r="R409" s="807"/>
    </row>
    <row r="410" spans="1:154" s="150" customFormat="1" ht="16.5" customHeight="1" x14ac:dyDescent="0.25">
      <c r="A410" s="374"/>
      <c r="B410" s="892"/>
      <c r="C410" s="892"/>
      <c r="D410" s="762"/>
      <c r="E410" s="819"/>
      <c r="F410" s="892"/>
      <c r="G410" s="892"/>
      <c r="H410" s="892"/>
      <c r="I410" s="892"/>
      <c r="J410" s="893" t="str">
        <f t="shared" si="245"/>
        <v/>
      </c>
      <c r="K410" s="893"/>
      <c r="L410" s="859" t="s">
        <v>254</v>
      </c>
      <c r="M410" s="859"/>
      <c r="N410" s="859"/>
      <c r="O410" s="807"/>
      <c r="P410" s="807"/>
      <c r="Q410" s="807"/>
      <c r="R410" s="807"/>
    </row>
    <row r="411" spans="1:154" s="150" customFormat="1" ht="16.5" customHeight="1" x14ac:dyDescent="0.25">
      <c r="A411" s="374"/>
      <c r="B411" s="892"/>
      <c r="C411" s="892"/>
      <c r="D411" s="762"/>
      <c r="E411" s="819"/>
      <c r="F411" s="892"/>
      <c r="G411" s="892"/>
      <c r="H411" s="892"/>
      <c r="I411" s="892"/>
      <c r="J411" s="893" t="str">
        <f t="shared" si="245"/>
        <v/>
      </c>
      <c r="K411" s="893"/>
      <c r="L411" s="859" t="s">
        <v>254</v>
      </c>
      <c r="M411" s="859"/>
      <c r="N411" s="859"/>
      <c r="O411" s="807"/>
      <c r="P411" s="807"/>
      <c r="Q411" s="807"/>
      <c r="R411" s="807"/>
    </row>
    <row r="412" spans="1:154" x14ac:dyDescent="0.2">
      <c r="A412" s="137" t="s">
        <v>333</v>
      </c>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c r="AB412" s="138"/>
      <c r="AC412" s="138"/>
      <c r="AD412" s="138"/>
      <c r="AE412" s="138"/>
      <c r="AF412" s="138"/>
      <c r="AG412" s="138"/>
      <c r="AH412" s="138"/>
      <c r="AI412" s="138"/>
      <c r="AJ412" s="138"/>
      <c r="AK412" s="138"/>
      <c r="AL412" s="138"/>
      <c r="AM412" s="138"/>
      <c r="AN412" s="138"/>
      <c r="AO412" s="138"/>
      <c r="AP412" s="138"/>
      <c r="AQ412" s="138"/>
      <c r="AR412" s="138"/>
      <c r="AS412" s="138"/>
      <c r="AT412" s="138"/>
      <c r="AU412" s="138"/>
      <c r="AV412" s="138"/>
      <c r="AW412" s="138"/>
      <c r="AX412" s="138"/>
      <c r="AY412" s="138"/>
      <c r="AZ412" s="138"/>
      <c r="BA412" s="138"/>
      <c r="BB412" s="138"/>
      <c r="BC412" s="138"/>
      <c r="BD412" s="138"/>
      <c r="BE412" s="138"/>
      <c r="BF412" s="138"/>
      <c r="BG412" s="138"/>
      <c r="BH412" s="138"/>
      <c r="BI412" s="138"/>
      <c r="BJ412" s="138"/>
      <c r="BK412" s="138"/>
      <c r="BL412" s="138"/>
      <c r="BM412" s="138"/>
      <c r="BN412" s="138"/>
      <c r="BO412" s="138"/>
      <c r="BP412" s="138"/>
      <c r="BQ412" s="138"/>
      <c r="BR412" s="138"/>
      <c r="BS412" s="138"/>
      <c r="BT412" s="138"/>
      <c r="BU412" s="138"/>
      <c r="BV412" s="138"/>
      <c r="BW412" s="138"/>
      <c r="BX412" s="138"/>
      <c r="BY412" s="138"/>
      <c r="BZ412" s="138"/>
      <c r="CA412" s="138"/>
      <c r="CB412" s="138"/>
      <c r="CC412" s="138"/>
      <c r="CD412" s="138"/>
      <c r="CE412" s="138"/>
      <c r="CF412" s="138"/>
      <c r="CG412" s="138"/>
      <c r="CH412" s="138"/>
      <c r="CI412" s="138"/>
      <c r="CJ412" s="138"/>
      <c r="CK412" s="138"/>
      <c r="CL412" s="138"/>
      <c r="CM412" s="138"/>
      <c r="CN412" s="138"/>
      <c r="CO412" s="138"/>
      <c r="CP412" s="138"/>
      <c r="CQ412" s="138"/>
      <c r="CR412" s="138"/>
      <c r="CS412" s="138"/>
      <c r="CT412" s="138"/>
      <c r="CU412" s="138"/>
      <c r="CV412" s="138"/>
      <c r="CW412" s="138"/>
      <c r="CX412" s="138"/>
      <c r="CY412" s="138"/>
      <c r="CZ412" s="138"/>
      <c r="DA412" s="138"/>
      <c r="DB412" s="138"/>
      <c r="DC412" s="138"/>
      <c r="DD412" s="138"/>
      <c r="DE412" s="138"/>
      <c r="DF412" s="138"/>
      <c r="DG412" s="138"/>
      <c r="DH412" s="138"/>
      <c r="DI412" s="138"/>
      <c r="DJ412" s="138"/>
      <c r="DK412" s="138"/>
      <c r="DL412" s="138"/>
      <c r="DM412" s="138"/>
      <c r="DN412" s="138"/>
      <c r="DO412" s="138"/>
      <c r="DP412" s="138"/>
      <c r="DQ412" s="138"/>
      <c r="DR412" s="138"/>
      <c r="DS412" s="138"/>
      <c r="DT412" s="138"/>
      <c r="DU412" s="138"/>
      <c r="DV412" s="138"/>
      <c r="DW412" s="138"/>
      <c r="DX412" s="138"/>
      <c r="DY412" s="138"/>
      <c r="DZ412" s="138"/>
      <c r="EA412" s="138"/>
      <c r="EB412" s="138"/>
      <c r="EC412" s="138"/>
      <c r="ED412" s="138"/>
      <c r="EE412" s="138"/>
      <c r="EF412" s="138"/>
      <c r="EG412" s="138"/>
      <c r="EH412" s="138"/>
      <c r="EI412" s="138"/>
      <c r="EJ412" s="138"/>
      <c r="EK412" s="138"/>
      <c r="EL412" s="138"/>
      <c r="EM412" s="138"/>
      <c r="EN412" s="138"/>
      <c r="EO412" s="138"/>
      <c r="EP412" s="138"/>
      <c r="EQ412" s="138"/>
      <c r="ER412" s="138"/>
      <c r="ES412" s="138"/>
      <c r="ET412" s="138"/>
      <c r="EU412" s="138"/>
      <c r="EV412" s="138"/>
      <c r="EW412" s="138"/>
      <c r="EX412" s="138"/>
    </row>
    <row r="416" spans="1:154" x14ac:dyDescent="0.2">
      <c r="A416" s="153"/>
      <c r="B416" s="322"/>
      <c r="C416" s="322"/>
      <c r="D416" s="322"/>
      <c r="E416" s="322"/>
      <c r="F416" s="322"/>
      <c r="G416" s="322"/>
      <c r="H416" s="322"/>
      <c r="I416" s="322"/>
      <c r="J416" s="322"/>
      <c r="K416" s="322"/>
      <c r="L416" s="322"/>
      <c r="M416" s="322"/>
      <c r="N416" s="322"/>
      <c r="O416" s="322"/>
      <c r="P416" s="322"/>
      <c r="Q416" s="322"/>
      <c r="R416" s="322"/>
      <c r="S416" s="322"/>
      <c r="T416" s="322"/>
      <c r="U416" s="322"/>
      <c r="V416" s="322"/>
      <c r="W416" s="322"/>
      <c r="X416" s="322"/>
      <c r="Y416" s="322"/>
      <c r="Z416" s="322"/>
      <c r="AA416" s="322"/>
      <c r="AB416" s="322"/>
      <c r="AC416" s="322"/>
      <c r="AD416" s="322"/>
      <c r="AE416" s="322"/>
      <c r="AF416" s="322"/>
      <c r="AG416" s="322"/>
      <c r="AH416" s="322"/>
      <c r="AI416" s="322"/>
      <c r="AJ416" s="322"/>
      <c r="AK416" s="322"/>
      <c r="AL416" s="322"/>
      <c r="AM416" s="322"/>
      <c r="AN416" s="322"/>
      <c r="AO416" s="322"/>
      <c r="AP416" s="322"/>
      <c r="AQ416" s="322"/>
      <c r="AR416" s="322"/>
      <c r="AS416" s="322"/>
      <c r="AT416" s="322"/>
      <c r="AU416" s="322"/>
      <c r="AV416" s="322"/>
      <c r="AW416" s="322"/>
      <c r="AX416" s="322"/>
      <c r="AY416" s="322"/>
      <c r="AZ416" s="322"/>
      <c r="BA416" s="322"/>
      <c r="BB416" s="322"/>
      <c r="BC416" s="322"/>
      <c r="BD416" s="322"/>
      <c r="BE416" s="322"/>
      <c r="BF416" s="322"/>
      <c r="BG416" s="322"/>
      <c r="BH416" s="322"/>
      <c r="BI416" s="322"/>
      <c r="BJ416" s="322"/>
      <c r="BK416" s="322"/>
      <c r="BL416" s="322"/>
      <c r="BM416" s="322"/>
      <c r="BN416" s="322"/>
      <c r="BO416" s="322"/>
      <c r="BP416" s="322"/>
      <c r="BQ416" s="322"/>
      <c r="BR416" s="322"/>
      <c r="BS416" s="322"/>
      <c r="BT416" s="322"/>
      <c r="BU416" s="322"/>
      <c r="BV416" s="322"/>
      <c r="BW416" s="322"/>
      <c r="BX416" s="322"/>
      <c r="BY416" s="322"/>
      <c r="BZ416" s="322"/>
      <c r="CA416" s="322"/>
      <c r="CB416" s="322"/>
      <c r="CC416" s="322"/>
      <c r="CD416" s="322"/>
      <c r="CE416" s="322"/>
      <c r="CF416" s="322"/>
      <c r="CG416" s="322"/>
      <c r="CH416" s="322"/>
      <c r="CI416" s="322"/>
      <c r="CJ416" s="322"/>
      <c r="CK416" s="322"/>
      <c r="CL416" s="322"/>
      <c r="CM416" s="322"/>
      <c r="CN416" s="322"/>
      <c r="CO416" s="322"/>
      <c r="CP416" s="322"/>
      <c r="CQ416" s="322"/>
      <c r="CR416" s="322"/>
      <c r="CS416" s="322"/>
      <c r="CT416" s="322"/>
      <c r="CU416" s="322"/>
      <c r="CV416" s="322"/>
      <c r="CW416" s="322"/>
      <c r="CX416" s="322"/>
      <c r="CY416" s="322"/>
      <c r="CZ416" s="322"/>
      <c r="DA416" s="322"/>
      <c r="DB416" s="322"/>
      <c r="DC416" s="322"/>
      <c r="DD416" s="322"/>
      <c r="DE416" s="322"/>
      <c r="DF416" s="322"/>
      <c r="DG416" s="322"/>
      <c r="DH416" s="322"/>
      <c r="DI416" s="322"/>
      <c r="DJ416" s="322"/>
      <c r="DK416" s="322"/>
      <c r="DL416" s="322"/>
      <c r="DM416" s="322"/>
      <c r="DN416" s="322"/>
      <c r="DO416" s="322"/>
      <c r="DP416" s="322"/>
      <c r="DQ416" s="322"/>
      <c r="DR416" s="322"/>
      <c r="DS416" s="322"/>
      <c r="DT416" s="322"/>
      <c r="DU416" s="322"/>
      <c r="DV416" s="322"/>
      <c r="DW416" s="322"/>
      <c r="DX416" s="322"/>
      <c r="DY416" s="322"/>
      <c r="DZ416" s="322"/>
      <c r="EA416" s="322"/>
      <c r="EB416" s="322"/>
      <c r="EC416" s="322"/>
      <c r="ED416" s="322"/>
      <c r="EE416" s="322"/>
      <c r="EF416" s="322"/>
      <c r="EG416" s="322"/>
      <c r="EH416" s="322"/>
      <c r="EI416" s="322"/>
      <c r="EJ416" s="322"/>
      <c r="EK416" s="322"/>
      <c r="EL416" s="322"/>
      <c r="EM416" s="322"/>
      <c r="EN416" s="322"/>
      <c r="EO416" s="322"/>
      <c r="EP416" s="322"/>
      <c r="EQ416" s="322"/>
      <c r="ER416" s="322"/>
      <c r="ES416" s="322"/>
      <c r="ET416" s="322"/>
      <c r="EU416" s="322"/>
      <c r="EV416" s="322"/>
      <c r="EW416" s="322"/>
      <c r="EX416" s="322"/>
    </row>
    <row r="417" spans="1:154" hidden="1" x14ac:dyDescent="0.2">
      <c r="A417" s="154" t="s">
        <v>90</v>
      </c>
      <c r="B417" s="322"/>
      <c r="C417" s="322"/>
      <c r="D417" s="322"/>
      <c r="E417" s="322"/>
      <c r="F417" s="322"/>
      <c r="G417" s="322"/>
      <c r="H417" s="322"/>
      <c r="I417" s="322"/>
      <c r="J417" s="322"/>
      <c r="K417" s="322"/>
      <c r="L417" s="322"/>
      <c r="M417" s="322"/>
      <c r="N417" s="322"/>
      <c r="O417" s="322"/>
      <c r="P417" s="322"/>
      <c r="Q417" s="322"/>
      <c r="R417" s="322"/>
      <c r="S417" s="322"/>
      <c r="T417" s="322"/>
      <c r="U417" s="322"/>
      <c r="V417" s="322"/>
      <c r="W417" s="322"/>
      <c r="X417" s="322"/>
      <c r="Y417" s="322"/>
      <c r="Z417" s="322"/>
      <c r="AA417" s="322"/>
      <c r="AB417" s="322"/>
      <c r="AC417" s="322"/>
      <c r="AD417" s="322"/>
      <c r="AE417" s="322"/>
      <c r="AF417" s="322"/>
      <c r="AG417" s="322"/>
      <c r="AH417" s="322"/>
      <c r="AI417" s="322"/>
      <c r="AJ417" s="322"/>
      <c r="AK417" s="322"/>
      <c r="AL417" s="322"/>
      <c r="AM417" s="322"/>
      <c r="AN417" s="322"/>
      <c r="AO417" s="322"/>
      <c r="AP417" s="322"/>
      <c r="AQ417" s="322"/>
      <c r="AR417" s="322"/>
      <c r="AS417" s="322"/>
      <c r="AT417" s="322"/>
      <c r="AU417" s="322"/>
      <c r="AV417" s="322"/>
      <c r="AW417" s="322"/>
      <c r="AX417" s="322"/>
      <c r="AY417" s="322"/>
      <c r="AZ417" s="322"/>
      <c r="BA417" s="322"/>
      <c r="BB417" s="322"/>
      <c r="BC417" s="322"/>
      <c r="BD417" s="322"/>
      <c r="BE417" s="322"/>
      <c r="BF417" s="322"/>
      <c r="BG417" s="322"/>
      <c r="BH417" s="322"/>
      <c r="BI417" s="322"/>
      <c r="BJ417" s="322"/>
      <c r="BK417" s="322"/>
      <c r="BL417" s="322"/>
      <c r="BM417" s="322"/>
      <c r="BN417" s="322"/>
      <c r="BO417" s="322"/>
      <c r="BP417" s="322"/>
      <c r="BQ417" s="322"/>
      <c r="BR417" s="322"/>
      <c r="BS417" s="322"/>
      <c r="BT417" s="322"/>
      <c r="BU417" s="322"/>
      <c r="BV417" s="322"/>
      <c r="BW417" s="322"/>
      <c r="BX417" s="322"/>
      <c r="BY417" s="322"/>
      <c r="BZ417" s="322"/>
      <c r="CA417" s="322"/>
      <c r="CB417" s="322"/>
      <c r="CC417" s="322"/>
      <c r="CD417" s="322"/>
      <c r="CE417" s="322"/>
      <c r="CF417" s="322"/>
      <c r="CG417" s="322"/>
      <c r="CH417" s="322"/>
      <c r="CI417" s="322"/>
      <c r="CJ417" s="322"/>
      <c r="CK417" s="322"/>
      <c r="CL417" s="322"/>
      <c r="CM417" s="322"/>
      <c r="CN417" s="322"/>
      <c r="CO417" s="322"/>
      <c r="CP417" s="322"/>
      <c r="CQ417" s="322"/>
      <c r="CR417" s="322"/>
      <c r="CS417" s="322"/>
      <c r="CT417" s="322"/>
      <c r="CU417" s="322"/>
      <c r="CV417" s="322"/>
      <c r="CW417" s="322"/>
      <c r="CX417" s="322"/>
      <c r="CY417" s="322"/>
      <c r="CZ417" s="322"/>
      <c r="DA417" s="322"/>
      <c r="DB417" s="322"/>
      <c r="DC417" s="322"/>
      <c r="DD417" s="322"/>
      <c r="DE417" s="322"/>
      <c r="DF417" s="322"/>
      <c r="DG417" s="322"/>
      <c r="DH417" s="322"/>
      <c r="DI417" s="322"/>
      <c r="DJ417" s="322"/>
      <c r="DK417" s="322"/>
      <c r="DL417" s="322"/>
      <c r="DM417" s="322"/>
      <c r="DN417" s="322"/>
      <c r="DO417" s="322"/>
      <c r="DP417" s="322"/>
      <c r="DQ417" s="322"/>
      <c r="DR417" s="322"/>
      <c r="DS417" s="322"/>
      <c r="DT417" s="322"/>
      <c r="DU417" s="322"/>
      <c r="DV417" s="322"/>
      <c r="DW417" s="322"/>
      <c r="DX417" s="322"/>
      <c r="DY417" s="322"/>
      <c r="DZ417" s="322"/>
      <c r="EA417" s="322"/>
      <c r="EB417" s="322"/>
      <c r="EC417" s="322"/>
      <c r="ED417" s="322"/>
      <c r="EE417" s="322"/>
      <c r="EF417" s="322"/>
      <c r="EG417" s="322"/>
      <c r="EH417" s="322"/>
      <c r="EI417" s="322"/>
      <c r="EJ417" s="322"/>
      <c r="EK417" s="322"/>
      <c r="EL417" s="322"/>
      <c r="EM417" s="322"/>
      <c r="EN417" s="322"/>
      <c r="EO417" s="322"/>
      <c r="EP417" s="322"/>
      <c r="EQ417" s="322"/>
      <c r="ER417" s="322"/>
      <c r="ES417" s="322"/>
      <c r="ET417" s="322"/>
      <c r="EU417" s="322"/>
      <c r="EV417" s="322"/>
      <c r="EW417" s="322"/>
      <c r="EX417" s="322"/>
    </row>
    <row r="418" spans="1:154" hidden="1" x14ac:dyDescent="0.2">
      <c r="A418" s="7" t="s">
        <v>91</v>
      </c>
      <c r="B418" s="322"/>
      <c r="C418" s="322"/>
      <c r="D418" s="322"/>
      <c r="E418" s="322"/>
      <c r="F418" s="322"/>
      <c r="G418" s="322"/>
      <c r="H418" s="322"/>
      <c r="I418" s="322"/>
      <c r="J418" s="322"/>
      <c r="K418" s="322"/>
      <c r="L418" s="322"/>
      <c r="M418" s="322"/>
      <c r="N418" s="322"/>
      <c r="O418" s="322"/>
      <c r="P418" s="322"/>
      <c r="Q418" s="322"/>
      <c r="R418" s="322"/>
      <c r="S418" s="322"/>
      <c r="T418" s="322"/>
      <c r="U418" s="322"/>
      <c r="V418" s="322"/>
      <c r="W418" s="322"/>
      <c r="X418" s="322"/>
      <c r="Y418" s="322"/>
      <c r="Z418" s="322"/>
      <c r="AA418" s="322"/>
      <c r="AB418" s="322"/>
      <c r="AC418" s="322"/>
      <c r="AD418" s="322"/>
      <c r="AE418" s="322"/>
      <c r="AF418" s="322"/>
      <c r="AG418" s="322"/>
      <c r="AH418" s="322"/>
      <c r="AI418" s="322"/>
      <c r="AJ418" s="322"/>
      <c r="AK418" s="322"/>
      <c r="AL418" s="322"/>
      <c r="AM418" s="322"/>
      <c r="AN418" s="322"/>
      <c r="AO418" s="322"/>
      <c r="AP418" s="322"/>
      <c r="AQ418" s="322"/>
      <c r="AR418" s="322"/>
      <c r="AS418" s="322"/>
      <c r="AT418" s="322"/>
      <c r="AU418" s="322"/>
      <c r="AV418" s="322"/>
      <c r="AW418" s="322"/>
      <c r="AX418" s="322"/>
      <c r="AY418" s="322"/>
      <c r="AZ418" s="322"/>
      <c r="BA418" s="322"/>
      <c r="BB418" s="322"/>
      <c r="BC418" s="322"/>
      <c r="BD418" s="322"/>
      <c r="BE418" s="322"/>
      <c r="BF418" s="322"/>
      <c r="BG418" s="322"/>
      <c r="BH418" s="322"/>
      <c r="BI418" s="322"/>
      <c r="BJ418" s="322"/>
      <c r="BK418" s="322"/>
      <c r="BL418" s="322"/>
      <c r="BM418" s="322"/>
      <c r="BN418" s="322"/>
      <c r="BO418" s="322"/>
      <c r="BP418" s="322"/>
      <c r="BQ418" s="322"/>
      <c r="BR418" s="322"/>
      <c r="BS418" s="322"/>
      <c r="BT418" s="322"/>
      <c r="BU418" s="322"/>
      <c r="BV418" s="322"/>
      <c r="BW418" s="322"/>
      <c r="BX418" s="322"/>
      <c r="BY418" s="322"/>
      <c r="BZ418" s="322"/>
      <c r="CA418" s="322"/>
      <c r="CB418" s="322"/>
      <c r="CC418" s="322"/>
      <c r="CD418" s="322"/>
      <c r="CE418" s="322"/>
      <c r="CF418" s="322"/>
      <c r="CG418" s="322"/>
      <c r="CH418" s="322"/>
      <c r="CI418" s="322"/>
      <c r="CJ418" s="322"/>
      <c r="CK418" s="322"/>
      <c r="CL418" s="322"/>
      <c r="CM418" s="322"/>
      <c r="CN418" s="322"/>
      <c r="CO418" s="322"/>
      <c r="CP418" s="322"/>
      <c r="CQ418" s="322"/>
      <c r="CR418" s="322"/>
      <c r="CS418" s="322"/>
      <c r="CT418" s="322"/>
      <c r="CU418" s="322"/>
      <c r="CV418" s="322"/>
      <c r="CW418" s="322"/>
      <c r="CX418" s="322"/>
      <c r="CY418" s="322"/>
      <c r="CZ418" s="322"/>
      <c r="DA418" s="322"/>
      <c r="DB418" s="322"/>
      <c r="DC418" s="322"/>
      <c r="DD418" s="322"/>
      <c r="DE418" s="322"/>
      <c r="DF418" s="322"/>
      <c r="DG418" s="322"/>
      <c r="DH418" s="322"/>
      <c r="DI418" s="322"/>
      <c r="DJ418" s="322"/>
      <c r="DK418" s="322"/>
      <c r="DL418" s="322"/>
      <c r="DM418" s="322"/>
      <c r="DN418" s="322"/>
      <c r="DO418" s="322"/>
      <c r="DP418" s="322"/>
      <c r="DQ418" s="322"/>
      <c r="DR418" s="322"/>
      <c r="DS418" s="322"/>
      <c r="DT418" s="322"/>
      <c r="DU418" s="322"/>
      <c r="DV418" s="322"/>
      <c r="DW418" s="322"/>
      <c r="DX418" s="322"/>
      <c r="DY418" s="322"/>
      <c r="DZ418" s="322"/>
      <c r="EA418" s="322"/>
      <c r="EB418" s="322"/>
      <c r="EC418" s="322"/>
      <c r="ED418" s="322"/>
      <c r="EE418" s="322"/>
      <c r="EF418" s="322"/>
      <c r="EG418" s="322"/>
      <c r="EH418" s="322"/>
      <c r="EI418" s="322"/>
      <c r="EJ418" s="322"/>
      <c r="EK418" s="322"/>
      <c r="EL418" s="322"/>
      <c r="EM418" s="322"/>
      <c r="EN418" s="322"/>
      <c r="EO418" s="322"/>
      <c r="EP418" s="322"/>
      <c r="EQ418" s="322"/>
      <c r="ER418" s="322"/>
      <c r="ES418" s="322"/>
      <c r="ET418" s="322"/>
      <c r="EU418" s="322"/>
      <c r="EV418" s="322"/>
      <c r="EW418" s="322"/>
      <c r="EX418" s="322"/>
    </row>
    <row r="419" spans="1:154" hidden="1" x14ac:dyDescent="0.2">
      <c r="A419" s="7" t="s">
        <v>1307</v>
      </c>
      <c r="B419" s="322"/>
      <c r="C419" s="322"/>
      <c r="D419" s="322"/>
      <c r="E419" s="322"/>
      <c r="F419" s="322"/>
      <c r="G419" s="322"/>
      <c r="H419" s="322"/>
      <c r="I419" s="322"/>
      <c r="J419" s="322"/>
      <c r="K419" s="322"/>
      <c r="L419" s="322"/>
      <c r="M419" s="322"/>
      <c r="N419" s="322"/>
      <c r="O419" s="322"/>
      <c r="P419" s="322"/>
      <c r="Q419" s="322"/>
      <c r="R419" s="322"/>
      <c r="S419" s="322"/>
      <c r="T419" s="322"/>
      <c r="U419" s="322"/>
      <c r="V419" s="322"/>
      <c r="W419" s="322"/>
      <c r="X419" s="322"/>
      <c r="Y419" s="322"/>
      <c r="Z419" s="322"/>
      <c r="AA419" s="322"/>
      <c r="AB419" s="322"/>
      <c r="AC419" s="322"/>
      <c r="AD419" s="322"/>
      <c r="AE419" s="322"/>
      <c r="AF419" s="322"/>
      <c r="AG419" s="322"/>
      <c r="AH419" s="322"/>
      <c r="AI419" s="322"/>
      <c r="AJ419" s="322"/>
      <c r="AK419" s="322"/>
      <c r="AL419" s="322"/>
      <c r="AM419" s="322"/>
      <c r="AN419" s="322"/>
      <c r="AO419" s="322"/>
      <c r="AP419" s="322"/>
      <c r="AQ419" s="322"/>
      <c r="AR419" s="322"/>
      <c r="AS419" s="322"/>
      <c r="AT419" s="322"/>
      <c r="AU419" s="322"/>
      <c r="AV419" s="322"/>
      <c r="AW419" s="322"/>
      <c r="AX419" s="322"/>
      <c r="AY419" s="322"/>
      <c r="AZ419" s="322"/>
      <c r="BA419" s="322"/>
      <c r="BB419" s="322"/>
      <c r="BC419" s="322"/>
      <c r="BD419" s="322"/>
      <c r="BE419" s="322"/>
      <c r="BF419" s="322"/>
      <c r="BG419" s="322"/>
      <c r="BH419" s="322"/>
      <c r="BI419" s="322"/>
      <c r="BJ419" s="322"/>
      <c r="BK419" s="322"/>
      <c r="BL419" s="322"/>
      <c r="BM419" s="322"/>
      <c r="BN419" s="322"/>
      <c r="BO419" s="322"/>
      <c r="BP419" s="322"/>
      <c r="BQ419" s="322"/>
      <c r="BR419" s="322"/>
      <c r="BS419" s="322"/>
      <c r="BT419" s="322"/>
      <c r="BU419" s="322"/>
      <c r="BV419" s="322"/>
      <c r="BW419" s="322"/>
      <c r="BX419" s="322"/>
      <c r="BY419" s="322"/>
      <c r="BZ419" s="322"/>
      <c r="CA419" s="322"/>
      <c r="CB419" s="322"/>
      <c r="CC419" s="322"/>
      <c r="CD419" s="322"/>
      <c r="CE419" s="322"/>
      <c r="CF419" s="322"/>
      <c r="CG419" s="322"/>
      <c r="CH419" s="322"/>
      <c r="CI419" s="322"/>
      <c r="CJ419" s="322"/>
      <c r="CK419" s="322"/>
      <c r="CL419" s="322"/>
      <c r="CM419" s="322"/>
      <c r="CN419" s="322"/>
      <c r="CO419" s="322"/>
      <c r="CP419" s="322"/>
      <c r="CQ419" s="322"/>
      <c r="CR419" s="322"/>
      <c r="CS419" s="322"/>
      <c r="CT419" s="322"/>
      <c r="CU419" s="322"/>
      <c r="CV419" s="322"/>
      <c r="CW419" s="322"/>
      <c r="CX419" s="322"/>
      <c r="CY419" s="322"/>
      <c r="CZ419" s="322"/>
      <c r="DA419" s="322"/>
      <c r="DB419" s="322"/>
      <c r="DC419" s="322"/>
      <c r="DD419" s="322"/>
      <c r="DE419" s="322"/>
      <c r="DF419" s="322"/>
      <c r="DG419" s="322"/>
      <c r="DH419" s="322"/>
      <c r="DI419" s="322"/>
      <c r="DJ419" s="322"/>
      <c r="DK419" s="322"/>
      <c r="DL419" s="322"/>
      <c r="DM419" s="322"/>
      <c r="DN419" s="322"/>
      <c r="DO419" s="322"/>
      <c r="DP419" s="322"/>
      <c r="DQ419" s="322"/>
      <c r="DR419" s="322"/>
      <c r="DS419" s="322"/>
      <c r="DT419" s="322"/>
      <c r="DU419" s="322"/>
      <c r="DV419" s="322"/>
      <c r="DW419" s="322"/>
      <c r="DX419" s="322"/>
      <c r="DY419" s="322"/>
      <c r="DZ419" s="322"/>
      <c r="EA419" s="322"/>
      <c r="EB419" s="322"/>
      <c r="EC419" s="322"/>
      <c r="ED419" s="322"/>
      <c r="EE419" s="322"/>
      <c r="EF419" s="322"/>
      <c r="EG419" s="322"/>
      <c r="EH419" s="322"/>
      <c r="EI419" s="322"/>
      <c r="EJ419" s="322"/>
      <c r="EK419" s="322"/>
      <c r="EL419" s="322"/>
      <c r="EM419" s="322"/>
      <c r="EN419" s="322"/>
      <c r="EO419" s="322"/>
      <c r="EP419" s="322"/>
      <c r="EQ419" s="322"/>
      <c r="ER419" s="322"/>
      <c r="ES419" s="322"/>
      <c r="ET419" s="322"/>
      <c r="EU419" s="322"/>
      <c r="EV419" s="322"/>
      <c r="EW419" s="322"/>
      <c r="EX419" s="322"/>
    </row>
    <row r="420" spans="1:154" hidden="1" x14ac:dyDescent="0.2">
      <c r="A420" s="7" t="s">
        <v>216</v>
      </c>
      <c r="B420" s="322"/>
      <c r="C420" s="322"/>
      <c r="D420" s="322"/>
      <c r="E420" s="322"/>
      <c r="F420" s="322"/>
      <c r="G420" s="322"/>
      <c r="H420" s="322"/>
      <c r="I420" s="322"/>
      <c r="J420" s="322"/>
      <c r="K420" s="322"/>
      <c r="L420" s="322"/>
      <c r="M420" s="322"/>
      <c r="N420" s="322"/>
      <c r="O420" s="322"/>
      <c r="P420" s="322"/>
      <c r="Q420" s="322"/>
      <c r="R420" s="322"/>
      <c r="S420" s="322"/>
      <c r="T420" s="322"/>
      <c r="U420" s="322"/>
      <c r="V420" s="322"/>
      <c r="W420" s="322"/>
      <c r="X420" s="322"/>
      <c r="Y420" s="322"/>
      <c r="Z420" s="322"/>
      <c r="AA420" s="322"/>
      <c r="AB420" s="322"/>
      <c r="AC420" s="322"/>
      <c r="AD420" s="322"/>
      <c r="AE420" s="322"/>
      <c r="AF420" s="322"/>
      <c r="AG420" s="322"/>
      <c r="AH420" s="322"/>
      <c r="AI420" s="322"/>
      <c r="AJ420" s="322"/>
      <c r="AK420" s="322"/>
      <c r="AL420" s="322"/>
      <c r="AM420" s="322"/>
      <c r="AN420" s="322"/>
      <c r="AO420" s="322"/>
      <c r="AP420" s="322"/>
      <c r="AQ420" s="322"/>
      <c r="AR420" s="322"/>
      <c r="AS420" s="322"/>
      <c r="AT420" s="322"/>
      <c r="AU420" s="322"/>
      <c r="AV420" s="322"/>
      <c r="AW420" s="322"/>
      <c r="AX420" s="322"/>
      <c r="AY420" s="322"/>
      <c r="AZ420" s="322"/>
      <c r="BA420" s="322"/>
      <c r="BB420" s="322"/>
      <c r="BC420" s="322"/>
      <c r="BD420" s="322"/>
      <c r="BE420" s="322"/>
      <c r="BF420" s="322"/>
      <c r="BG420" s="322"/>
      <c r="BH420" s="322"/>
      <c r="BI420" s="322"/>
      <c r="BJ420" s="322"/>
      <c r="BK420" s="322"/>
      <c r="BL420" s="322"/>
      <c r="BM420" s="322"/>
      <c r="BN420" s="322"/>
      <c r="BO420" s="322"/>
      <c r="BP420" s="322"/>
      <c r="BQ420" s="322"/>
      <c r="BR420" s="322"/>
      <c r="BS420" s="322"/>
      <c r="BT420" s="322"/>
      <c r="BU420" s="322"/>
      <c r="BV420" s="322"/>
      <c r="BW420" s="322"/>
      <c r="BX420" s="322"/>
      <c r="BY420" s="322"/>
      <c r="BZ420" s="322"/>
      <c r="CA420" s="322"/>
      <c r="CB420" s="322"/>
      <c r="CC420" s="322"/>
      <c r="CD420" s="322"/>
      <c r="CE420" s="322"/>
      <c r="CF420" s="322"/>
      <c r="CG420" s="322"/>
      <c r="CH420" s="322"/>
      <c r="CI420" s="322"/>
      <c r="CJ420" s="322"/>
      <c r="CK420" s="322"/>
      <c r="CL420" s="322"/>
      <c r="CM420" s="322"/>
      <c r="CN420" s="322"/>
      <c r="CO420" s="322"/>
      <c r="CP420" s="322"/>
      <c r="CQ420" s="322"/>
      <c r="CR420" s="322"/>
      <c r="CS420" s="322"/>
      <c r="CT420" s="322"/>
      <c r="CU420" s="322"/>
      <c r="CV420" s="322"/>
      <c r="CW420" s="322"/>
      <c r="CX420" s="322"/>
      <c r="CY420" s="322"/>
      <c r="CZ420" s="322"/>
      <c r="DA420" s="322"/>
      <c r="DB420" s="322"/>
      <c r="DC420" s="322"/>
      <c r="DD420" s="322"/>
      <c r="DE420" s="322"/>
      <c r="DF420" s="322"/>
      <c r="DG420" s="322"/>
      <c r="DH420" s="322"/>
      <c r="DI420" s="322"/>
      <c r="DJ420" s="322"/>
      <c r="DK420" s="322"/>
      <c r="DL420" s="322"/>
      <c r="DM420" s="322"/>
      <c r="DN420" s="322"/>
      <c r="DO420" s="322"/>
      <c r="DP420" s="322"/>
      <c r="DQ420" s="322"/>
      <c r="DR420" s="322"/>
      <c r="DS420" s="322"/>
      <c r="DT420" s="322"/>
      <c r="DU420" s="322"/>
      <c r="DV420" s="322"/>
      <c r="DW420" s="322"/>
      <c r="DX420" s="322"/>
      <c r="DY420" s="322"/>
      <c r="DZ420" s="322"/>
      <c r="EA420" s="322"/>
      <c r="EB420" s="322"/>
      <c r="EC420" s="322"/>
      <c r="ED420" s="322"/>
      <c r="EE420" s="322"/>
      <c r="EF420" s="322"/>
      <c r="EG420" s="322"/>
      <c r="EH420" s="322"/>
      <c r="EI420" s="322"/>
      <c r="EJ420" s="322"/>
      <c r="EK420" s="322"/>
      <c r="EL420" s="322"/>
      <c r="EM420" s="322"/>
      <c r="EN420" s="322"/>
      <c r="EO420" s="322"/>
      <c r="EP420" s="322"/>
      <c r="EQ420" s="322"/>
      <c r="ER420" s="322"/>
      <c r="ES420" s="322"/>
      <c r="ET420" s="322"/>
      <c r="EU420" s="322"/>
      <c r="EV420" s="322"/>
      <c r="EW420" s="322"/>
      <c r="EX420" s="322"/>
    </row>
    <row r="421" spans="1:154" ht="25.5" hidden="1" x14ac:dyDescent="0.2">
      <c r="A421" s="7" t="s">
        <v>1308</v>
      </c>
      <c r="B421" s="322"/>
      <c r="C421" s="322"/>
      <c r="D421" s="322"/>
      <c r="E421" s="322"/>
      <c r="F421" s="322"/>
      <c r="G421" s="322"/>
      <c r="H421" s="322"/>
      <c r="I421" s="322"/>
      <c r="J421" s="322"/>
      <c r="K421" s="322"/>
      <c r="L421" s="322"/>
      <c r="M421" s="322"/>
      <c r="N421" s="322"/>
      <c r="O421" s="322"/>
      <c r="P421" s="322"/>
      <c r="Q421" s="322"/>
      <c r="R421" s="322"/>
      <c r="S421" s="322"/>
      <c r="T421" s="322"/>
      <c r="U421" s="322"/>
      <c r="V421" s="322"/>
      <c r="W421" s="322"/>
      <c r="X421" s="322"/>
      <c r="Y421" s="322"/>
      <c r="Z421" s="322"/>
      <c r="AA421" s="322"/>
      <c r="AB421" s="322"/>
      <c r="AC421" s="322"/>
      <c r="AD421" s="322"/>
      <c r="AE421" s="322"/>
      <c r="AF421" s="322"/>
      <c r="AG421" s="322"/>
      <c r="AH421" s="322"/>
      <c r="AI421" s="322"/>
      <c r="AJ421" s="322"/>
      <c r="AK421" s="322"/>
      <c r="AL421" s="322"/>
      <c r="AM421" s="322"/>
      <c r="AN421" s="322"/>
      <c r="AO421" s="322"/>
      <c r="AP421" s="322"/>
      <c r="AQ421" s="322"/>
      <c r="AR421" s="322"/>
      <c r="AS421" s="322"/>
      <c r="AT421" s="322"/>
      <c r="AU421" s="322"/>
      <c r="AV421" s="322"/>
      <c r="AW421" s="322"/>
      <c r="AX421" s="322"/>
      <c r="AY421" s="322"/>
      <c r="AZ421" s="322"/>
      <c r="BA421" s="322"/>
      <c r="BB421" s="322"/>
      <c r="BC421" s="322"/>
      <c r="BD421" s="322"/>
      <c r="BE421" s="322"/>
      <c r="BF421" s="322"/>
      <c r="BG421" s="322"/>
      <c r="BH421" s="322"/>
      <c r="BI421" s="322"/>
      <c r="BJ421" s="322"/>
      <c r="BK421" s="322"/>
      <c r="BL421" s="322"/>
      <c r="BM421" s="322"/>
      <c r="BN421" s="322"/>
      <c r="BO421" s="322"/>
      <c r="BP421" s="322"/>
      <c r="BQ421" s="322"/>
      <c r="BR421" s="322"/>
      <c r="BS421" s="322"/>
      <c r="BT421" s="322"/>
      <c r="BU421" s="322"/>
      <c r="BV421" s="322"/>
      <c r="BW421" s="322"/>
      <c r="BX421" s="322"/>
      <c r="BY421" s="322"/>
      <c r="BZ421" s="322"/>
      <c r="CA421" s="322"/>
      <c r="CB421" s="322"/>
      <c r="CC421" s="322"/>
      <c r="CD421" s="322"/>
      <c r="CE421" s="322"/>
      <c r="CF421" s="322"/>
      <c r="CG421" s="322"/>
      <c r="CH421" s="322"/>
      <c r="CI421" s="322"/>
      <c r="CJ421" s="322"/>
      <c r="CK421" s="322"/>
      <c r="CL421" s="322"/>
      <c r="CM421" s="322"/>
      <c r="CN421" s="322"/>
      <c r="CO421" s="322"/>
      <c r="CP421" s="322"/>
      <c r="CQ421" s="322"/>
      <c r="CR421" s="322"/>
      <c r="CS421" s="322"/>
      <c r="CT421" s="322"/>
      <c r="CU421" s="322"/>
      <c r="CV421" s="322"/>
      <c r="CW421" s="322"/>
      <c r="CX421" s="322"/>
      <c r="CY421" s="322"/>
      <c r="CZ421" s="322"/>
      <c r="DA421" s="322"/>
      <c r="DB421" s="322"/>
      <c r="DC421" s="322"/>
      <c r="DD421" s="322"/>
      <c r="DE421" s="322"/>
      <c r="DF421" s="322"/>
      <c r="DG421" s="322"/>
      <c r="DH421" s="322"/>
      <c r="DI421" s="322"/>
      <c r="DJ421" s="322"/>
      <c r="DK421" s="322"/>
      <c r="DL421" s="322"/>
      <c r="DM421" s="322"/>
      <c r="DN421" s="322"/>
      <c r="DO421" s="322"/>
      <c r="DP421" s="322"/>
      <c r="DQ421" s="322"/>
      <c r="DR421" s="322"/>
      <c r="DS421" s="322"/>
      <c r="DT421" s="322"/>
      <c r="DU421" s="322"/>
      <c r="DV421" s="322"/>
      <c r="DW421" s="322"/>
      <c r="DX421" s="322"/>
      <c r="DY421" s="322"/>
      <c r="DZ421" s="322"/>
      <c r="EA421" s="322"/>
      <c r="EB421" s="322"/>
      <c r="EC421" s="322"/>
      <c r="ED421" s="322"/>
      <c r="EE421" s="322"/>
      <c r="EF421" s="322"/>
      <c r="EG421" s="322"/>
      <c r="EH421" s="322"/>
      <c r="EI421" s="322"/>
      <c r="EJ421" s="322"/>
      <c r="EK421" s="322"/>
      <c r="EL421" s="322"/>
      <c r="EM421" s="322"/>
      <c r="EN421" s="322"/>
      <c r="EO421" s="322"/>
      <c r="EP421" s="322"/>
      <c r="EQ421" s="322"/>
      <c r="ER421" s="322"/>
      <c r="ES421" s="322"/>
      <c r="ET421" s="322"/>
      <c r="EU421" s="322"/>
      <c r="EV421" s="322"/>
      <c r="EW421" s="322"/>
      <c r="EX421" s="322"/>
    </row>
    <row r="422" spans="1:154" hidden="1" x14ac:dyDescent="0.2">
      <c r="A422" s="7" t="s">
        <v>325</v>
      </c>
      <c r="B422" s="322"/>
      <c r="C422" s="322"/>
      <c r="D422" s="322"/>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c r="AA422" s="322"/>
      <c r="AB422" s="322"/>
      <c r="AC422" s="322"/>
      <c r="AD422" s="322"/>
      <c r="AE422" s="322"/>
      <c r="AF422" s="322"/>
      <c r="AG422" s="322"/>
      <c r="AH422" s="322"/>
      <c r="AI422" s="322"/>
      <c r="AJ422" s="322"/>
      <c r="AK422" s="322"/>
      <c r="AL422" s="322"/>
      <c r="AM422" s="322"/>
      <c r="AN422" s="322"/>
      <c r="AO422" s="322"/>
      <c r="AP422" s="322"/>
      <c r="AQ422" s="322"/>
      <c r="AR422" s="322"/>
      <c r="AS422" s="322"/>
      <c r="AT422" s="322"/>
      <c r="AU422" s="322"/>
      <c r="AV422" s="322"/>
      <c r="AW422" s="322"/>
      <c r="AX422" s="322"/>
      <c r="AY422" s="322"/>
      <c r="AZ422" s="322"/>
      <c r="BA422" s="322"/>
      <c r="BB422" s="322"/>
      <c r="BC422" s="322"/>
      <c r="BD422" s="322"/>
      <c r="BE422" s="322"/>
      <c r="BF422" s="322"/>
      <c r="BG422" s="322"/>
      <c r="BH422" s="322"/>
      <c r="BI422" s="322"/>
      <c r="BJ422" s="322"/>
      <c r="BK422" s="322"/>
      <c r="BL422" s="322"/>
      <c r="BM422" s="322"/>
      <c r="BN422" s="322"/>
      <c r="BO422" s="322"/>
      <c r="BP422" s="322"/>
      <c r="BQ422" s="322"/>
      <c r="BR422" s="322"/>
      <c r="BS422" s="322"/>
      <c r="BT422" s="322"/>
      <c r="BU422" s="322"/>
      <c r="BV422" s="322"/>
      <c r="BW422" s="322"/>
      <c r="BX422" s="322"/>
      <c r="BY422" s="322"/>
      <c r="BZ422" s="322"/>
      <c r="CA422" s="322"/>
      <c r="CB422" s="322"/>
      <c r="CC422" s="322"/>
      <c r="CD422" s="322"/>
      <c r="CE422" s="322"/>
      <c r="CF422" s="322"/>
      <c r="CG422" s="322"/>
      <c r="CH422" s="322"/>
      <c r="CI422" s="322"/>
      <c r="CJ422" s="322"/>
      <c r="CK422" s="322"/>
      <c r="CL422" s="322"/>
      <c r="CM422" s="322"/>
      <c r="CN422" s="322"/>
      <c r="CO422" s="322"/>
      <c r="CP422" s="322"/>
      <c r="CQ422" s="322"/>
      <c r="CR422" s="322"/>
      <c r="CS422" s="322"/>
      <c r="CT422" s="322"/>
      <c r="CU422" s="322"/>
      <c r="CV422" s="322"/>
      <c r="CW422" s="322"/>
      <c r="CX422" s="322"/>
      <c r="CY422" s="322"/>
      <c r="CZ422" s="322"/>
      <c r="DA422" s="322"/>
      <c r="DB422" s="322"/>
      <c r="DC422" s="322"/>
      <c r="DD422" s="322"/>
      <c r="DE422" s="322"/>
      <c r="DF422" s="322"/>
      <c r="DG422" s="322"/>
      <c r="DH422" s="322"/>
      <c r="DI422" s="322"/>
      <c r="DJ422" s="322"/>
      <c r="DK422" s="322"/>
      <c r="DL422" s="322"/>
      <c r="DM422" s="322"/>
      <c r="DN422" s="322"/>
      <c r="DO422" s="322"/>
      <c r="DP422" s="322"/>
      <c r="DQ422" s="322"/>
      <c r="DR422" s="322"/>
      <c r="DS422" s="322"/>
      <c r="DT422" s="322"/>
      <c r="DU422" s="322"/>
      <c r="DV422" s="322"/>
      <c r="DW422" s="322"/>
      <c r="DX422" s="322"/>
      <c r="DY422" s="322"/>
      <c r="DZ422" s="322"/>
      <c r="EA422" s="322"/>
      <c r="EB422" s="322"/>
      <c r="EC422" s="322"/>
      <c r="ED422" s="322"/>
      <c r="EE422" s="322"/>
      <c r="EF422" s="322"/>
      <c r="EG422" s="322"/>
      <c r="EH422" s="322"/>
      <c r="EI422" s="322"/>
      <c r="EJ422" s="322"/>
      <c r="EK422" s="322"/>
      <c r="EL422" s="322"/>
      <c r="EM422" s="322"/>
      <c r="EN422" s="322"/>
      <c r="EO422" s="322"/>
      <c r="EP422" s="322"/>
      <c r="EQ422" s="322"/>
      <c r="ER422" s="322"/>
      <c r="ES422" s="322"/>
      <c r="ET422" s="322"/>
      <c r="EU422" s="322"/>
      <c r="EV422" s="322"/>
      <c r="EW422" s="322"/>
      <c r="EX422" s="322"/>
    </row>
    <row r="423" spans="1:154" hidden="1" x14ac:dyDescent="0.2">
      <c r="A423" s="7" t="s">
        <v>92</v>
      </c>
      <c r="B423" s="322"/>
      <c r="C423" s="322"/>
      <c r="D423" s="322"/>
      <c r="E423" s="322"/>
      <c r="F423" s="322"/>
      <c r="G423" s="322"/>
      <c r="H423" s="322"/>
      <c r="I423" s="322"/>
      <c r="J423" s="322"/>
      <c r="K423" s="322"/>
      <c r="L423" s="322"/>
      <c r="M423" s="322"/>
      <c r="N423" s="322"/>
      <c r="O423" s="322"/>
      <c r="P423" s="322"/>
      <c r="Q423" s="322"/>
      <c r="R423" s="322"/>
      <c r="S423" s="322"/>
      <c r="T423" s="322"/>
      <c r="U423" s="322"/>
      <c r="V423" s="322"/>
      <c r="W423" s="322"/>
      <c r="X423" s="322"/>
      <c r="Y423" s="322"/>
      <c r="Z423" s="322"/>
      <c r="AA423" s="322"/>
      <c r="AB423" s="322"/>
      <c r="AC423" s="322"/>
      <c r="AD423" s="322"/>
      <c r="AE423" s="322"/>
      <c r="AF423" s="322"/>
      <c r="AG423" s="322"/>
      <c r="AH423" s="322"/>
      <c r="AI423" s="322"/>
      <c r="AJ423" s="322"/>
      <c r="AK423" s="322"/>
      <c r="AL423" s="322"/>
      <c r="AM423" s="322"/>
      <c r="AN423" s="322"/>
      <c r="AO423" s="322"/>
      <c r="AP423" s="322"/>
      <c r="AQ423" s="322"/>
      <c r="AR423" s="322"/>
      <c r="AS423" s="322"/>
      <c r="AT423" s="322"/>
      <c r="AU423" s="322"/>
      <c r="AV423" s="322"/>
      <c r="AW423" s="322"/>
      <c r="AX423" s="322"/>
      <c r="AY423" s="322"/>
      <c r="AZ423" s="322"/>
      <c r="BA423" s="322"/>
      <c r="BB423" s="322"/>
      <c r="BC423" s="322"/>
      <c r="BD423" s="322"/>
      <c r="BE423" s="322"/>
      <c r="BF423" s="322"/>
      <c r="BG423" s="322"/>
      <c r="BH423" s="322"/>
      <c r="BI423" s="322"/>
      <c r="BJ423" s="322"/>
      <c r="BK423" s="322"/>
      <c r="BL423" s="322"/>
      <c r="BM423" s="322"/>
      <c r="BN423" s="322"/>
      <c r="BO423" s="322"/>
      <c r="BP423" s="322"/>
      <c r="BQ423" s="322"/>
      <c r="BR423" s="322"/>
      <c r="BS423" s="322"/>
      <c r="BT423" s="322"/>
      <c r="BU423" s="322"/>
      <c r="BV423" s="322"/>
      <c r="BW423" s="322"/>
      <c r="BX423" s="322"/>
      <c r="BY423" s="322"/>
      <c r="BZ423" s="322"/>
      <c r="CA423" s="322"/>
      <c r="CB423" s="322"/>
      <c r="CC423" s="322"/>
      <c r="CD423" s="322"/>
      <c r="CE423" s="322"/>
      <c r="CF423" s="322"/>
      <c r="CG423" s="322"/>
      <c r="CH423" s="322"/>
      <c r="CI423" s="322"/>
      <c r="CJ423" s="322"/>
      <c r="CK423" s="322"/>
      <c r="CL423" s="322"/>
      <c r="CM423" s="322"/>
      <c r="CN423" s="322"/>
      <c r="CO423" s="322"/>
      <c r="CP423" s="322"/>
      <c r="CQ423" s="322"/>
      <c r="CR423" s="322"/>
      <c r="CS423" s="322"/>
      <c r="CT423" s="322"/>
      <c r="CU423" s="322"/>
      <c r="CV423" s="322"/>
      <c r="CW423" s="322"/>
      <c r="CX423" s="322"/>
      <c r="CY423" s="322"/>
      <c r="CZ423" s="322"/>
      <c r="DA423" s="322"/>
      <c r="DB423" s="322"/>
      <c r="DC423" s="322"/>
      <c r="DD423" s="322"/>
      <c r="DE423" s="322"/>
      <c r="DF423" s="322"/>
      <c r="DG423" s="322"/>
      <c r="DH423" s="322"/>
      <c r="DI423" s="322"/>
      <c r="DJ423" s="322"/>
      <c r="DK423" s="322"/>
      <c r="DL423" s="322"/>
      <c r="DM423" s="322"/>
      <c r="DN423" s="322"/>
      <c r="DO423" s="322"/>
      <c r="DP423" s="322"/>
      <c r="DQ423" s="322"/>
      <c r="DR423" s="322"/>
      <c r="DS423" s="322"/>
      <c r="DT423" s="322"/>
      <c r="DU423" s="322"/>
      <c r="DV423" s="322"/>
      <c r="DW423" s="322"/>
      <c r="DX423" s="322"/>
      <c r="DY423" s="322"/>
      <c r="DZ423" s="322"/>
      <c r="EA423" s="322"/>
      <c r="EB423" s="322"/>
      <c r="EC423" s="322"/>
      <c r="ED423" s="322"/>
      <c r="EE423" s="322"/>
      <c r="EF423" s="322"/>
      <c r="EG423" s="322"/>
      <c r="EH423" s="322"/>
      <c r="EI423" s="322"/>
      <c r="EJ423" s="322"/>
      <c r="EK423" s="322"/>
      <c r="EL423" s="322"/>
      <c r="EM423" s="322"/>
      <c r="EN423" s="322"/>
      <c r="EO423" s="322"/>
      <c r="EP423" s="322"/>
      <c r="EQ423" s="322"/>
      <c r="ER423" s="322"/>
      <c r="ES423" s="322"/>
      <c r="ET423" s="322"/>
      <c r="EU423" s="322"/>
      <c r="EV423" s="322"/>
      <c r="EW423" s="322"/>
      <c r="EX423" s="322"/>
    </row>
    <row r="424" spans="1:154" hidden="1" x14ac:dyDescent="0.2">
      <c r="A424" s="7" t="s">
        <v>323</v>
      </c>
      <c r="B424" s="322"/>
      <c r="C424" s="322"/>
      <c r="D424" s="322"/>
      <c r="E424" s="322"/>
      <c r="F424" s="322"/>
      <c r="G424" s="322"/>
      <c r="H424" s="322"/>
      <c r="I424" s="322"/>
      <c r="J424" s="322"/>
      <c r="K424" s="322"/>
      <c r="L424" s="322"/>
      <c r="M424" s="322"/>
      <c r="N424" s="322"/>
      <c r="O424" s="322"/>
      <c r="P424" s="322"/>
      <c r="Q424" s="322"/>
      <c r="R424" s="322"/>
      <c r="S424" s="322"/>
      <c r="T424" s="322"/>
      <c r="U424" s="322"/>
      <c r="V424" s="322"/>
      <c r="W424" s="322"/>
      <c r="X424" s="322"/>
      <c r="Y424" s="322"/>
      <c r="Z424" s="322"/>
      <c r="AA424" s="322"/>
      <c r="AB424" s="322"/>
      <c r="AC424" s="322"/>
      <c r="AD424" s="322"/>
      <c r="AE424" s="322"/>
      <c r="AF424" s="322"/>
      <c r="AG424" s="322"/>
      <c r="AH424" s="322"/>
      <c r="AI424" s="322"/>
      <c r="AJ424" s="322"/>
      <c r="AK424" s="322"/>
      <c r="AL424" s="322"/>
      <c r="AM424" s="322"/>
      <c r="AN424" s="322"/>
      <c r="AO424" s="322"/>
      <c r="AP424" s="322"/>
      <c r="AQ424" s="322"/>
      <c r="AR424" s="322"/>
      <c r="AS424" s="322"/>
      <c r="AT424" s="322"/>
      <c r="AU424" s="322"/>
      <c r="AV424" s="322"/>
      <c r="AW424" s="322"/>
      <c r="AX424" s="322"/>
      <c r="AY424" s="322"/>
      <c r="AZ424" s="322"/>
      <c r="BA424" s="322"/>
      <c r="BB424" s="322"/>
      <c r="BC424" s="322"/>
      <c r="BD424" s="322"/>
      <c r="BE424" s="322"/>
      <c r="BF424" s="322"/>
      <c r="BG424" s="322"/>
      <c r="BH424" s="322"/>
      <c r="BI424" s="322"/>
      <c r="BJ424" s="322"/>
      <c r="BK424" s="322"/>
      <c r="BL424" s="322"/>
      <c r="BM424" s="322"/>
      <c r="BN424" s="322"/>
      <c r="BO424" s="322"/>
      <c r="BP424" s="322"/>
      <c r="BQ424" s="322"/>
      <c r="BR424" s="322"/>
      <c r="BS424" s="322"/>
      <c r="BT424" s="322"/>
      <c r="BU424" s="322"/>
      <c r="BV424" s="322"/>
      <c r="BW424" s="322"/>
      <c r="BX424" s="322"/>
      <c r="BY424" s="322"/>
      <c r="BZ424" s="322"/>
      <c r="CA424" s="322"/>
      <c r="CB424" s="322"/>
      <c r="CC424" s="322"/>
      <c r="CD424" s="322"/>
      <c r="CE424" s="322"/>
      <c r="CF424" s="322"/>
      <c r="CG424" s="322"/>
      <c r="CH424" s="322"/>
      <c r="CI424" s="322"/>
      <c r="CJ424" s="322"/>
      <c r="CK424" s="322"/>
      <c r="CL424" s="322"/>
      <c r="CM424" s="322"/>
      <c r="CN424" s="322"/>
      <c r="CO424" s="322"/>
      <c r="CP424" s="322"/>
      <c r="CQ424" s="322"/>
      <c r="CR424" s="322"/>
      <c r="CS424" s="322"/>
      <c r="CT424" s="322"/>
      <c r="CU424" s="322"/>
      <c r="CV424" s="322"/>
      <c r="CW424" s="322"/>
      <c r="CX424" s="322"/>
      <c r="CY424" s="322"/>
      <c r="CZ424" s="322"/>
      <c r="DA424" s="322"/>
      <c r="DB424" s="322"/>
      <c r="DC424" s="322"/>
      <c r="DD424" s="322"/>
      <c r="DE424" s="322"/>
      <c r="DF424" s="322"/>
      <c r="DG424" s="322"/>
      <c r="DH424" s="322"/>
      <c r="DI424" s="322"/>
      <c r="DJ424" s="322"/>
      <c r="DK424" s="322"/>
      <c r="DL424" s="322"/>
      <c r="DM424" s="322"/>
      <c r="DN424" s="322"/>
      <c r="DO424" s="322"/>
      <c r="DP424" s="322"/>
      <c r="DQ424" s="322"/>
      <c r="DR424" s="322"/>
      <c r="DS424" s="322"/>
      <c r="DT424" s="322"/>
      <c r="DU424" s="322"/>
      <c r="DV424" s="322"/>
      <c r="DW424" s="322"/>
      <c r="DX424" s="322"/>
      <c r="DY424" s="322"/>
      <c r="DZ424" s="322"/>
      <c r="EA424" s="322"/>
      <c r="EB424" s="322"/>
      <c r="EC424" s="322"/>
      <c r="ED424" s="322"/>
      <c r="EE424" s="322"/>
      <c r="EF424" s="322"/>
      <c r="EG424" s="322"/>
      <c r="EH424" s="322"/>
      <c r="EI424" s="322"/>
      <c r="EJ424" s="322"/>
      <c r="EK424" s="322"/>
      <c r="EL424" s="322"/>
      <c r="EM424" s="322"/>
      <c r="EN424" s="322"/>
      <c r="EO424" s="322"/>
      <c r="EP424" s="322"/>
      <c r="EQ424" s="322"/>
      <c r="ER424" s="322"/>
      <c r="ES424" s="322"/>
      <c r="ET424" s="322"/>
      <c r="EU424" s="322"/>
      <c r="EV424" s="322"/>
      <c r="EW424" s="322"/>
      <c r="EX424" s="322"/>
    </row>
    <row r="425" spans="1:154" hidden="1" x14ac:dyDescent="0.2">
      <c r="A425" s="7" t="s">
        <v>123</v>
      </c>
      <c r="B425" s="322"/>
      <c r="C425" s="322"/>
      <c r="D425" s="322"/>
      <c r="E425" s="322"/>
      <c r="F425" s="322"/>
      <c r="G425" s="322"/>
      <c r="H425" s="322"/>
      <c r="I425" s="322"/>
      <c r="J425" s="322"/>
      <c r="K425" s="322"/>
      <c r="L425" s="322"/>
      <c r="M425" s="322"/>
      <c r="N425" s="322"/>
      <c r="O425" s="322"/>
      <c r="P425" s="322"/>
      <c r="Q425" s="322"/>
      <c r="R425" s="322"/>
      <c r="S425" s="322"/>
      <c r="T425" s="322"/>
      <c r="U425" s="322"/>
      <c r="V425" s="322"/>
      <c r="W425" s="322"/>
      <c r="X425" s="322"/>
      <c r="Y425" s="322"/>
      <c r="Z425" s="322"/>
      <c r="AA425" s="322"/>
      <c r="AB425" s="322"/>
      <c r="AC425" s="322"/>
      <c r="AD425" s="322"/>
      <c r="AE425" s="322"/>
      <c r="AF425" s="322"/>
      <c r="AG425" s="322"/>
      <c r="AH425" s="322"/>
      <c r="AI425" s="322"/>
      <c r="AJ425" s="322"/>
      <c r="AK425" s="322"/>
      <c r="AL425" s="322"/>
      <c r="AM425" s="322"/>
      <c r="AN425" s="322"/>
      <c r="AO425" s="322"/>
      <c r="AP425" s="322"/>
      <c r="AQ425" s="322"/>
      <c r="AR425" s="322"/>
      <c r="AS425" s="322"/>
      <c r="AT425" s="322"/>
      <c r="AU425" s="322"/>
      <c r="AV425" s="322"/>
      <c r="AW425" s="322"/>
      <c r="AX425" s="322"/>
      <c r="AY425" s="322"/>
      <c r="AZ425" s="322"/>
      <c r="BA425" s="322"/>
      <c r="BB425" s="322"/>
      <c r="BC425" s="322"/>
      <c r="BD425" s="322"/>
      <c r="BE425" s="322"/>
      <c r="BF425" s="322"/>
      <c r="BG425" s="322"/>
      <c r="BH425" s="322"/>
      <c r="BI425" s="322"/>
      <c r="BJ425" s="322"/>
      <c r="BK425" s="322"/>
      <c r="BL425" s="322"/>
      <c r="BM425" s="322"/>
      <c r="BN425" s="322"/>
      <c r="BO425" s="322"/>
      <c r="BP425" s="322"/>
      <c r="BQ425" s="322"/>
      <c r="BR425" s="322"/>
      <c r="BS425" s="322"/>
      <c r="BT425" s="322"/>
      <c r="BU425" s="322"/>
      <c r="BV425" s="322"/>
      <c r="BW425" s="322"/>
      <c r="BX425" s="322"/>
      <c r="BY425" s="322"/>
      <c r="BZ425" s="322"/>
      <c r="CA425" s="322"/>
      <c r="CB425" s="322"/>
      <c r="CC425" s="322"/>
      <c r="CD425" s="322"/>
      <c r="CE425" s="322"/>
      <c r="CF425" s="322"/>
      <c r="CG425" s="322"/>
      <c r="CH425" s="322"/>
      <c r="CI425" s="322"/>
      <c r="CJ425" s="322"/>
      <c r="CK425" s="322"/>
      <c r="CL425" s="322"/>
      <c r="CM425" s="322"/>
      <c r="CN425" s="322"/>
      <c r="CO425" s="322"/>
      <c r="CP425" s="322"/>
      <c r="CQ425" s="322"/>
      <c r="CR425" s="322"/>
      <c r="CS425" s="322"/>
      <c r="CT425" s="322"/>
      <c r="CU425" s="322"/>
      <c r="CV425" s="322"/>
      <c r="CW425" s="322"/>
      <c r="CX425" s="322"/>
      <c r="CY425" s="322"/>
      <c r="CZ425" s="322"/>
      <c r="DA425" s="322"/>
      <c r="DB425" s="322"/>
      <c r="DC425" s="322"/>
      <c r="DD425" s="322"/>
      <c r="DE425" s="322"/>
      <c r="DF425" s="322"/>
      <c r="DG425" s="322"/>
      <c r="DH425" s="322"/>
      <c r="DI425" s="322"/>
      <c r="DJ425" s="322"/>
      <c r="DK425" s="322"/>
      <c r="DL425" s="322"/>
      <c r="DM425" s="322"/>
      <c r="DN425" s="322"/>
      <c r="DO425" s="322"/>
      <c r="DP425" s="322"/>
      <c r="DQ425" s="322"/>
      <c r="DR425" s="322"/>
      <c r="DS425" s="322"/>
      <c r="DT425" s="322"/>
      <c r="DU425" s="322"/>
      <c r="DV425" s="322"/>
      <c r="DW425" s="322"/>
      <c r="DX425" s="322"/>
      <c r="DY425" s="322"/>
      <c r="DZ425" s="322"/>
      <c r="EA425" s="322"/>
      <c r="EB425" s="322"/>
      <c r="EC425" s="322"/>
      <c r="ED425" s="322"/>
      <c r="EE425" s="322"/>
      <c r="EF425" s="322"/>
      <c r="EG425" s="322"/>
      <c r="EH425" s="322"/>
      <c r="EI425" s="322"/>
      <c r="EJ425" s="322"/>
      <c r="EK425" s="322"/>
      <c r="EL425" s="322"/>
      <c r="EM425" s="322"/>
      <c r="EN425" s="322"/>
      <c r="EO425" s="322"/>
      <c r="EP425" s="322"/>
      <c r="EQ425" s="322"/>
      <c r="ER425" s="322"/>
      <c r="ES425" s="322"/>
      <c r="ET425" s="322"/>
      <c r="EU425" s="322"/>
      <c r="EV425" s="322"/>
      <c r="EW425" s="322"/>
      <c r="EX425" s="322"/>
    </row>
    <row r="426" spans="1:154" hidden="1" x14ac:dyDescent="0.2">
      <c r="A426" s="7" t="s">
        <v>93</v>
      </c>
      <c r="B426" s="322"/>
      <c r="C426" s="322"/>
      <c r="D426" s="322"/>
      <c r="E426" s="322"/>
      <c r="F426" s="322"/>
      <c r="G426" s="322"/>
      <c r="H426" s="322"/>
      <c r="I426" s="322"/>
      <c r="J426" s="322"/>
      <c r="K426" s="322"/>
      <c r="L426" s="322"/>
      <c r="M426" s="322"/>
      <c r="N426" s="322"/>
      <c r="O426" s="322"/>
      <c r="P426" s="322"/>
      <c r="Q426" s="322"/>
      <c r="R426" s="322"/>
      <c r="S426" s="322"/>
      <c r="T426" s="322"/>
      <c r="U426" s="322"/>
      <c r="V426" s="322"/>
      <c r="W426" s="322"/>
      <c r="X426" s="322"/>
      <c r="Y426" s="322"/>
      <c r="Z426" s="322"/>
      <c r="AA426" s="322"/>
      <c r="AB426" s="322"/>
      <c r="AC426" s="322"/>
      <c r="AD426" s="322"/>
      <c r="AE426" s="322"/>
      <c r="AF426" s="322"/>
      <c r="AG426" s="322"/>
      <c r="AH426" s="322"/>
      <c r="AI426" s="322"/>
      <c r="AJ426" s="322"/>
      <c r="AK426" s="322"/>
      <c r="AL426" s="322"/>
      <c r="AM426" s="322"/>
      <c r="AN426" s="322"/>
      <c r="AO426" s="322"/>
      <c r="AP426" s="322"/>
      <c r="AQ426" s="322"/>
      <c r="AR426" s="322"/>
      <c r="AS426" s="322"/>
      <c r="AT426" s="322"/>
      <c r="AU426" s="322"/>
      <c r="AV426" s="322"/>
      <c r="AW426" s="322"/>
      <c r="AX426" s="322"/>
      <c r="AY426" s="322"/>
      <c r="AZ426" s="322"/>
      <c r="BA426" s="322"/>
      <c r="BB426" s="322"/>
      <c r="BC426" s="322"/>
      <c r="BD426" s="322"/>
      <c r="BE426" s="322"/>
      <c r="BF426" s="322"/>
      <c r="BG426" s="322"/>
      <c r="BH426" s="322"/>
      <c r="BI426" s="322"/>
      <c r="BJ426" s="322"/>
      <c r="BK426" s="322"/>
      <c r="BL426" s="322"/>
      <c r="BM426" s="322"/>
      <c r="BN426" s="322"/>
      <c r="BO426" s="322"/>
      <c r="BP426" s="322"/>
      <c r="BQ426" s="322"/>
      <c r="BR426" s="322"/>
      <c r="BS426" s="322"/>
      <c r="BT426" s="322"/>
      <c r="BU426" s="322"/>
      <c r="BV426" s="322"/>
      <c r="BW426" s="322"/>
      <c r="BX426" s="322"/>
      <c r="BY426" s="322"/>
      <c r="BZ426" s="322"/>
      <c r="CA426" s="322"/>
      <c r="CB426" s="322"/>
      <c r="CC426" s="322"/>
      <c r="CD426" s="322"/>
      <c r="CE426" s="322"/>
      <c r="CF426" s="322"/>
      <c r="CG426" s="322"/>
      <c r="CH426" s="322"/>
      <c r="CI426" s="322"/>
      <c r="CJ426" s="322"/>
      <c r="CK426" s="322"/>
      <c r="CL426" s="322"/>
      <c r="CM426" s="322"/>
      <c r="CN426" s="322"/>
      <c r="CO426" s="322"/>
      <c r="CP426" s="322"/>
      <c r="CQ426" s="322"/>
      <c r="CR426" s="322"/>
      <c r="CS426" s="322"/>
      <c r="CT426" s="322"/>
      <c r="CU426" s="322"/>
      <c r="CV426" s="322"/>
      <c r="CW426" s="322"/>
      <c r="CX426" s="322"/>
      <c r="CY426" s="322"/>
      <c r="CZ426" s="322"/>
      <c r="DA426" s="322"/>
      <c r="DB426" s="322"/>
      <c r="DC426" s="322"/>
      <c r="DD426" s="322"/>
      <c r="DE426" s="322"/>
      <c r="DF426" s="322"/>
      <c r="DG426" s="322"/>
      <c r="DH426" s="322"/>
      <c r="DI426" s="322"/>
      <c r="DJ426" s="322"/>
      <c r="DK426" s="322"/>
      <c r="DL426" s="322"/>
      <c r="DM426" s="322"/>
      <c r="DN426" s="322"/>
      <c r="DO426" s="322"/>
      <c r="DP426" s="322"/>
      <c r="DQ426" s="322"/>
      <c r="DR426" s="322"/>
      <c r="DS426" s="322"/>
      <c r="DT426" s="322"/>
      <c r="DU426" s="322"/>
      <c r="DV426" s="322"/>
      <c r="DW426" s="322"/>
      <c r="DX426" s="322"/>
      <c r="DY426" s="322"/>
      <c r="DZ426" s="322"/>
      <c r="EA426" s="322"/>
      <c r="EB426" s="322"/>
      <c r="EC426" s="322"/>
      <c r="ED426" s="322"/>
      <c r="EE426" s="322"/>
      <c r="EF426" s="322"/>
      <c r="EG426" s="322"/>
      <c r="EH426" s="322"/>
      <c r="EI426" s="322"/>
      <c r="EJ426" s="322"/>
      <c r="EK426" s="322"/>
      <c r="EL426" s="322"/>
      <c r="EM426" s="322"/>
      <c r="EN426" s="322"/>
      <c r="EO426" s="322"/>
      <c r="EP426" s="322"/>
      <c r="EQ426" s="322"/>
      <c r="ER426" s="322"/>
      <c r="ES426" s="322"/>
      <c r="ET426" s="322"/>
      <c r="EU426" s="322"/>
      <c r="EV426" s="322"/>
      <c r="EW426" s="322"/>
      <c r="EX426" s="322"/>
    </row>
    <row r="427" spans="1:154" hidden="1" x14ac:dyDescent="0.2">
      <c r="A427" s="7" t="s">
        <v>94</v>
      </c>
      <c r="B427" s="322"/>
      <c r="C427" s="322"/>
      <c r="D427" s="322"/>
      <c r="E427" s="322"/>
      <c r="F427" s="322"/>
      <c r="G427" s="322"/>
      <c r="H427" s="322"/>
      <c r="I427" s="322"/>
      <c r="J427" s="322"/>
      <c r="K427" s="322"/>
      <c r="L427" s="322"/>
      <c r="M427" s="322"/>
      <c r="N427" s="322"/>
      <c r="O427" s="322"/>
      <c r="P427" s="322"/>
      <c r="Q427" s="322"/>
      <c r="R427" s="322"/>
      <c r="S427" s="322"/>
      <c r="T427" s="322"/>
      <c r="U427" s="322"/>
      <c r="V427" s="322"/>
      <c r="W427" s="322"/>
      <c r="X427" s="322"/>
      <c r="Y427" s="322"/>
      <c r="Z427" s="322"/>
      <c r="AA427" s="322"/>
      <c r="AB427" s="322"/>
      <c r="AC427" s="322"/>
      <c r="AD427" s="322"/>
      <c r="AE427" s="322"/>
      <c r="AF427" s="322"/>
      <c r="AG427" s="322"/>
      <c r="AH427" s="322"/>
      <c r="AI427" s="322"/>
      <c r="AJ427" s="322"/>
      <c r="AK427" s="322"/>
      <c r="AL427" s="322"/>
      <c r="AM427" s="322"/>
      <c r="AN427" s="322"/>
      <c r="AO427" s="322"/>
      <c r="AP427" s="322"/>
      <c r="AQ427" s="322"/>
      <c r="AR427" s="322"/>
      <c r="AS427" s="322"/>
      <c r="AT427" s="322"/>
      <c r="AU427" s="322"/>
      <c r="AV427" s="322"/>
      <c r="AW427" s="322"/>
      <c r="AX427" s="322"/>
      <c r="AY427" s="322"/>
      <c r="AZ427" s="322"/>
      <c r="BA427" s="322"/>
      <c r="BB427" s="322"/>
      <c r="BC427" s="322"/>
      <c r="BD427" s="322"/>
      <c r="BE427" s="322"/>
      <c r="BF427" s="322"/>
      <c r="BG427" s="322"/>
      <c r="BH427" s="322"/>
      <c r="BI427" s="322"/>
      <c r="BJ427" s="322"/>
      <c r="BK427" s="322"/>
      <c r="BL427" s="322"/>
      <c r="BM427" s="322"/>
      <c r="BN427" s="322"/>
      <c r="BO427" s="322"/>
      <c r="BP427" s="322"/>
      <c r="BQ427" s="322"/>
      <c r="BR427" s="322"/>
      <c r="BS427" s="322"/>
      <c r="BT427" s="322"/>
      <c r="BU427" s="322"/>
      <c r="BV427" s="322"/>
      <c r="BW427" s="322"/>
      <c r="BX427" s="322"/>
      <c r="BY427" s="322"/>
      <c r="BZ427" s="322"/>
      <c r="CA427" s="322"/>
      <c r="CB427" s="322"/>
      <c r="CC427" s="322"/>
      <c r="CD427" s="322"/>
      <c r="CE427" s="322"/>
      <c r="CF427" s="322"/>
      <c r="CG427" s="322"/>
      <c r="CH427" s="322"/>
      <c r="CI427" s="322"/>
      <c r="CJ427" s="322"/>
      <c r="CK427" s="322"/>
      <c r="CL427" s="322"/>
      <c r="CM427" s="322"/>
      <c r="CN427" s="322"/>
      <c r="CO427" s="322"/>
      <c r="CP427" s="322"/>
      <c r="CQ427" s="322"/>
      <c r="CR427" s="322"/>
      <c r="CS427" s="322"/>
      <c r="CT427" s="322"/>
      <c r="CU427" s="322"/>
      <c r="CV427" s="322"/>
      <c r="CW427" s="322"/>
      <c r="CX427" s="322"/>
      <c r="CY427" s="322"/>
      <c r="CZ427" s="322"/>
      <c r="DA427" s="322"/>
      <c r="DB427" s="322"/>
      <c r="DC427" s="322"/>
      <c r="DD427" s="322"/>
      <c r="DE427" s="322"/>
      <c r="DF427" s="322"/>
      <c r="DG427" s="322"/>
      <c r="DH427" s="322"/>
      <c r="DI427" s="322"/>
      <c r="DJ427" s="322"/>
      <c r="DK427" s="322"/>
      <c r="DL427" s="322"/>
      <c r="DM427" s="322"/>
      <c r="DN427" s="322"/>
      <c r="DO427" s="322"/>
      <c r="DP427" s="322"/>
      <c r="DQ427" s="322"/>
      <c r="DR427" s="322"/>
      <c r="DS427" s="322"/>
      <c r="DT427" s="322"/>
      <c r="DU427" s="322"/>
      <c r="DV427" s="322"/>
      <c r="DW427" s="322"/>
      <c r="DX427" s="322"/>
      <c r="DY427" s="322"/>
      <c r="DZ427" s="322"/>
      <c r="EA427" s="322"/>
      <c r="EB427" s="322"/>
      <c r="EC427" s="322"/>
      <c r="ED427" s="322"/>
      <c r="EE427" s="322"/>
      <c r="EF427" s="322"/>
      <c r="EG427" s="322"/>
      <c r="EH427" s="322"/>
      <c r="EI427" s="322"/>
      <c r="EJ427" s="322"/>
      <c r="EK427" s="322"/>
      <c r="EL427" s="322"/>
      <c r="EM427" s="322"/>
      <c r="EN427" s="322"/>
      <c r="EO427" s="322"/>
      <c r="EP427" s="322"/>
      <c r="EQ427" s="322"/>
      <c r="ER427" s="322"/>
      <c r="ES427" s="322"/>
      <c r="ET427" s="322"/>
      <c r="EU427" s="322"/>
      <c r="EV427" s="322"/>
      <c r="EW427" s="322"/>
      <c r="EX427" s="322"/>
    </row>
    <row r="428" spans="1:154" hidden="1" x14ac:dyDescent="0.2">
      <c r="A428" s="7" t="s">
        <v>95</v>
      </c>
      <c r="B428" s="322"/>
      <c r="C428" s="322"/>
      <c r="D428" s="322"/>
      <c r="E428" s="322"/>
      <c r="F428" s="322"/>
      <c r="G428" s="322"/>
      <c r="H428" s="322"/>
      <c r="I428" s="322"/>
      <c r="J428" s="322"/>
      <c r="K428" s="322"/>
      <c r="L428" s="322"/>
      <c r="M428" s="322"/>
      <c r="N428" s="322"/>
      <c r="O428" s="322"/>
      <c r="P428" s="322"/>
      <c r="Q428" s="322"/>
      <c r="R428" s="322"/>
      <c r="S428" s="322"/>
      <c r="T428" s="322"/>
      <c r="U428" s="322"/>
      <c r="V428" s="322"/>
      <c r="W428" s="322"/>
      <c r="X428" s="322"/>
      <c r="Y428" s="322"/>
      <c r="Z428" s="322"/>
      <c r="AA428" s="322"/>
      <c r="AB428" s="322"/>
      <c r="AC428" s="322"/>
      <c r="AD428" s="322"/>
      <c r="AE428" s="322"/>
      <c r="AF428" s="322"/>
      <c r="AG428" s="322"/>
      <c r="AH428" s="322"/>
      <c r="AI428" s="322"/>
      <c r="AJ428" s="322"/>
      <c r="AK428" s="322"/>
      <c r="AL428" s="322"/>
      <c r="AM428" s="322"/>
      <c r="AN428" s="322"/>
      <c r="AO428" s="322"/>
      <c r="AP428" s="322"/>
      <c r="AQ428" s="322"/>
      <c r="AR428" s="322"/>
      <c r="AS428" s="322"/>
      <c r="AT428" s="322"/>
      <c r="AU428" s="322"/>
      <c r="AV428" s="322"/>
      <c r="AW428" s="322"/>
      <c r="AX428" s="322"/>
      <c r="AY428" s="322"/>
      <c r="AZ428" s="322"/>
      <c r="BA428" s="322"/>
      <c r="BB428" s="322"/>
      <c r="BC428" s="322"/>
      <c r="BD428" s="322"/>
      <c r="BE428" s="322"/>
      <c r="BF428" s="322"/>
      <c r="BG428" s="322"/>
      <c r="BH428" s="322"/>
      <c r="BI428" s="322"/>
      <c r="BJ428" s="322"/>
      <c r="BK428" s="322"/>
      <c r="BL428" s="322"/>
      <c r="BM428" s="322"/>
      <c r="BN428" s="322"/>
      <c r="BO428" s="322"/>
      <c r="BP428" s="322"/>
      <c r="BQ428" s="322"/>
      <c r="BR428" s="322"/>
      <c r="BS428" s="322"/>
      <c r="BT428" s="322"/>
      <c r="BU428" s="322"/>
      <c r="BV428" s="322"/>
      <c r="BW428" s="322"/>
      <c r="BX428" s="322"/>
      <c r="BY428" s="322"/>
      <c r="BZ428" s="322"/>
      <c r="CA428" s="322"/>
      <c r="CB428" s="322"/>
      <c r="CC428" s="322"/>
      <c r="CD428" s="322"/>
      <c r="CE428" s="322"/>
      <c r="CF428" s="322"/>
      <c r="CG428" s="322"/>
      <c r="CH428" s="322"/>
      <c r="CI428" s="322"/>
      <c r="CJ428" s="322"/>
      <c r="CK428" s="322"/>
      <c r="CL428" s="322"/>
      <c r="CM428" s="322"/>
      <c r="CN428" s="322"/>
      <c r="CO428" s="322"/>
      <c r="CP428" s="322"/>
      <c r="CQ428" s="322"/>
      <c r="CR428" s="322"/>
      <c r="CS428" s="322"/>
      <c r="CT428" s="322"/>
      <c r="CU428" s="322"/>
      <c r="CV428" s="322"/>
      <c r="CW428" s="322"/>
      <c r="CX428" s="322"/>
      <c r="CY428" s="322"/>
      <c r="CZ428" s="322"/>
      <c r="DA428" s="322"/>
      <c r="DB428" s="322"/>
      <c r="DC428" s="322"/>
      <c r="DD428" s="322"/>
      <c r="DE428" s="322"/>
      <c r="DF428" s="322"/>
      <c r="DG428" s="322"/>
      <c r="DH428" s="322"/>
      <c r="DI428" s="322"/>
      <c r="DJ428" s="322"/>
      <c r="DK428" s="322"/>
      <c r="DL428" s="322"/>
      <c r="DM428" s="322"/>
      <c r="DN428" s="322"/>
      <c r="DO428" s="322"/>
      <c r="DP428" s="322"/>
      <c r="DQ428" s="322"/>
      <c r="DR428" s="322"/>
      <c r="DS428" s="322"/>
      <c r="DT428" s="322"/>
      <c r="DU428" s="322"/>
      <c r="DV428" s="322"/>
      <c r="DW428" s="322"/>
      <c r="DX428" s="322"/>
      <c r="DY428" s="322"/>
      <c r="DZ428" s="322"/>
      <c r="EA428" s="322"/>
      <c r="EB428" s="322"/>
      <c r="EC428" s="322"/>
      <c r="ED428" s="322"/>
      <c r="EE428" s="322"/>
      <c r="EF428" s="322"/>
      <c r="EG428" s="322"/>
      <c r="EH428" s="322"/>
      <c r="EI428" s="322"/>
      <c r="EJ428" s="322"/>
      <c r="EK428" s="322"/>
      <c r="EL428" s="322"/>
      <c r="EM428" s="322"/>
      <c r="EN428" s="322"/>
      <c r="EO428" s="322"/>
      <c r="EP428" s="322"/>
      <c r="EQ428" s="322"/>
      <c r="ER428" s="322"/>
      <c r="ES428" s="322"/>
      <c r="ET428" s="322"/>
      <c r="EU428" s="322"/>
      <c r="EV428" s="322"/>
      <c r="EW428" s="322"/>
      <c r="EX428" s="322"/>
    </row>
    <row r="429" spans="1:154" hidden="1" x14ac:dyDescent="0.2">
      <c r="A429" s="7" t="s">
        <v>96</v>
      </c>
      <c r="B429" s="322"/>
      <c r="C429" s="322"/>
      <c r="D429" s="322"/>
      <c r="E429" s="322"/>
      <c r="F429" s="322"/>
      <c r="G429" s="322"/>
      <c r="H429" s="322"/>
      <c r="I429" s="322"/>
      <c r="J429" s="322"/>
      <c r="K429" s="322"/>
      <c r="L429" s="322"/>
      <c r="M429" s="322"/>
      <c r="N429" s="322"/>
      <c r="O429" s="322"/>
      <c r="P429" s="322"/>
      <c r="Q429" s="322"/>
      <c r="R429" s="322"/>
      <c r="S429" s="322"/>
      <c r="T429" s="322"/>
      <c r="U429" s="322"/>
      <c r="V429" s="322"/>
      <c r="W429" s="322"/>
      <c r="X429" s="322"/>
      <c r="Y429" s="322"/>
      <c r="Z429" s="322"/>
      <c r="AA429" s="322"/>
      <c r="AB429" s="322"/>
      <c r="AC429" s="322"/>
      <c r="AD429" s="322"/>
      <c r="AE429" s="322"/>
      <c r="AF429" s="322"/>
      <c r="AG429" s="322"/>
      <c r="AH429" s="322"/>
      <c r="AI429" s="322"/>
      <c r="AJ429" s="322"/>
      <c r="AK429" s="322"/>
      <c r="AL429" s="322"/>
      <c r="AM429" s="322"/>
      <c r="AN429" s="322"/>
      <c r="AO429" s="322"/>
      <c r="AP429" s="322"/>
      <c r="AQ429" s="322"/>
      <c r="AR429" s="322"/>
      <c r="AS429" s="322"/>
      <c r="AT429" s="322"/>
      <c r="AU429" s="322"/>
      <c r="AV429" s="322"/>
      <c r="AW429" s="322"/>
      <c r="AX429" s="322"/>
      <c r="AY429" s="322"/>
      <c r="AZ429" s="322"/>
      <c r="BA429" s="322"/>
      <c r="BB429" s="322"/>
      <c r="BC429" s="322"/>
      <c r="BD429" s="322"/>
      <c r="BE429" s="322"/>
      <c r="BF429" s="322"/>
      <c r="BG429" s="322"/>
      <c r="BH429" s="322"/>
      <c r="BI429" s="322"/>
      <c r="BJ429" s="322"/>
      <c r="BK429" s="322"/>
      <c r="BL429" s="322"/>
      <c r="BM429" s="322"/>
      <c r="BN429" s="322"/>
      <c r="BO429" s="322"/>
      <c r="BP429" s="322"/>
      <c r="BQ429" s="322"/>
      <c r="BR429" s="322"/>
      <c r="BS429" s="322"/>
      <c r="BT429" s="322"/>
      <c r="BU429" s="322"/>
      <c r="BV429" s="322"/>
      <c r="BW429" s="322"/>
      <c r="BX429" s="322"/>
      <c r="BY429" s="322"/>
      <c r="BZ429" s="322"/>
      <c r="CA429" s="322"/>
      <c r="CB429" s="322"/>
      <c r="CC429" s="322"/>
      <c r="CD429" s="322"/>
      <c r="CE429" s="322"/>
      <c r="CF429" s="322"/>
      <c r="CG429" s="322"/>
      <c r="CH429" s="322"/>
      <c r="CI429" s="322"/>
      <c r="CJ429" s="322"/>
      <c r="CK429" s="322"/>
      <c r="CL429" s="322"/>
      <c r="CM429" s="322"/>
      <c r="CN429" s="322"/>
      <c r="CO429" s="322"/>
      <c r="CP429" s="322"/>
      <c r="CQ429" s="322"/>
      <c r="CR429" s="322"/>
      <c r="CS429" s="322"/>
      <c r="CT429" s="322"/>
      <c r="CU429" s="322"/>
      <c r="CV429" s="322"/>
      <c r="CW429" s="322"/>
      <c r="CX429" s="322"/>
      <c r="CY429" s="322"/>
      <c r="CZ429" s="322"/>
      <c r="DA429" s="322"/>
      <c r="DB429" s="322"/>
      <c r="DC429" s="322"/>
      <c r="DD429" s="322"/>
      <c r="DE429" s="322"/>
      <c r="DF429" s="322"/>
      <c r="DG429" s="322"/>
      <c r="DH429" s="322"/>
      <c r="DI429" s="322"/>
      <c r="DJ429" s="322"/>
      <c r="DK429" s="322"/>
      <c r="DL429" s="322"/>
      <c r="DM429" s="322"/>
      <c r="DN429" s="322"/>
      <c r="DO429" s="322"/>
      <c r="DP429" s="322"/>
      <c r="DQ429" s="322"/>
      <c r="DR429" s="322"/>
      <c r="DS429" s="322"/>
      <c r="DT429" s="322"/>
      <c r="DU429" s="322"/>
      <c r="DV429" s="322"/>
      <c r="DW429" s="322"/>
      <c r="DX429" s="322"/>
      <c r="DY429" s="322"/>
      <c r="DZ429" s="322"/>
      <c r="EA429" s="322"/>
      <c r="EB429" s="322"/>
      <c r="EC429" s="322"/>
      <c r="ED429" s="322"/>
      <c r="EE429" s="322"/>
      <c r="EF429" s="322"/>
      <c r="EG429" s="322"/>
      <c r="EH429" s="322"/>
      <c r="EI429" s="322"/>
      <c r="EJ429" s="322"/>
      <c r="EK429" s="322"/>
      <c r="EL429" s="322"/>
      <c r="EM429" s="322"/>
      <c r="EN429" s="322"/>
      <c r="EO429" s="322"/>
      <c r="EP429" s="322"/>
      <c r="EQ429" s="322"/>
      <c r="ER429" s="322"/>
      <c r="ES429" s="322"/>
      <c r="ET429" s="322"/>
      <c r="EU429" s="322"/>
      <c r="EV429" s="322"/>
      <c r="EW429" s="322"/>
      <c r="EX429" s="322"/>
    </row>
    <row r="430" spans="1:154" hidden="1" x14ac:dyDescent="0.2">
      <c r="A430" s="153"/>
      <c r="B430" s="322"/>
      <c r="C430" s="322"/>
      <c r="D430" s="322"/>
      <c r="E430" s="322"/>
      <c r="F430" s="322"/>
      <c r="G430" s="322"/>
      <c r="H430" s="322"/>
      <c r="I430" s="322"/>
      <c r="J430" s="322"/>
      <c r="K430" s="322"/>
      <c r="L430" s="322"/>
      <c r="M430" s="322"/>
      <c r="N430" s="322"/>
      <c r="O430" s="322"/>
      <c r="P430" s="322"/>
      <c r="Q430" s="322"/>
      <c r="R430" s="322"/>
      <c r="S430" s="322"/>
      <c r="T430" s="322"/>
      <c r="U430" s="322"/>
      <c r="V430" s="322"/>
      <c r="W430" s="322"/>
      <c r="X430" s="322"/>
      <c r="Y430" s="322"/>
      <c r="Z430" s="322"/>
      <c r="AA430" s="322"/>
      <c r="AB430" s="322"/>
      <c r="AC430" s="322"/>
      <c r="AD430" s="322"/>
      <c r="AE430" s="322"/>
      <c r="AF430" s="322"/>
      <c r="AG430" s="322"/>
      <c r="AH430" s="322"/>
      <c r="AI430" s="322"/>
      <c r="AJ430" s="322"/>
      <c r="AK430" s="322"/>
      <c r="AL430" s="322"/>
      <c r="AM430" s="322"/>
      <c r="AN430" s="322"/>
      <c r="AO430" s="322"/>
      <c r="AP430" s="322"/>
      <c r="AQ430" s="322"/>
      <c r="AR430" s="322"/>
      <c r="AS430" s="322"/>
      <c r="AT430" s="322"/>
      <c r="AU430" s="322"/>
      <c r="AV430" s="322"/>
      <c r="AW430" s="322"/>
      <c r="AX430" s="322"/>
      <c r="AY430" s="322"/>
      <c r="AZ430" s="322"/>
      <c r="BA430" s="322"/>
      <c r="BB430" s="322"/>
      <c r="BC430" s="322"/>
      <c r="BD430" s="322"/>
      <c r="BE430" s="322"/>
      <c r="BF430" s="322"/>
      <c r="BG430" s="322"/>
      <c r="BH430" s="322"/>
      <c r="BI430" s="322"/>
      <c r="BJ430" s="322"/>
      <c r="BK430" s="322"/>
      <c r="BL430" s="322"/>
      <c r="BM430" s="322"/>
      <c r="BN430" s="322"/>
      <c r="BO430" s="322"/>
      <c r="BP430" s="322"/>
      <c r="BQ430" s="322"/>
      <c r="BR430" s="322"/>
      <c r="BS430" s="322"/>
      <c r="BT430" s="322"/>
      <c r="BU430" s="322"/>
      <c r="BV430" s="322"/>
      <c r="BW430" s="322"/>
      <c r="BX430" s="322"/>
      <c r="BY430" s="322"/>
      <c r="BZ430" s="322"/>
      <c r="CA430" s="322"/>
      <c r="CB430" s="322"/>
      <c r="CC430" s="322"/>
      <c r="CD430" s="322"/>
      <c r="CE430" s="322"/>
      <c r="CF430" s="322"/>
      <c r="CG430" s="322"/>
      <c r="CH430" s="322"/>
      <c r="CI430" s="322"/>
      <c r="CJ430" s="322"/>
      <c r="CK430" s="322"/>
      <c r="CL430" s="322"/>
      <c r="CM430" s="322"/>
      <c r="CN430" s="322"/>
      <c r="CO430" s="322"/>
      <c r="CP430" s="322"/>
      <c r="CQ430" s="322"/>
      <c r="CR430" s="322"/>
      <c r="CS430" s="322"/>
      <c r="CT430" s="322"/>
      <c r="CU430" s="322"/>
      <c r="CV430" s="322"/>
      <c r="CW430" s="322"/>
      <c r="CX430" s="322"/>
      <c r="CY430" s="322"/>
      <c r="CZ430" s="322"/>
      <c r="DA430" s="322"/>
      <c r="DB430" s="322"/>
      <c r="DC430" s="322"/>
      <c r="DD430" s="322"/>
      <c r="DE430" s="322"/>
      <c r="DF430" s="322"/>
      <c r="DG430" s="322"/>
      <c r="DH430" s="322"/>
      <c r="DI430" s="322"/>
      <c r="DJ430" s="322"/>
      <c r="DK430" s="322"/>
      <c r="DL430" s="322"/>
      <c r="DM430" s="322"/>
      <c r="DN430" s="322"/>
      <c r="DO430" s="322"/>
      <c r="DP430" s="322"/>
      <c r="DQ430" s="322"/>
      <c r="DR430" s="322"/>
      <c r="DS430" s="322"/>
      <c r="DT430" s="322"/>
      <c r="DU430" s="322"/>
      <c r="DV430" s="322"/>
      <c r="DW430" s="322"/>
      <c r="DX430" s="322"/>
      <c r="DY430" s="322"/>
      <c r="DZ430" s="322"/>
      <c r="EA430" s="322"/>
      <c r="EB430" s="322"/>
      <c r="EC430" s="322"/>
      <c r="ED430" s="322"/>
      <c r="EE430" s="322"/>
      <c r="EF430" s="322"/>
      <c r="EG430" s="322"/>
      <c r="EH430" s="322"/>
      <c r="EI430" s="322"/>
      <c r="EJ430" s="322"/>
      <c r="EK430" s="322"/>
      <c r="EL430" s="322"/>
      <c r="EM430" s="322"/>
      <c r="EN430" s="322"/>
      <c r="EO430" s="322"/>
      <c r="EP430" s="322"/>
      <c r="EQ430" s="322"/>
      <c r="ER430" s="322"/>
      <c r="ES430" s="322"/>
      <c r="ET430" s="322"/>
      <c r="EU430" s="322"/>
      <c r="EV430" s="322"/>
      <c r="EW430" s="322"/>
      <c r="EX430" s="322"/>
    </row>
    <row r="431" spans="1:154" hidden="1" x14ac:dyDescent="0.2">
      <c r="A431" s="154" t="s">
        <v>97</v>
      </c>
      <c r="B431" s="322"/>
      <c r="C431" s="32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2"/>
      <c r="Z431" s="322"/>
      <c r="AA431" s="322"/>
      <c r="AB431" s="322"/>
      <c r="AC431" s="322"/>
      <c r="AD431" s="322"/>
      <c r="AE431" s="322"/>
      <c r="AF431" s="322"/>
      <c r="AG431" s="322"/>
      <c r="AH431" s="322"/>
      <c r="AI431" s="322"/>
      <c r="AJ431" s="322"/>
      <c r="AK431" s="322"/>
      <c r="AL431" s="322"/>
      <c r="AM431" s="322"/>
      <c r="AN431" s="322"/>
      <c r="AO431" s="322"/>
      <c r="AP431" s="322"/>
      <c r="AQ431" s="322"/>
      <c r="AR431" s="322"/>
      <c r="AS431" s="322"/>
      <c r="AT431" s="322"/>
      <c r="AU431" s="322"/>
      <c r="AV431" s="322"/>
      <c r="AW431" s="322"/>
      <c r="AX431" s="322"/>
      <c r="AY431" s="322"/>
      <c r="AZ431" s="322"/>
      <c r="BA431" s="322"/>
      <c r="BB431" s="322"/>
      <c r="BC431" s="322"/>
      <c r="BD431" s="322"/>
      <c r="BE431" s="322"/>
      <c r="BF431" s="322"/>
      <c r="BG431" s="322"/>
      <c r="BH431" s="322"/>
      <c r="BI431" s="322"/>
      <c r="BJ431" s="322"/>
      <c r="BK431" s="322"/>
      <c r="BL431" s="322"/>
      <c r="BM431" s="322"/>
      <c r="BN431" s="322"/>
      <c r="BO431" s="322"/>
      <c r="BP431" s="322"/>
      <c r="BQ431" s="322"/>
      <c r="BR431" s="322"/>
      <c r="BS431" s="322"/>
      <c r="BT431" s="322"/>
      <c r="BU431" s="322"/>
      <c r="BV431" s="322"/>
      <c r="BW431" s="322"/>
      <c r="BX431" s="322"/>
      <c r="BY431" s="322"/>
      <c r="BZ431" s="322"/>
      <c r="CA431" s="322"/>
      <c r="CB431" s="322"/>
      <c r="CC431" s="322"/>
      <c r="CD431" s="322"/>
      <c r="CE431" s="322"/>
      <c r="CF431" s="322"/>
      <c r="CG431" s="322"/>
      <c r="CH431" s="322"/>
      <c r="CI431" s="322"/>
      <c r="CJ431" s="322"/>
      <c r="CK431" s="322"/>
      <c r="CL431" s="322"/>
      <c r="CM431" s="322"/>
      <c r="CN431" s="322"/>
      <c r="CO431" s="322"/>
      <c r="CP431" s="322"/>
      <c r="CQ431" s="322"/>
      <c r="CR431" s="322"/>
      <c r="CS431" s="322"/>
      <c r="CT431" s="322"/>
      <c r="CU431" s="322"/>
      <c r="CV431" s="322"/>
      <c r="CW431" s="322"/>
      <c r="CX431" s="322"/>
      <c r="CY431" s="322"/>
      <c r="CZ431" s="322"/>
      <c r="DA431" s="322"/>
      <c r="DB431" s="322"/>
      <c r="DC431" s="322"/>
      <c r="DD431" s="322"/>
      <c r="DE431" s="322"/>
      <c r="DF431" s="322"/>
      <c r="DG431" s="322"/>
      <c r="DH431" s="322"/>
      <c r="DI431" s="322"/>
      <c r="DJ431" s="322"/>
      <c r="DK431" s="322"/>
      <c r="DL431" s="322"/>
      <c r="DM431" s="322"/>
      <c r="DN431" s="322"/>
      <c r="DO431" s="322"/>
      <c r="DP431" s="322"/>
      <c r="DQ431" s="322"/>
      <c r="DR431" s="322"/>
      <c r="DS431" s="322"/>
      <c r="DT431" s="322"/>
      <c r="DU431" s="322"/>
      <c r="DV431" s="322"/>
      <c r="DW431" s="322"/>
      <c r="DX431" s="322"/>
      <c r="DY431" s="322"/>
      <c r="DZ431" s="322"/>
      <c r="EA431" s="322"/>
      <c r="EB431" s="322"/>
      <c r="EC431" s="322"/>
      <c r="ED431" s="322"/>
      <c r="EE431" s="322"/>
      <c r="EF431" s="322"/>
      <c r="EG431" s="322"/>
      <c r="EH431" s="322"/>
      <c r="EI431" s="322"/>
      <c r="EJ431" s="322"/>
      <c r="EK431" s="322"/>
      <c r="EL431" s="322"/>
      <c r="EM431" s="322"/>
      <c r="EN431" s="322"/>
      <c r="EO431" s="322"/>
      <c r="EP431" s="322"/>
      <c r="EQ431" s="322"/>
      <c r="ER431" s="322"/>
      <c r="ES431" s="322"/>
      <c r="ET431" s="322"/>
      <c r="EU431" s="322"/>
      <c r="EV431" s="322"/>
      <c r="EW431" s="322"/>
      <c r="EX431" s="322"/>
    </row>
    <row r="432" spans="1:154" hidden="1" x14ac:dyDescent="0.2">
      <c r="A432" s="7" t="s">
        <v>49</v>
      </c>
      <c r="B432" s="322"/>
      <c r="C432" s="322"/>
      <c r="D432" s="322"/>
      <c r="E432" s="322"/>
      <c r="F432" s="322"/>
      <c r="G432" s="322"/>
      <c r="H432" s="322"/>
      <c r="I432" s="322"/>
      <c r="J432" s="322"/>
      <c r="K432" s="322"/>
      <c r="L432" s="322"/>
      <c r="M432" s="322"/>
      <c r="N432" s="322"/>
      <c r="O432" s="322"/>
      <c r="P432" s="322"/>
      <c r="Q432" s="322"/>
      <c r="R432" s="322"/>
      <c r="S432" s="322"/>
      <c r="T432" s="322"/>
      <c r="U432" s="322"/>
      <c r="V432" s="322"/>
      <c r="W432" s="322"/>
      <c r="X432" s="322"/>
      <c r="Y432" s="322"/>
      <c r="Z432" s="322"/>
      <c r="AA432" s="322"/>
      <c r="AB432" s="322"/>
      <c r="AC432" s="322"/>
      <c r="AD432" s="322"/>
      <c r="AE432" s="322"/>
      <c r="AF432" s="322"/>
      <c r="AG432" s="322"/>
      <c r="AH432" s="322"/>
      <c r="AI432" s="322"/>
      <c r="AJ432" s="322"/>
      <c r="AK432" s="322"/>
      <c r="AL432" s="322"/>
      <c r="AM432" s="322"/>
      <c r="AN432" s="322"/>
      <c r="AO432" s="322"/>
      <c r="AP432" s="322"/>
      <c r="AQ432" s="322"/>
      <c r="AR432" s="322"/>
      <c r="AS432" s="322"/>
      <c r="AT432" s="322"/>
      <c r="AU432" s="322"/>
      <c r="AV432" s="322"/>
      <c r="AW432" s="322"/>
      <c r="AX432" s="322"/>
      <c r="AY432" s="322"/>
      <c r="AZ432" s="322"/>
      <c r="BA432" s="322"/>
      <c r="BB432" s="322"/>
      <c r="BC432" s="322"/>
      <c r="BD432" s="322"/>
      <c r="BE432" s="322"/>
      <c r="BF432" s="322"/>
      <c r="BG432" s="322"/>
      <c r="BH432" s="322"/>
      <c r="BI432" s="322"/>
      <c r="BJ432" s="322"/>
      <c r="BK432" s="322"/>
      <c r="BL432" s="322"/>
      <c r="BM432" s="322"/>
      <c r="BN432" s="322"/>
      <c r="BO432" s="322"/>
      <c r="BP432" s="322"/>
      <c r="BQ432" s="322"/>
      <c r="BR432" s="322"/>
      <c r="BS432" s="322"/>
      <c r="BT432" s="322"/>
      <c r="BU432" s="322"/>
      <c r="BV432" s="322"/>
      <c r="BW432" s="322"/>
      <c r="BX432" s="322"/>
      <c r="BY432" s="322"/>
      <c r="BZ432" s="322"/>
      <c r="CA432" s="322"/>
      <c r="CB432" s="322"/>
      <c r="CC432" s="322"/>
      <c r="CD432" s="322"/>
      <c r="CE432" s="322"/>
      <c r="CF432" s="322"/>
      <c r="CG432" s="322"/>
      <c r="CH432" s="322"/>
      <c r="CI432" s="322"/>
      <c r="CJ432" s="322"/>
      <c r="CK432" s="322"/>
      <c r="CL432" s="322"/>
      <c r="CM432" s="322"/>
      <c r="CN432" s="322"/>
      <c r="CO432" s="322"/>
      <c r="CP432" s="322"/>
      <c r="CQ432" s="322"/>
      <c r="CR432" s="322"/>
      <c r="CS432" s="322"/>
      <c r="CT432" s="322"/>
      <c r="CU432" s="322"/>
      <c r="CV432" s="322"/>
      <c r="CW432" s="322"/>
      <c r="CX432" s="322"/>
      <c r="CY432" s="322"/>
      <c r="CZ432" s="322"/>
      <c r="DA432" s="322"/>
      <c r="DB432" s="322"/>
      <c r="DC432" s="322"/>
      <c r="DD432" s="322"/>
      <c r="DE432" s="322"/>
      <c r="DF432" s="322"/>
      <c r="DG432" s="322"/>
      <c r="DH432" s="322"/>
      <c r="DI432" s="322"/>
      <c r="DJ432" s="322"/>
      <c r="DK432" s="322"/>
      <c r="DL432" s="322"/>
      <c r="DM432" s="322"/>
      <c r="DN432" s="322"/>
      <c r="DO432" s="322"/>
      <c r="DP432" s="322"/>
      <c r="DQ432" s="322"/>
      <c r="DR432" s="322"/>
      <c r="DS432" s="322"/>
      <c r="DT432" s="322"/>
      <c r="DU432" s="322"/>
      <c r="DV432" s="322"/>
      <c r="DW432" s="322"/>
      <c r="DX432" s="322"/>
      <c r="DY432" s="322"/>
      <c r="DZ432" s="322"/>
      <c r="EA432" s="322"/>
      <c r="EB432" s="322"/>
      <c r="EC432" s="322"/>
      <c r="ED432" s="322"/>
      <c r="EE432" s="322"/>
      <c r="EF432" s="322"/>
      <c r="EG432" s="322"/>
      <c r="EH432" s="322"/>
      <c r="EI432" s="322"/>
      <c r="EJ432" s="322"/>
      <c r="EK432" s="322"/>
      <c r="EL432" s="322"/>
      <c r="EM432" s="322"/>
      <c r="EN432" s="322"/>
      <c r="EO432" s="322"/>
      <c r="EP432" s="322"/>
      <c r="EQ432" s="322"/>
      <c r="ER432" s="322"/>
      <c r="ES432" s="322"/>
      <c r="ET432" s="322"/>
      <c r="EU432" s="322"/>
      <c r="EV432" s="322"/>
      <c r="EW432" s="322"/>
      <c r="EX432" s="322"/>
    </row>
    <row r="433" spans="1:154" hidden="1" x14ac:dyDescent="0.2">
      <c r="A433" s="7" t="s">
        <v>98</v>
      </c>
      <c r="B433" s="322"/>
      <c r="C433" s="322"/>
      <c r="D433" s="322"/>
      <c r="E433" s="322"/>
      <c r="F433" s="322"/>
      <c r="G433" s="322"/>
      <c r="H433" s="322"/>
      <c r="I433" s="322"/>
      <c r="J433" s="322"/>
      <c r="K433" s="322"/>
      <c r="L433" s="322"/>
      <c r="M433" s="322"/>
      <c r="N433" s="322"/>
      <c r="O433" s="322"/>
      <c r="P433" s="322"/>
      <c r="Q433" s="322"/>
      <c r="R433" s="322"/>
      <c r="S433" s="322"/>
      <c r="T433" s="322"/>
      <c r="U433" s="322"/>
      <c r="V433" s="322"/>
      <c r="W433" s="322"/>
      <c r="X433" s="322"/>
      <c r="Y433" s="322"/>
      <c r="Z433" s="322"/>
      <c r="AA433" s="322"/>
      <c r="AB433" s="322"/>
      <c r="AC433" s="322"/>
      <c r="AD433" s="322"/>
      <c r="AE433" s="322"/>
      <c r="AF433" s="322"/>
      <c r="AG433" s="322"/>
      <c r="AH433" s="322"/>
      <c r="AI433" s="322"/>
      <c r="AJ433" s="322"/>
      <c r="AK433" s="322"/>
      <c r="AL433" s="322"/>
      <c r="AM433" s="322"/>
      <c r="AN433" s="322"/>
      <c r="AO433" s="322"/>
      <c r="AP433" s="322"/>
      <c r="AQ433" s="322"/>
      <c r="AR433" s="322"/>
      <c r="AS433" s="322"/>
      <c r="AT433" s="322"/>
      <c r="AU433" s="322"/>
      <c r="AV433" s="322"/>
      <c r="AW433" s="322"/>
      <c r="AX433" s="322"/>
      <c r="AY433" s="322"/>
      <c r="AZ433" s="322"/>
      <c r="BA433" s="322"/>
      <c r="BB433" s="322"/>
      <c r="BC433" s="322"/>
      <c r="BD433" s="322"/>
      <c r="BE433" s="322"/>
      <c r="BF433" s="322"/>
      <c r="BG433" s="322"/>
      <c r="BH433" s="322"/>
      <c r="BI433" s="322"/>
      <c r="BJ433" s="322"/>
      <c r="BK433" s="322"/>
      <c r="BL433" s="322"/>
      <c r="BM433" s="322"/>
      <c r="BN433" s="322"/>
      <c r="BO433" s="322"/>
      <c r="BP433" s="322"/>
      <c r="BQ433" s="322"/>
      <c r="BR433" s="322"/>
      <c r="BS433" s="322"/>
      <c r="BT433" s="322"/>
      <c r="BU433" s="322"/>
      <c r="BV433" s="322"/>
      <c r="BW433" s="322"/>
      <c r="BX433" s="322"/>
      <c r="BY433" s="322"/>
      <c r="BZ433" s="322"/>
      <c r="CA433" s="322"/>
      <c r="CB433" s="322"/>
      <c r="CC433" s="322"/>
      <c r="CD433" s="322"/>
      <c r="CE433" s="322"/>
      <c r="CF433" s="322"/>
      <c r="CG433" s="322"/>
      <c r="CH433" s="322"/>
      <c r="CI433" s="322"/>
      <c r="CJ433" s="322"/>
      <c r="CK433" s="322"/>
      <c r="CL433" s="322"/>
      <c r="CM433" s="322"/>
      <c r="CN433" s="322"/>
      <c r="CO433" s="322"/>
      <c r="CP433" s="322"/>
      <c r="CQ433" s="322"/>
      <c r="CR433" s="322"/>
      <c r="CS433" s="322"/>
      <c r="CT433" s="322"/>
      <c r="CU433" s="322"/>
      <c r="CV433" s="322"/>
      <c r="CW433" s="322"/>
      <c r="CX433" s="322"/>
      <c r="CY433" s="322"/>
      <c r="CZ433" s="322"/>
      <c r="DA433" s="322"/>
      <c r="DB433" s="322"/>
      <c r="DC433" s="322"/>
      <c r="DD433" s="322"/>
      <c r="DE433" s="322"/>
      <c r="DF433" s="322"/>
      <c r="DG433" s="322"/>
      <c r="DH433" s="322"/>
      <c r="DI433" s="322"/>
      <c r="DJ433" s="322"/>
      <c r="DK433" s="322"/>
      <c r="DL433" s="322"/>
      <c r="DM433" s="322"/>
      <c r="DN433" s="322"/>
      <c r="DO433" s="322"/>
      <c r="DP433" s="322"/>
      <c r="DQ433" s="322"/>
      <c r="DR433" s="322"/>
      <c r="DS433" s="322"/>
      <c r="DT433" s="322"/>
      <c r="DU433" s="322"/>
      <c r="DV433" s="322"/>
      <c r="DW433" s="322"/>
      <c r="DX433" s="322"/>
      <c r="DY433" s="322"/>
      <c r="DZ433" s="322"/>
      <c r="EA433" s="322"/>
      <c r="EB433" s="322"/>
      <c r="EC433" s="322"/>
      <c r="ED433" s="322"/>
      <c r="EE433" s="322"/>
      <c r="EF433" s="322"/>
      <c r="EG433" s="322"/>
      <c r="EH433" s="322"/>
      <c r="EI433" s="322"/>
      <c r="EJ433" s="322"/>
      <c r="EK433" s="322"/>
      <c r="EL433" s="322"/>
      <c r="EM433" s="322"/>
      <c r="EN433" s="322"/>
      <c r="EO433" s="322"/>
      <c r="EP433" s="322"/>
      <c r="EQ433" s="322"/>
      <c r="ER433" s="322"/>
      <c r="ES433" s="322"/>
      <c r="ET433" s="322"/>
      <c r="EU433" s="322"/>
      <c r="EV433" s="322"/>
      <c r="EW433" s="322"/>
      <c r="EX433" s="322"/>
    </row>
    <row r="434" spans="1:154" hidden="1" x14ac:dyDescent="0.2">
      <c r="A434" s="7" t="s">
        <v>1309</v>
      </c>
      <c r="B434" s="322"/>
      <c r="C434" s="322"/>
      <c r="D434" s="322"/>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c r="AA434" s="322"/>
      <c r="AB434" s="322"/>
      <c r="AC434" s="322"/>
      <c r="AD434" s="322"/>
      <c r="AE434" s="322"/>
      <c r="AF434" s="322"/>
      <c r="AG434" s="322"/>
      <c r="AH434" s="322"/>
      <c r="AI434" s="322"/>
      <c r="AJ434" s="322"/>
      <c r="AK434" s="322"/>
      <c r="AL434" s="322"/>
      <c r="AM434" s="322"/>
      <c r="AN434" s="322"/>
      <c r="AO434" s="322"/>
      <c r="AP434" s="322"/>
      <c r="AQ434" s="322"/>
      <c r="AR434" s="322"/>
      <c r="AS434" s="322"/>
      <c r="AT434" s="322"/>
      <c r="AU434" s="322"/>
      <c r="AV434" s="322"/>
      <c r="AW434" s="322"/>
      <c r="AX434" s="322"/>
      <c r="AY434" s="322"/>
      <c r="AZ434" s="322"/>
      <c r="BA434" s="322"/>
      <c r="BB434" s="322"/>
      <c r="BC434" s="322"/>
      <c r="BD434" s="322"/>
      <c r="BE434" s="322"/>
      <c r="BF434" s="322"/>
      <c r="BG434" s="322"/>
      <c r="BH434" s="322"/>
      <c r="BI434" s="322"/>
      <c r="BJ434" s="322"/>
      <c r="BK434" s="322"/>
      <c r="BL434" s="322"/>
      <c r="BM434" s="322"/>
      <c r="BN434" s="322"/>
      <c r="BO434" s="322"/>
      <c r="BP434" s="322"/>
      <c r="BQ434" s="322"/>
      <c r="BR434" s="322"/>
      <c r="BS434" s="322"/>
      <c r="BT434" s="322"/>
      <c r="BU434" s="322"/>
      <c r="BV434" s="322"/>
      <c r="BW434" s="322"/>
      <c r="BX434" s="322"/>
      <c r="BY434" s="322"/>
      <c r="BZ434" s="322"/>
      <c r="CA434" s="322"/>
      <c r="CB434" s="322"/>
      <c r="CC434" s="322"/>
      <c r="CD434" s="322"/>
      <c r="CE434" s="322"/>
      <c r="CF434" s="322"/>
      <c r="CG434" s="322"/>
      <c r="CH434" s="322"/>
      <c r="CI434" s="322"/>
      <c r="CJ434" s="322"/>
      <c r="CK434" s="322"/>
      <c r="CL434" s="322"/>
      <c r="CM434" s="322"/>
      <c r="CN434" s="322"/>
      <c r="CO434" s="322"/>
      <c r="CP434" s="322"/>
      <c r="CQ434" s="322"/>
      <c r="CR434" s="322"/>
      <c r="CS434" s="322"/>
      <c r="CT434" s="322"/>
      <c r="CU434" s="322"/>
      <c r="CV434" s="322"/>
      <c r="CW434" s="322"/>
      <c r="CX434" s="322"/>
      <c r="CY434" s="322"/>
      <c r="CZ434" s="322"/>
      <c r="DA434" s="322"/>
      <c r="DB434" s="322"/>
      <c r="DC434" s="322"/>
      <c r="DD434" s="322"/>
      <c r="DE434" s="322"/>
      <c r="DF434" s="322"/>
      <c r="DG434" s="322"/>
      <c r="DH434" s="322"/>
      <c r="DI434" s="322"/>
      <c r="DJ434" s="322"/>
      <c r="DK434" s="322"/>
      <c r="DL434" s="322"/>
      <c r="DM434" s="322"/>
      <c r="DN434" s="322"/>
      <c r="DO434" s="322"/>
      <c r="DP434" s="322"/>
      <c r="DQ434" s="322"/>
      <c r="DR434" s="322"/>
      <c r="DS434" s="322"/>
      <c r="DT434" s="322"/>
      <c r="DU434" s="322"/>
      <c r="DV434" s="322"/>
      <c r="DW434" s="322"/>
      <c r="DX434" s="322"/>
      <c r="DY434" s="322"/>
      <c r="DZ434" s="322"/>
      <c r="EA434" s="322"/>
      <c r="EB434" s="322"/>
      <c r="EC434" s="322"/>
      <c r="ED434" s="322"/>
      <c r="EE434" s="322"/>
      <c r="EF434" s="322"/>
      <c r="EG434" s="322"/>
      <c r="EH434" s="322"/>
      <c r="EI434" s="322"/>
      <c r="EJ434" s="322"/>
      <c r="EK434" s="322"/>
      <c r="EL434" s="322"/>
      <c r="EM434" s="322"/>
      <c r="EN434" s="322"/>
      <c r="EO434" s="322"/>
      <c r="EP434" s="322"/>
      <c r="EQ434" s="322"/>
      <c r="ER434" s="322"/>
      <c r="ES434" s="322"/>
      <c r="ET434" s="322"/>
      <c r="EU434" s="322"/>
      <c r="EV434" s="322"/>
      <c r="EW434" s="322"/>
      <c r="EX434" s="322"/>
    </row>
    <row r="435" spans="1:154" hidden="1" x14ac:dyDescent="0.2">
      <c r="A435" s="7" t="s">
        <v>54</v>
      </c>
      <c r="B435" s="322"/>
      <c r="C435" s="322"/>
      <c r="D435" s="322"/>
      <c r="E435" s="322"/>
      <c r="F435" s="322"/>
      <c r="G435" s="322"/>
      <c r="H435" s="322"/>
      <c r="I435" s="322"/>
      <c r="J435" s="322"/>
      <c r="K435" s="322"/>
      <c r="L435" s="322"/>
      <c r="M435" s="322"/>
      <c r="N435" s="322"/>
      <c r="O435" s="322"/>
      <c r="P435" s="322"/>
      <c r="Q435" s="322"/>
      <c r="R435" s="322"/>
      <c r="S435" s="322"/>
      <c r="T435" s="322"/>
      <c r="U435" s="322"/>
      <c r="V435" s="322"/>
      <c r="W435" s="322"/>
      <c r="X435" s="322"/>
      <c r="Y435" s="322"/>
      <c r="Z435" s="322"/>
      <c r="AA435" s="322"/>
      <c r="AB435" s="322"/>
      <c r="AC435" s="322"/>
      <c r="AD435" s="322"/>
      <c r="AE435" s="322"/>
      <c r="AF435" s="322"/>
      <c r="AG435" s="322"/>
      <c r="AH435" s="322"/>
      <c r="AI435" s="322"/>
      <c r="AJ435" s="322"/>
      <c r="AK435" s="322"/>
      <c r="AL435" s="322"/>
      <c r="AM435" s="322"/>
      <c r="AN435" s="322"/>
      <c r="AO435" s="322"/>
      <c r="AP435" s="322"/>
      <c r="AQ435" s="322"/>
      <c r="AR435" s="322"/>
      <c r="AS435" s="322"/>
      <c r="AT435" s="322"/>
      <c r="AU435" s="322"/>
      <c r="AV435" s="322"/>
      <c r="AW435" s="322"/>
      <c r="AX435" s="322"/>
      <c r="AY435" s="322"/>
      <c r="AZ435" s="322"/>
      <c r="BA435" s="322"/>
      <c r="BB435" s="322"/>
      <c r="BC435" s="322"/>
      <c r="BD435" s="322"/>
      <c r="BE435" s="322"/>
      <c r="BF435" s="322"/>
      <c r="BG435" s="322"/>
      <c r="BH435" s="322"/>
      <c r="BI435" s="322"/>
      <c r="BJ435" s="322"/>
      <c r="BK435" s="322"/>
      <c r="BL435" s="322"/>
      <c r="BM435" s="322"/>
      <c r="BN435" s="322"/>
      <c r="BO435" s="322"/>
      <c r="BP435" s="322"/>
      <c r="BQ435" s="322"/>
      <c r="BR435" s="322"/>
      <c r="BS435" s="322"/>
      <c r="BT435" s="322"/>
      <c r="BU435" s="322"/>
      <c r="BV435" s="322"/>
      <c r="BW435" s="322"/>
      <c r="BX435" s="322"/>
      <c r="BY435" s="322"/>
      <c r="BZ435" s="322"/>
      <c r="CA435" s="322"/>
      <c r="CB435" s="322"/>
      <c r="CC435" s="322"/>
      <c r="CD435" s="322"/>
      <c r="CE435" s="322"/>
      <c r="CF435" s="322"/>
      <c r="CG435" s="322"/>
      <c r="CH435" s="322"/>
      <c r="CI435" s="322"/>
      <c r="CJ435" s="322"/>
      <c r="CK435" s="322"/>
      <c r="CL435" s="322"/>
      <c r="CM435" s="322"/>
      <c r="CN435" s="322"/>
      <c r="CO435" s="322"/>
      <c r="CP435" s="322"/>
      <c r="CQ435" s="322"/>
      <c r="CR435" s="322"/>
      <c r="CS435" s="322"/>
      <c r="CT435" s="322"/>
      <c r="CU435" s="322"/>
      <c r="CV435" s="322"/>
      <c r="CW435" s="322"/>
      <c r="CX435" s="322"/>
      <c r="CY435" s="322"/>
      <c r="CZ435" s="322"/>
      <c r="DA435" s="322"/>
      <c r="DB435" s="322"/>
      <c r="DC435" s="322"/>
      <c r="DD435" s="322"/>
      <c r="DE435" s="322"/>
      <c r="DF435" s="322"/>
      <c r="DG435" s="322"/>
      <c r="DH435" s="322"/>
      <c r="DI435" s="322"/>
      <c r="DJ435" s="322"/>
      <c r="DK435" s="322"/>
      <c r="DL435" s="322"/>
      <c r="DM435" s="322"/>
      <c r="DN435" s="322"/>
      <c r="DO435" s="322"/>
      <c r="DP435" s="322"/>
      <c r="DQ435" s="322"/>
      <c r="DR435" s="322"/>
      <c r="DS435" s="322"/>
      <c r="DT435" s="322"/>
      <c r="DU435" s="322"/>
      <c r="DV435" s="322"/>
      <c r="DW435" s="322"/>
      <c r="DX435" s="322"/>
      <c r="DY435" s="322"/>
      <c r="DZ435" s="322"/>
      <c r="EA435" s="322"/>
      <c r="EB435" s="322"/>
      <c r="EC435" s="322"/>
      <c r="ED435" s="322"/>
      <c r="EE435" s="322"/>
      <c r="EF435" s="322"/>
      <c r="EG435" s="322"/>
      <c r="EH435" s="322"/>
      <c r="EI435" s="322"/>
      <c r="EJ435" s="322"/>
      <c r="EK435" s="322"/>
      <c r="EL435" s="322"/>
      <c r="EM435" s="322"/>
      <c r="EN435" s="322"/>
      <c r="EO435" s="322"/>
      <c r="EP435" s="322"/>
      <c r="EQ435" s="322"/>
      <c r="ER435" s="322"/>
      <c r="ES435" s="322"/>
      <c r="ET435" s="322"/>
      <c r="EU435" s="322"/>
      <c r="EV435" s="322"/>
      <c r="EW435" s="322"/>
      <c r="EX435" s="322"/>
    </row>
    <row r="436" spans="1:154" hidden="1" x14ac:dyDescent="0.2">
      <c r="A436" s="7" t="s">
        <v>55</v>
      </c>
      <c r="B436" s="322"/>
      <c r="C436" s="322"/>
      <c r="D436" s="322"/>
      <c r="E436" s="322"/>
      <c r="F436" s="322"/>
      <c r="G436" s="322"/>
      <c r="H436" s="322"/>
      <c r="I436" s="322"/>
      <c r="J436" s="322"/>
      <c r="K436" s="322"/>
      <c r="L436" s="322"/>
      <c r="M436" s="322"/>
      <c r="N436" s="322"/>
      <c r="O436" s="322"/>
      <c r="P436" s="322"/>
      <c r="Q436" s="322"/>
      <c r="R436" s="322"/>
      <c r="S436" s="322"/>
      <c r="T436" s="322"/>
      <c r="U436" s="322"/>
      <c r="V436" s="322"/>
      <c r="W436" s="322"/>
      <c r="X436" s="322"/>
      <c r="Y436" s="322"/>
      <c r="Z436" s="322"/>
      <c r="AA436" s="322"/>
      <c r="AB436" s="322"/>
      <c r="AC436" s="322"/>
      <c r="AD436" s="322"/>
      <c r="AE436" s="322"/>
      <c r="AF436" s="322"/>
      <c r="AG436" s="322"/>
      <c r="AH436" s="322"/>
      <c r="AI436" s="322"/>
      <c r="AJ436" s="322"/>
      <c r="AK436" s="322"/>
      <c r="AL436" s="322"/>
      <c r="AM436" s="322"/>
      <c r="AN436" s="322"/>
      <c r="AO436" s="322"/>
      <c r="AP436" s="322"/>
      <c r="AQ436" s="322"/>
      <c r="AR436" s="322"/>
      <c r="AS436" s="322"/>
      <c r="AT436" s="322"/>
      <c r="AU436" s="322"/>
      <c r="AV436" s="322"/>
      <c r="AW436" s="322"/>
      <c r="AX436" s="322"/>
      <c r="AY436" s="322"/>
      <c r="AZ436" s="322"/>
      <c r="BA436" s="322"/>
      <c r="BB436" s="322"/>
      <c r="BC436" s="322"/>
      <c r="BD436" s="322"/>
      <c r="BE436" s="322"/>
      <c r="BF436" s="322"/>
      <c r="BG436" s="322"/>
      <c r="BH436" s="322"/>
      <c r="BI436" s="322"/>
      <c r="BJ436" s="322"/>
      <c r="BK436" s="322"/>
      <c r="BL436" s="322"/>
      <c r="BM436" s="322"/>
      <c r="BN436" s="322"/>
      <c r="BO436" s="322"/>
      <c r="BP436" s="322"/>
      <c r="BQ436" s="322"/>
      <c r="BR436" s="322"/>
      <c r="BS436" s="322"/>
      <c r="BT436" s="322"/>
      <c r="BU436" s="322"/>
      <c r="BV436" s="322"/>
      <c r="BW436" s="322"/>
      <c r="BX436" s="322"/>
      <c r="BY436" s="322"/>
      <c r="BZ436" s="322"/>
      <c r="CA436" s="322"/>
      <c r="CB436" s="322"/>
      <c r="CC436" s="322"/>
      <c r="CD436" s="322"/>
      <c r="CE436" s="322"/>
      <c r="CF436" s="322"/>
      <c r="CG436" s="322"/>
      <c r="CH436" s="322"/>
      <c r="CI436" s="322"/>
      <c r="CJ436" s="322"/>
      <c r="CK436" s="322"/>
      <c r="CL436" s="322"/>
      <c r="CM436" s="322"/>
      <c r="CN436" s="322"/>
      <c r="CO436" s="322"/>
      <c r="CP436" s="322"/>
      <c r="CQ436" s="322"/>
      <c r="CR436" s="322"/>
      <c r="CS436" s="322"/>
      <c r="CT436" s="322"/>
      <c r="CU436" s="322"/>
      <c r="CV436" s="322"/>
      <c r="CW436" s="322"/>
      <c r="CX436" s="322"/>
      <c r="CY436" s="322"/>
      <c r="CZ436" s="322"/>
      <c r="DA436" s="322"/>
      <c r="DB436" s="322"/>
      <c r="DC436" s="322"/>
      <c r="DD436" s="322"/>
      <c r="DE436" s="322"/>
      <c r="DF436" s="322"/>
      <c r="DG436" s="322"/>
      <c r="DH436" s="322"/>
      <c r="DI436" s="322"/>
      <c r="DJ436" s="322"/>
      <c r="DK436" s="322"/>
      <c r="DL436" s="322"/>
      <c r="DM436" s="322"/>
      <c r="DN436" s="322"/>
      <c r="DO436" s="322"/>
      <c r="DP436" s="322"/>
      <c r="DQ436" s="322"/>
      <c r="DR436" s="322"/>
      <c r="DS436" s="322"/>
      <c r="DT436" s="322"/>
      <c r="DU436" s="322"/>
      <c r="DV436" s="322"/>
      <c r="DW436" s="322"/>
      <c r="DX436" s="322"/>
      <c r="DY436" s="322"/>
      <c r="DZ436" s="322"/>
      <c r="EA436" s="322"/>
      <c r="EB436" s="322"/>
      <c r="EC436" s="322"/>
      <c r="ED436" s="322"/>
      <c r="EE436" s="322"/>
      <c r="EF436" s="322"/>
      <c r="EG436" s="322"/>
      <c r="EH436" s="322"/>
      <c r="EI436" s="322"/>
      <c r="EJ436" s="322"/>
      <c r="EK436" s="322"/>
      <c r="EL436" s="322"/>
      <c r="EM436" s="322"/>
      <c r="EN436" s="322"/>
      <c r="EO436" s="322"/>
      <c r="EP436" s="322"/>
      <c r="EQ436" s="322"/>
      <c r="ER436" s="322"/>
      <c r="ES436" s="322"/>
      <c r="ET436" s="322"/>
      <c r="EU436" s="322"/>
      <c r="EV436" s="322"/>
      <c r="EW436" s="322"/>
      <c r="EX436" s="322"/>
    </row>
    <row r="437" spans="1:154" hidden="1" x14ac:dyDescent="0.2">
      <c r="A437" s="7" t="s">
        <v>50</v>
      </c>
      <c r="B437" s="322"/>
      <c r="C437" s="322"/>
      <c r="D437" s="322"/>
      <c r="E437" s="322"/>
      <c r="F437" s="322"/>
      <c r="G437" s="322"/>
      <c r="H437" s="322"/>
      <c r="I437" s="322"/>
      <c r="J437" s="322"/>
      <c r="K437" s="322"/>
      <c r="L437" s="322"/>
      <c r="M437" s="322"/>
      <c r="N437" s="322"/>
      <c r="O437" s="322"/>
      <c r="P437" s="322"/>
      <c r="Q437" s="322"/>
      <c r="R437" s="322"/>
      <c r="S437" s="322"/>
      <c r="T437" s="322"/>
      <c r="U437" s="322"/>
      <c r="V437" s="322"/>
      <c r="W437" s="322"/>
      <c r="X437" s="322"/>
      <c r="Y437" s="322"/>
      <c r="Z437" s="322"/>
      <c r="AA437" s="322"/>
      <c r="AB437" s="322"/>
      <c r="AC437" s="322"/>
      <c r="AD437" s="322"/>
      <c r="AE437" s="322"/>
      <c r="AF437" s="322"/>
      <c r="AG437" s="322"/>
      <c r="AH437" s="322"/>
      <c r="AI437" s="322"/>
      <c r="AJ437" s="322"/>
      <c r="AK437" s="322"/>
      <c r="AL437" s="322"/>
      <c r="AM437" s="322"/>
      <c r="AN437" s="322"/>
      <c r="AO437" s="322"/>
      <c r="AP437" s="322"/>
      <c r="AQ437" s="322"/>
      <c r="AR437" s="322"/>
      <c r="AS437" s="322"/>
      <c r="AT437" s="322"/>
      <c r="AU437" s="322"/>
      <c r="AV437" s="322"/>
      <c r="AW437" s="322"/>
      <c r="AX437" s="322"/>
      <c r="AY437" s="322"/>
      <c r="AZ437" s="322"/>
      <c r="BA437" s="322"/>
      <c r="BB437" s="322"/>
      <c r="BC437" s="322"/>
      <c r="BD437" s="322"/>
      <c r="BE437" s="322"/>
      <c r="BF437" s="322"/>
      <c r="BG437" s="322"/>
      <c r="BH437" s="322"/>
      <c r="BI437" s="322"/>
      <c r="BJ437" s="322"/>
      <c r="BK437" s="322"/>
      <c r="BL437" s="322"/>
      <c r="BM437" s="322"/>
      <c r="BN437" s="322"/>
      <c r="BO437" s="322"/>
      <c r="BP437" s="322"/>
      <c r="BQ437" s="322"/>
      <c r="BR437" s="322"/>
      <c r="BS437" s="322"/>
      <c r="BT437" s="322"/>
      <c r="BU437" s="322"/>
      <c r="BV437" s="322"/>
      <c r="BW437" s="322"/>
      <c r="BX437" s="322"/>
      <c r="BY437" s="322"/>
      <c r="BZ437" s="322"/>
      <c r="CA437" s="322"/>
      <c r="CB437" s="322"/>
      <c r="CC437" s="322"/>
      <c r="CD437" s="322"/>
      <c r="CE437" s="322"/>
      <c r="CF437" s="322"/>
      <c r="CG437" s="322"/>
      <c r="CH437" s="322"/>
      <c r="CI437" s="322"/>
      <c r="CJ437" s="322"/>
      <c r="CK437" s="322"/>
      <c r="CL437" s="322"/>
      <c r="CM437" s="322"/>
      <c r="CN437" s="322"/>
      <c r="CO437" s="322"/>
      <c r="CP437" s="322"/>
      <c r="CQ437" s="322"/>
      <c r="CR437" s="322"/>
      <c r="CS437" s="322"/>
      <c r="CT437" s="322"/>
      <c r="CU437" s="322"/>
      <c r="CV437" s="322"/>
      <c r="CW437" s="322"/>
      <c r="CX437" s="322"/>
      <c r="CY437" s="322"/>
      <c r="CZ437" s="322"/>
      <c r="DA437" s="322"/>
      <c r="DB437" s="322"/>
      <c r="DC437" s="322"/>
      <c r="DD437" s="322"/>
      <c r="DE437" s="322"/>
      <c r="DF437" s="322"/>
      <c r="DG437" s="322"/>
      <c r="DH437" s="322"/>
      <c r="DI437" s="322"/>
      <c r="DJ437" s="322"/>
      <c r="DK437" s="322"/>
      <c r="DL437" s="322"/>
      <c r="DM437" s="322"/>
      <c r="DN437" s="322"/>
      <c r="DO437" s="322"/>
      <c r="DP437" s="322"/>
      <c r="DQ437" s="322"/>
      <c r="DR437" s="322"/>
      <c r="DS437" s="322"/>
      <c r="DT437" s="322"/>
      <c r="DU437" s="322"/>
      <c r="DV437" s="322"/>
      <c r="DW437" s="322"/>
      <c r="DX437" s="322"/>
      <c r="DY437" s="322"/>
      <c r="DZ437" s="322"/>
      <c r="EA437" s="322"/>
      <c r="EB437" s="322"/>
      <c r="EC437" s="322"/>
      <c r="ED437" s="322"/>
      <c r="EE437" s="322"/>
      <c r="EF437" s="322"/>
      <c r="EG437" s="322"/>
      <c r="EH437" s="322"/>
      <c r="EI437" s="322"/>
      <c r="EJ437" s="322"/>
      <c r="EK437" s="322"/>
      <c r="EL437" s="322"/>
      <c r="EM437" s="322"/>
      <c r="EN437" s="322"/>
      <c r="EO437" s="322"/>
      <c r="EP437" s="322"/>
      <c r="EQ437" s="322"/>
      <c r="ER437" s="322"/>
      <c r="ES437" s="322"/>
      <c r="ET437" s="322"/>
      <c r="EU437" s="322"/>
      <c r="EV437" s="322"/>
      <c r="EW437" s="322"/>
      <c r="EX437" s="322"/>
    </row>
    <row r="438" spans="1:154" hidden="1" x14ac:dyDescent="0.2">
      <c r="A438" s="7" t="s">
        <v>56</v>
      </c>
      <c r="B438" s="322"/>
      <c r="C438" s="322"/>
      <c r="D438" s="322"/>
      <c r="E438" s="322"/>
      <c r="F438" s="322"/>
      <c r="G438" s="322"/>
      <c r="H438" s="322"/>
      <c r="I438" s="322"/>
      <c r="J438" s="322"/>
      <c r="K438" s="322"/>
      <c r="L438" s="322"/>
      <c r="M438" s="322"/>
      <c r="N438" s="322"/>
      <c r="O438" s="322"/>
      <c r="P438" s="322"/>
      <c r="Q438" s="322"/>
      <c r="R438" s="322"/>
      <c r="S438" s="322"/>
      <c r="T438" s="322"/>
      <c r="U438" s="322"/>
      <c r="V438" s="322"/>
      <c r="W438" s="322"/>
      <c r="X438" s="322"/>
      <c r="Y438" s="322"/>
      <c r="Z438" s="322"/>
      <c r="AA438" s="322"/>
      <c r="AB438" s="322"/>
      <c r="AC438" s="322"/>
      <c r="AD438" s="322"/>
      <c r="AE438" s="322"/>
      <c r="AF438" s="322"/>
      <c r="AG438" s="322"/>
      <c r="AH438" s="322"/>
      <c r="AI438" s="322"/>
      <c r="AJ438" s="322"/>
      <c r="AK438" s="322"/>
      <c r="AL438" s="322"/>
      <c r="AM438" s="322"/>
      <c r="AN438" s="322"/>
      <c r="AO438" s="322"/>
      <c r="AP438" s="322"/>
      <c r="AQ438" s="322"/>
      <c r="AR438" s="322"/>
      <c r="AS438" s="322"/>
      <c r="AT438" s="322"/>
      <c r="AU438" s="322"/>
      <c r="AV438" s="322"/>
      <c r="AW438" s="322"/>
      <c r="AX438" s="322"/>
      <c r="AY438" s="322"/>
      <c r="AZ438" s="322"/>
      <c r="BA438" s="322"/>
      <c r="BB438" s="322"/>
      <c r="BC438" s="322"/>
      <c r="BD438" s="322"/>
      <c r="BE438" s="322"/>
      <c r="BF438" s="322"/>
      <c r="BG438" s="322"/>
      <c r="BH438" s="322"/>
      <c r="BI438" s="322"/>
      <c r="BJ438" s="322"/>
      <c r="BK438" s="322"/>
      <c r="BL438" s="322"/>
      <c r="BM438" s="322"/>
      <c r="BN438" s="322"/>
      <c r="BO438" s="322"/>
      <c r="BP438" s="322"/>
      <c r="BQ438" s="322"/>
      <c r="BR438" s="322"/>
      <c r="BS438" s="322"/>
      <c r="BT438" s="322"/>
      <c r="BU438" s="322"/>
      <c r="BV438" s="322"/>
      <c r="BW438" s="322"/>
      <c r="BX438" s="322"/>
      <c r="BY438" s="322"/>
      <c r="BZ438" s="322"/>
      <c r="CA438" s="322"/>
      <c r="CB438" s="322"/>
      <c r="CC438" s="322"/>
      <c r="CD438" s="322"/>
      <c r="CE438" s="322"/>
      <c r="CF438" s="322"/>
      <c r="CG438" s="322"/>
      <c r="CH438" s="322"/>
      <c r="CI438" s="322"/>
      <c r="CJ438" s="322"/>
      <c r="CK438" s="322"/>
      <c r="CL438" s="322"/>
      <c r="CM438" s="322"/>
      <c r="CN438" s="322"/>
      <c r="CO438" s="322"/>
      <c r="CP438" s="322"/>
      <c r="CQ438" s="322"/>
      <c r="CR438" s="322"/>
      <c r="CS438" s="322"/>
      <c r="CT438" s="322"/>
      <c r="CU438" s="322"/>
      <c r="CV438" s="322"/>
      <c r="CW438" s="322"/>
      <c r="CX438" s="322"/>
      <c r="CY438" s="322"/>
      <c r="CZ438" s="322"/>
      <c r="DA438" s="322"/>
      <c r="DB438" s="322"/>
      <c r="DC438" s="322"/>
      <c r="DD438" s="322"/>
      <c r="DE438" s="322"/>
      <c r="DF438" s="322"/>
      <c r="DG438" s="322"/>
      <c r="DH438" s="322"/>
      <c r="DI438" s="322"/>
      <c r="DJ438" s="322"/>
      <c r="DK438" s="322"/>
      <c r="DL438" s="322"/>
      <c r="DM438" s="322"/>
      <c r="DN438" s="322"/>
      <c r="DO438" s="322"/>
      <c r="DP438" s="322"/>
      <c r="DQ438" s="322"/>
      <c r="DR438" s="322"/>
      <c r="DS438" s="322"/>
      <c r="DT438" s="322"/>
      <c r="DU438" s="322"/>
      <c r="DV438" s="322"/>
      <c r="DW438" s="322"/>
      <c r="DX438" s="322"/>
      <c r="DY438" s="322"/>
      <c r="DZ438" s="322"/>
      <c r="EA438" s="322"/>
      <c r="EB438" s="322"/>
      <c r="EC438" s="322"/>
      <c r="ED438" s="322"/>
      <c r="EE438" s="322"/>
      <c r="EF438" s="322"/>
      <c r="EG438" s="322"/>
      <c r="EH438" s="322"/>
      <c r="EI438" s="322"/>
      <c r="EJ438" s="322"/>
      <c r="EK438" s="322"/>
      <c r="EL438" s="322"/>
      <c r="EM438" s="322"/>
      <c r="EN438" s="322"/>
      <c r="EO438" s="322"/>
      <c r="EP438" s="322"/>
      <c r="EQ438" s="322"/>
      <c r="ER438" s="322"/>
      <c r="ES438" s="322"/>
      <c r="ET438" s="322"/>
      <c r="EU438" s="322"/>
      <c r="EV438" s="322"/>
      <c r="EW438" s="322"/>
      <c r="EX438" s="322"/>
    </row>
    <row r="439" spans="1:154" hidden="1" x14ac:dyDescent="0.2">
      <c r="A439" s="7" t="s">
        <v>99</v>
      </c>
      <c r="B439" s="322"/>
      <c r="C439" s="322"/>
      <c r="D439" s="322"/>
      <c r="E439" s="322"/>
      <c r="F439" s="322"/>
      <c r="G439" s="322"/>
      <c r="H439" s="322"/>
      <c r="I439" s="322"/>
      <c r="J439" s="322"/>
      <c r="K439" s="322"/>
      <c r="L439" s="322"/>
      <c r="M439" s="322"/>
      <c r="N439" s="322"/>
      <c r="O439" s="322"/>
      <c r="P439" s="322"/>
      <c r="Q439" s="322"/>
      <c r="R439" s="322"/>
      <c r="S439" s="322"/>
      <c r="T439" s="322"/>
      <c r="U439" s="322"/>
      <c r="V439" s="322"/>
      <c r="W439" s="322"/>
      <c r="X439" s="322"/>
      <c r="Y439" s="322"/>
      <c r="Z439" s="322"/>
      <c r="AA439" s="322"/>
      <c r="AB439" s="322"/>
      <c r="AC439" s="322"/>
      <c r="AD439" s="322"/>
      <c r="AE439" s="322"/>
      <c r="AF439" s="322"/>
      <c r="AG439" s="322"/>
      <c r="AH439" s="322"/>
      <c r="AI439" s="322"/>
      <c r="AJ439" s="322"/>
      <c r="AK439" s="322"/>
      <c r="AL439" s="322"/>
      <c r="AM439" s="322"/>
      <c r="AN439" s="322"/>
      <c r="AO439" s="322"/>
      <c r="AP439" s="322"/>
      <c r="AQ439" s="322"/>
      <c r="AR439" s="322"/>
      <c r="AS439" s="322"/>
      <c r="AT439" s="322"/>
      <c r="AU439" s="322"/>
      <c r="AV439" s="322"/>
      <c r="AW439" s="322"/>
      <c r="AX439" s="322"/>
      <c r="AY439" s="322"/>
      <c r="AZ439" s="322"/>
      <c r="BA439" s="322"/>
      <c r="BB439" s="322"/>
      <c r="BC439" s="322"/>
      <c r="BD439" s="322"/>
      <c r="BE439" s="322"/>
      <c r="BF439" s="322"/>
      <c r="BG439" s="322"/>
      <c r="BH439" s="322"/>
      <c r="BI439" s="322"/>
      <c r="BJ439" s="322"/>
      <c r="BK439" s="322"/>
      <c r="BL439" s="322"/>
      <c r="BM439" s="322"/>
      <c r="BN439" s="322"/>
      <c r="BO439" s="322"/>
      <c r="BP439" s="322"/>
      <c r="BQ439" s="322"/>
      <c r="BR439" s="322"/>
      <c r="BS439" s="322"/>
      <c r="BT439" s="322"/>
      <c r="BU439" s="322"/>
      <c r="BV439" s="322"/>
      <c r="BW439" s="322"/>
      <c r="BX439" s="322"/>
      <c r="BY439" s="322"/>
      <c r="BZ439" s="322"/>
      <c r="CA439" s="322"/>
      <c r="CB439" s="322"/>
      <c r="CC439" s="322"/>
      <c r="CD439" s="322"/>
      <c r="CE439" s="322"/>
      <c r="CF439" s="322"/>
      <c r="CG439" s="322"/>
      <c r="CH439" s="322"/>
      <c r="CI439" s="322"/>
      <c r="CJ439" s="322"/>
      <c r="CK439" s="322"/>
      <c r="CL439" s="322"/>
      <c r="CM439" s="322"/>
      <c r="CN439" s="322"/>
      <c r="CO439" s="322"/>
      <c r="CP439" s="322"/>
      <c r="CQ439" s="322"/>
      <c r="CR439" s="322"/>
      <c r="CS439" s="322"/>
      <c r="CT439" s="322"/>
      <c r="CU439" s="322"/>
      <c r="CV439" s="322"/>
      <c r="CW439" s="322"/>
      <c r="CX439" s="322"/>
      <c r="CY439" s="322"/>
      <c r="CZ439" s="322"/>
      <c r="DA439" s="322"/>
      <c r="DB439" s="322"/>
      <c r="DC439" s="322"/>
      <c r="DD439" s="322"/>
      <c r="DE439" s="322"/>
      <c r="DF439" s="322"/>
      <c r="DG439" s="322"/>
      <c r="DH439" s="322"/>
      <c r="DI439" s="322"/>
      <c r="DJ439" s="322"/>
      <c r="DK439" s="322"/>
      <c r="DL439" s="322"/>
      <c r="DM439" s="322"/>
      <c r="DN439" s="322"/>
      <c r="DO439" s="322"/>
      <c r="DP439" s="322"/>
      <c r="DQ439" s="322"/>
      <c r="DR439" s="322"/>
      <c r="DS439" s="322"/>
      <c r="DT439" s="322"/>
      <c r="DU439" s="322"/>
      <c r="DV439" s="322"/>
      <c r="DW439" s="322"/>
      <c r="DX439" s="322"/>
      <c r="DY439" s="322"/>
      <c r="DZ439" s="322"/>
      <c r="EA439" s="322"/>
      <c r="EB439" s="322"/>
      <c r="EC439" s="322"/>
      <c r="ED439" s="322"/>
      <c r="EE439" s="322"/>
      <c r="EF439" s="322"/>
      <c r="EG439" s="322"/>
      <c r="EH439" s="322"/>
      <c r="EI439" s="322"/>
      <c r="EJ439" s="322"/>
      <c r="EK439" s="322"/>
      <c r="EL439" s="322"/>
      <c r="EM439" s="322"/>
      <c r="EN439" s="322"/>
      <c r="EO439" s="322"/>
      <c r="EP439" s="322"/>
      <c r="EQ439" s="322"/>
      <c r="ER439" s="322"/>
      <c r="ES439" s="322"/>
      <c r="ET439" s="322"/>
      <c r="EU439" s="322"/>
      <c r="EV439" s="322"/>
      <c r="EW439" s="322"/>
      <c r="EX439" s="322"/>
    </row>
    <row r="440" spans="1:154" hidden="1" x14ac:dyDescent="0.2">
      <c r="A440" s="7" t="s">
        <v>331</v>
      </c>
      <c r="B440" s="322"/>
      <c r="C440" s="322"/>
      <c r="D440" s="322"/>
      <c r="E440" s="322"/>
      <c r="F440" s="322"/>
      <c r="G440" s="322"/>
      <c r="H440" s="322"/>
      <c r="I440" s="322"/>
      <c r="J440" s="322"/>
      <c r="K440" s="322"/>
      <c r="L440" s="322"/>
      <c r="M440" s="322"/>
      <c r="N440" s="322"/>
      <c r="O440" s="322"/>
      <c r="P440" s="322"/>
      <c r="Q440" s="322"/>
      <c r="R440" s="322"/>
      <c r="S440" s="322"/>
      <c r="T440" s="322"/>
      <c r="U440" s="322"/>
      <c r="V440" s="322"/>
      <c r="W440" s="322"/>
      <c r="X440" s="322"/>
      <c r="Y440" s="322"/>
      <c r="Z440" s="322"/>
      <c r="AA440" s="322"/>
      <c r="AB440" s="322"/>
      <c r="AC440" s="322"/>
      <c r="AD440" s="322"/>
      <c r="AE440" s="322"/>
      <c r="AF440" s="322"/>
      <c r="AG440" s="322"/>
      <c r="AH440" s="322"/>
      <c r="AI440" s="322"/>
      <c r="AJ440" s="322"/>
      <c r="AK440" s="322"/>
      <c r="AL440" s="322"/>
      <c r="AM440" s="322"/>
      <c r="AN440" s="322"/>
      <c r="AO440" s="322"/>
      <c r="AP440" s="322"/>
      <c r="AQ440" s="322"/>
      <c r="AR440" s="322"/>
      <c r="AS440" s="322"/>
      <c r="AT440" s="322"/>
      <c r="AU440" s="322"/>
      <c r="AV440" s="322"/>
      <c r="AW440" s="322"/>
      <c r="AX440" s="322"/>
      <c r="AY440" s="322"/>
      <c r="AZ440" s="322"/>
      <c r="BA440" s="322"/>
      <c r="BB440" s="322"/>
      <c r="BC440" s="322"/>
      <c r="BD440" s="322"/>
      <c r="BE440" s="322"/>
      <c r="BF440" s="322"/>
      <c r="BG440" s="322"/>
      <c r="BH440" s="322"/>
      <c r="BI440" s="322"/>
      <c r="BJ440" s="322"/>
      <c r="BK440" s="322"/>
      <c r="BL440" s="322"/>
      <c r="BM440" s="322"/>
      <c r="BN440" s="322"/>
      <c r="BO440" s="322"/>
      <c r="BP440" s="322"/>
      <c r="BQ440" s="322"/>
      <c r="BR440" s="322"/>
      <c r="BS440" s="322"/>
      <c r="BT440" s="322"/>
      <c r="BU440" s="322"/>
      <c r="BV440" s="322"/>
      <c r="BW440" s="322"/>
      <c r="BX440" s="322"/>
      <c r="BY440" s="322"/>
      <c r="BZ440" s="322"/>
      <c r="CA440" s="322"/>
      <c r="CB440" s="322"/>
      <c r="CC440" s="322"/>
      <c r="CD440" s="322"/>
      <c r="CE440" s="322"/>
      <c r="CF440" s="322"/>
      <c r="CG440" s="322"/>
      <c r="CH440" s="322"/>
      <c r="CI440" s="322"/>
      <c r="CJ440" s="322"/>
      <c r="CK440" s="322"/>
      <c r="CL440" s="322"/>
      <c r="CM440" s="322"/>
      <c r="CN440" s="322"/>
      <c r="CO440" s="322"/>
      <c r="CP440" s="322"/>
      <c r="CQ440" s="322"/>
      <c r="CR440" s="322"/>
      <c r="CS440" s="322"/>
      <c r="CT440" s="322"/>
      <c r="CU440" s="322"/>
      <c r="CV440" s="322"/>
      <c r="CW440" s="322"/>
      <c r="CX440" s="322"/>
      <c r="CY440" s="322"/>
      <c r="CZ440" s="322"/>
      <c r="DA440" s="322"/>
      <c r="DB440" s="322"/>
      <c r="DC440" s="322"/>
      <c r="DD440" s="322"/>
      <c r="DE440" s="322"/>
      <c r="DF440" s="322"/>
      <c r="DG440" s="322"/>
      <c r="DH440" s="322"/>
      <c r="DI440" s="322"/>
      <c r="DJ440" s="322"/>
      <c r="DK440" s="322"/>
      <c r="DL440" s="322"/>
      <c r="DM440" s="322"/>
      <c r="DN440" s="322"/>
      <c r="DO440" s="322"/>
      <c r="DP440" s="322"/>
      <c r="DQ440" s="322"/>
      <c r="DR440" s="322"/>
      <c r="DS440" s="322"/>
      <c r="DT440" s="322"/>
      <c r="DU440" s="322"/>
      <c r="DV440" s="322"/>
      <c r="DW440" s="322"/>
      <c r="DX440" s="322"/>
      <c r="DY440" s="322"/>
      <c r="DZ440" s="322"/>
      <c r="EA440" s="322"/>
      <c r="EB440" s="322"/>
      <c r="EC440" s="322"/>
      <c r="ED440" s="322"/>
      <c r="EE440" s="322"/>
      <c r="EF440" s="322"/>
      <c r="EG440" s="322"/>
      <c r="EH440" s="322"/>
      <c r="EI440" s="322"/>
      <c r="EJ440" s="322"/>
      <c r="EK440" s="322"/>
      <c r="EL440" s="322"/>
      <c r="EM440" s="322"/>
      <c r="EN440" s="322"/>
      <c r="EO440" s="322"/>
      <c r="EP440" s="322"/>
      <c r="EQ440" s="322"/>
      <c r="ER440" s="322"/>
      <c r="ES440" s="322"/>
      <c r="ET440" s="322"/>
      <c r="EU440" s="322"/>
      <c r="EV440" s="322"/>
      <c r="EW440" s="322"/>
      <c r="EX440" s="322"/>
    </row>
    <row r="441" spans="1:154" hidden="1" x14ac:dyDescent="0.2">
      <c r="A441" s="7" t="s">
        <v>330</v>
      </c>
    </row>
    <row r="442" spans="1:154" hidden="1" x14ac:dyDescent="0.2">
      <c r="A442" s="7" t="s">
        <v>109</v>
      </c>
    </row>
    <row r="443" spans="1:154" hidden="1" x14ac:dyDescent="0.2">
      <c r="A443" s="7" t="s">
        <v>694</v>
      </c>
    </row>
    <row r="444" spans="1:154" hidden="1" x14ac:dyDescent="0.2">
      <c r="A444" s="153"/>
    </row>
    <row r="445" spans="1:154" hidden="1" x14ac:dyDescent="0.2">
      <c r="A445" s="154" t="s">
        <v>101</v>
      </c>
    </row>
    <row r="446" spans="1:154" hidden="1" x14ac:dyDescent="0.2">
      <c r="A446" s="155" t="s">
        <v>102</v>
      </c>
    </row>
    <row r="447" spans="1:154" hidden="1" x14ac:dyDescent="0.2">
      <c r="A447" s="155" t="s">
        <v>123</v>
      </c>
    </row>
    <row r="448" spans="1:154" hidden="1" x14ac:dyDescent="0.2">
      <c r="A448" s="155" t="s">
        <v>103</v>
      </c>
    </row>
    <row r="449" spans="1:154" hidden="1" x14ac:dyDescent="0.2">
      <c r="A449" s="155" t="s">
        <v>93</v>
      </c>
    </row>
    <row r="450" spans="1:154" hidden="1" x14ac:dyDescent="0.2">
      <c r="A450" s="155" t="s">
        <v>1310</v>
      </c>
    </row>
    <row r="451" spans="1:154" hidden="1" x14ac:dyDescent="0.2">
      <c r="A451" s="155" t="s">
        <v>94</v>
      </c>
    </row>
    <row r="452" spans="1:154" hidden="1" x14ac:dyDescent="0.2">
      <c r="A452" s="155" t="s">
        <v>95</v>
      </c>
    </row>
    <row r="453" spans="1:154" hidden="1" x14ac:dyDescent="0.2">
      <c r="A453" s="155" t="s">
        <v>104</v>
      </c>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c r="AO453" s="156"/>
      <c r="AP453" s="156"/>
      <c r="AQ453" s="156"/>
      <c r="AR453" s="156"/>
      <c r="AS453" s="156"/>
      <c r="AT453" s="156"/>
      <c r="AU453" s="156"/>
      <c r="AV453" s="156"/>
      <c r="AW453" s="156"/>
      <c r="AX453" s="156"/>
      <c r="AY453" s="156"/>
      <c r="AZ453" s="156"/>
      <c r="BA453" s="156"/>
      <c r="BB453" s="156"/>
      <c r="BC453" s="156"/>
      <c r="BD453" s="156"/>
      <c r="BE453" s="156"/>
      <c r="BF453" s="156"/>
      <c r="BG453" s="156"/>
      <c r="BH453" s="156"/>
      <c r="BI453" s="156"/>
      <c r="BJ453" s="156"/>
      <c r="BK453" s="156"/>
      <c r="BL453" s="156"/>
      <c r="BM453" s="156"/>
      <c r="BN453" s="156"/>
      <c r="BO453" s="156"/>
      <c r="BP453" s="156"/>
      <c r="BQ453" s="156"/>
      <c r="BR453" s="156"/>
      <c r="BS453" s="156"/>
      <c r="BT453" s="156"/>
      <c r="BU453" s="156"/>
      <c r="BV453" s="156"/>
      <c r="BW453" s="156"/>
      <c r="BX453" s="156"/>
      <c r="BY453" s="156"/>
      <c r="BZ453" s="156"/>
      <c r="CA453" s="156"/>
      <c r="CB453" s="156"/>
      <c r="CC453" s="156"/>
      <c r="CD453" s="156"/>
      <c r="CE453" s="156"/>
      <c r="CF453" s="156"/>
      <c r="CG453" s="156"/>
      <c r="CH453" s="156"/>
      <c r="CI453" s="156"/>
      <c r="CJ453" s="156"/>
      <c r="CK453" s="156"/>
      <c r="CL453" s="156"/>
      <c r="CM453" s="156"/>
      <c r="CN453" s="156"/>
      <c r="CO453" s="156"/>
      <c r="CP453" s="156"/>
      <c r="CQ453" s="156"/>
      <c r="CR453" s="156"/>
      <c r="CS453" s="156"/>
      <c r="CT453" s="156"/>
      <c r="CU453" s="156"/>
      <c r="CV453" s="156"/>
      <c r="CW453" s="156"/>
      <c r="CX453" s="156"/>
      <c r="CY453" s="156"/>
      <c r="CZ453" s="156"/>
      <c r="DA453" s="156"/>
      <c r="DB453" s="156"/>
      <c r="DC453" s="156"/>
      <c r="DD453" s="156"/>
      <c r="DE453" s="156"/>
      <c r="DF453" s="156"/>
      <c r="DG453" s="156"/>
      <c r="DH453" s="156"/>
      <c r="DI453" s="156"/>
      <c r="DJ453" s="156"/>
      <c r="DK453" s="156"/>
      <c r="DL453" s="156"/>
      <c r="DM453" s="156"/>
      <c r="DN453" s="156"/>
      <c r="DO453" s="156"/>
      <c r="DP453" s="156"/>
      <c r="DQ453" s="156"/>
      <c r="DR453" s="156"/>
      <c r="DS453" s="156"/>
      <c r="DT453" s="156"/>
      <c r="DU453" s="156"/>
      <c r="DV453" s="156"/>
      <c r="DW453" s="156"/>
      <c r="DX453" s="156"/>
      <c r="DY453" s="156"/>
      <c r="DZ453" s="156"/>
      <c r="EA453" s="156"/>
      <c r="EB453" s="156"/>
      <c r="EC453" s="156"/>
      <c r="ED453" s="156"/>
      <c r="EE453" s="156"/>
      <c r="EF453" s="156"/>
      <c r="EG453" s="156"/>
      <c r="EH453" s="156"/>
      <c r="EI453" s="156"/>
      <c r="EJ453" s="156"/>
      <c r="EK453" s="156"/>
      <c r="EL453" s="156"/>
      <c r="EM453" s="156"/>
      <c r="EN453" s="156"/>
      <c r="EO453" s="156"/>
      <c r="EP453" s="156"/>
      <c r="EQ453" s="156"/>
      <c r="ER453" s="156"/>
      <c r="ES453" s="156"/>
      <c r="ET453" s="156"/>
      <c r="EU453" s="156"/>
      <c r="EV453" s="156"/>
      <c r="EW453" s="156"/>
      <c r="EX453" s="156"/>
    </row>
    <row r="454" spans="1:154" hidden="1" x14ac:dyDescent="0.2">
      <c r="A454" s="155" t="s">
        <v>112</v>
      </c>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c r="AO454" s="156"/>
      <c r="AP454" s="156"/>
      <c r="AQ454" s="156"/>
      <c r="AR454" s="156"/>
      <c r="AS454" s="156"/>
      <c r="AT454" s="156"/>
      <c r="AU454" s="156"/>
      <c r="AV454" s="156"/>
      <c r="AW454" s="156"/>
      <c r="AX454" s="156"/>
      <c r="AY454" s="156"/>
      <c r="AZ454" s="156"/>
      <c r="BA454" s="156"/>
      <c r="BB454" s="156"/>
      <c r="BC454" s="156"/>
      <c r="BD454" s="156"/>
      <c r="BE454" s="156"/>
      <c r="BF454" s="156"/>
      <c r="BG454" s="156"/>
      <c r="BH454" s="156"/>
      <c r="BI454" s="156"/>
      <c r="BJ454" s="156"/>
      <c r="BK454" s="156"/>
      <c r="BL454" s="156"/>
      <c r="BM454" s="156"/>
      <c r="BN454" s="156"/>
      <c r="BO454" s="156"/>
      <c r="BP454" s="156"/>
      <c r="BQ454" s="156"/>
      <c r="BR454" s="156"/>
      <c r="BS454" s="156"/>
      <c r="BT454" s="156"/>
      <c r="BU454" s="156"/>
      <c r="BV454" s="156"/>
      <c r="BW454" s="156"/>
      <c r="BX454" s="156"/>
      <c r="BY454" s="156"/>
      <c r="BZ454" s="156"/>
      <c r="CA454" s="156"/>
      <c r="CB454" s="156"/>
      <c r="CC454" s="156"/>
      <c r="CD454" s="156"/>
      <c r="CE454" s="156"/>
      <c r="CF454" s="156"/>
      <c r="CG454" s="156"/>
      <c r="CH454" s="156"/>
      <c r="CI454" s="156"/>
      <c r="CJ454" s="156"/>
      <c r="CK454" s="156"/>
      <c r="CL454" s="156"/>
      <c r="CM454" s="156"/>
      <c r="CN454" s="156"/>
      <c r="CO454" s="156"/>
      <c r="CP454" s="156"/>
      <c r="CQ454" s="156"/>
      <c r="CR454" s="156"/>
      <c r="CS454" s="156"/>
      <c r="CT454" s="156"/>
      <c r="CU454" s="156"/>
      <c r="CV454" s="156"/>
      <c r="CW454" s="156"/>
      <c r="CX454" s="156"/>
      <c r="CY454" s="156"/>
      <c r="CZ454" s="156"/>
      <c r="DA454" s="156"/>
      <c r="DB454" s="156"/>
      <c r="DC454" s="156"/>
      <c r="DD454" s="156"/>
      <c r="DE454" s="156"/>
      <c r="DF454" s="156"/>
      <c r="DG454" s="156"/>
      <c r="DH454" s="156"/>
      <c r="DI454" s="156"/>
      <c r="DJ454" s="156"/>
      <c r="DK454" s="156"/>
      <c r="DL454" s="156"/>
      <c r="DM454" s="156"/>
      <c r="DN454" s="156"/>
      <c r="DO454" s="156"/>
      <c r="DP454" s="156"/>
      <c r="DQ454" s="156"/>
      <c r="DR454" s="156"/>
      <c r="DS454" s="156"/>
      <c r="DT454" s="156"/>
      <c r="DU454" s="156"/>
      <c r="DV454" s="156"/>
      <c r="DW454" s="156"/>
      <c r="DX454" s="156"/>
      <c r="DY454" s="156"/>
      <c r="DZ454" s="156"/>
      <c r="EA454" s="156"/>
      <c r="EB454" s="156"/>
      <c r="EC454" s="156"/>
      <c r="ED454" s="156"/>
      <c r="EE454" s="156"/>
      <c r="EF454" s="156"/>
      <c r="EG454" s="156"/>
      <c r="EH454" s="156"/>
      <c r="EI454" s="156"/>
      <c r="EJ454" s="156"/>
      <c r="EK454" s="156"/>
      <c r="EL454" s="156"/>
      <c r="EM454" s="156"/>
      <c r="EN454" s="156"/>
      <c r="EO454" s="156"/>
      <c r="EP454" s="156"/>
      <c r="EQ454" s="156"/>
      <c r="ER454" s="156"/>
      <c r="ES454" s="156"/>
      <c r="ET454" s="156"/>
      <c r="EU454" s="156"/>
      <c r="EV454" s="156"/>
      <c r="EW454" s="156"/>
      <c r="EX454" s="156"/>
    </row>
    <row r="455" spans="1:154" hidden="1" x14ac:dyDescent="0.2">
      <c r="A455" s="155" t="s">
        <v>105</v>
      </c>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c r="AO455" s="156"/>
      <c r="AP455" s="156"/>
      <c r="AQ455" s="156"/>
      <c r="AR455" s="156"/>
      <c r="AS455" s="156"/>
      <c r="AT455" s="156"/>
      <c r="AU455" s="156"/>
      <c r="AV455" s="156"/>
      <c r="AW455" s="156"/>
      <c r="AX455" s="156"/>
      <c r="AY455" s="156"/>
      <c r="AZ455" s="156"/>
      <c r="BA455" s="156"/>
      <c r="BB455" s="156"/>
      <c r="BC455" s="156"/>
      <c r="BD455" s="156"/>
      <c r="BE455" s="156"/>
      <c r="BF455" s="156"/>
      <c r="BG455" s="156"/>
      <c r="BH455" s="156"/>
      <c r="BI455" s="156"/>
      <c r="BJ455" s="156"/>
      <c r="BK455" s="156"/>
      <c r="BL455" s="156"/>
      <c r="BM455" s="156"/>
      <c r="BN455" s="156"/>
      <c r="BO455" s="156"/>
      <c r="BP455" s="156"/>
      <c r="BQ455" s="156"/>
      <c r="BR455" s="156"/>
      <c r="BS455" s="156"/>
      <c r="BT455" s="156"/>
      <c r="BU455" s="156"/>
      <c r="BV455" s="156"/>
      <c r="BW455" s="156"/>
      <c r="BX455" s="156"/>
      <c r="BY455" s="156"/>
      <c r="BZ455" s="156"/>
      <c r="CA455" s="156"/>
      <c r="CB455" s="156"/>
      <c r="CC455" s="156"/>
      <c r="CD455" s="156"/>
      <c r="CE455" s="156"/>
      <c r="CF455" s="156"/>
      <c r="CG455" s="156"/>
      <c r="CH455" s="156"/>
      <c r="CI455" s="156"/>
      <c r="CJ455" s="156"/>
      <c r="CK455" s="156"/>
      <c r="CL455" s="156"/>
      <c r="CM455" s="156"/>
      <c r="CN455" s="156"/>
      <c r="CO455" s="156"/>
      <c r="CP455" s="156"/>
      <c r="CQ455" s="156"/>
      <c r="CR455" s="156"/>
      <c r="CS455" s="156"/>
      <c r="CT455" s="156"/>
      <c r="CU455" s="156"/>
      <c r="CV455" s="156"/>
      <c r="CW455" s="156"/>
      <c r="CX455" s="156"/>
      <c r="CY455" s="156"/>
      <c r="CZ455" s="156"/>
      <c r="DA455" s="156"/>
      <c r="DB455" s="156"/>
      <c r="DC455" s="156"/>
      <c r="DD455" s="156"/>
      <c r="DE455" s="156"/>
      <c r="DF455" s="156"/>
      <c r="DG455" s="156"/>
      <c r="DH455" s="156"/>
      <c r="DI455" s="156"/>
      <c r="DJ455" s="156"/>
      <c r="DK455" s="156"/>
      <c r="DL455" s="156"/>
      <c r="DM455" s="156"/>
      <c r="DN455" s="156"/>
      <c r="DO455" s="156"/>
      <c r="DP455" s="156"/>
      <c r="DQ455" s="156"/>
      <c r="DR455" s="156"/>
      <c r="DS455" s="156"/>
      <c r="DT455" s="156"/>
      <c r="DU455" s="156"/>
      <c r="DV455" s="156"/>
      <c r="DW455" s="156"/>
      <c r="DX455" s="156"/>
      <c r="DY455" s="156"/>
      <c r="DZ455" s="156"/>
      <c r="EA455" s="156"/>
      <c r="EB455" s="156"/>
      <c r="EC455" s="156"/>
      <c r="ED455" s="156"/>
      <c r="EE455" s="156"/>
      <c r="EF455" s="156"/>
      <c r="EG455" s="156"/>
      <c r="EH455" s="156"/>
      <c r="EI455" s="156"/>
      <c r="EJ455" s="156"/>
      <c r="EK455" s="156"/>
      <c r="EL455" s="156"/>
      <c r="EM455" s="156"/>
      <c r="EN455" s="156"/>
      <c r="EO455" s="156"/>
      <c r="EP455" s="156"/>
      <c r="EQ455" s="156"/>
      <c r="ER455" s="156"/>
      <c r="ES455" s="156"/>
      <c r="ET455" s="156"/>
      <c r="EU455" s="156"/>
      <c r="EV455" s="156"/>
      <c r="EW455" s="156"/>
      <c r="EX455" s="156"/>
    </row>
    <row r="456" spans="1:154" hidden="1" x14ac:dyDescent="0.2">
      <c r="A456" s="155" t="s">
        <v>106</v>
      </c>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c r="AO456" s="156"/>
      <c r="AP456" s="156"/>
      <c r="AQ456" s="156"/>
      <c r="AR456" s="156"/>
      <c r="AS456" s="156"/>
      <c r="AT456" s="156"/>
      <c r="AU456" s="156"/>
      <c r="AV456" s="156"/>
      <c r="AW456" s="156"/>
      <c r="AX456" s="156"/>
      <c r="AY456" s="156"/>
      <c r="AZ456" s="156"/>
      <c r="BA456" s="156"/>
      <c r="BB456" s="156"/>
      <c r="BC456" s="156"/>
      <c r="BD456" s="156"/>
      <c r="BE456" s="156"/>
      <c r="BF456" s="156"/>
      <c r="BG456" s="156"/>
      <c r="BH456" s="156"/>
      <c r="BI456" s="156"/>
      <c r="BJ456" s="156"/>
      <c r="BK456" s="156"/>
      <c r="BL456" s="156"/>
      <c r="BM456" s="156"/>
      <c r="BN456" s="156"/>
      <c r="BO456" s="156"/>
      <c r="BP456" s="156"/>
      <c r="BQ456" s="156"/>
      <c r="BR456" s="156"/>
      <c r="BS456" s="156"/>
      <c r="BT456" s="156"/>
      <c r="BU456" s="156"/>
      <c r="BV456" s="156"/>
      <c r="BW456" s="156"/>
      <c r="BX456" s="156"/>
      <c r="BY456" s="156"/>
      <c r="BZ456" s="156"/>
      <c r="CA456" s="156"/>
      <c r="CB456" s="156"/>
      <c r="CC456" s="156"/>
      <c r="CD456" s="156"/>
      <c r="CE456" s="156"/>
      <c r="CF456" s="156"/>
      <c r="CG456" s="156"/>
      <c r="CH456" s="156"/>
      <c r="CI456" s="156"/>
      <c r="CJ456" s="156"/>
      <c r="CK456" s="156"/>
      <c r="CL456" s="156"/>
      <c r="CM456" s="156"/>
      <c r="CN456" s="156"/>
      <c r="CO456" s="156"/>
      <c r="CP456" s="156"/>
      <c r="CQ456" s="156"/>
      <c r="CR456" s="156"/>
      <c r="CS456" s="156"/>
      <c r="CT456" s="156"/>
      <c r="CU456" s="156"/>
      <c r="CV456" s="156"/>
      <c r="CW456" s="156"/>
      <c r="CX456" s="156"/>
      <c r="CY456" s="156"/>
      <c r="CZ456" s="156"/>
      <c r="DA456" s="156"/>
      <c r="DB456" s="156"/>
      <c r="DC456" s="156"/>
      <c r="DD456" s="156"/>
      <c r="DE456" s="156"/>
      <c r="DF456" s="156"/>
      <c r="DG456" s="156"/>
      <c r="DH456" s="156"/>
      <c r="DI456" s="156"/>
      <c r="DJ456" s="156"/>
      <c r="DK456" s="156"/>
      <c r="DL456" s="156"/>
      <c r="DM456" s="156"/>
      <c r="DN456" s="156"/>
      <c r="DO456" s="156"/>
      <c r="DP456" s="156"/>
      <c r="DQ456" s="156"/>
      <c r="DR456" s="156"/>
      <c r="DS456" s="156"/>
      <c r="DT456" s="156"/>
      <c r="DU456" s="156"/>
      <c r="DV456" s="156"/>
      <c r="DW456" s="156"/>
      <c r="DX456" s="156"/>
      <c r="DY456" s="156"/>
      <c r="DZ456" s="156"/>
      <c r="EA456" s="156"/>
      <c r="EB456" s="156"/>
      <c r="EC456" s="156"/>
      <c r="ED456" s="156"/>
      <c r="EE456" s="156"/>
      <c r="EF456" s="156"/>
      <c r="EG456" s="156"/>
      <c r="EH456" s="156"/>
      <c r="EI456" s="156"/>
      <c r="EJ456" s="156"/>
      <c r="EK456" s="156"/>
      <c r="EL456" s="156"/>
      <c r="EM456" s="156"/>
      <c r="EN456" s="156"/>
      <c r="EO456" s="156"/>
      <c r="EP456" s="156"/>
      <c r="EQ456" s="156"/>
      <c r="ER456" s="156"/>
      <c r="ES456" s="156"/>
      <c r="ET456" s="156"/>
      <c r="EU456" s="156"/>
      <c r="EV456" s="156"/>
      <c r="EW456" s="156"/>
      <c r="EX456" s="156"/>
    </row>
    <row r="457" spans="1:154" hidden="1" x14ac:dyDescent="0.2">
      <c r="A457" s="153"/>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c r="AO457" s="156"/>
      <c r="AP457" s="156"/>
      <c r="AQ457" s="156"/>
      <c r="AR457" s="156"/>
      <c r="AS457" s="156"/>
      <c r="AT457" s="156"/>
      <c r="AU457" s="156"/>
      <c r="AV457" s="156"/>
      <c r="AW457" s="156"/>
      <c r="AX457" s="156"/>
      <c r="AY457" s="156"/>
      <c r="AZ457" s="156"/>
      <c r="BA457" s="156"/>
      <c r="BB457" s="156"/>
      <c r="BC457" s="156"/>
      <c r="BD457" s="156"/>
      <c r="BE457" s="156"/>
      <c r="BF457" s="156"/>
      <c r="BG457" s="156"/>
      <c r="BH457" s="156"/>
      <c r="BI457" s="156"/>
      <c r="BJ457" s="156"/>
      <c r="BK457" s="156"/>
      <c r="BL457" s="156"/>
      <c r="BM457" s="156"/>
      <c r="BN457" s="156"/>
      <c r="BO457" s="156"/>
      <c r="BP457" s="156"/>
      <c r="BQ457" s="156"/>
      <c r="BR457" s="156"/>
      <c r="BS457" s="156"/>
      <c r="BT457" s="156"/>
      <c r="BU457" s="156"/>
      <c r="BV457" s="156"/>
      <c r="BW457" s="156"/>
      <c r="BX457" s="156"/>
      <c r="BY457" s="156"/>
      <c r="BZ457" s="156"/>
      <c r="CA457" s="156"/>
      <c r="CB457" s="156"/>
      <c r="CC457" s="156"/>
      <c r="CD457" s="156"/>
      <c r="CE457" s="156"/>
      <c r="CF457" s="156"/>
      <c r="CG457" s="156"/>
      <c r="CH457" s="156"/>
      <c r="CI457" s="156"/>
      <c r="CJ457" s="156"/>
      <c r="CK457" s="156"/>
      <c r="CL457" s="156"/>
      <c r="CM457" s="156"/>
      <c r="CN457" s="156"/>
      <c r="CO457" s="156"/>
      <c r="CP457" s="156"/>
      <c r="CQ457" s="156"/>
      <c r="CR457" s="156"/>
      <c r="CS457" s="156"/>
      <c r="CT457" s="156"/>
      <c r="CU457" s="156"/>
      <c r="CV457" s="156"/>
      <c r="CW457" s="156"/>
      <c r="CX457" s="156"/>
      <c r="CY457" s="156"/>
      <c r="CZ457" s="156"/>
      <c r="DA457" s="156"/>
      <c r="DB457" s="156"/>
      <c r="DC457" s="156"/>
      <c r="DD457" s="156"/>
      <c r="DE457" s="156"/>
      <c r="DF457" s="156"/>
      <c r="DG457" s="156"/>
      <c r="DH457" s="156"/>
      <c r="DI457" s="156"/>
      <c r="DJ457" s="156"/>
      <c r="DK457" s="156"/>
      <c r="DL457" s="156"/>
      <c r="DM457" s="156"/>
      <c r="DN457" s="156"/>
      <c r="DO457" s="156"/>
      <c r="DP457" s="156"/>
      <c r="DQ457" s="156"/>
      <c r="DR457" s="156"/>
      <c r="DS457" s="156"/>
      <c r="DT457" s="156"/>
      <c r="DU457" s="156"/>
      <c r="DV457" s="156"/>
      <c r="DW457" s="156"/>
      <c r="DX457" s="156"/>
      <c r="DY457" s="156"/>
      <c r="DZ457" s="156"/>
      <c r="EA457" s="156"/>
      <c r="EB457" s="156"/>
      <c r="EC457" s="156"/>
      <c r="ED457" s="156"/>
      <c r="EE457" s="156"/>
      <c r="EF457" s="156"/>
      <c r="EG457" s="156"/>
      <c r="EH457" s="156"/>
      <c r="EI457" s="156"/>
      <c r="EJ457" s="156"/>
      <c r="EK457" s="156"/>
      <c r="EL457" s="156"/>
      <c r="EM457" s="156"/>
      <c r="EN457" s="156"/>
      <c r="EO457" s="156"/>
      <c r="EP457" s="156"/>
      <c r="EQ457" s="156"/>
      <c r="ER457" s="156"/>
      <c r="ES457" s="156"/>
      <c r="ET457" s="156"/>
      <c r="EU457" s="156"/>
      <c r="EV457" s="156"/>
      <c r="EW457" s="156"/>
      <c r="EX457" s="156"/>
    </row>
    <row r="458" spans="1:154" hidden="1" x14ac:dyDescent="0.2">
      <c r="A458" s="154" t="s">
        <v>107</v>
      </c>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c r="AO458" s="156"/>
      <c r="AP458" s="156"/>
      <c r="AQ458" s="156"/>
      <c r="AR458" s="156"/>
      <c r="AS458" s="156"/>
      <c r="AT458" s="156"/>
      <c r="AU458" s="156"/>
      <c r="AV458" s="156"/>
      <c r="AW458" s="156"/>
      <c r="AX458" s="156"/>
      <c r="AY458" s="156"/>
      <c r="AZ458" s="156"/>
      <c r="BA458" s="156"/>
      <c r="BB458" s="156"/>
      <c r="BC458" s="156"/>
      <c r="BD458" s="156"/>
      <c r="BE458" s="156"/>
      <c r="BF458" s="156"/>
      <c r="BG458" s="156"/>
      <c r="BH458" s="156"/>
      <c r="BI458" s="156"/>
      <c r="BJ458" s="156"/>
      <c r="BK458" s="156"/>
      <c r="BL458" s="156"/>
      <c r="BM458" s="156"/>
      <c r="BN458" s="156"/>
      <c r="BO458" s="156"/>
      <c r="BP458" s="156"/>
      <c r="BQ458" s="156"/>
      <c r="BR458" s="156"/>
      <c r="BS458" s="156"/>
      <c r="BT458" s="156"/>
      <c r="BU458" s="156"/>
      <c r="BV458" s="156"/>
      <c r="BW458" s="156"/>
      <c r="BX458" s="156"/>
      <c r="BY458" s="156"/>
      <c r="BZ458" s="156"/>
      <c r="CA458" s="156"/>
      <c r="CB458" s="156"/>
      <c r="CC458" s="156"/>
      <c r="CD458" s="156"/>
      <c r="CE458" s="156"/>
      <c r="CF458" s="156"/>
      <c r="CG458" s="156"/>
      <c r="CH458" s="156"/>
      <c r="CI458" s="156"/>
      <c r="CJ458" s="156"/>
      <c r="CK458" s="156"/>
      <c r="CL458" s="156"/>
      <c r="CM458" s="156"/>
      <c r="CN458" s="156"/>
      <c r="CO458" s="156"/>
      <c r="CP458" s="156"/>
      <c r="CQ458" s="156"/>
      <c r="CR458" s="156"/>
      <c r="CS458" s="156"/>
      <c r="CT458" s="156"/>
      <c r="CU458" s="156"/>
      <c r="CV458" s="156"/>
      <c r="CW458" s="156"/>
      <c r="CX458" s="156"/>
      <c r="CY458" s="156"/>
      <c r="CZ458" s="156"/>
      <c r="DA458" s="156"/>
      <c r="DB458" s="156"/>
      <c r="DC458" s="156"/>
      <c r="DD458" s="156"/>
      <c r="DE458" s="156"/>
      <c r="DF458" s="156"/>
      <c r="DG458" s="156"/>
      <c r="DH458" s="156"/>
      <c r="DI458" s="156"/>
      <c r="DJ458" s="156"/>
      <c r="DK458" s="156"/>
      <c r="DL458" s="156"/>
      <c r="DM458" s="156"/>
      <c r="DN458" s="156"/>
      <c r="DO458" s="156"/>
      <c r="DP458" s="156"/>
      <c r="DQ458" s="156"/>
      <c r="DR458" s="156"/>
      <c r="DS458" s="156"/>
      <c r="DT458" s="156"/>
      <c r="DU458" s="156"/>
      <c r="DV458" s="156"/>
      <c r="DW458" s="156"/>
      <c r="DX458" s="156"/>
      <c r="DY458" s="156"/>
      <c r="DZ458" s="156"/>
      <c r="EA458" s="156"/>
      <c r="EB458" s="156"/>
      <c r="EC458" s="156"/>
      <c r="ED458" s="156"/>
      <c r="EE458" s="156"/>
      <c r="EF458" s="156"/>
      <c r="EG458" s="156"/>
      <c r="EH458" s="156"/>
      <c r="EI458" s="156"/>
      <c r="EJ458" s="156"/>
      <c r="EK458" s="156"/>
      <c r="EL458" s="156"/>
      <c r="EM458" s="156"/>
      <c r="EN458" s="156"/>
      <c r="EO458" s="156"/>
      <c r="EP458" s="156"/>
      <c r="EQ458" s="156"/>
      <c r="ER458" s="156"/>
      <c r="ES458" s="156"/>
      <c r="ET458" s="156"/>
      <c r="EU458" s="156"/>
      <c r="EV458" s="156"/>
      <c r="EW458" s="156"/>
      <c r="EX458" s="156"/>
    </row>
    <row r="459" spans="1:154" hidden="1" x14ac:dyDescent="0.2">
      <c r="A459" s="7" t="s">
        <v>49</v>
      </c>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c r="AO459" s="156"/>
      <c r="AP459" s="156"/>
      <c r="AQ459" s="156"/>
      <c r="AR459" s="156"/>
      <c r="AS459" s="156"/>
      <c r="AT459" s="156"/>
      <c r="AU459" s="156"/>
      <c r="AV459" s="156"/>
      <c r="AW459" s="156"/>
      <c r="AX459" s="156"/>
      <c r="AY459" s="156"/>
      <c r="AZ459" s="156"/>
      <c r="BA459" s="156"/>
      <c r="BB459" s="156"/>
      <c r="BC459" s="156"/>
      <c r="BD459" s="156"/>
      <c r="BE459" s="156"/>
      <c r="BF459" s="156"/>
      <c r="BG459" s="156"/>
      <c r="BH459" s="156"/>
      <c r="BI459" s="156"/>
      <c r="BJ459" s="156"/>
      <c r="BK459" s="156"/>
      <c r="BL459" s="156"/>
      <c r="BM459" s="156"/>
      <c r="BN459" s="156"/>
      <c r="BO459" s="156"/>
      <c r="BP459" s="156"/>
      <c r="BQ459" s="156"/>
      <c r="BR459" s="156"/>
      <c r="BS459" s="156"/>
      <c r="BT459" s="156"/>
      <c r="BU459" s="156"/>
      <c r="BV459" s="156"/>
      <c r="BW459" s="156"/>
      <c r="BX459" s="156"/>
      <c r="BY459" s="156"/>
      <c r="BZ459" s="156"/>
      <c r="CA459" s="156"/>
      <c r="CB459" s="156"/>
      <c r="CC459" s="156"/>
      <c r="CD459" s="156"/>
      <c r="CE459" s="156"/>
      <c r="CF459" s="156"/>
      <c r="CG459" s="156"/>
      <c r="CH459" s="156"/>
      <c r="CI459" s="156"/>
      <c r="CJ459" s="156"/>
      <c r="CK459" s="156"/>
      <c r="CL459" s="156"/>
      <c r="CM459" s="156"/>
      <c r="CN459" s="156"/>
      <c r="CO459" s="156"/>
      <c r="CP459" s="156"/>
      <c r="CQ459" s="156"/>
      <c r="CR459" s="156"/>
      <c r="CS459" s="156"/>
      <c r="CT459" s="156"/>
      <c r="CU459" s="156"/>
      <c r="CV459" s="156"/>
      <c r="CW459" s="156"/>
      <c r="CX459" s="156"/>
      <c r="CY459" s="156"/>
      <c r="CZ459" s="156"/>
      <c r="DA459" s="156"/>
      <c r="DB459" s="156"/>
      <c r="DC459" s="156"/>
      <c r="DD459" s="156"/>
      <c r="DE459" s="156"/>
      <c r="DF459" s="156"/>
      <c r="DG459" s="156"/>
      <c r="DH459" s="156"/>
      <c r="DI459" s="156"/>
      <c r="DJ459" s="156"/>
      <c r="DK459" s="156"/>
      <c r="DL459" s="156"/>
      <c r="DM459" s="156"/>
      <c r="DN459" s="156"/>
      <c r="DO459" s="156"/>
      <c r="DP459" s="156"/>
      <c r="DQ459" s="156"/>
      <c r="DR459" s="156"/>
      <c r="DS459" s="156"/>
      <c r="DT459" s="156"/>
      <c r="DU459" s="156"/>
      <c r="DV459" s="156"/>
      <c r="DW459" s="156"/>
      <c r="DX459" s="156"/>
      <c r="DY459" s="156"/>
      <c r="DZ459" s="156"/>
      <c r="EA459" s="156"/>
      <c r="EB459" s="156"/>
      <c r="EC459" s="156"/>
      <c r="ED459" s="156"/>
      <c r="EE459" s="156"/>
      <c r="EF459" s="156"/>
      <c r="EG459" s="156"/>
      <c r="EH459" s="156"/>
      <c r="EI459" s="156"/>
      <c r="EJ459" s="156"/>
      <c r="EK459" s="156"/>
      <c r="EL459" s="156"/>
      <c r="EM459" s="156"/>
      <c r="EN459" s="156"/>
      <c r="EO459" s="156"/>
      <c r="EP459" s="156"/>
      <c r="EQ459" s="156"/>
      <c r="ER459" s="156"/>
      <c r="ES459" s="156"/>
      <c r="ET459" s="156"/>
      <c r="EU459" s="156"/>
      <c r="EV459" s="156"/>
      <c r="EW459" s="156"/>
      <c r="EX459" s="156"/>
    </row>
    <row r="460" spans="1:154" hidden="1" x14ac:dyDescent="0.2">
      <c r="A460" s="9" t="s">
        <v>98</v>
      </c>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c r="AO460" s="156"/>
      <c r="AP460" s="156"/>
      <c r="AQ460" s="156"/>
      <c r="AR460" s="156"/>
      <c r="AS460" s="156"/>
      <c r="AT460" s="156"/>
      <c r="AU460" s="156"/>
      <c r="AV460" s="156"/>
      <c r="AW460" s="156"/>
      <c r="AX460" s="156"/>
      <c r="AY460" s="156"/>
      <c r="AZ460" s="156"/>
      <c r="BA460" s="156"/>
      <c r="BB460" s="156"/>
      <c r="BC460" s="156"/>
      <c r="BD460" s="156"/>
      <c r="BE460" s="156"/>
      <c r="BF460" s="156"/>
      <c r="BG460" s="156"/>
      <c r="BH460" s="156"/>
      <c r="BI460" s="156"/>
      <c r="BJ460" s="156"/>
      <c r="BK460" s="156"/>
      <c r="BL460" s="156"/>
      <c r="BM460" s="156"/>
      <c r="BN460" s="156"/>
      <c r="BO460" s="156"/>
      <c r="BP460" s="156"/>
      <c r="BQ460" s="156"/>
      <c r="BR460" s="156"/>
      <c r="BS460" s="156"/>
      <c r="BT460" s="156"/>
      <c r="BU460" s="156"/>
      <c r="BV460" s="156"/>
      <c r="BW460" s="156"/>
      <c r="BX460" s="156"/>
      <c r="BY460" s="156"/>
      <c r="BZ460" s="156"/>
      <c r="CA460" s="156"/>
      <c r="CB460" s="156"/>
      <c r="CC460" s="156"/>
      <c r="CD460" s="156"/>
      <c r="CE460" s="156"/>
      <c r="CF460" s="156"/>
      <c r="CG460" s="156"/>
      <c r="CH460" s="156"/>
      <c r="CI460" s="156"/>
      <c r="CJ460" s="156"/>
      <c r="CK460" s="156"/>
      <c r="CL460" s="156"/>
      <c r="CM460" s="156"/>
      <c r="CN460" s="156"/>
      <c r="CO460" s="156"/>
      <c r="CP460" s="156"/>
      <c r="CQ460" s="156"/>
      <c r="CR460" s="156"/>
      <c r="CS460" s="156"/>
      <c r="CT460" s="156"/>
      <c r="CU460" s="156"/>
      <c r="CV460" s="156"/>
      <c r="CW460" s="156"/>
      <c r="CX460" s="156"/>
      <c r="CY460" s="156"/>
      <c r="CZ460" s="156"/>
      <c r="DA460" s="156"/>
      <c r="DB460" s="156"/>
      <c r="DC460" s="156"/>
      <c r="DD460" s="156"/>
      <c r="DE460" s="156"/>
      <c r="DF460" s="156"/>
      <c r="DG460" s="156"/>
      <c r="DH460" s="156"/>
      <c r="DI460" s="156"/>
      <c r="DJ460" s="156"/>
      <c r="DK460" s="156"/>
      <c r="DL460" s="156"/>
      <c r="DM460" s="156"/>
      <c r="DN460" s="156"/>
      <c r="DO460" s="156"/>
      <c r="DP460" s="156"/>
      <c r="DQ460" s="156"/>
      <c r="DR460" s="156"/>
      <c r="DS460" s="156"/>
      <c r="DT460" s="156"/>
      <c r="DU460" s="156"/>
      <c r="DV460" s="156"/>
      <c r="DW460" s="156"/>
      <c r="DX460" s="156"/>
      <c r="DY460" s="156"/>
      <c r="DZ460" s="156"/>
      <c r="EA460" s="156"/>
      <c r="EB460" s="156"/>
      <c r="EC460" s="156"/>
      <c r="ED460" s="156"/>
      <c r="EE460" s="156"/>
      <c r="EF460" s="156"/>
      <c r="EG460" s="156"/>
      <c r="EH460" s="156"/>
      <c r="EI460" s="156"/>
      <c r="EJ460" s="156"/>
      <c r="EK460" s="156"/>
      <c r="EL460" s="156"/>
      <c r="EM460" s="156"/>
      <c r="EN460" s="156"/>
      <c r="EO460" s="156"/>
      <c r="EP460" s="156"/>
      <c r="EQ460" s="156"/>
      <c r="ER460" s="156"/>
      <c r="ES460" s="156"/>
      <c r="ET460" s="156"/>
      <c r="EU460" s="156"/>
      <c r="EV460" s="156"/>
      <c r="EW460" s="156"/>
      <c r="EX460" s="156"/>
    </row>
    <row r="461" spans="1:154" hidden="1" x14ac:dyDescent="0.2">
      <c r="A461" s="9" t="s">
        <v>54</v>
      </c>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c r="AO461" s="156"/>
      <c r="AP461" s="156"/>
      <c r="AQ461" s="156"/>
      <c r="AR461" s="156"/>
      <c r="AS461" s="156"/>
      <c r="AT461" s="156"/>
      <c r="AU461" s="156"/>
      <c r="AV461" s="156"/>
      <c r="AW461" s="156"/>
      <c r="AX461" s="156"/>
      <c r="AY461" s="156"/>
      <c r="AZ461" s="156"/>
      <c r="BA461" s="156"/>
      <c r="BB461" s="156"/>
      <c r="BC461" s="156"/>
      <c r="BD461" s="156"/>
      <c r="BE461" s="156"/>
      <c r="BF461" s="156"/>
      <c r="BG461" s="156"/>
      <c r="BH461" s="156"/>
      <c r="BI461" s="156"/>
      <c r="BJ461" s="156"/>
      <c r="BK461" s="156"/>
      <c r="BL461" s="156"/>
      <c r="BM461" s="156"/>
      <c r="BN461" s="156"/>
      <c r="BO461" s="156"/>
      <c r="BP461" s="156"/>
      <c r="BQ461" s="156"/>
      <c r="BR461" s="156"/>
      <c r="BS461" s="156"/>
      <c r="BT461" s="156"/>
      <c r="BU461" s="156"/>
      <c r="BV461" s="156"/>
      <c r="BW461" s="156"/>
      <c r="BX461" s="156"/>
      <c r="BY461" s="156"/>
      <c r="BZ461" s="156"/>
      <c r="CA461" s="156"/>
      <c r="CB461" s="156"/>
      <c r="CC461" s="156"/>
      <c r="CD461" s="156"/>
      <c r="CE461" s="156"/>
      <c r="CF461" s="156"/>
      <c r="CG461" s="156"/>
      <c r="CH461" s="156"/>
      <c r="CI461" s="156"/>
      <c r="CJ461" s="156"/>
      <c r="CK461" s="156"/>
      <c r="CL461" s="156"/>
      <c r="CM461" s="156"/>
      <c r="CN461" s="156"/>
      <c r="CO461" s="156"/>
      <c r="CP461" s="156"/>
      <c r="CQ461" s="156"/>
      <c r="CR461" s="156"/>
      <c r="CS461" s="156"/>
      <c r="CT461" s="156"/>
      <c r="CU461" s="156"/>
      <c r="CV461" s="156"/>
      <c r="CW461" s="156"/>
      <c r="CX461" s="156"/>
      <c r="CY461" s="156"/>
      <c r="CZ461" s="156"/>
      <c r="DA461" s="156"/>
      <c r="DB461" s="156"/>
      <c r="DC461" s="156"/>
      <c r="DD461" s="156"/>
      <c r="DE461" s="156"/>
      <c r="DF461" s="156"/>
      <c r="DG461" s="156"/>
      <c r="DH461" s="156"/>
      <c r="DI461" s="156"/>
      <c r="DJ461" s="156"/>
      <c r="DK461" s="156"/>
      <c r="DL461" s="156"/>
      <c r="DM461" s="156"/>
      <c r="DN461" s="156"/>
      <c r="DO461" s="156"/>
      <c r="DP461" s="156"/>
      <c r="DQ461" s="156"/>
      <c r="DR461" s="156"/>
      <c r="DS461" s="156"/>
      <c r="DT461" s="156"/>
      <c r="DU461" s="156"/>
      <c r="DV461" s="156"/>
      <c r="DW461" s="156"/>
      <c r="DX461" s="156"/>
      <c r="DY461" s="156"/>
      <c r="DZ461" s="156"/>
      <c r="EA461" s="156"/>
      <c r="EB461" s="156"/>
      <c r="EC461" s="156"/>
      <c r="ED461" s="156"/>
      <c r="EE461" s="156"/>
      <c r="EF461" s="156"/>
      <c r="EG461" s="156"/>
      <c r="EH461" s="156"/>
      <c r="EI461" s="156"/>
      <c r="EJ461" s="156"/>
      <c r="EK461" s="156"/>
      <c r="EL461" s="156"/>
      <c r="EM461" s="156"/>
      <c r="EN461" s="156"/>
      <c r="EO461" s="156"/>
      <c r="EP461" s="156"/>
      <c r="EQ461" s="156"/>
      <c r="ER461" s="156"/>
      <c r="ES461" s="156"/>
      <c r="ET461" s="156"/>
      <c r="EU461" s="156"/>
      <c r="EV461" s="156"/>
      <c r="EW461" s="156"/>
      <c r="EX461" s="156"/>
    </row>
    <row r="462" spans="1:154" hidden="1" x14ac:dyDescent="0.2">
      <c r="A462" s="9" t="s">
        <v>55</v>
      </c>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c r="AO462" s="156"/>
      <c r="AP462" s="156"/>
      <c r="AQ462" s="156"/>
      <c r="AR462" s="156"/>
      <c r="AS462" s="156"/>
      <c r="AT462" s="156"/>
      <c r="AU462" s="156"/>
      <c r="AV462" s="156"/>
      <c r="AW462" s="156"/>
      <c r="AX462" s="156"/>
      <c r="AY462" s="156"/>
      <c r="AZ462" s="156"/>
      <c r="BA462" s="156"/>
      <c r="BB462" s="156"/>
      <c r="BC462" s="156"/>
      <c r="BD462" s="156"/>
      <c r="BE462" s="156"/>
      <c r="BF462" s="156"/>
      <c r="BG462" s="156"/>
      <c r="BH462" s="156"/>
      <c r="BI462" s="156"/>
      <c r="BJ462" s="156"/>
      <c r="BK462" s="156"/>
      <c r="BL462" s="156"/>
      <c r="BM462" s="156"/>
      <c r="BN462" s="156"/>
      <c r="BO462" s="156"/>
      <c r="BP462" s="156"/>
      <c r="BQ462" s="156"/>
      <c r="BR462" s="156"/>
      <c r="BS462" s="156"/>
      <c r="BT462" s="156"/>
      <c r="BU462" s="156"/>
      <c r="BV462" s="156"/>
      <c r="BW462" s="156"/>
      <c r="BX462" s="156"/>
      <c r="BY462" s="156"/>
      <c r="BZ462" s="156"/>
      <c r="CA462" s="156"/>
      <c r="CB462" s="156"/>
      <c r="CC462" s="156"/>
      <c r="CD462" s="156"/>
      <c r="CE462" s="156"/>
      <c r="CF462" s="156"/>
      <c r="CG462" s="156"/>
      <c r="CH462" s="156"/>
      <c r="CI462" s="156"/>
      <c r="CJ462" s="156"/>
      <c r="CK462" s="156"/>
      <c r="CL462" s="156"/>
      <c r="CM462" s="156"/>
      <c r="CN462" s="156"/>
      <c r="CO462" s="156"/>
      <c r="CP462" s="156"/>
      <c r="CQ462" s="156"/>
      <c r="CR462" s="156"/>
      <c r="CS462" s="156"/>
      <c r="CT462" s="156"/>
      <c r="CU462" s="156"/>
      <c r="CV462" s="156"/>
      <c r="CW462" s="156"/>
      <c r="CX462" s="156"/>
      <c r="CY462" s="156"/>
      <c r="CZ462" s="156"/>
      <c r="DA462" s="156"/>
      <c r="DB462" s="156"/>
      <c r="DC462" s="156"/>
      <c r="DD462" s="156"/>
      <c r="DE462" s="156"/>
      <c r="DF462" s="156"/>
      <c r="DG462" s="156"/>
      <c r="DH462" s="156"/>
      <c r="DI462" s="156"/>
      <c r="DJ462" s="156"/>
      <c r="DK462" s="156"/>
      <c r="DL462" s="156"/>
      <c r="DM462" s="156"/>
      <c r="DN462" s="156"/>
      <c r="DO462" s="156"/>
      <c r="DP462" s="156"/>
      <c r="DQ462" s="156"/>
      <c r="DR462" s="156"/>
      <c r="DS462" s="156"/>
      <c r="DT462" s="156"/>
      <c r="DU462" s="156"/>
      <c r="DV462" s="156"/>
      <c r="DW462" s="156"/>
      <c r="DX462" s="156"/>
      <c r="DY462" s="156"/>
      <c r="DZ462" s="156"/>
      <c r="EA462" s="156"/>
      <c r="EB462" s="156"/>
      <c r="EC462" s="156"/>
      <c r="ED462" s="156"/>
      <c r="EE462" s="156"/>
      <c r="EF462" s="156"/>
      <c r="EG462" s="156"/>
      <c r="EH462" s="156"/>
      <c r="EI462" s="156"/>
      <c r="EJ462" s="156"/>
      <c r="EK462" s="156"/>
      <c r="EL462" s="156"/>
      <c r="EM462" s="156"/>
      <c r="EN462" s="156"/>
      <c r="EO462" s="156"/>
      <c r="EP462" s="156"/>
      <c r="EQ462" s="156"/>
      <c r="ER462" s="156"/>
      <c r="ES462" s="156"/>
      <c r="ET462" s="156"/>
      <c r="EU462" s="156"/>
      <c r="EV462" s="156"/>
      <c r="EW462" s="156"/>
      <c r="EX462" s="156"/>
    </row>
    <row r="463" spans="1:154" hidden="1" x14ac:dyDescent="0.2">
      <c r="A463" s="9" t="s">
        <v>109</v>
      </c>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c r="AO463" s="156"/>
      <c r="AP463" s="156"/>
      <c r="AQ463" s="156"/>
      <c r="AR463" s="156"/>
      <c r="AS463" s="156"/>
      <c r="AT463" s="156"/>
      <c r="AU463" s="156"/>
      <c r="AV463" s="156"/>
      <c r="AW463" s="156"/>
      <c r="AX463" s="156"/>
      <c r="AY463" s="156"/>
      <c r="AZ463" s="156"/>
      <c r="BA463" s="156"/>
      <c r="BB463" s="156"/>
      <c r="BC463" s="156"/>
      <c r="BD463" s="156"/>
      <c r="BE463" s="156"/>
      <c r="BF463" s="156"/>
      <c r="BG463" s="156"/>
      <c r="BH463" s="156"/>
      <c r="BI463" s="156"/>
      <c r="BJ463" s="156"/>
      <c r="BK463" s="156"/>
      <c r="BL463" s="156"/>
      <c r="BM463" s="156"/>
      <c r="BN463" s="156"/>
      <c r="BO463" s="156"/>
      <c r="BP463" s="156"/>
      <c r="BQ463" s="156"/>
      <c r="BR463" s="156"/>
      <c r="BS463" s="156"/>
      <c r="BT463" s="156"/>
      <c r="BU463" s="156"/>
      <c r="BV463" s="156"/>
      <c r="BW463" s="156"/>
      <c r="BX463" s="156"/>
      <c r="BY463" s="156"/>
      <c r="BZ463" s="156"/>
      <c r="CA463" s="156"/>
      <c r="CB463" s="156"/>
      <c r="CC463" s="156"/>
      <c r="CD463" s="156"/>
      <c r="CE463" s="156"/>
      <c r="CF463" s="156"/>
      <c r="CG463" s="156"/>
      <c r="CH463" s="156"/>
      <c r="CI463" s="156"/>
      <c r="CJ463" s="156"/>
      <c r="CK463" s="156"/>
      <c r="CL463" s="156"/>
      <c r="CM463" s="156"/>
      <c r="CN463" s="156"/>
      <c r="CO463" s="156"/>
      <c r="CP463" s="156"/>
      <c r="CQ463" s="156"/>
      <c r="CR463" s="156"/>
      <c r="CS463" s="156"/>
      <c r="CT463" s="156"/>
      <c r="CU463" s="156"/>
      <c r="CV463" s="156"/>
      <c r="CW463" s="156"/>
      <c r="CX463" s="156"/>
      <c r="CY463" s="156"/>
      <c r="CZ463" s="156"/>
      <c r="DA463" s="156"/>
      <c r="DB463" s="156"/>
      <c r="DC463" s="156"/>
      <c r="DD463" s="156"/>
      <c r="DE463" s="156"/>
      <c r="DF463" s="156"/>
      <c r="DG463" s="156"/>
      <c r="DH463" s="156"/>
      <c r="DI463" s="156"/>
      <c r="DJ463" s="156"/>
      <c r="DK463" s="156"/>
      <c r="DL463" s="156"/>
      <c r="DM463" s="156"/>
      <c r="DN463" s="156"/>
      <c r="DO463" s="156"/>
      <c r="DP463" s="156"/>
      <c r="DQ463" s="156"/>
      <c r="DR463" s="156"/>
      <c r="DS463" s="156"/>
      <c r="DT463" s="156"/>
      <c r="DU463" s="156"/>
      <c r="DV463" s="156"/>
      <c r="DW463" s="156"/>
      <c r="DX463" s="156"/>
      <c r="DY463" s="156"/>
      <c r="DZ463" s="156"/>
      <c r="EA463" s="156"/>
      <c r="EB463" s="156"/>
      <c r="EC463" s="156"/>
      <c r="ED463" s="156"/>
      <c r="EE463" s="156"/>
      <c r="EF463" s="156"/>
      <c r="EG463" s="156"/>
      <c r="EH463" s="156"/>
      <c r="EI463" s="156"/>
      <c r="EJ463" s="156"/>
      <c r="EK463" s="156"/>
      <c r="EL463" s="156"/>
      <c r="EM463" s="156"/>
      <c r="EN463" s="156"/>
      <c r="EO463" s="156"/>
      <c r="EP463" s="156"/>
      <c r="EQ463" s="156"/>
      <c r="ER463" s="156"/>
      <c r="ES463" s="156"/>
      <c r="ET463" s="156"/>
      <c r="EU463" s="156"/>
      <c r="EV463" s="156"/>
      <c r="EW463" s="156"/>
      <c r="EX463" s="156"/>
    </row>
    <row r="464" spans="1:154" hidden="1" x14ac:dyDescent="0.2">
      <c r="A464" s="9" t="s">
        <v>694</v>
      </c>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c r="AO464" s="156"/>
      <c r="AP464" s="156"/>
      <c r="AQ464" s="156"/>
      <c r="AR464" s="156"/>
      <c r="AS464" s="156"/>
      <c r="AT464" s="156"/>
      <c r="AU464" s="156"/>
      <c r="AV464" s="156"/>
      <c r="AW464" s="156"/>
      <c r="AX464" s="156"/>
      <c r="AY464" s="156"/>
      <c r="AZ464" s="156"/>
      <c r="BA464" s="156"/>
      <c r="BB464" s="156"/>
      <c r="BC464" s="156"/>
      <c r="BD464" s="156"/>
      <c r="BE464" s="156"/>
      <c r="BF464" s="156"/>
      <c r="BG464" s="156"/>
      <c r="BH464" s="156"/>
      <c r="BI464" s="156"/>
      <c r="BJ464" s="156"/>
      <c r="BK464" s="156"/>
      <c r="BL464" s="156"/>
      <c r="BM464" s="156"/>
      <c r="BN464" s="156"/>
      <c r="BO464" s="156"/>
      <c r="BP464" s="156"/>
      <c r="BQ464" s="156"/>
      <c r="BR464" s="156"/>
      <c r="BS464" s="156"/>
      <c r="BT464" s="156"/>
      <c r="BU464" s="156"/>
      <c r="BV464" s="156"/>
      <c r="BW464" s="156"/>
      <c r="BX464" s="156"/>
      <c r="BY464" s="156"/>
      <c r="BZ464" s="156"/>
      <c r="CA464" s="156"/>
      <c r="CB464" s="156"/>
      <c r="CC464" s="156"/>
      <c r="CD464" s="156"/>
      <c r="CE464" s="156"/>
      <c r="CF464" s="156"/>
      <c r="CG464" s="156"/>
      <c r="CH464" s="156"/>
      <c r="CI464" s="156"/>
      <c r="CJ464" s="156"/>
      <c r="CK464" s="156"/>
      <c r="CL464" s="156"/>
      <c r="CM464" s="156"/>
      <c r="CN464" s="156"/>
      <c r="CO464" s="156"/>
      <c r="CP464" s="156"/>
      <c r="CQ464" s="156"/>
      <c r="CR464" s="156"/>
      <c r="CS464" s="156"/>
      <c r="CT464" s="156"/>
      <c r="CU464" s="156"/>
      <c r="CV464" s="156"/>
      <c r="CW464" s="156"/>
      <c r="CX464" s="156"/>
      <c r="CY464" s="156"/>
      <c r="CZ464" s="156"/>
      <c r="DA464" s="156"/>
      <c r="DB464" s="156"/>
      <c r="DC464" s="156"/>
      <c r="DD464" s="156"/>
      <c r="DE464" s="156"/>
      <c r="DF464" s="156"/>
      <c r="DG464" s="156"/>
      <c r="DH464" s="156"/>
      <c r="DI464" s="156"/>
      <c r="DJ464" s="156"/>
      <c r="DK464" s="156"/>
      <c r="DL464" s="156"/>
      <c r="DM464" s="156"/>
      <c r="DN464" s="156"/>
      <c r="DO464" s="156"/>
      <c r="DP464" s="156"/>
      <c r="DQ464" s="156"/>
      <c r="DR464" s="156"/>
      <c r="DS464" s="156"/>
      <c r="DT464" s="156"/>
      <c r="DU464" s="156"/>
      <c r="DV464" s="156"/>
      <c r="DW464" s="156"/>
      <c r="DX464" s="156"/>
      <c r="DY464" s="156"/>
      <c r="DZ464" s="156"/>
      <c r="EA464" s="156"/>
      <c r="EB464" s="156"/>
      <c r="EC464" s="156"/>
      <c r="ED464" s="156"/>
      <c r="EE464" s="156"/>
      <c r="EF464" s="156"/>
      <c r="EG464" s="156"/>
      <c r="EH464" s="156"/>
      <c r="EI464" s="156"/>
      <c r="EJ464" s="156"/>
      <c r="EK464" s="156"/>
      <c r="EL464" s="156"/>
      <c r="EM464" s="156"/>
      <c r="EN464" s="156"/>
      <c r="EO464" s="156"/>
      <c r="EP464" s="156"/>
      <c r="EQ464" s="156"/>
      <c r="ER464" s="156"/>
      <c r="ES464" s="156"/>
      <c r="ET464" s="156"/>
      <c r="EU464" s="156"/>
      <c r="EV464" s="156"/>
      <c r="EW464" s="156"/>
      <c r="EX464" s="156"/>
    </row>
    <row r="465" spans="1:154" hidden="1" x14ac:dyDescent="0.2">
      <c r="A465" s="9" t="s">
        <v>330</v>
      </c>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6"/>
      <c r="AY465" s="156"/>
      <c r="AZ465" s="156"/>
      <c r="BA465" s="156"/>
      <c r="BB465" s="156"/>
      <c r="BC465" s="156"/>
      <c r="BD465" s="156"/>
      <c r="BE465" s="156"/>
      <c r="BF465" s="156"/>
      <c r="BG465" s="156"/>
      <c r="BH465" s="156"/>
      <c r="BI465" s="156"/>
      <c r="BJ465" s="156"/>
      <c r="BK465" s="156"/>
      <c r="BL465" s="156"/>
      <c r="BM465" s="156"/>
      <c r="BN465" s="156"/>
      <c r="BO465" s="156"/>
      <c r="BP465" s="156"/>
      <c r="BQ465" s="156"/>
      <c r="BR465" s="156"/>
      <c r="BS465" s="156"/>
      <c r="BT465" s="156"/>
      <c r="BU465" s="156"/>
      <c r="BV465" s="156"/>
      <c r="BW465" s="156"/>
      <c r="BX465" s="156"/>
      <c r="BY465" s="156"/>
      <c r="BZ465" s="156"/>
      <c r="CA465" s="156"/>
      <c r="CB465" s="156"/>
      <c r="CC465" s="156"/>
      <c r="CD465" s="156"/>
      <c r="CE465" s="156"/>
      <c r="CF465" s="156"/>
      <c r="CG465" s="156"/>
      <c r="CH465" s="156"/>
      <c r="CI465" s="156"/>
      <c r="CJ465" s="156"/>
      <c r="CK465" s="156"/>
      <c r="CL465" s="156"/>
      <c r="CM465" s="156"/>
      <c r="CN465" s="156"/>
      <c r="CO465" s="156"/>
      <c r="CP465" s="156"/>
      <c r="CQ465" s="156"/>
      <c r="CR465" s="156"/>
      <c r="CS465" s="156"/>
      <c r="CT465" s="156"/>
      <c r="CU465" s="156"/>
      <c r="CV465" s="156"/>
      <c r="CW465" s="156"/>
      <c r="CX465" s="156"/>
      <c r="CY465" s="156"/>
      <c r="CZ465" s="156"/>
      <c r="DA465" s="156"/>
      <c r="DB465" s="156"/>
      <c r="DC465" s="156"/>
      <c r="DD465" s="156"/>
      <c r="DE465" s="156"/>
      <c r="DF465" s="156"/>
      <c r="DG465" s="156"/>
      <c r="DH465" s="156"/>
      <c r="DI465" s="156"/>
      <c r="DJ465" s="156"/>
      <c r="DK465" s="156"/>
      <c r="DL465" s="156"/>
      <c r="DM465" s="156"/>
      <c r="DN465" s="156"/>
      <c r="DO465" s="156"/>
      <c r="DP465" s="156"/>
      <c r="DQ465" s="156"/>
      <c r="DR465" s="156"/>
      <c r="DS465" s="156"/>
      <c r="DT465" s="156"/>
      <c r="DU465" s="156"/>
      <c r="DV465" s="156"/>
      <c r="DW465" s="156"/>
      <c r="DX465" s="156"/>
      <c r="DY465" s="156"/>
      <c r="DZ465" s="156"/>
      <c r="EA465" s="156"/>
      <c r="EB465" s="156"/>
      <c r="EC465" s="156"/>
      <c r="ED465" s="156"/>
      <c r="EE465" s="156"/>
      <c r="EF465" s="156"/>
      <c r="EG465" s="156"/>
      <c r="EH465" s="156"/>
      <c r="EI465" s="156"/>
      <c r="EJ465" s="156"/>
      <c r="EK465" s="156"/>
      <c r="EL465" s="156"/>
      <c r="EM465" s="156"/>
      <c r="EN465" s="156"/>
      <c r="EO465" s="156"/>
      <c r="EP465" s="156"/>
      <c r="EQ465" s="156"/>
      <c r="ER465" s="156"/>
      <c r="ES465" s="156"/>
      <c r="ET465" s="156"/>
      <c r="EU465" s="156"/>
      <c r="EV465" s="156"/>
      <c r="EW465" s="156"/>
      <c r="EX465" s="156"/>
    </row>
    <row r="466" spans="1:154" hidden="1" x14ac:dyDescent="0.2">
      <c r="A466" s="9" t="s">
        <v>331</v>
      </c>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c r="AO466" s="156"/>
      <c r="AP466" s="156"/>
      <c r="AQ466" s="156"/>
      <c r="AR466" s="156"/>
      <c r="AS466" s="156"/>
      <c r="AT466" s="156"/>
      <c r="AU466" s="156"/>
      <c r="AV466" s="156"/>
      <c r="AW466" s="156"/>
      <c r="AX466" s="156"/>
      <c r="AY466" s="156"/>
      <c r="AZ466" s="156"/>
      <c r="BA466" s="156"/>
      <c r="BB466" s="156"/>
      <c r="BC466" s="156"/>
      <c r="BD466" s="156"/>
      <c r="BE466" s="156"/>
      <c r="BF466" s="156"/>
      <c r="BG466" s="156"/>
      <c r="BH466" s="156"/>
      <c r="BI466" s="156"/>
      <c r="BJ466" s="156"/>
      <c r="BK466" s="156"/>
      <c r="BL466" s="156"/>
      <c r="BM466" s="156"/>
      <c r="BN466" s="156"/>
      <c r="BO466" s="156"/>
      <c r="BP466" s="156"/>
      <c r="BQ466" s="156"/>
      <c r="BR466" s="156"/>
      <c r="BS466" s="156"/>
      <c r="BT466" s="156"/>
      <c r="BU466" s="156"/>
      <c r="BV466" s="156"/>
      <c r="BW466" s="156"/>
      <c r="BX466" s="156"/>
      <c r="BY466" s="156"/>
      <c r="BZ466" s="156"/>
      <c r="CA466" s="156"/>
      <c r="CB466" s="156"/>
      <c r="CC466" s="156"/>
      <c r="CD466" s="156"/>
      <c r="CE466" s="156"/>
      <c r="CF466" s="156"/>
      <c r="CG466" s="156"/>
      <c r="CH466" s="156"/>
      <c r="CI466" s="156"/>
      <c r="CJ466" s="156"/>
      <c r="CK466" s="156"/>
      <c r="CL466" s="156"/>
      <c r="CM466" s="156"/>
      <c r="CN466" s="156"/>
      <c r="CO466" s="156"/>
      <c r="CP466" s="156"/>
      <c r="CQ466" s="156"/>
      <c r="CR466" s="156"/>
      <c r="CS466" s="156"/>
      <c r="CT466" s="156"/>
      <c r="CU466" s="156"/>
      <c r="CV466" s="156"/>
      <c r="CW466" s="156"/>
      <c r="CX466" s="156"/>
      <c r="CY466" s="156"/>
      <c r="CZ466" s="156"/>
      <c r="DA466" s="156"/>
      <c r="DB466" s="156"/>
      <c r="DC466" s="156"/>
      <c r="DD466" s="156"/>
      <c r="DE466" s="156"/>
      <c r="DF466" s="156"/>
      <c r="DG466" s="156"/>
      <c r="DH466" s="156"/>
      <c r="DI466" s="156"/>
      <c r="DJ466" s="156"/>
      <c r="DK466" s="156"/>
      <c r="DL466" s="156"/>
      <c r="DM466" s="156"/>
      <c r="DN466" s="156"/>
      <c r="DO466" s="156"/>
      <c r="DP466" s="156"/>
      <c r="DQ466" s="156"/>
      <c r="DR466" s="156"/>
      <c r="DS466" s="156"/>
      <c r="DT466" s="156"/>
      <c r="DU466" s="156"/>
      <c r="DV466" s="156"/>
      <c r="DW466" s="156"/>
      <c r="DX466" s="156"/>
      <c r="DY466" s="156"/>
      <c r="DZ466" s="156"/>
      <c r="EA466" s="156"/>
      <c r="EB466" s="156"/>
      <c r="EC466" s="156"/>
      <c r="ED466" s="156"/>
      <c r="EE466" s="156"/>
      <c r="EF466" s="156"/>
      <c r="EG466" s="156"/>
      <c r="EH466" s="156"/>
      <c r="EI466" s="156"/>
      <c r="EJ466" s="156"/>
      <c r="EK466" s="156"/>
      <c r="EL466" s="156"/>
      <c r="EM466" s="156"/>
      <c r="EN466" s="156"/>
      <c r="EO466" s="156"/>
      <c r="EP466" s="156"/>
      <c r="EQ466" s="156"/>
      <c r="ER466" s="156"/>
      <c r="ES466" s="156"/>
      <c r="ET466" s="156"/>
      <c r="EU466" s="156"/>
      <c r="EV466" s="156"/>
      <c r="EW466" s="156"/>
      <c r="EX466" s="156"/>
    </row>
    <row r="467" spans="1:154" hidden="1" x14ac:dyDescent="0.2">
      <c r="A467" s="9" t="s">
        <v>332</v>
      </c>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c r="AO467" s="156"/>
      <c r="AP467" s="156"/>
      <c r="AQ467" s="156"/>
      <c r="AR467" s="156"/>
      <c r="AS467" s="156"/>
      <c r="AT467" s="156"/>
      <c r="AU467" s="156"/>
      <c r="AV467" s="156"/>
      <c r="AW467" s="156"/>
      <c r="AX467" s="156"/>
      <c r="AY467" s="156"/>
      <c r="AZ467" s="156"/>
      <c r="BA467" s="156"/>
      <c r="BB467" s="156"/>
      <c r="BC467" s="156"/>
      <c r="BD467" s="156"/>
      <c r="BE467" s="156"/>
      <c r="BF467" s="156"/>
      <c r="BG467" s="156"/>
      <c r="BH467" s="156"/>
      <c r="BI467" s="156"/>
      <c r="BJ467" s="156"/>
      <c r="BK467" s="156"/>
      <c r="BL467" s="156"/>
      <c r="BM467" s="156"/>
      <c r="BN467" s="156"/>
      <c r="BO467" s="156"/>
      <c r="BP467" s="156"/>
      <c r="BQ467" s="156"/>
      <c r="BR467" s="156"/>
      <c r="BS467" s="156"/>
      <c r="BT467" s="156"/>
      <c r="BU467" s="156"/>
      <c r="BV467" s="156"/>
      <c r="BW467" s="156"/>
      <c r="BX467" s="156"/>
      <c r="BY467" s="156"/>
      <c r="BZ467" s="156"/>
      <c r="CA467" s="156"/>
      <c r="CB467" s="156"/>
      <c r="CC467" s="156"/>
      <c r="CD467" s="156"/>
      <c r="CE467" s="156"/>
      <c r="CF467" s="156"/>
      <c r="CG467" s="156"/>
      <c r="CH467" s="156"/>
      <c r="CI467" s="156"/>
      <c r="CJ467" s="156"/>
      <c r="CK467" s="156"/>
      <c r="CL467" s="156"/>
      <c r="CM467" s="156"/>
      <c r="CN467" s="156"/>
      <c r="CO467" s="156"/>
      <c r="CP467" s="156"/>
      <c r="CQ467" s="156"/>
      <c r="CR467" s="156"/>
      <c r="CS467" s="156"/>
      <c r="CT467" s="156"/>
      <c r="CU467" s="156"/>
      <c r="CV467" s="156"/>
      <c r="CW467" s="156"/>
      <c r="CX467" s="156"/>
      <c r="CY467" s="156"/>
      <c r="CZ467" s="156"/>
      <c r="DA467" s="156"/>
      <c r="DB467" s="156"/>
      <c r="DC467" s="156"/>
      <c r="DD467" s="156"/>
      <c r="DE467" s="156"/>
      <c r="DF467" s="156"/>
      <c r="DG467" s="156"/>
      <c r="DH467" s="156"/>
      <c r="DI467" s="156"/>
      <c r="DJ467" s="156"/>
      <c r="DK467" s="156"/>
      <c r="DL467" s="156"/>
      <c r="DM467" s="156"/>
      <c r="DN467" s="156"/>
      <c r="DO467" s="156"/>
      <c r="DP467" s="156"/>
      <c r="DQ467" s="156"/>
      <c r="DR467" s="156"/>
      <c r="DS467" s="156"/>
      <c r="DT467" s="156"/>
      <c r="DU467" s="156"/>
      <c r="DV467" s="156"/>
      <c r="DW467" s="156"/>
      <c r="DX467" s="156"/>
      <c r="DY467" s="156"/>
      <c r="DZ467" s="156"/>
      <c r="EA467" s="156"/>
      <c r="EB467" s="156"/>
      <c r="EC467" s="156"/>
      <c r="ED467" s="156"/>
      <c r="EE467" s="156"/>
      <c r="EF467" s="156"/>
      <c r="EG467" s="156"/>
      <c r="EH467" s="156"/>
      <c r="EI467" s="156"/>
      <c r="EJ467" s="156"/>
      <c r="EK467" s="156"/>
      <c r="EL467" s="156"/>
      <c r="EM467" s="156"/>
      <c r="EN467" s="156"/>
      <c r="EO467" s="156"/>
      <c r="EP467" s="156"/>
      <c r="EQ467" s="156"/>
      <c r="ER467" s="156"/>
      <c r="ES467" s="156"/>
      <c r="ET467" s="156"/>
      <c r="EU467" s="156"/>
      <c r="EV467" s="156"/>
      <c r="EW467" s="156"/>
      <c r="EX467" s="156"/>
    </row>
    <row r="468" spans="1:154" hidden="1" x14ac:dyDescent="0.2">
      <c r="A468" s="10" t="s">
        <v>50</v>
      </c>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c r="AO468" s="156"/>
      <c r="AP468" s="156"/>
      <c r="AQ468" s="156"/>
      <c r="AR468" s="156"/>
      <c r="AS468" s="156"/>
      <c r="AT468" s="156"/>
      <c r="AU468" s="156"/>
      <c r="AV468" s="156"/>
      <c r="AW468" s="156"/>
      <c r="AX468" s="156"/>
      <c r="AY468" s="156"/>
      <c r="AZ468" s="156"/>
      <c r="BA468" s="156"/>
      <c r="BB468" s="156"/>
      <c r="BC468" s="156"/>
      <c r="BD468" s="156"/>
      <c r="BE468" s="156"/>
      <c r="BF468" s="156"/>
      <c r="BG468" s="156"/>
      <c r="BH468" s="156"/>
      <c r="BI468" s="156"/>
      <c r="BJ468" s="156"/>
      <c r="BK468" s="156"/>
      <c r="BL468" s="156"/>
      <c r="BM468" s="156"/>
      <c r="BN468" s="156"/>
      <c r="BO468" s="156"/>
      <c r="BP468" s="156"/>
      <c r="BQ468" s="156"/>
      <c r="BR468" s="156"/>
      <c r="BS468" s="156"/>
      <c r="BT468" s="156"/>
      <c r="BU468" s="156"/>
      <c r="BV468" s="156"/>
      <c r="BW468" s="156"/>
      <c r="BX468" s="156"/>
      <c r="BY468" s="156"/>
      <c r="BZ468" s="156"/>
      <c r="CA468" s="156"/>
      <c r="CB468" s="156"/>
      <c r="CC468" s="156"/>
      <c r="CD468" s="156"/>
      <c r="CE468" s="156"/>
      <c r="CF468" s="156"/>
      <c r="CG468" s="156"/>
      <c r="CH468" s="156"/>
      <c r="CI468" s="156"/>
      <c r="CJ468" s="156"/>
      <c r="CK468" s="156"/>
      <c r="CL468" s="156"/>
      <c r="CM468" s="156"/>
      <c r="CN468" s="156"/>
      <c r="CO468" s="156"/>
      <c r="CP468" s="156"/>
      <c r="CQ468" s="156"/>
      <c r="CR468" s="156"/>
      <c r="CS468" s="156"/>
      <c r="CT468" s="156"/>
      <c r="CU468" s="156"/>
      <c r="CV468" s="156"/>
      <c r="CW468" s="156"/>
      <c r="CX468" s="156"/>
      <c r="CY468" s="156"/>
      <c r="CZ468" s="156"/>
      <c r="DA468" s="156"/>
      <c r="DB468" s="156"/>
      <c r="DC468" s="156"/>
      <c r="DD468" s="156"/>
      <c r="DE468" s="156"/>
      <c r="DF468" s="156"/>
      <c r="DG468" s="156"/>
      <c r="DH468" s="156"/>
      <c r="DI468" s="156"/>
      <c r="DJ468" s="156"/>
      <c r="DK468" s="156"/>
      <c r="DL468" s="156"/>
      <c r="DM468" s="156"/>
      <c r="DN468" s="156"/>
      <c r="DO468" s="156"/>
      <c r="DP468" s="156"/>
      <c r="DQ468" s="156"/>
      <c r="DR468" s="156"/>
      <c r="DS468" s="156"/>
      <c r="DT468" s="156"/>
      <c r="DU468" s="156"/>
      <c r="DV468" s="156"/>
      <c r="DW468" s="156"/>
      <c r="DX468" s="156"/>
      <c r="DY468" s="156"/>
      <c r="DZ468" s="156"/>
      <c r="EA468" s="156"/>
      <c r="EB468" s="156"/>
      <c r="EC468" s="156"/>
      <c r="ED468" s="156"/>
      <c r="EE468" s="156"/>
      <c r="EF468" s="156"/>
      <c r="EG468" s="156"/>
      <c r="EH468" s="156"/>
      <c r="EI468" s="156"/>
      <c r="EJ468" s="156"/>
      <c r="EK468" s="156"/>
      <c r="EL468" s="156"/>
      <c r="EM468" s="156"/>
      <c r="EN468" s="156"/>
      <c r="EO468" s="156"/>
      <c r="EP468" s="156"/>
      <c r="EQ468" s="156"/>
      <c r="ER468" s="156"/>
      <c r="ES468" s="156"/>
      <c r="ET468" s="156"/>
      <c r="EU468" s="156"/>
      <c r="EV468" s="156"/>
      <c r="EW468" s="156"/>
      <c r="EX468" s="156"/>
    </row>
    <row r="469" spans="1:154" hidden="1" x14ac:dyDescent="0.2">
      <c r="A469" s="7" t="s">
        <v>1309</v>
      </c>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c r="AO469" s="156"/>
      <c r="AP469" s="156"/>
      <c r="AQ469" s="156"/>
      <c r="AR469" s="156"/>
      <c r="AS469" s="156"/>
      <c r="AT469" s="156"/>
      <c r="AU469" s="156"/>
      <c r="AV469" s="156"/>
      <c r="AW469" s="156"/>
      <c r="AX469" s="156"/>
      <c r="AY469" s="156"/>
      <c r="AZ469" s="156"/>
      <c r="BA469" s="156"/>
      <c r="BB469" s="156"/>
      <c r="BC469" s="156"/>
      <c r="BD469" s="156"/>
      <c r="BE469" s="156"/>
      <c r="BF469" s="156"/>
      <c r="BG469" s="156"/>
      <c r="BH469" s="156"/>
      <c r="BI469" s="156"/>
      <c r="BJ469" s="156"/>
      <c r="BK469" s="156"/>
      <c r="BL469" s="156"/>
      <c r="BM469" s="156"/>
      <c r="BN469" s="156"/>
      <c r="BO469" s="156"/>
      <c r="BP469" s="156"/>
      <c r="BQ469" s="156"/>
      <c r="BR469" s="156"/>
      <c r="BS469" s="156"/>
      <c r="BT469" s="156"/>
      <c r="BU469" s="156"/>
      <c r="BV469" s="156"/>
      <c r="BW469" s="156"/>
      <c r="BX469" s="156"/>
      <c r="BY469" s="156"/>
      <c r="BZ469" s="156"/>
      <c r="CA469" s="156"/>
      <c r="CB469" s="156"/>
      <c r="CC469" s="156"/>
      <c r="CD469" s="156"/>
      <c r="CE469" s="156"/>
      <c r="CF469" s="156"/>
      <c r="CG469" s="156"/>
      <c r="CH469" s="156"/>
      <c r="CI469" s="156"/>
      <c r="CJ469" s="156"/>
      <c r="CK469" s="156"/>
      <c r="CL469" s="156"/>
      <c r="CM469" s="156"/>
      <c r="CN469" s="156"/>
      <c r="CO469" s="156"/>
      <c r="CP469" s="156"/>
      <c r="CQ469" s="156"/>
      <c r="CR469" s="156"/>
      <c r="CS469" s="156"/>
      <c r="CT469" s="156"/>
      <c r="CU469" s="156"/>
      <c r="CV469" s="156"/>
      <c r="CW469" s="156"/>
      <c r="CX469" s="156"/>
      <c r="CY469" s="156"/>
      <c r="CZ469" s="156"/>
      <c r="DA469" s="156"/>
      <c r="DB469" s="156"/>
      <c r="DC469" s="156"/>
      <c r="DD469" s="156"/>
      <c r="DE469" s="156"/>
      <c r="DF469" s="156"/>
      <c r="DG469" s="156"/>
      <c r="DH469" s="156"/>
      <c r="DI469" s="156"/>
      <c r="DJ469" s="156"/>
      <c r="DK469" s="156"/>
      <c r="DL469" s="156"/>
      <c r="DM469" s="156"/>
      <c r="DN469" s="156"/>
      <c r="DO469" s="156"/>
      <c r="DP469" s="156"/>
      <c r="DQ469" s="156"/>
      <c r="DR469" s="156"/>
      <c r="DS469" s="156"/>
      <c r="DT469" s="156"/>
      <c r="DU469" s="156"/>
      <c r="DV469" s="156"/>
      <c r="DW469" s="156"/>
      <c r="DX469" s="156"/>
      <c r="DY469" s="156"/>
      <c r="DZ469" s="156"/>
      <c r="EA469" s="156"/>
      <c r="EB469" s="156"/>
      <c r="EC469" s="156"/>
      <c r="ED469" s="156"/>
      <c r="EE469" s="156"/>
      <c r="EF469" s="156"/>
      <c r="EG469" s="156"/>
      <c r="EH469" s="156"/>
      <c r="EI469" s="156"/>
      <c r="EJ469" s="156"/>
      <c r="EK469" s="156"/>
      <c r="EL469" s="156"/>
      <c r="EM469" s="156"/>
      <c r="EN469" s="156"/>
      <c r="EO469" s="156"/>
      <c r="EP469" s="156"/>
      <c r="EQ469" s="156"/>
      <c r="ER469" s="156"/>
      <c r="ES469" s="156"/>
      <c r="ET469" s="156"/>
      <c r="EU469" s="156"/>
      <c r="EV469" s="156"/>
      <c r="EW469" s="156"/>
      <c r="EX469" s="156"/>
    </row>
    <row r="470" spans="1:154" hidden="1" x14ac:dyDescent="0.2">
      <c r="A470" s="153"/>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c r="AO470" s="156"/>
      <c r="AP470" s="156"/>
      <c r="AQ470" s="156"/>
      <c r="AR470" s="156"/>
      <c r="AS470" s="156"/>
      <c r="AT470" s="156"/>
      <c r="AU470" s="156"/>
      <c r="AV470" s="156"/>
      <c r="AW470" s="156"/>
      <c r="AX470" s="156"/>
      <c r="AY470" s="156"/>
      <c r="AZ470" s="156"/>
      <c r="BA470" s="156"/>
      <c r="BB470" s="156"/>
      <c r="BC470" s="156"/>
      <c r="BD470" s="156"/>
      <c r="BE470" s="156"/>
      <c r="BF470" s="156"/>
      <c r="BG470" s="156"/>
      <c r="BH470" s="156"/>
      <c r="BI470" s="156"/>
      <c r="BJ470" s="156"/>
      <c r="BK470" s="156"/>
      <c r="BL470" s="156"/>
      <c r="BM470" s="156"/>
      <c r="BN470" s="156"/>
      <c r="BO470" s="156"/>
      <c r="BP470" s="156"/>
      <c r="BQ470" s="156"/>
      <c r="BR470" s="156"/>
      <c r="BS470" s="156"/>
      <c r="BT470" s="156"/>
      <c r="BU470" s="156"/>
      <c r="BV470" s="156"/>
      <c r="BW470" s="156"/>
      <c r="BX470" s="156"/>
      <c r="BY470" s="156"/>
      <c r="BZ470" s="156"/>
      <c r="CA470" s="156"/>
      <c r="CB470" s="156"/>
      <c r="CC470" s="156"/>
      <c r="CD470" s="156"/>
      <c r="CE470" s="156"/>
      <c r="CF470" s="156"/>
      <c r="CG470" s="156"/>
      <c r="CH470" s="156"/>
      <c r="CI470" s="156"/>
      <c r="CJ470" s="156"/>
      <c r="CK470" s="156"/>
      <c r="CL470" s="156"/>
      <c r="CM470" s="156"/>
      <c r="CN470" s="156"/>
      <c r="CO470" s="156"/>
      <c r="CP470" s="156"/>
      <c r="CQ470" s="156"/>
      <c r="CR470" s="156"/>
      <c r="CS470" s="156"/>
      <c r="CT470" s="156"/>
      <c r="CU470" s="156"/>
      <c r="CV470" s="156"/>
      <c r="CW470" s="156"/>
      <c r="CX470" s="156"/>
      <c r="CY470" s="156"/>
      <c r="CZ470" s="156"/>
      <c r="DA470" s="156"/>
      <c r="DB470" s="156"/>
      <c r="DC470" s="156"/>
      <c r="DD470" s="156"/>
      <c r="DE470" s="156"/>
      <c r="DF470" s="156"/>
      <c r="DG470" s="156"/>
      <c r="DH470" s="156"/>
      <c r="DI470" s="156"/>
      <c r="DJ470" s="156"/>
      <c r="DK470" s="156"/>
      <c r="DL470" s="156"/>
      <c r="DM470" s="156"/>
      <c r="DN470" s="156"/>
      <c r="DO470" s="156"/>
      <c r="DP470" s="156"/>
      <c r="DQ470" s="156"/>
      <c r="DR470" s="156"/>
      <c r="DS470" s="156"/>
      <c r="DT470" s="156"/>
      <c r="DU470" s="156"/>
      <c r="DV470" s="156"/>
      <c r="DW470" s="156"/>
      <c r="DX470" s="156"/>
      <c r="DY470" s="156"/>
      <c r="DZ470" s="156"/>
      <c r="EA470" s="156"/>
      <c r="EB470" s="156"/>
      <c r="EC470" s="156"/>
      <c r="ED470" s="156"/>
      <c r="EE470" s="156"/>
      <c r="EF470" s="156"/>
      <c r="EG470" s="156"/>
      <c r="EH470" s="156"/>
      <c r="EI470" s="156"/>
      <c r="EJ470" s="156"/>
      <c r="EK470" s="156"/>
      <c r="EL470" s="156"/>
      <c r="EM470" s="156"/>
      <c r="EN470" s="156"/>
      <c r="EO470" s="156"/>
      <c r="EP470" s="156"/>
      <c r="EQ470" s="156"/>
      <c r="ER470" s="156"/>
      <c r="ES470" s="156"/>
      <c r="ET470" s="156"/>
      <c r="EU470" s="156"/>
      <c r="EV470" s="156"/>
      <c r="EW470" s="156"/>
      <c r="EX470" s="156"/>
    </row>
    <row r="471" spans="1:154" hidden="1" x14ac:dyDescent="0.2">
      <c r="A471" s="154" t="s">
        <v>113</v>
      </c>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c r="AO471" s="156"/>
      <c r="AP471" s="156"/>
      <c r="AQ471" s="156"/>
      <c r="AR471" s="156"/>
      <c r="AS471" s="156"/>
      <c r="AT471" s="156"/>
      <c r="AU471" s="156"/>
      <c r="AV471" s="156"/>
      <c r="AW471" s="156"/>
      <c r="AX471" s="156"/>
      <c r="AY471" s="156"/>
      <c r="AZ471" s="156"/>
      <c r="BA471" s="156"/>
      <c r="BB471" s="156"/>
      <c r="BC471" s="156"/>
      <c r="BD471" s="156"/>
      <c r="BE471" s="156"/>
      <c r="BF471" s="156"/>
      <c r="BG471" s="156"/>
      <c r="BH471" s="156"/>
      <c r="BI471" s="156"/>
      <c r="BJ471" s="156"/>
      <c r="BK471" s="156"/>
      <c r="BL471" s="156"/>
      <c r="BM471" s="156"/>
      <c r="BN471" s="156"/>
      <c r="BO471" s="156"/>
      <c r="BP471" s="156"/>
      <c r="BQ471" s="156"/>
      <c r="BR471" s="156"/>
      <c r="BS471" s="156"/>
      <c r="BT471" s="156"/>
      <c r="BU471" s="156"/>
      <c r="BV471" s="156"/>
      <c r="BW471" s="156"/>
      <c r="BX471" s="156"/>
      <c r="BY471" s="156"/>
      <c r="BZ471" s="156"/>
      <c r="CA471" s="156"/>
      <c r="CB471" s="156"/>
      <c r="CC471" s="156"/>
      <c r="CD471" s="156"/>
      <c r="CE471" s="156"/>
      <c r="CF471" s="156"/>
      <c r="CG471" s="156"/>
      <c r="CH471" s="156"/>
      <c r="CI471" s="156"/>
      <c r="CJ471" s="156"/>
      <c r="CK471" s="156"/>
      <c r="CL471" s="156"/>
      <c r="CM471" s="156"/>
      <c r="CN471" s="156"/>
      <c r="CO471" s="156"/>
      <c r="CP471" s="156"/>
      <c r="CQ471" s="156"/>
      <c r="CR471" s="156"/>
      <c r="CS471" s="156"/>
      <c r="CT471" s="156"/>
      <c r="CU471" s="156"/>
      <c r="CV471" s="156"/>
      <c r="CW471" s="156"/>
      <c r="CX471" s="156"/>
      <c r="CY471" s="156"/>
      <c r="CZ471" s="156"/>
      <c r="DA471" s="156"/>
      <c r="DB471" s="156"/>
      <c r="DC471" s="156"/>
      <c r="DD471" s="156"/>
      <c r="DE471" s="156"/>
      <c r="DF471" s="156"/>
      <c r="DG471" s="156"/>
      <c r="DH471" s="156"/>
      <c r="DI471" s="156"/>
      <c r="DJ471" s="156"/>
      <c r="DK471" s="156"/>
      <c r="DL471" s="156"/>
      <c r="DM471" s="156"/>
      <c r="DN471" s="156"/>
      <c r="DO471" s="156"/>
      <c r="DP471" s="156"/>
      <c r="DQ471" s="156"/>
      <c r="DR471" s="156"/>
      <c r="DS471" s="156"/>
      <c r="DT471" s="156"/>
      <c r="DU471" s="156"/>
      <c r="DV471" s="156"/>
      <c r="DW471" s="156"/>
      <c r="DX471" s="156"/>
      <c r="DY471" s="156"/>
      <c r="DZ471" s="156"/>
      <c r="EA471" s="156"/>
      <c r="EB471" s="156"/>
      <c r="EC471" s="156"/>
      <c r="ED471" s="156"/>
      <c r="EE471" s="156"/>
      <c r="EF471" s="156"/>
      <c r="EG471" s="156"/>
      <c r="EH471" s="156"/>
      <c r="EI471" s="156"/>
      <c r="EJ471" s="156"/>
      <c r="EK471" s="156"/>
      <c r="EL471" s="156"/>
      <c r="EM471" s="156"/>
      <c r="EN471" s="156"/>
      <c r="EO471" s="156"/>
      <c r="EP471" s="156"/>
      <c r="EQ471" s="156"/>
      <c r="ER471" s="156"/>
      <c r="ES471" s="156"/>
      <c r="ET471" s="156"/>
      <c r="EU471" s="156"/>
      <c r="EV471" s="156"/>
      <c r="EW471" s="156"/>
      <c r="EX471" s="156"/>
    </row>
    <row r="472" spans="1:154" hidden="1" x14ac:dyDescent="0.2">
      <c r="A472" s="9" t="s">
        <v>114</v>
      </c>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c r="AO472" s="156"/>
      <c r="AP472" s="156"/>
      <c r="AQ472" s="156"/>
      <c r="AR472" s="156"/>
      <c r="AS472" s="156"/>
      <c r="AT472" s="156"/>
      <c r="AU472" s="156"/>
      <c r="AV472" s="156"/>
      <c r="AW472" s="156"/>
      <c r="AX472" s="156"/>
      <c r="AY472" s="156"/>
      <c r="AZ472" s="156"/>
      <c r="BA472" s="156"/>
      <c r="BB472" s="156"/>
      <c r="BC472" s="156"/>
      <c r="BD472" s="156"/>
      <c r="BE472" s="156"/>
      <c r="BF472" s="156"/>
      <c r="BG472" s="156"/>
      <c r="BH472" s="156"/>
      <c r="BI472" s="156"/>
      <c r="BJ472" s="156"/>
      <c r="BK472" s="156"/>
      <c r="BL472" s="156"/>
      <c r="BM472" s="156"/>
      <c r="BN472" s="156"/>
      <c r="BO472" s="156"/>
      <c r="BP472" s="156"/>
      <c r="BQ472" s="156"/>
      <c r="BR472" s="156"/>
      <c r="BS472" s="156"/>
      <c r="BT472" s="156"/>
      <c r="BU472" s="156"/>
      <c r="BV472" s="156"/>
      <c r="BW472" s="156"/>
      <c r="BX472" s="156"/>
      <c r="BY472" s="156"/>
      <c r="BZ472" s="156"/>
      <c r="CA472" s="156"/>
      <c r="CB472" s="156"/>
      <c r="CC472" s="156"/>
      <c r="CD472" s="156"/>
      <c r="CE472" s="156"/>
      <c r="CF472" s="156"/>
      <c r="CG472" s="156"/>
      <c r="CH472" s="156"/>
      <c r="CI472" s="156"/>
      <c r="CJ472" s="156"/>
      <c r="CK472" s="156"/>
      <c r="CL472" s="156"/>
      <c r="CM472" s="156"/>
      <c r="CN472" s="156"/>
      <c r="CO472" s="156"/>
      <c r="CP472" s="156"/>
      <c r="CQ472" s="156"/>
      <c r="CR472" s="156"/>
      <c r="CS472" s="156"/>
      <c r="CT472" s="156"/>
      <c r="CU472" s="156"/>
      <c r="CV472" s="156"/>
      <c r="CW472" s="156"/>
      <c r="CX472" s="156"/>
      <c r="CY472" s="156"/>
      <c r="CZ472" s="156"/>
      <c r="DA472" s="156"/>
      <c r="DB472" s="156"/>
      <c r="DC472" s="156"/>
      <c r="DD472" s="156"/>
      <c r="DE472" s="156"/>
      <c r="DF472" s="156"/>
      <c r="DG472" s="156"/>
      <c r="DH472" s="156"/>
      <c r="DI472" s="156"/>
      <c r="DJ472" s="156"/>
      <c r="DK472" s="156"/>
      <c r="DL472" s="156"/>
      <c r="DM472" s="156"/>
      <c r="DN472" s="156"/>
      <c r="DO472" s="156"/>
      <c r="DP472" s="156"/>
      <c r="DQ472" s="156"/>
      <c r="DR472" s="156"/>
      <c r="DS472" s="156"/>
      <c r="DT472" s="156"/>
      <c r="DU472" s="156"/>
      <c r="DV472" s="156"/>
      <c r="DW472" s="156"/>
      <c r="DX472" s="156"/>
      <c r="DY472" s="156"/>
      <c r="DZ472" s="156"/>
      <c r="EA472" s="156"/>
      <c r="EB472" s="156"/>
      <c r="EC472" s="156"/>
      <c r="ED472" s="156"/>
      <c r="EE472" s="156"/>
      <c r="EF472" s="156"/>
      <c r="EG472" s="156"/>
      <c r="EH472" s="156"/>
      <c r="EI472" s="156"/>
      <c r="EJ472" s="156"/>
      <c r="EK472" s="156"/>
      <c r="EL472" s="156"/>
      <c r="EM472" s="156"/>
      <c r="EN472" s="156"/>
      <c r="EO472" s="156"/>
      <c r="EP472" s="156"/>
      <c r="EQ472" s="156"/>
      <c r="ER472" s="156"/>
      <c r="ES472" s="156"/>
      <c r="ET472" s="156"/>
      <c r="EU472" s="156"/>
      <c r="EV472" s="156"/>
      <c r="EW472" s="156"/>
      <c r="EX472" s="156"/>
    </row>
    <row r="473" spans="1:154" hidden="1" x14ac:dyDescent="0.2">
      <c r="A473" s="9" t="s">
        <v>123</v>
      </c>
      <c r="B473" s="153"/>
      <c r="C473" s="153"/>
      <c r="D473" s="153"/>
      <c r="E473" s="153"/>
      <c r="F473" s="153"/>
      <c r="G473" s="153"/>
      <c r="H473" s="153"/>
      <c r="I473" s="153"/>
      <c r="J473" s="153"/>
      <c r="K473" s="153"/>
      <c r="L473" s="153"/>
      <c r="M473" s="153"/>
      <c r="N473" s="153"/>
      <c r="O473" s="153"/>
      <c r="P473" s="153"/>
      <c r="Q473" s="153"/>
      <c r="R473" s="153"/>
      <c r="S473" s="153"/>
      <c r="T473" s="153"/>
      <c r="U473" s="153"/>
      <c r="V473" s="153"/>
      <c r="W473" s="153"/>
      <c r="X473" s="153"/>
      <c r="Y473" s="153"/>
      <c r="Z473" s="153"/>
      <c r="AA473" s="153"/>
      <c r="AB473" s="153"/>
      <c r="AC473" s="153"/>
      <c r="AD473" s="153"/>
      <c r="AE473" s="153"/>
      <c r="AF473" s="153"/>
      <c r="AG473" s="153"/>
      <c r="AH473" s="153"/>
      <c r="AI473" s="153"/>
      <c r="AJ473" s="153"/>
      <c r="AK473" s="153"/>
      <c r="AL473" s="153"/>
      <c r="AM473" s="153"/>
      <c r="AN473" s="153"/>
      <c r="AO473" s="153"/>
      <c r="AP473" s="153"/>
      <c r="AQ473" s="153"/>
      <c r="AR473" s="153"/>
      <c r="AS473" s="153"/>
      <c r="AT473" s="153"/>
      <c r="AU473" s="153"/>
      <c r="AV473" s="153"/>
      <c r="AW473" s="153"/>
      <c r="AX473" s="153"/>
      <c r="AY473" s="153"/>
      <c r="AZ473" s="153"/>
      <c r="BA473" s="153"/>
      <c r="BB473" s="153"/>
      <c r="BC473" s="153"/>
      <c r="BD473" s="153"/>
      <c r="BE473" s="153"/>
      <c r="BF473" s="153"/>
      <c r="BG473" s="153"/>
      <c r="BH473" s="153"/>
      <c r="BI473" s="153"/>
      <c r="BJ473" s="153"/>
      <c r="BK473" s="153"/>
      <c r="BL473" s="153"/>
      <c r="BM473" s="153"/>
      <c r="BN473" s="153"/>
      <c r="BO473" s="153"/>
      <c r="BP473" s="153"/>
      <c r="BQ473" s="153"/>
      <c r="BR473" s="153"/>
      <c r="BS473" s="153"/>
      <c r="BT473" s="153"/>
      <c r="BU473" s="153"/>
      <c r="BV473" s="153"/>
      <c r="BW473" s="153"/>
      <c r="BX473" s="153"/>
      <c r="BY473" s="153"/>
      <c r="BZ473" s="153"/>
      <c r="CA473" s="153"/>
      <c r="CB473" s="153"/>
      <c r="CC473" s="153"/>
      <c r="CD473" s="153"/>
      <c r="CE473" s="153"/>
      <c r="CF473" s="153"/>
      <c r="CG473" s="153"/>
      <c r="CH473" s="153"/>
      <c r="CI473" s="153"/>
      <c r="CJ473" s="153"/>
      <c r="CK473" s="153"/>
      <c r="CL473" s="153"/>
      <c r="CM473" s="153"/>
      <c r="CN473" s="153"/>
      <c r="CO473" s="153"/>
      <c r="CP473" s="153"/>
      <c r="CQ473" s="153"/>
      <c r="CR473" s="153"/>
      <c r="CS473" s="153"/>
      <c r="CT473" s="153"/>
      <c r="CU473" s="153"/>
      <c r="CV473" s="153"/>
      <c r="CW473" s="153"/>
      <c r="CX473" s="153"/>
      <c r="CY473" s="153"/>
      <c r="CZ473" s="153"/>
      <c r="DA473" s="153"/>
      <c r="DB473" s="153"/>
      <c r="DC473" s="153"/>
      <c r="DD473" s="153"/>
      <c r="DE473" s="153"/>
      <c r="DF473" s="153"/>
      <c r="DG473" s="153"/>
      <c r="DH473" s="153"/>
      <c r="DI473" s="153"/>
      <c r="DJ473" s="153"/>
      <c r="DK473" s="153"/>
      <c r="DL473" s="153"/>
      <c r="DM473" s="153"/>
      <c r="DN473" s="153"/>
      <c r="DO473" s="153"/>
      <c r="DP473" s="153"/>
      <c r="DQ473" s="153"/>
      <c r="DR473" s="153"/>
      <c r="DS473" s="153"/>
      <c r="DT473" s="153"/>
      <c r="DU473" s="153"/>
      <c r="DV473" s="153"/>
      <c r="DW473" s="153"/>
      <c r="DX473" s="153"/>
      <c r="DY473" s="153"/>
      <c r="DZ473" s="153"/>
      <c r="EA473" s="153"/>
      <c r="EB473" s="153"/>
      <c r="EC473" s="153"/>
      <c r="ED473" s="153"/>
      <c r="EE473" s="153"/>
      <c r="EF473" s="153"/>
      <c r="EG473" s="153"/>
      <c r="EH473" s="153"/>
      <c r="EI473" s="153"/>
      <c r="EJ473" s="153"/>
      <c r="EK473" s="153"/>
      <c r="EL473" s="153"/>
      <c r="EM473" s="153"/>
      <c r="EN473" s="153"/>
      <c r="EO473" s="153"/>
      <c r="EP473" s="153"/>
      <c r="EQ473" s="153"/>
      <c r="ER473" s="153"/>
      <c r="ES473" s="153"/>
      <c r="ET473" s="153"/>
      <c r="EU473" s="153"/>
      <c r="EV473" s="153"/>
      <c r="EW473" s="153"/>
      <c r="EX473" s="153"/>
    </row>
    <row r="474" spans="1:154" hidden="1" x14ac:dyDescent="0.2">
      <c r="A474" s="9" t="s">
        <v>93</v>
      </c>
    </row>
    <row r="475" spans="1:154" hidden="1" x14ac:dyDescent="0.2">
      <c r="A475" s="9" t="s">
        <v>1310</v>
      </c>
    </row>
    <row r="476" spans="1:154" hidden="1" x14ac:dyDescent="0.2">
      <c r="A476" s="9" t="s">
        <v>94</v>
      </c>
    </row>
    <row r="477" spans="1:154" hidden="1" x14ac:dyDescent="0.2">
      <c r="A477" s="9" t="s">
        <v>95</v>
      </c>
    </row>
    <row r="478" spans="1:154" hidden="1" x14ac:dyDescent="0.2">
      <c r="A478" s="9" t="s">
        <v>104</v>
      </c>
    </row>
    <row r="479" spans="1:154" hidden="1" x14ac:dyDescent="0.2">
      <c r="A479" s="9" t="s">
        <v>112</v>
      </c>
    </row>
    <row r="480" spans="1:154" hidden="1" x14ac:dyDescent="0.2">
      <c r="A480" s="9" t="s">
        <v>115</v>
      </c>
    </row>
    <row r="481" spans="1:154" hidden="1" x14ac:dyDescent="0.2">
      <c r="A481" s="9" t="s">
        <v>106</v>
      </c>
    </row>
    <row r="482" spans="1:154" hidden="1" x14ac:dyDescent="0.2">
      <c r="A482" s="155"/>
    </row>
    <row r="483" spans="1:154" hidden="1" x14ac:dyDescent="0.2">
      <c r="A483" s="154" t="s">
        <v>116</v>
      </c>
    </row>
    <row r="484" spans="1:154" hidden="1" x14ac:dyDescent="0.2">
      <c r="A484" s="7" t="s">
        <v>49</v>
      </c>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c r="AO484" s="156"/>
      <c r="AP484" s="156"/>
      <c r="AQ484" s="156"/>
      <c r="AR484" s="156"/>
      <c r="AS484" s="156"/>
      <c r="AT484" s="156"/>
      <c r="AU484" s="156"/>
      <c r="AV484" s="156"/>
      <c r="AW484" s="156"/>
      <c r="AX484" s="156"/>
      <c r="AY484" s="156"/>
      <c r="AZ484" s="156"/>
      <c r="BA484" s="156"/>
      <c r="BB484" s="156"/>
      <c r="BC484" s="156"/>
      <c r="BD484" s="156"/>
      <c r="BE484" s="156"/>
      <c r="BF484" s="156"/>
      <c r="BG484" s="156"/>
      <c r="BH484" s="156"/>
      <c r="BI484" s="156"/>
      <c r="BJ484" s="156"/>
      <c r="BK484" s="156"/>
      <c r="BL484" s="156"/>
      <c r="BM484" s="156"/>
      <c r="BN484" s="156"/>
      <c r="BO484" s="156"/>
      <c r="BP484" s="156"/>
      <c r="BQ484" s="156"/>
      <c r="BR484" s="156"/>
      <c r="BS484" s="156"/>
      <c r="BT484" s="156"/>
      <c r="BU484" s="156"/>
      <c r="BV484" s="156"/>
      <c r="BW484" s="156"/>
      <c r="BX484" s="156"/>
      <c r="BY484" s="156"/>
      <c r="BZ484" s="156"/>
      <c r="CA484" s="156"/>
      <c r="CB484" s="156"/>
      <c r="CC484" s="156"/>
      <c r="CD484" s="156"/>
      <c r="CE484" s="156"/>
      <c r="CF484" s="156"/>
      <c r="CG484" s="156"/>
      <c r="CH484" s="156"/>
      <c r="CI484" s="156"/>
      <c r="CJ484" s="156"/>
      <c r="CK484" s="156"/>
      <c r="CL484" s="156"/>
      <c r="CM484" s="156"/>
      <c r="CN484" s="156"/>
      <c r="CO484" s="156"/>
      <c r="CP484" s="156"/>
      <c r="CQ484" s="156"/>
      <c r="CR484" s="156"/>
      <c r="CS484" s="156"/>
      <c r="CT484" s="156"/>
      <c r="CU484" s="156"/>
      <c r="CV484" s="156"/>
      <c r="CW484" s="156"/>
      <c r="CX484" s="156"/>
      <c r="CY484" s="156"/>
      <c r="CZ484" s="156"/>
      <c r="DA484" s="156"/>
      <c r="DB484" s="156"/>
      <c r="DC484" s="156"/>
      <c r="DD484" s="156"/>
      <c r="DE484" s="156"/>
      <c r="DF484" s="156"/>
      <c r="DG484" s="156"/>
      <c r="DH484" s="156"/>
      <c r="DI484" s="156"/>
      <c r="DJ484" s="156"/>
      <c r="DK484" s="156"/>
      <c r="DL484" s="156"/>
      <c r="DM484" s="156"/>
      <c r="DN484" s="156"/>
      <c r="DO484" s="156"/>
      <c r="DP484" s="156"/>
      <c r="DQ484" s="156"/>
      <c r="DR484" s="156"/>
      <c r="DS484" s="156"/>
      <c r="DT484" s="156"/>
      <c r="DU484" s="156"/>
      <c r="DV484" s="156"/>
      <c r="DW484" s="156"/>
      <c r="DX484" s="156"/>
      <c r="DY484" s="156"/>
      <c r="DZ484" s="156"/>
      <c r="EA484" s="156"/>
      <c r="EB484" s="156"/>
      <c r="EC484" s="156"/>
      <c r="ED484" s="156"/>
      <c r="EE484" s="156"/>
      <c r="EF484" s="156"/>
      <c r="EG484" s="156"/>
      <c r="EH484" s="156"/>
      <c r="EI484" s="156"/>
      <c r="EJ484" s="156"/>
      <c r="EK484" s="156"/>
      <c r="EL484" s="156"/>
      <c r="EM484" s="156"/>
      <c r="EN484" s="156"/>
      <c r="EO484" s="156"/>
      <c r="EP484" s="156"/>
      <c r="EQ484" s="156"/>
      <c r="ER484" s="156"/>
      <c r="ES484" s="156"/>
      <c r="ET484" s="156"/>
      <c r="EU484" s="156"/>
      <c r="EV484" s="156"/>
      <c r="EW484" s="156"/>
      <c r="EX484" s="156"/>
    </row>
    <row r="485" spans="1:154" hidden="1" x14ac:dyDescent="0.2">
      <c r="A485" s="9" t="s">
        <v>98</v>
      </c>
    </row>
    <row r="486" spans="1:154" hidden="1" x14ac:dyDescent="0.2">
      <c r="A486" s="9" t="s">
        <v>54</v>
      </c>
    </row>
    <row r="487" spans="1:154" hidden="1" x14ac:dyDescent="0.2">
      <c r="A487" s="9" t="s">
        <v>55</v>
      </c>
    </row>
    <row r="488" spans="1:154" hidden="1" x14ac:dyDescent="0.2">
      <c r="A488" s="9" t="s">
        <v>109</v>
      </c>
    </row>
    <row r="489" spans="1:154" hidden="1" x14ac:dyDescent="0.2">
      <c r="A489" s="9" t="s">
        <v>694</v>
      </c>
    </row>
    <row r="490" spans="1:154" hidden="1" x14ac:dyDescent="0.2">
      <c r="A490" s="9" t="s">
        <v>330</v>
      </c>
    </row>
    <row r="491" spans="1:154" hidden="1" x14ac:dyDescent="0.2">
      <c r="A491" s="9" t="s">
        <v>331</v>
      </c>
    </row>
    <row r="492" spans="1:154" hidden="1" x14ac:dyDescent="0.2">
      <c r="A492" s="9" t="s">
        <v>332</v>
      </c>
    </row>
    <row r="493" spans="1:154" hidden="1" x14ac:dyDescent="0.2">
      <c r="A493" s="10" t="s">
        <v>50</v>
      </c>
    </row>
    <row r="494" spans="1:154" hidden="1" x14ac:dyDescent="0.2">
      <c r="A494" s="7" t="s">
        <v>1309</v>
      </c>
      <c r="B494" s="322"/>
      <c r="C494" s="322"/>
      <c r="D494" s="322"/>
      <c r="E494" s="322"/>
      <c r="F494" s="322"/>
      <c r="G494" s="322"/>
      <c r="H494" s="322"/>
      <c r="I494" s="322"/>
      <c r="J494" s="322"/>
      <c r="K494" s="322"/>
      <c r="L494" s="322"/>
      <c r="M494" s="322"/>
      <c r="N494" s="322"/>
      <c r="O494" s="322"/>
      <c r="P494" s="322"/>
      <c r="Q494" s="322"/>
      <c r="R494" s="322"/>
      <c r="S494" s="322"/>
      <c r="T494" s="322"/>
      <c r="U494" s="322"/>
      <c r="V494" s="322"/>
      <c r="W494" s="322"/>
      <c r="X494" s="322"/>
      <c r="Y494" s="322"/>
      <c r="Z494" s="322"/>
      <c r="AA494" s="322"/>
      <c r="AB494" s="322"/>
      <c r="AC494" s="322"/>
      <c r="AD494" s="322"/>
      <c r="AE494" s="322"/>
      <c r="AF494" s="322"/>
      <c r="AG494" s="322"/>
      <c r="AH494" s="322"/>
      <c r="AI494" s="322"/>
      <c r="AJ494" s="322"/>
      <c r="AK494" s="322"/>
      <c r="AL494" s="322"/>
      <c r="AM494" s="322"/>
      <c r="AN494" s="322"/>
      <c r="AO494" s="322"/>
      <c r="AP494" s="322"/>
      <c r="AQ494" s="322"/>
      <c r="AR494" s="322"/>
      <c r="AS494" s="322"/>
      <c r="AT494" s="322"/>
      <c r="AU494" s="322"/>
      <c r="AV494" s="322"/>
      <c r="AW494" s="322"/>
      <c r="AX494" s="322"/>
      <c r="AY494" s="322"/>
      <c r="AZ494" s="322"/>
      <c r="BA494" s="322"/>
      <c r="BB494" s="322"/>
      <c r="BC494" s="322"/>
      <c r="BD494" s="322"/>
      <c r="BE494" s="322"/>
      <c r="BF494" s="322"/>
      <c r="BG494" s="322"/>
      <c r="BH494" s="322"/>
      <c r="BI494" s="322"/>
      <c r="BJ494" s="322"/>
      <c r="BK494" s="322"/>
      <c r="BL494" s="322"/>
      <c r="BM494" s="322"/>
      <c r="BN494" s="322"/>
      <c r="BO494" s="322"/>
      <c r="BP494" s="322"/>
      <c r="BQ494" s="322"/>
      <c r="BR494" s="322"/>
      <c r="BS494" s="322"/>
      <c r="BT494" s="322"/>
      <c r="BU494" s="322"/>
      <c r="BV494" s="322"/>
      <c r="BW494" s="322"/>
      <c r="BX494" s="322"/>
      <c r="BY494" s="322"/>
      <c r="BZ494" s="322"/>
      <c r="CA494" s="322"/>
      <c r="CB494" s="322"/>
      <c r="CC494" s="322"/>
      <c r="CD494" s="322"/>
      <c r="CE494" s="322"/>
      <c r="CF494" s="322"/>
      <c r="CG494" s="322"/>
      <c r="CH494" s="322"/>
      <c r="CI494" s="322"/>
      <c r="CJ494" s="322"/>
      <c r="CK494" s="322"/>
      <c r="CL494" s="322"/>
      <c r="CM494" s="322"/>
      <c r="CN494" s="322"/>
      <c r="CO494" s="322"/>
      <c r="CP494" s="322"/>
      <c r="CQ494" s="322"/>
      <c r="CR494" s="322"/>
      <c r="CS494" s="322"/>
      <c r="CT494" s="322"/>
      <c r="CU494" s="322"/>
      <c r="CV494" s="322"/>
      <c r="CW494" s="322"/>
      <c r="CX494" s="322"/>
      <c r="CY494" s="322"/>
      <c r="CZ494" s="322"/>
      <c r="DA494" s="322"/>
      <c r="DB494" s="322"/>
      <c r="DC494" s="322"/>
      <c r="DD494" s="322"/>
      <c r="DE494" s="322"/>
      <c r="DF494" s="322"/>
      <c r="DG494" s="322"/>
      <c r="DH494" s="322"/>
      <c r="DI494" s="322"/>
      <c r="DJ494" s="322"/>
      <c r="DK494" s="322"/>
      <c r="DL494" s="322"/>
      <c r="DM494" s="322"/>
      <c r="DN494" s="322"/>
      <c r="DO494" s="322"/>
      <c r="DP494" s="322"/>
      <c r="DQ494" s="322"/>
      <c r="DR494" s="322"/>
      <c r="DS494" s="322"/>
      <c r="DT494" s="322"/>
      <c r="DU494" s="322"/>
      <c r="DV494" s="322"/>
      <c r="DW494" s="322"/>
      <c r="DX494" s="322"/>
      <c r="DY494" s="322"/>
      <c r="DZ494" s="322"/>
      <c r="EA494" s="322"/>
      <c r="EB494" s="322"/>
      <c r="EC494" s="322"/>
      <c r="ED494" s="322"/>
      <c r="EE494" s="322"/>
      <c r="EF494" s="322"/>
      <c r="EG494" s="322"/>
      <c r="EH494" s="322"/>
      <c r="EI494" s="322"/>
      <c r="EJ494" s="322"/>
      <c r="EK494" s="322"/>
      <c r="EL494" s="322"/>
      <c r="EM494" s="322"/>
      <c r="EN494" s="322"/>
      <c r="EO494" s="322"/>
      <c r="EP494" s="322"/>
      <c r="EQ494" s="322"/>
      <c r="ER494" s="322"/>
      <c r="ES494" s="322"/>
      <c r="ET494" s="322"/>
      <c r="EU494" s="322"/>
      <c r="EV494" s="322"/>
      <c r="EW494" s="322"/>
      <c r="EX494" s="322"/>
    </row>
    <row r="495" spans="1:154" hidden="1" x14ac:dyDescent="0.2">
      <c r="A495" s="153"/>
      <c r="B495" s="322"/>
      <c r="C495" s="322"/>
      <c r="D495" s="322"/>
      <c r="E495" s="322"/>
      <c r="F495" s="322"/>
      <c r="G495" s="322"/>
      <c r="H495" s="322"/>
      <c r="I495" s="322"/>
      <c r="J495" s="322"/>
      <c r="K495" s="322"/>
      <c r="L495" s="322"/>
      <c r="M495" s="322"/>
      <c r="N495" s="322"/>
      <c r="O495" s="322"/>
      <c r="P495" s="322"/>
      <c r="Q495" s="322"/>
      <c r="R495" s="322"/>
      <c r="S495" s="322"/>
      <c r="T495" s="322"/>
      <c r="U495" s="322"/>
      <c r="V495" s="322"/>
      <c r="W495" s="322"/>
      <c r="X495" s="322"/>
      <c r="Y495" s="322"/>
      <c r="Z495" s="322"/>
      <c r="AA495" s="322"/>
      <c r="AB495" s="322"/>
      <c r="AC495" s="322"/>
      <c r="AD495" s="322"/>
      <c r="AE495" s="322"/>
      <c r="AF495" s="322"/>
      <c r="AG495" s="322"/>
      <c r="AH495" s="322"/>
      <c r="AI495" s="322"/>
      <c r="AJ495" s="322"/>
      <c r="AK495" s="322"/>
      <c r="AL495" s="322"/>
      <c r="AM495" s="322"/>
      <c r="AN495" s="322"/>
      <c r="AO495" s="322"/>
      <c r="AP495" s="322"/>
      <c r="AQ495" s="322"/>
      <c r="AR495" s="322"/>
      <c r="AS495" s="322"/>
      <c r="AT495" s="322"/>
      <c r="AU495" s="322"/>
      <c r="AV495" s="322"/>
      <c r="AW495" s="322"/>
      <c r="AX495" s="322"/>
      <c r="AY495" s="322"/>
      <c r="AZ495" s="322"/>
      <c r="BA495" s="322"/>
      <c r="BB495" s="322"/>
      <c r="BC495" s="322"/>
      <c r="BD495" s="322"/>
      <c r="BE495" s="322"/>
      <c r="BF495" s="322"/>
      <c r="BG495" s="322"/>
      <c r="BH495" s="322"/>
      <c r="BI495" s="322"/>
      <c r="BJ495" s="322"/>
      <c r="BK495" s="322"/>
      <c r="BL495" s="322"/>
      <c r="BM495" s="322"/>
      <c r="BN495" s="322"/>
      <c r="BO495" s="322"/>
      <c r="BP495" s="322"/>
      <c r="BQ495" s="322"/>
      <c r="BR495" s="322"/>
      <c r="BS495" s="322"/>
      <c r="BT495" s="322"/>
      <c r="BU495" s="322"/>
      <c r="BV495" s="322"/>
      <c r="BW495" s="322"/>
      <c r="BX495" s="322"/>
      <c r="BY495" s="322"/>
      <c r="BZ495" s="322"/>
      <c r="CA495" s="322"/>
      <c r="CB495" s="322"/>
      <c r="CC495" s="322"/>
      <c r="CD495" s="322"/>
      <c r="CE495" s="322"/>
      <c r="CF495" s="322"/>
      <c r="CG495" s="322"/>
      <c r="CH495" s="322"/>
      <c r="CI495" s="322"/>
      <c r="CJ495" s="322"/>
      <c r="CK495" s="322"/>
      <c r="CL495" s="322"/>
      <c r="CM495" s="322"/>
      <c r="CN495" s="322"/>
      <c r="CO495" s="322"/>
      <c r="CP495" s="322"/>
      <c r="CQ495" s="322"/>
      <c r="CR495" s="322"/>
      <c r="CS495" s="322"/>
      <c r="CT495" s="322"/>
      <c r="CU495" s="322"/>
      <c r="CV495" s="322"/>
      <c r="CW495" s="322"/>
      <c r="CX495" s="322"/>
      <c r="CY495" s="322"/>
      <c r="CZ495" s="322"/>
      <c r="DA495" s="322"/>
      <c r="DB495" s="322"/>
      <c r="DC495" s="322"/>
      <c r="DD495" s="322"/>
      <c r="DE495" s="322"/>
      <c r="DF495" s="322"/>
      <c r="DG495" s="322"/>
      <c r="DH495" s="322"/>
      <c r="DI495" s="322"/>
      <c r="DJ495" s="322"/>
      <c r="DK495" s="322"/>
      <c r="DL495" s="322"/>
      <c r="DM495" s="322"/>
      <c r="DN495" s="322"/>
      <c r="DO495" s="322"/>
      <c r="DP495" s="322"/>
      <c r="DQ495" s="322"/>
      <c r="DR495" s="322"/>
      <c r="DS495" s="322"/>
      <c r="DT495" s="322"/>
      <c r="DU495" s="322"/>
      <c r="DV495" s="322"/>
      <c r="DW495" s="322"/>
      <c r="DX495" s="322"/>
      <c r="DY495" s="322"/>
      <c r="DZ495" s="322"/>
      <c r="EA495" s="322"/>
      <c r="EB495" s="322"/>
      <c r="EC495" s="322"/>
      <c r="ED495" s="322"/>
      <c r="EE495" s="322"/>
      <c r="EF495" s="322"/>
      <c r="EG495" s="322"/>
      <c r="EH495" s="322"/>
      <c r="EI495" s="322"/>
      <c r="EJ495" s="322"/>
      <c r="EK495" s="322"/>
      <c r="EL495" s="322"/>
      <c r="EM495" s="322"/>
      <c r="EN495" s="322"/>
      <c r="EO495" s="322"/>
      <c r="EP495" s="322"/>
      <c r="EQ495" s="322"/>
      <c r="ER495" s="322"/>
      <c r="ES495" s="322"/>
      <c r="ET495" s="322"/>
      <c r="EU495" s="322"/>
      <c r="EV495" s="322"/>
      <c r="EW495" s="322"/>
      <c r="EX495" s="322"/>
    </row>
    <row r="496" spans="1:154" hidden="1" x14ac:dyDescent="0.2">
      <c r="A496" s="154" t="s">
        <v>121</v>
      </c>
      <c r="B496" s="322"/>
      <c r="C496" s="322"/>
      <c r="D496" s="322"/>
      <c r="E496" s="322"/>
      <c r="F496" s="322"/>
      <c r="G496" s="322"/>
      <c r="H496" s="322"/>
      <c r="I496" s="322"/>
      <c r="J496" s="322"/>
      <c r="K496" s="322"/>
      <c r="L496" s="322"/>
      <c r="M496" s="322"/>
      <c r="N496" s="322"/>
      <c r="O496" s="322"/>
      <c r="P496" s="322"/>
      <c r="Q496" s="322"/>
      <c r="R496" s="322"/>
      <c r="S496" s="322"/>
      <c r="T496" s="322"/>
      <c r="U496" s="322"/>
      <c r="V496" s="322"/>
      <c r="W496" s="322"/>
      <c r="X496" s="322"/>
      <c r="Y496" s="322"/>
      <c r="Z496" s="322"/>
      <c r="AA496" s="322"/>
      <c r="AB496" s="322"/>
      <c r="AC496" s="322"/>
      <c r="AD496" s="322"/>
      <c r="AE496" s="322"/>
      <c r="AF496" s="322"/>
      <c r="AG496" s="322"/>
      <c r="AH496" s="322"/>
      <c r="AI496" s="322"/>
      <c r="AJ496" s="322"/>
      <c r="AK496" s="322"/>
      <c r="AL496" s="322"/>
      <c r="AM496" s="322"/>
      <c r="AN496" s="322"/>
      <c r="AO496" s="322"/>
      <c r="AP496" s="322"/>
      <c r="AQ496" s="322"/>
      <c r="AR496" s="322"/>
      <c r="AS496" s="322"/>
      <c r="AT496" s="322"/>
      <c r="AU496" s="322"/>
      <c r="AV496" s="322"/>
      <c r="AW496" s="322"/>
      <c r="AX496" s="322"/>
      <c r="AY496" s="322"/>
      <c r="AZ496" s="322"/>
      <c r="BA496" s="322"/>
      <c r="BB496" s="322"/>
      <c r="BC496" s="322"/>
      <c r="BD496" s="322"/>
      <c r="BE496" s="322"/>
      <c r="BF496" s="322"/>
      <c r="BG496" s="322"/>
      <c r="BH496" s="322"/>
      <c r="BI496" s="322"/>
      <c r="BJ496" s="322"/>
      <c r="BK496" s="322"/>
      <c r="BL496" s="322"/>
      <c r="BM496" s="322"/>
      <c r="BN496" s="322"/>
      <c r="BO496" s="322"/>
      <c r="BP496" s="322"/>
      <c r="BQ496" s="322"/>
      <c r="BR496" s="322"/>
      <c r="BS496" s="322"/>
      <c r="BT496" s="322"/>
      <c r="BU496" s="322"/>
      <c r="BV496" s="322"/>
      <c r="BW496" s="322"/>
      <c r="BX496" s="322"/>
      <c r="BY496" s="322"/>
      <c r="BZ496" s="322"/>
      <c r="CA496" s="322"/>
      <c r="CB496" s="322"/>
      <c r="CC496" s="322"/>
      <c r="CD496" s="322"/>
      <c r="CE496" s="322"/>
      <c r="CF496" s="322"/>
      <c r="CG496" s="322"/>
      <c r="CH496" s="322"/>
      <c r="CI496" s="322"/>
      <c r="CJ496" s="322"/>
      <c r="CK496" s="322"/>
      <c r="CL496" s="322"/>
      <c r="CM496" s="322"/>
      <c r="CN496" s="322"/>
      <c r="CO496" s="322"/>
      <c r="CP496" s="322"/>
      <c r="CQ496" s="322"/>
      <c r="CR496" s="322"/>
      <c r="CS496" s="322"/>
      <c r="CT496" s="322"/>
      <c r="CU496" s="322"/>
      <c r="CV496" s="322"/>
      <c r="CW496" s="322"/>
      <c r="CX496" s="322"/>
      <c r="CY496" s="322"/>
      <c r="CZ496" s="322"/>
      <c r="DA496" s="322"/>
      <c r="DB496" s="322"/>
      <c r="DC496" s="322"/>
      <c r="DD496" s="322"/>
      <c r="DE496" s="322"/>
      <c r="DF496" s="322"/>
      <c r="DG496" s="322"/>
      <c r="DH496" s="322"/>
      <c r="DI496" s="322"/>
      <c r="DJ496" s="322"/>
      <c r="DK496" s="322"/>
      <c r="DL496" s="322"/>
      <c r="DM496" s="322"/>
      <c r="DN496" s="322"/>
      <c r="DO496" s="322"/>
      <c r="DP496" s="322"/>
      <c r="DQ496" s="322"/>
      <c r="DR496" s="322"/>
      <c r="DS496" s="322"/>
      <c r="DT496" s="322"/>
      <c r="DU496" s="322"/>
      <c r="DV496" s="322"/>
      <c r="DW496" s="322"/>
      <c r="DX496" s="322"/>
      <c r="DY496" s="322"/>
      <c r="DZ496" s="322"/>
      <c r="EA496" s="322"/>
      <c r="EB496" s="322"/>
      <c r="EC496" s="322"/>
      <c r="ED496" s="322"/>
      <c r="EE496" s="322"/>
      <c r="EF496" s="322"/>
      <c r="EG496" s="322"/>
      <c r="EH496" s="322"/>
      <c r="EI496" s="322"/>
      <c r="EJ496" s="322"/>
      <c r="EK496" s="322"/>
      <c r="EL496" s="322"/>
      <c r="EM496" s="322"/>
      <c r="EN496" s="322"/>
      <c r="EO496" s="322"/>
      <c r="EP496" s="322"/>
      <c r="EQ496" s="322"/>
      <c r="ER496" s="322"/>
      <c r="ES496" s="322"/>
      <c r="ET496" s="322"/>
      <c r="EU496" s="322"/>
      <c r="EV496" s="322"/>
      <c r="EW496" s="322"/>
      <c r="EX496" s="322"/>
    </row>
    <row r="497" spans="1:154" hidden="1" x14ac:dyDescent="0.2">
      <c r="A497" s="155" t="s">
        <v>122</v>
      </c>
      <c r="B497" s="322"/>
      <c r="C497" s="322"/>
      <c r="D497" s="322"/>
      <c r="E497" s="322"/>
      <c r="F497" s="322"/>
      <c r="G497" s="322"/>
      <c r="H497" s="322"/>
      <c r="I497" s="322"/>
      <c r="J497" s="322"/>
      <c r="K497" s="322"/>
      <c r="L497" s="322"/>
      <c r="M497" s="322"/>
      <c r="N497" s="322"/>
      <c r="O497" s="322"/>
      <c r="P497" s="322"/>
      <c r="Q497" s="322"/>
      <c r="R497" s="322"/>
      <c r="S497" s="322"/>
      <c r="T497" s="322"/>
      <c r="U497" s="322"/>
      <c r="V497" s="322"/>
      <c r="W497" s="322"/>
      <c r="X497" s="322"/>
      <c r="Y497" s="322"/>
      <c r="Z497" s="322"/>
      <c r="AA497" s="322"/>
      <c r="AB497" s="322"/>
      <c r="AC497" s="322"/>
      <c r="AD497" s="322"/>
      <c r="AE497" s="322"/>
      <c r="AF497" s="322"/>
      <c r="AG497" s="322"/>
      <c r="AH497" s="322"/>
      <c r="AI497" s="322"/>
      <c r="AJ497" s="322"/>
      <c r="AK497" s="322"/>
      <c r="AL497" s="322"/>
      <c r="AM497" s="322"/>
      <c r="AN497" s="322"/>
      <c r="AO497" s="322"/>
      <c r="AP497" s="322"/>
      <c r="AQ497" s="322"/>
      <c r="AR497" s="322"/>
      <c r="AS497" s="322"/>
      <c r="AT497" s="322"/>
      <c r="AU497" s="322"/>
      <c r="AV497" s="322"/>
      <c r="AW497" s="322"/>
      <c r="AX497" s="322"/>
      <c r="AY497" s="322"/>
      <c r="AZ497" s="322"/>
      <c r="BA497" s="322"/>
      <c r="BB497" s="322"/>
      <c r="BC497" s="322"/>
      <c r="BD497" s="322"/>
      <c r="BE497" s="322"/>
      <c r="BF497" s="322"/>
      <c r="BG497" s="322"/>
      <c r="BH497" s="322"/>
      <c r="BI497" s="322"/>
      <c r="BJ497" s="322"/>
      <c r="BK497" s="322"/>
      <c r="BL497" s="322"/>
      <c r="BM497" s="322"/>
      <c r="BN497" s="322"/>
      <c r="BO497" s="322"/>
      <c r="BP497" s="322"/>
      <c r="BQ497" s="322"/>
      <c r="BR497" s="322"/>
      <c r="BS497" s="322"/>
      <c r="BT497" s="322"/>
      <c r="BU497" s="322"/>
      <c r="BV497" s="322"/>
      <c r="BW497" s="322"/>
      <c r="BX497" s="322"/>
      <c r="BY497" s="322"/>
      <c r="BZ497" s="322"/>
      <c r="CA497" s="322"/>
      <c r="CB497" s="322"/>
      <c r="CC497" s="322"/>
      <c r="CD497" s="322"/>
      <c r="CE497" s="322"/>
      <c r="CF497" s="322"/>
      <c r="CG497" s="322"/>
      <c r="CH497" s="322"/>
      <c r="CI497" s="322"/>
      <c r="CJ497" s="322"/>
      <c r="CK497" s="322"/>
      <c r="CL497" s="322"/>
      <c r="CM497" s="322"/>
      <c r="CN497" s="322"/>
      <c r="CO497" s="322"/>
      <c r="CP497" s="322"/>
      <c r="CQ497" s="322"/>
      <c r="CR497" s="322"/>
      <c r="CS497" s="322"/>
      <c r="CT497" s="322"/>
      <c r="CU497" s="322"/>
      <c r="CV497" s="322"/>
      <c r="CW497" s="322"/>
      <c r="CX497" s="322"/>
      <c r="CY497" s="322"/>
      <c r="CZ497" s="322"/>
      <c r="DA497" s="322"/>
      <c r="DB497" s="322"/>
      <c r="DC497" s="322"/>
      <c r="DD497" s="322"/>
      <c r="DE497" s="322"/>
      <c r="DF497" s="322"/>
      <c r="DG497" s="322"/>
      <c r="DH497" s="322"/>
      <c r="DI497" s="322"/>
      <c r="DJ497" s="322"/>
      <c r="DK497" s="322"/>
      <c r="DL497" s="322"/>
      <c r="DM497" s="322"/>
      <c r="DN497" s="322"/>
      <c r="DO497" s="322"/>
      <c r="DP497" s="322"/>
      <c r="DQ497" s="322"/>
      <c r="DR497" s="322"/>
      <c r="DS497" s="322"/>
      <c r="DT497" s="322"/>
      <c r="DU497" s="322"/>
      <c r="DV497" s="322"/>
      <c r="DW497" s="322"/>
      <c r="DX497" s="322"/>
      <c r="DY497" s="322"/>
      <c r="DZ497" s="322"/>
      <c r="EA497" s="322"/>
      <c r="EB497" s="322"/>
      <c r="EC497" s="322"/>
      <c r="ED497" s="322"/>
      <c r="EE497" s="322"/>
      <c r="EF497" s="322"/>
      <c r="EG497" s="322"/>
      <c r="EH497" s="322"/>
      <c r="EI497" s="322"/>
      <c r="EJ497" s="322"/>
      <c r="EK497" s="322"/>
      <c r="EL497" s="322"/>
      <c r="EM497" s="322"/>
      <c r="EN497" s="322"/>
      <c r="EO497" s="322"/>
      <c r="EP497" s="322"/>
      <c r="EQ497" s="322"/>
      <c r="ER497" s="322"/>
      <c r="ES497" s="322"/>
      <c r="ET497" s="322"/>
      <c r="EU497" s="322"/>
      <c r="EV497" s="322"/>
      <c r="EW497" s="322"/>
      <c r="EX497" s="322"/>
    </row>
    <row r="498" spans="1:154" hidden="1" x14ac:dyDescent="0.2">
      <c r="A498" s="155" t="s">
        <v>123</v>
      </c>
      <c r="B498" s="322"/>
      <c r="C498" s="322"/>
      <c r="D498" s="322"/>
      <c r="E498" s="322"/>
      <c r="F498" s="322"/>
      <c r="G498" s="322"/>
      <c r="H498" s="322"/>
      <c r="I498" s="322"/>
      <c r="J498" s="322"/>
      <c r="K498" s="322"/>
      <c r="L498" s="322"/>
      <c r="M498" s="322"/>
      <c r="N498" s="322"/>
      <c r="O498" s="322"/>
      <c r="P498" s="322"/>
      <c r="Q498" s="322"/>
      <c r="R498" s="322"/>
      <c r="S498" s="322"/>
      <c r="T498" s="322"/>
      <c r="U498" s="322"/>
      <c r="V498" s="322"/>
      <c r="W498" s="322"/>
      <c r="X498" s="322"/>
      <c r="Y498" s="322"/>
      <c r="Z498" s="322"/>
      <c r="AA498" s="322"/>
      <c r="AB498" s="322"/>
      <c r="AC498" s="322"/>
      <c r="AD498" s="322"/>
      <c r="AE498" s="322"/>
      <c r="AF498" s="322"/>
      <c r="AG498" s="322"/>
      <c r="AH498" s="322"/>
      <c r="AI498" s="322"/>
      <c r="AJ498" s="322"/>
      <c r="AK498" s="322"/>
      <c r="AL498" s="322"/>
      <c r="AM498" s="322"/>
      <c r="AN498" s="322"/>
      <c r="AO498" s="322"/>
      <c r="AP498" s="322"/>
      <c r="AQ498" s="322"/>
      <c r="AR498" s="322"/>
      <c r="AS498" s="322"/>
      <c r="AT498" s="322"/>
      <c r="AU498" s="322"/>
      <c r="AV498" s="322"/>
      <c r="AW498" s="322"/>
      <c r="AX498" s="322"/>
      <c r="AY498" s="322"/>
      <c r="AZ498" s="322"/>
      <c r="BA498" s="322"/>
      <c r="BB498" s="322"/>
      <c r="BC498" s="322"/>
      <c r="BD498" s="322"/>
      <c r="BE498" s="322"/>
      <c r="BF498" s="322"/>
      <c r="BG498" s="322"/>
      <c r="BH498" s="322"/>
      <c r="BI498" s="322"/>
      <c r="BJ498" s="322"/>
      <c r="BK498" s="322"/>
      <c r="BL498" s="322"/>
      <c r="BM498" s="322"/>
      <c r="BN498" s="322"/>
      <c r="BO498" s="322"/>
      <c r="BP498" s="322"/>
      <c r="BQ498" s="322"/>
      <c r="BR498" s="322"/>
      <c r="BS498" s="322"/>
      <c r="BT498" s="322"/>
      <c r="BU498" s="322"/>
      <c r="BV498" s="322"/>
      <c r="BW498" s="322"/>
      <c r="BX498" s="322"/>
      <c r="BY498" s="322"/>
      <c r="BZ498" s="322"/>
      <c r="CA498" s="322"/>
      <c r="CB498" s="322"/>
      <c r="CC498" s="322"/>
      <c r="CD498" s="322"/>
      <c r="CE498" s="322"/>
      <c r="CF498" s="322"/>
      <c r="CG498" s="322"/>
      <c r="CH498" s="322"/>
      <c r="CI498" s="322"/>
      <c r="CJ498" s="322"/>
      <c r="CK498" s="322"/>
      <c r="CL498" s="322"/>
      <c r="CM498" s="322"/>
      <c r="CN498" s="322"/>
      <c r="CO498" s="322"/>
      <c r="CP498" s="322"/>
      <c r="CQ498" s="322"/>
      <c r="CR498" s="322"/>
      <c r="CS498" s="322"/>
      <c r="CT498" s="322"/>
      <c r="CU498" s="322"/>
      <c r="CV498" s="322"/>
      <c r="CW498" s="322"/>
      <c r="CX498" s="322"/>
      <c r="CY498" s="322"/>
      <c r="CZ498" s="322"/>
      <c r="DA498" s="322"/>
      <c r="DB498" s="322"/>
      <c r="DC498" s="322"/>
      <c r="DD498" s="322"/>
      <c r="DE498" s="322"/>
      <c r="DF498" s="322"/>
      <c r="DG498" s="322"/>
      <c r="DH498" s="322"/>
      <c r="DI498" s="322"/>
      <c r="DJ498" s="322"/>
      <c r="DK498" s="322"/>
      <c r="DL498" s="322"/>
      <c r="DM498" s="322"/>
      <c r="DN498" s="322"/>
      <c r="DO498" s="322"/>
      <c r="DP498" s="322"/>
      <c r="DQ498" s="322"/>
      <c r="DR498" s="322"/>
      <c r="DS498" s="322"/>
      <c r="DT498" s="322"/>
      <c r="DU498" s="322"/>
      <c r="DV498" s="322"/>
      <c r="DW498" s="322"/>
      <c r="DX498" s="322"/>
      <c r="DY498" s="322"/>
      <c r="DZ498" s="322"/>
      <c r="EA498" s="322"/>
      <c r="EB498" s="322"/>
      <c r="EC498" s="322"/>
      <c r="ED498" s="322"/>
      <c r="EE498" s="322"/>
      <c r="EF498" s="322"/>
      <c r="EG498" s="322"/>
      <c r="EH498" s="322"/>
      <c r="EI498" s="322"/>
      <c r="EJ498" s="322"/>
      <c r="EK498" s="322"/>
      <c r="EL498" s="322"/>
      <c r="EM498" s="322"/>
      <c r="EN498" s="322"/>
      <c r="EO498" s="322"/>
      <c r="EP498" s="322"/>
      <c r="EQ498" s="322"/>
      <c r="ER498" s="322"/>
      <c r="ES498" s="322"/>
      <c r="ET498" s="322"/>
      <c r="EU498" s="322"/>
      <c r="EV498" s="322"/>
      <c r="EW498" s="322"/>
      <c r="EX498" s="322"/>
    </row>
    <row r="499" spans="1:154" hidden="1" x14ac:dyDescent="0.2">
      <c r="A499" s="155" t="s">
        <v>124</v>
      </c>
      <c r="B499" s="322"/>
      <c r="C499" s="322"/>
      <c r="D499" s="322"/>
      <c r="E499" s="322"/>
      <c r="F499" s="322"/>
      <c r="G499" s="322"/>
      <c r="H499" s="322"/>
      <c r="I499" s="322"/>
      <c r="J499" s="322"/>
      <c r="K499" s="322"/>
      <c r="L499" s="322"/>
      <c r="M499" s="322"/>
      <c r="N499" s="322"/>
      <c r="O499" s="322"/>
      <c r="P499" s="322"/>
      <c r="Q499" s="322"/>
      <c r="R499" s="322"/>
      <c r="S499" s="322"/>
      <c r="T499" s="322"/>
      <c r="U499" s="322"/>
      <c r="V499" s="322"/>
      <c r="W499" s="322"/>
      <c r="X499" s="322"/>
      <c r="Y499" s="322"/>
      <c r="Z499" s="322"/>
      <c r="AA499" s="322"/>
      <c r="AB499" s="322"/>
      <c r="AC499" s="322"/>
      <c r="AD499" s="322"/>
      <c r="AE499" s="322"/>
      <c r="AF499" s="322"/>
      <c r="AG499" s="322"/>
      <c r="AH499" s="322"/>
      <c r="AI499" s="322"/>
      <c r="AJ499" s="322"/>
      <c r="AK499" s="322"/>
      <c r="AL499" s="322"/>
      <c r="AM499" s="322"/>
      <c r="AN499" s="322"/>
      <c r="AO499" s="322"/>
      <c r="AP499" s="322"/>
      <c r="AQ499" s="322"/>
      <c r="AR499" s="322"/>
      <c r="AS499" s="322"/>
      <c r="AT499" s="322"/>
      <c r="AU499" s="322"/>
      <c r="AV499" s="322"/>
      <c r="AW499" s="322"/>
      <c r="AX499" s="322"/>
      <c r="AY499" s="322"/>
      <c r="AZ499" s="322"/>
      <c r="BA499" s="322"/>
      <c r="BB499" s="322"/>
      <c r="BC499" s="322"/>
      <c r="BD499" s="322"/>
      <c r="BE499" s="322"/>
      <c r="BF499" s="322"/>
      <c r="BG499" s="322"/>
      <c r="BH499" s="322"/>
      <c r="BI499" s="322"/>
      <c r="BJ499" s="322"/>
      <c r="BK499" s="322"/>
      <c r="BL499" s="322"/>
      <c r="BM499" s="322"/>
      <c r="BN499" s="322"/>
      <c r="BO499" s="322"/>
      <c r="BP499" s="322"/>
      <c r="BQ499" s="322"/>
      <c r="BR499" s="322"/>
      <c r="BS499" s="322"/>
      <c r="BT499" s="322"/>
      <c r="BU499" s="322"/>
      <c r="BV499" s="322"/>
      <c r="BW499" s="322"/>
      <c r="BX499" s="322"/>
      <c r="BY499" s="322"/>
      <c r="BZ499" s="322"/>
      <c r="CA499" s="322"/>
      <c r="CB499" s="322"/>
      <c r="CC499" s="322"/>
      <c r="CD499" s="322"/>
      <c r="CE499" s="322"/>
      <c r="CF499" s="322"/>
      <c r="CG499" s="322"/>
      <c r="CH499" s="322"/>
      <c r="CI499" s="322"/>
      <c r="CJ499" s="322"/>
      <c r="CK499" s="322"/>
      <c r="CL499" s="322"/>
      <c r="CM499" s="322"/>
      <c r="CN499" s="322"/>
      <c r="CO499" s="322"/>
      <c r="CP499" s="322"/>
      <c r="CQ499" s="322"/>
      <c r="CR499" s="322"/>
      <c r="CS499" s="322"/>
      <c r="CT499" s="322"/>
      <c r="CU499" s="322"/>
      <c r="CV499" s="322"/>
      <c r="CW499" s="322"/>
      <c r="CX499" s="322"/>
      <c r="CY499" s="322"/>
      <c r="CZ499" s="322"/>
      <c r="DA499" s="322"/>
      <c r="DB499" s="322"/>
      <c r="DC499" s="322"/>
      <c r="DD499" s="322"/>
      <c r="DE499" s="322"/>
      <c r="DF499" s="322"/>
      <c r="DG499" s="322"/>
      <c r="DH499" s="322"/>
      <c r="DI499" s="322"/>
      <c r="DJ499" s="322"/>
      <c r="DK499" s="322"/>
      <c r="DL499" s="322"/>
      <c r="DM499" s="322"/>
      <c r="DN499" s="322"/>
      <c r="DO499" s="322"/>
      <c r="DP499" s="322"/>
      <c r="DQ499" s="322"/>
      <c r="DR499" s="322"/>
      <c r="DS499" s="322"/>
      <c r="DT499" s="322"/>
      <c r="DU499" s="322"/>
      <c r="DV499" s="322"/>
      <c r="DW499" s="322"/>
      <c r="DX499" s="322"/>
      <c r="DY499" s="322"/>
      <c r="DZ499" s="322"/>
      <c r="EA499" s="322"/>
      <c r="EB499" s="322"/>
      <c r="EC499" s="322"/>
      <c r="ED499" s="322"/>
      <c r="EE499" s="322"/>
      <c r="EF499" s="322"/>
      <c r="EG499" s="322"/>
      <c r="EH499" s="322"/>
      <c r="EI499" s="322"/>
      <c r="EJ499" s="322"/>
      <c r="EK499" s="322"/>
      <c r="EL499" s="322"/>
      <c r="EM499" s="322"/>
      <c r="EN499" s="322"/>
      <c r="EO499" s="322"/>
      <c r="EP499" s="322"/>
      <c r="EQ499" s="322"/>
      <c r="ER499" s="322"/>
      <c r="ES499" s="322"/>
      <c r="ET499" s="322"/>
      <c r="EU499" s="322"/>
      <c r="EV499" s="322"/>
      <c r="EW499" s="322"/>
      <c r="EX499" s="322"/>
    </row>
    <row r="500" spans="1:154" hidden="1" x14ac:dyDescent="0.2">
      <c r="A500" s="155" t="s">
        <v>738</v>
      </c>
      <c r="B500" s="322"/>
      <c r="C500" s="322"/>
      <c r="D500" s="322"/>
      <c r="E500" s="322"/>
      <c r="F500" s="322"/>
      <c r="G500" s="322"/>
      <c r="H500" s="322"/>
      <c r="I500" s="322"/>
      <c r="J500" s="322"/>
      <c r="K500" s="322"/>
      <c r="L500" s="322"/>
      <c r="M500" s="322"/>
      <c r="N500" s="322"/>
      <c r="O500" s="322"/>
      <c r="P500" s="322"/>
      <c r="Q500" s="322"/>
      <c r="R500" s="322"/>
      <c r="S500" s="322"/>
      <c r="T500" s="322"/>
      <c r="U500" s="322"/>
      <c r="V500" s="322"/>
      <c r="W500" s="322"/>
      <c r="X500" s="322"/>
      <c r="Y500" s="322"/>
      <c r="Z500" s="322"/>
      <c r="AA500" s="322"/>
      <c r="AB500" s="322"/>
      <c r="AC500" s="322"/>
      <c r="AD500" s="322"/>
      <c r="AE500" s="322"/>
      <c r="AF500" s="322"/>
      <c r="AG500" s="322"/>
      <c r="AH500" s="322"/>
      <c r="AI500" s="322"/>
      <c r="AJ500" s="322"/>
      <c r="AK500" s="322"/>
      <c r="AL500" s="322"/>
      <c r="AM500" s="322"/>
      <c r="AN500" s="322"/>
      <c r="AO500" s="322"/>
      <c r="AP500" s="322"/>
      <c r="AQ500" s="322"/>
      <c r="AR500" s="322"/>
      <c r="AS500" s="322"/>
      <c r="AT500" s="322"/>
      <c r="AU500" s="322"/>
      <c r="AV500" s="322"/>
      <c r="AW500" s="322"/>
      <c r="AX500" s="322"/>
      <c r="AY500" s="322"/>
      <c r="AZ500" s="322"/>
      <c r="BA500" s="322"/>
      <c r="BB500" s="322"/>
      <c r="BC500" s="322"/>
      <c r="BD500" s="322"/>
      <c r="BE500" s="322"/>
      <c r="BF500" s="322"/>
      <c r="BG500" s="322"/>
      <c r="BH500" s="322"/>
      <c r="BI500" s="322"/>
      <c r="BJ500" s="322"/>
      <c r="BK500" s="322"/>
      <c r="BL500" s="322"/>
      <c r="BM500" s="322"/>
      <c r="BN500" s="322"/>
      <c r="BO500" s="322"/>
      <c r="BP500" s="322"/>
      <c r="BQ500" s="322"/>
      <c r="BR500" s="322"/>
      <c r="BS500" s="322"/>
      <c r="BT500" s="322"/>
      <c r="BU500" s="322"/>
      <c r="BV500" s="322"/>
      <c r="BW500" s="322"/>
      <c r="BX500" s="322"/>
      <c r="BY500" s="322"/>
      <c r="BZ500" s="322"/>
      <c r="CA500" s="322"/>
      <c r="CB500" s="322"/>
      <c r="CC500" s="322"/>
      <c r="CD500" s="322"/>
      <c r="CE500" s="322"/>
      <c r="CF500" s="322"/>
      <c r="CG500" s="322"/>
      <c r="CH500" s="322"/>
      <c r="CI500" s="322"/>
      <c r="CJ500" s="322"/>
      <c r="CK500" s="322"/>
      <c r="CL500" s="322"/>
      <c r="CM500" s="322"/>
      <c r="CN500" s="322"/>
      <c r="CO500" s="322"/>
      <c r="CP500" s="322"/>
      <c r="CQ500" s="322"/>
      <c r="CR500" s="322"/>
      <c r="CS500" s="322"/>
      <c r="CT500" s="322"/>
      <c r="CU500" s="322"/>
      <c r="CV500" s="322"/>
      <c r="CW500" s="322"/>
      <c r="CX500" s="322"/>
      <c r="CY500" s="322"/>
      <c r="CZ500" s="322"/>
      <c r="DA500" s="322"/>
      <c r="DB500" s="322"/>
      <c r="DC500" s="322"/>
      <c r="DD500" s="322"/>
      <c r="DE500" s="322"/>
      <c r="DF500" s="322"/>
      <c r="DG500" s="322"/>
      <c r="DH500" s="322"/>
      <c r="DI500" s="322"/>
      <c r="DJ500" s="322"/>
      <c r="DK500" s="322"/>
      <c r="DL500" s="322"/>
      <c r="DM500" s="322"/>
      <c r="DN500" s="322"/>
      <c r="DO500" s="322"/>
      <c r="DP500" s="322"/>
      <c r="DQ500" s="322"/>
      <c r="DR500" s="322"/>
      <c r="DS500" s="322"/>
      <c r="DT500" s="322"/>
      <c r="DU500" s="322"/>
      <c r="DV500" s="322"/>
      <c r="DW500" s="322"/>
      <c r="DX500" s="322"/>
      <c r="DY500" s="322"/>
      <c r="DZ500" s="322"/>
      <c r="EA500" s="322"/>
      <c r="EB500" s="322"/>
      <c r="EC500" s="322"/>
      <c r="ED500" s="322"/>
      <c r="EE500" s="322"/>
      <c r="EF500" s="322"/>
      <c r="EG500" s="322"/>
      <c r="EH500" s="322"/>
      <c r="EI500" s="322"/>
      <c r="EJ500" s="322"/>
      <c r="EK500" s="322"/>
      <c r="EL500" s="322"/>
      <c r="EM500" s="322"/>
      <c r="EN500" s="322"/>
      <c r="EO500" s="322"/>
      <c r="EP500" s="322"/>
      <c r="EQ500" s="322"/>
      <c r="ER500" s="322"/>
      <c r="ES500" s="322"/>
      <c r="ET500" s="322"/>
      <c r="EU500" s="322"/>
      <c r="EV500" s="322"/>
      <c r="EW500" s="322"/>
      <c r="EX500" s="322"/>
    </row>
    <row r="501" spans="1:154" hidden="1" x14ac:dyDescent="0.2">
      <c r="A501" s="155" t="s">
        <v>739</v>
      </c>
      <c r="B501" s="322"/>
      <c r="C501" s="322"/>
      <c r="D501" s="322"/>
      <c r="E501" s="322"/>
      <c r="F501" s="322"/>
      <c r="G501" s="322"/>
      <c r="H501" s="322"/>
      <c r="I501" s="322"/>
      <c r="J501" s="322"/>
      <c r="K501" s="322"/>
      <c r="L501" s="322"/>
      <c r="M501" s="322"/>
      <c r="N501" s="322"/>
      <c r="O501" s="322"/>
      <c r="P501" s="322"/>
      <c r="Q501" s="322"/>
      <c r="R501" s="322"/>
      <c r="S501" s="322"/>
      <c r="T501" s="322"/>
      <c r="U501" s="322"/>
      <c r="V501" s="322"/>
      <c r="W501" s="322"/>
      <c r="X501" s="322"/>
      <c r="Y501" s="322"/>
      <c r="Z501" s="322"/>
      <c r="AA501" s="322"/>
      <c r="AB501" s="322"/>
      <c r="AC501" s="322"/>
      <c r="AD501" s="322"/>
      <c r="AE501" s="322"/>
      <c r="AF501" s="322"/>
      <c r="AG501" s="322"/>
      <c r="AH501" s="322"/>
      <c r="AI501" s="322"/>
      <c r="AJ501" s="322"/>
      <c r="AK501" s="322"/>
      <c r="AL501" s="322"/>
      <c r="AM501" s="322"/>
      <c r="AN501" s="322"/>
      <c r="AO501" s="322"/>
      <c r="AP501" s="322"/>
      <c r="AQ501" s="322"/>
      <c r="AR501" s="322"/>
      <c r="AS501" s="322"/>
      <c r="AT501" s="322"/>
      <c r="AU501" s="322"/>
      <c r="AV501" s="322"/>
      <c r="AW501" s="322"/>
      <c r="AX501" s="322"/>
      <c r="AY501" s="322"/>
      <c r="AZ501" s="322"/>
      <c r="BA501" s="322"/>
      <c r="BB501" s="322"/>
      <c r="BC501" s="322"/>
      <c r="BD501" s="322"/>
      <c r="BE501" s="322"/>
      <c r="BF501" s="322"/>
      <c r="BG501" s="322"/>
      <c r="BH501" s="322"/>
      <c r="BI501" s="322"/>
      <c r="BJ501" s="322"/>
      <c r="BK501" s="322"/>
      <c r="BL501" s="322"/>
      <c r="BM501" s="322"/>
      <c r="BN501" s="322"/>
      <c r="BO501" s="322"/>
      <c r="BP501" s="322"/>
      <c r="BQ501" s="322"/>
      <c r="BR501" s="322"/>
      <c r="BS501" s="322"/>
      <c r="BT501" s="322"/>
      <c r="BU501" s="322"/>
      <c r="BV501" s="322"/>
      <c r="BW501" s="322"/>
      <c r="BX501" s="322"/>
      <c r="BY501" s="322"/>
      <c r="BZ501" s="322"/>
      <c r="CA501" s="322"/>
      <c r="CB501" s="322"/>
      <c r="CC501" s="322"/>
      <c r="CD501" s="322"/>
      <c r="CE501" s="322"/>
      <c r="CF501" s="322"/>
      <c r="CG501" s="322"/>
      <c r="CH501" s="322"/>
      <c r="CI501" s="322"/>
      <c r="CJ501" s="322"/>
      <c r="CK501" s="322"/>
      <c r="CL501" s="322"/>
      <c r="CM501" s="322"/>
      <c r="CN501" s="322"/>
      <c r="CO501" s="322"/>
      <c r="CP501" s="322"/>
      <c r="CQ501" s="322"/>
      <c r="CR501" s="322"/>
      <c r="CS501" s="322"/>
      <c r="CT501" s="322"/>
      <c r="CU501" s="322"/>
      <c r="CV501" s="322"/>
      <c r="CW501" s="322"/>
      <c r="CX501" s="322"/>
      <c r="CY501" s="322"/>
      <c r="CZ501" s="322"/>
      <c r="DA501" s="322"/>
      <c r="DB501" s="322"/>
      <c r="DC501" s="322"/>
      <c r="DD501" s="322"/>
      <c r="DE501" s="322"/>
      <c r="DF501" s="322"/>
      <c r="DG501" s="322"/>
      <c r="DH501" s="322"/>
      <c r="DI501" s="322"/>
      <c r="DJ501" s="322"/>
      <c r="DK501" s="322"/>
      <c r="DL501" s="322"/>
      <c r="DM501" s="322"/>
      <c r="DN501" s="322"/>
      <c r="DO501" s="322"/>
      <c r="DP501" s="322"/>
      <c r="DQ501" s="322"/>
      <c r="DR501" s="322"/>
      <c r="DS501" s="322"/>
      <c r="DT501" s="322"/>
      <c r="DU501" s="322"/>
      <c r="DV501" s="322"/>
      <c r="DW501" s="322"/>
      <c r="DX501" s="322"/>
      <c r="DY501" s="322"/>
      <c r="DZ501" s="322"/>
      <c r="EA501" s="322"/>
      <c r="EB501" s="322"/>
      <c r="EC501" s="322"/>
      <c r="ED501" s="322"/>
      <c r="EE501" s="322"/>
      <c r="EF501" s="322"/>
      <c r="EG501" s="322"/>
      <c r="EH501" s="322"/>
      <c r="EI501" s="322"/>
      <c r="EJ501" s="322"/>
      <c r="EK501" s="322"/>
      <c r="EL501" s="322"/>
      <c r="EM501" s="322"/>
      <c r="EN501" s="322"/>
      <c r="EO501" s="322"/>
      <c r="EP501" s="322"/>
      <c r="EQ501" s="322"/>
      <c r="ER501" s="322"/>
      <c r="ES501" s="322"/>
      <c r="ET501" s="322"/>
      <c r="EU501" s="322"/>
      <c r="EV501" s="322"/>
      <c r="EW501" s="322"/>
      <c r="EX501" s="322"/>
    </row>
    <row r="502" spans="1:154" hidden="1" x14ac:dyDescent="0.2">
      <c r="A502" s="155" t="s">
        <v>125</v>
      </c>
      <c r="B502" s="322"/>
      <c r="C502" s="322"/>
      <c r="D502" s="322"/>
      <c r="E502" s="322"/>
      <c r="F502" s="322"/>
      <c r="G502" s="322"/>
      <c r="H502" s="322"/>
      <c r="I502" s="322"/>
      <c r="J502" s="322"/>
      <c r="K502" s="322"/>
      <c r="L502" s="322"/>
      <c r="M502" s="322"/>
      <c r="N502" s="322"/>
      <c r="O502" s="322"/>
      <c r="P502" s="322"/>
      <c r="Q502" s="322"/>
      <c r="R502" s="322"/>
      <c r="S502" s="322"/>
      <c r="T502" s="322"/>
      <c r="U502" s="322"/>
      <c r="V502" s="322"/>
      <c r="W502" s="322"/>
      <c r="X502" s="322"/>
      <c r="Y502" s="322"/>
      <c r="Z502" s="322"/>
      <c r="AA502" s="322"/>
      <c r="AB502" s="322"/>
      <c r="AC502" s="322"/>
      <c r="AD502" s="322"/>
      <c r="AE502" s="322"/>
      <c r="AF502" s="322"/>
      <c r="AG502" s="322"/>
      <c r="AH502" s="322"/>
      <c r="AI502" s="322"/>
      <c r="AJ502" s="322"/>
      <c r="AK502" s="322"/>
      <c r="AL502" s="322"/>
      <c r="AM502" s="322"/>
      <c r="AN502" s="322"/>
      <c r="AO502" s="322"/>
      <c r="AP502" s="322"/>
      <c r="AQ502" s="322"/>
      <c r="AR502" s="322"/>
      <c r="AS502" s="322"/>
      <c r="AT502" s="322"/>
      <c r="AU502" s="322"/>
      <c r="AV502" s="322"/>
      <c r="AW502" s="322"/>
      <c r="AX502" s="322"/>
      <c r="AY502" s="322"/>
      <c r="AZ502" s="322"/>
      <c r="BA502" s="322"/>
      <c r="BB502" s="322"/>
      <c r="BC502" s="322"/>
      <c r="BD502" s="322"/>
      <c r="BE502" s="322"/>
      <c r="BF502" s="322"/>
      <c r="BG502" s="322"/>
      <c r="BH502" s="322"/>
      <c r="BI502" s="322"/>
      <c r="BJ502" s="322"/>
      <c r="BK502" s="322"/>
      <c r="BL502" s="322"/>
      <c r="BM502" s="322"/>
      <c r="BN502" s="322"/>
      <c r="BO502" s="322"/>
      <c r="BP502" s="322"/>
      <c r="BQ502" s="322"/>
      <c r="BR502" s="322"/>
      <c r="BS502" s="322"/>
      <c r="BT502" s="322"/>
      <c r="BU502" s="322"/>
      <c r="BV502" s="322"/>
      <c r="BW502" s="322"/>
      <c r="BX502" s="322"/>
      <c r="BY502" s="322"/>
      <c r="BZ502" s="322"/>
      <c r="CA502" s="322"/>
      <c r="CB502" s="322"/>
      <c r="CC502" s="322"/>
      <c r="CD502" s="322"/>
      <c r="CE502" s="322"/>
      <c r="CF502" s="322"/>
      <c r="CG502" s="322"/>
      <c r="CH502" s="322"/>
      <c r="CI502" s="322"/>
      <c r="CJ502" s="322"/>
      <c r="CK502" s="322"/>
      <c r="CL502" s="322"/>
      <c r="CM502" s="322"/>
      <c r="CN502" s="322"/>
      <c r="CO502" s="322"/>
      <c r="CP502" s="322"/>
      <c r="CQ502" s="322"/>
      <c r="CR502" s="322"/>
      <c r="CS502" s="322"/>
      <c r="CT502" s="322"/>
      <c r="CU502" s="322"/>
      <c r="CV502" s="322"/>
      <c r="CW502" s="322"/>
      <c r="CX502" s="322"/>
      <c r="CY502" s="322"/>
      <c r="CZ502" s="322"/>
      <c r="DA502" s="322"/>
      <c r="DB502" s="322"/>
      <c r="DC502" s="322"/>
      <c r="DD502" s="322"/>
      <c r="DE502" s="322"/>
      <c r="DF502" s="322"/>
      <c r="DG502" s="322"/>
      <c r="DH502" s="322"/>
      <c r="DI502" s="322"/>
      <c r="DJ502" s="322"/>
      <c r="DK502" s="322"/>
      <c r="DL502" s="322"/>
      <c r="DM502" s="322"/>
      <c r="DN502" s="322"/>
      <c r="DO502" s="322"/>
      <c r="DP502" s="322"/>
      <c r="DQ502" s="322"/>
      <c r="DR502" s="322"/>
      <c r="DS502" s="322"/>
      <c r="DT502" s="322"/>
      <c r="DU502" s="322"/>
      <c r="DV502" s="322"/>
      <c r="DW502" s="322"/>
      <c r="DX502" s="322"/>
      <c r="DY502" s="322"/>
      <c r="DZ502" s="322"/>
      <c r="EA502" s="322"/>
      <c r="EB502" s="322"/>
      <c r="EC502" s="322"/>
      <c r="ED502" s="322"/>
      <c r="EE502" s="322"/>
      <c r="EF502" s="322"/>
      <c r="EG502" s="322"/>
      <c r="EH502" s="322"/>
      <c r="EI502" s="322"/>
      <c r="EJ502" s="322"/>
      <c r="EK502" s="322"/>
      <c r="EL502" s="322"/>
      <c r="EM502" s="322"/>
      <c r="EN502" s="322"/>
      <c r="EO502" s="322"/>
      <c r="EP502" s="322"/>
      <c r="EQ502" s="322"/>
      <c r="ER502" s="322"/>
      <c r="ES502" s="322"/>
      <c r="ET502" s="322"/>
      <c r="EU502" s="322"/>
      <c r="EV502" s="322"/>
      <c r="EW502" s="322"/>
      <c r="EX502" s="322"/>
    </row>
    <row r="503" spans="1:154" hidden="1" x14ac:dyDescent="0.2">
      <c r="A503" s="155" t="s">
        <v>96</v>
      </c>
      <c r="B503" s="322"/>
      <c r="C503" s="322"/>
      <c r="D503" s="322"/>
      <c r="E503" s="322"/>
      <c r="F503" s="322"/>
      <c r="G503" s="322"/>
      <c r="H503" s="322"/>
      <c r="I503" s="322"/>
      <c r="J503" s="322"/>
      <c r="K503" s="322"/>
      <c r="L503" s="322"/>
      <c r="M503" s="322"/>
      <c r="N503" s="322"/>
      <c r="O503" s="322"/>
      <c r="P503" s="322"/>
      <c r="Q503" s="322"/>
      <c r="R503" s="322"/>
      <c r="S503" s="322"/>
      <c r="T503" s="322"/>
      <c r="U503" s="322"/>
      <c r="V503" s="322"/>
      <c r="W503" s="322"/>
      <c r="X503" s="322"/>
      <c r="Y503" s="322"/>
      <c r="Z503" s="322"/>
      <c r="AA503" s="322"/>
      <c r="AB503" s="322"/>
      <c r="AC503" s="322"/>
      <c r="AD503" s="322"/>
      <c r="AE503" s="322"/>
      <c r="AF503" s="322"/>
      <c r="AG503" s="322"/>
      <c r="AH503" s="322"/>
      <c r="AI503" s="322"/>
      <c r="AJ503" s="322"/>
      <c r="AK503" s="322"/>
      <c r="AL503" s="322"/>
      <c r="AM503" s="322"/>
      <c r="AN503" s="322"/>
      <c r="AO503" s="322"/>
      <c r="AP503" s="322"/>
      <c r="AQ503" s="322"/>
      <c r="AR503" s="322"/>
      <c r="AS503" s="322"/>
      <c r="AT503" s="322"/>
      <c r="AU503" s="322"/>
      <c r="AV503" s="322"/>
      <c r="AW503" s="322"/>
      <c r="AX503" s="322"/>
      <c r="AY503" s="322"/>
      <c r="AZ503" s="322"/>
      <c r="BA503" s="322"/>
      <c r="BB503" s="322"/>
      <c r="BC503" s="322"/>
      <c r="BD503" s="322"/>
      <c r="BE503" s="322"/>
      <c r="BF503" s="322"/>
      <c r="BG503" s="322"/>
      <c r="BH503" s="322"/>
      <c r="BI503" s="322"/>
      <c r="BJ503" s="322"/>
      <c r="BK503" s="322"/>
      <c r="BL503" s="322"/>
      <c r="BM503" s="322"/>
      <c r="BN503" s="322"/>
      <c r="BO503" s="322"/>
      <c r="BP503" s="322"/>
      <c r="BQ503" s="322"/>
      <c r="BR503" s="322"/>
      <c r="BS503" s="322"/>
      <c r="BT503" s="322"/>
      <c r="BU503" s="322"/>
      <c r="BV503" s="322"/>
      <c r="BW503" s="322"/>
      <c r="BX503" s="322"/>
      <c r="BY503" s="322"/>
      <c r="BZ503" s="322"/>
      <c r="CA503" s="322"/>
      <c r="CB503" s="322"/>
      <c r="CC503" s="322"/>
      <c r="CD503" s="322"/>
      <c r="CE503" s="322"/>
      <c r="CF503" s="322"/>
      <c r="CG503" s="322"/>
      <c r="CH503" s="322"/>
      <c r="CI503" s="322"/>
      <c r="CJ503" s="322"/>
      <c r="CK503" s="322"/>
      <c r="CL503" s="322"/>
      <c r="CM503" s="322"/>
      <c r="CN503" s="322"/>
      <c r="CO503" s="322"/>
      <c r="CP503" s="322"/>
      <c r="CQ503" s="322"/>
      <c r="CR503" s="322"/>
      <c r="CS503" s="322"/>
      <c r="CT503" s="322"/>
      <c r="CU503" s="322"/>
      <c r="CV503" s="322"/>
      <c r="CW503" s="322"/>
      <c r="CX503" s="322"/>
      <c r="CY503" s="322"/>
      <c r="CZ503" s="322"/>
      <c r="DA503" s="322"/>
      <c r="DB503" s="322"/>
      <c r="DC503" s="322"/>
      <c r="DD503" s="322"/>
      <c r="DE503" s="322"/>
      <c r="DF503" s="322"/>
      <c r="DG503" s="322"/>
      <c r="DH503" s="322"/>
      <c r="DI503" s="322"/>
      <c r="DJ503" s="322"/>
      <c r="DK503" s="322"/>
      <c r="DL503" s="322"/>
      <c r="DM503" s="322"/>
      <c r="DN503" s="322"/>
      <c r="DO503" s="322"/>
      <c r="DP503" s="322"/>
      <c r="DQ503" s="322"/>
      <c r="DR503" s="322"/>
      <c r="DS503" s="322"/>
      <c r="DT503" s="322"/>
      <c r="DU503" s="322"/>
      <c r="DV503" s="322"/>
      <c r="DW503" s="322"/>
      <c r="DX503" s="322"/>
      <c r="DY503" s="322"/>
      <c r="DZ503" s="322"/>
      <c r="EA503" s="322"/>
      <c r="EB503" s="322"/>
      <c r="EC503" s="322"/>
      <c r="ED503" s="322"/>
      <c r="EE503" s="322"/>
      <c r="EF503" s="322"/>
      <c r="EG503" s="322"/>
      <c r="EH503" s="322"/>
      <c r="EI503" s="322"/>
      <c r="EJ503" s="322"/>
      <c r="EK503" s="322"/>
      <c r="EL503" s="322"/>
      <c r="EM503" s="322"/>
      <c r="EN503" s="322"/>
      <c r="EO503" s="322"/>
      <c r="EP503" s="322"/>
      <c r="EQ503" s="322"/>
      <c r="ER503" s="322"/>
      <c r="ES503" s="322"/>
      <c r="ET503" s="322"/>
      <c r="EU503" s="322"/>
      <c r="EV503" s="322"/>
      <c r="EW503" s="322"/>
      <c r="EX503" s="322"/>
    </row>
    <row r="504" spans="1:154" hidden="1" x14ac:dyDescent="0.2">
      <c r="A504" s="155"/>
      <c r="B504" s="322"/>
      <c r="C504" s="322"/>
      <c r="D504" s="322"/>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c r="AA504" s="322"/>
      <c r="AB504" s="322"/>
      <c r="AC504" s="322"/>
      <c r="AD504" s="322"/>
      <c r="AE504" s="322"/>
      <c r="AF504" s="322"/>
      <c r="AG504" s="322"/>
      <c r="AH504" s="322"/>
      <c r="AI504" s="322"/>
      <c r="AJ504" s="322"/>
      <c r="AK504" s="322"/>
      <c r="AL504" s="322"/>
      <c r="AM504" s="322"/>
      <c r="AN504" s="322"/>
      <c r="AO504" s="322"/>
      <c r="AP504" s="322"/>
      <c r="AQ504" s="322"/>
      <c r="AR504" s="322"/>
      <c r="AS504" s="322"/>
      <c r="AT504" s="322"/>
      <c r="AU504" s="322"/>
      <c r="AV504" s="322"/>
      <c r="AW504" s="322"/>
      <c r="AX504" s="322"/>
      <c r="AY504" s="322"/>
      <c r="AZ504" s="322"/>
      <c r="BA504" s="322"/>
      <c r="BB504" s="322"/>
      <c r="BC504" s="322"/>
      <c r="BD504" s="322"/>
      <c r="BE504" s="322"/>
      <c r="BF504" s="322"/>
      <c r="BG504" s="322"/>
      <c r="BH504" s="322"/>
      <c r="BI504" s="322"/>
      <c r="BJ504" s="322"/>
      <c r="BK504" s="322"/>
      <c r="BL504" s="322"/>
      <c r="BM504" s="322"/>
      <c r="BN504" s="322"/>
      <c r="BO504" s="322"/>
      <c r="BP504" s="322"/>
      <c r="BQ504" s="322"/>
      <c r="BR504" s="322"/>
      <c r="BS504" s="322"/>
      <c r="BT504" s="322"/>
      <c r="BU504" s="322"/>
      <c r="BV504" s="322"/>
      <c r="BW504" s="322"/>
      <c r="BX504" s="322"/>
      <c r="BY504" s="322"/>
      <c r="BZ504" s="322"/>
      <c r="CA504" s="322"/>
      <c r="CB504" s="322"/>
      <c r="CC504" s="322"/>
      <c r="CD504" s="322"/>
      <c r="CE504" s="322"/>
      <c r="CF504" s="322"/>
      <c r="CG504" s="322"/>
      <c r="CH504" s="322"/>
      <c r="CI504" s="322"/>
      <c r="CJ504" s="322"/>
      <c r="CK504" s="322"/>
      <c r="CL504" s="322"/>
      <c r="CM504" s="322"/>
      <c r="CN504" s="322"/>
      <c r="CO504" s="322"/>
      <c r="CP504" s="322"/>
      <c r="CQ504" s="322"/>
      <c r="CR504" s="322"/>
      <c r="CS504" s="322"/>
      <c r="CT504" s="322"/>
      <c r="CU504" s="322"/>
      <c r="CV504" s="322"/>
      <c r="CW504" s="322"/>
      <c r="CX504" s="322"/>
      <c r="CY504" s="322"/>
      <c r="CZ504" s="322"/>
      <c r="DA504" s="322"/>
      <c r="DB504" s="322"/>
      <c r="DC504" s="322"/>
      <c r="DD504" s="322"/>
      <c r="DE504" s="322"/>
      <c r="DF504" s="322"/>
      <c r="DG504" s="322"/>
      <c r="DH504" s="322"/>
      <c r="DI504" s="322"/>
      <c r="DJ504" s="322"/>
      <c r="DK504" s="322"/>
      <c r="DL504" s="322"/>
      <c r="DM504" s="322"/>
      <c r="DN504" s="322"/>
      <c r="DO504" s="322"/>
      <c r="DP504" s="322"/>
      <c r="DQ504" s="322"/>
      <c r="DR504" s="322"/>
      <c r="DS504" s="322"/>
      <c r="DT504" s="322"/>
      <c r="DU504" s="322"/>
      <c r="DV504" s="322"/>
      <c r="DW504" s="322"/>
      <c r="DX504" s="322"/>
      <c r="DY504" s="322"/>
      <c r="DZ504" s="322"/>
      <c r="EA504" s="322"/>
      <c r="EB504" s="322"/>
      <c r="EC504" s="322"/>
      <c r="ED504" s="322"/>
      <c r="EE504" s="322"/>
      <c r="EF504" s="322"/>
      <c r="EG504" s="322"/>
      <c r="EH504" s="322"/>
      <c r="EI504" s="322"/>
      <c r="EJ504" s="322"/>
      <c r="EK504" s="322"/>
      <c r="EL504" s="322"/>
      <c r="EM504" s="322"/>
      <c r="EN504" s="322"/>
      <c r="EO504" s="322"/>
      <c r="EP504" s="322"/>
      <c r="EQ504" s="322"/>
      <c r="ER504" s="322"/>
      <c r="ES504" s="322"/>
      <c r="ET504" s="322"/>
      <c r="EU504" s="322"/>
      <c r="EV504" s="322"/>
      <c r="EW504" s="322"/>
      <c r="EX504" s="322"/>
    </row>
    <row r="505" spans="1:154" hidden="1" x14ac:dyDescent="0.2">
      <c r="A505" s="154" t="s">
        <v>126</v>
      </c>
      <c r="B505" s="322"/>
      <c r="C505" s="322"/>
      <c r="D505" s="322"/>
      <c r="E505" s="322"/>
      <c r="F505" s="322"/>
      <c r="G505" s="322"/>
      <c r="H505" s="322"/>
      <c r="I505" s="322"/>
      <c r="J505" s="322"/>
      <c r="K505" s="322"/>
      <c r="L505" s="322"/>
      <c r="M505" s="322"/>
      <c r="N505" s="322"/>
      <c r="O505" s="322"/>
      <c r="P505" s="322"/>
      <c r="Q505" s="322"/>
      <c r="R505" s="322"/>
      <c r="S505" s="322"/>
      <c r="T505" s="322"/>
      <c r="U505" s="322"/>
      <c r="V505" s="322"/>
      <c r="W505" s="322"/>
      <c r="X505" s="322"/>
      <c r="Y505" s="322"/>
      <c r="Z505" s="322"/>
      <c r="AA505" s="322"/>
      <c r="AB505" s="322"/>
      <c r="AC505" s="322"/>
      <c r="AD505" s="322"/>
      <c r="AE505" s="322"/>
      <c r="AF505" s="322"/>
      <c r="AG505" s="322"/>
      <c r="AH505" s="322"/>
      <c r="AI505" s="322"/>
      <c r="AJ505" s="322"/>
      <c r="AK505" s="322"/>
      <c r="AL505" s="322"/>
      <c r="AM505" s="322"/>
      <c r="AN505" s="322"/>
      <c r="AO505" s="322"/>
      <c r="AP505" s="322"/>
      <c r="AQ505" s="322"/>
      <c r="AR505" s="322"/>
      <c r="AS505" s="322"/>
      <c r="AT505" s="322"/>
      <c r="AU505" s="322"/>
      <c r="AV505" s="322"/>
      <c r="AW505" s="322"/>
      <c r="AX505" s="322"/>
      <c r="AY505" s="322"/>
      <c r="AZ505" s="322"/>
      <c r="BA505" s="322"/>
      <c r="BB505" s="322"/>
      <c r="BC505" s="322"/>
      <c r="BD505" s="322"/>
      <c r="BE505" s="322"/>
      <c r="BF505" s="322"/>
      <c r="BG505" s="322"/>
      <c r="BH505" s="322"/>
      <c r="BI505" s="322"/>
      <c r="BJ505" s="322"/>
      <c r="BK505" s="322"/>
      <c r="BL505" s="322"/>
      <c r="BM505" s="322"/>
      <c r="BN505" s="322"/>
      <c r="BO505" s="322"/>
      <c r="BP505" s="322"/>
      <c r="BQ505" s="322"/>
      <c r="BR505" s="322"/>
      <c r="BS505" s="322"/>
      <c r="BT505" s="322"/>
      <c r="BU505" s="322"/>
      <c r="BV505" s="322"/>
      <c r="BW505" s="322"/>
      <c r="BX505" s="322"/>
      <c r="BY505" s="322"/>
      <c r="BZ505" s="322"/>
      <c r="CA505" s="322"/>
      <c r="CB505" s="322"/>
      <c r="CC505" s="322"/>
      <c r="CD505" s="322"/>
      <c r="CE505" s="322"/>
      <c r="CF505" s="322"/>
      <c r="CG505" s="322"/>
      <c r="CH505" s="322"/>
      <c r="CI505" s="322"/>
      <c r="CJ505" s="322"/>
      <c r="CK505" s="322"/>
      <c r="CL505" s="322"/>
      <c r="CM505" s="322"/>
      <c r="CN505" s="322"/>
      <c r="CO505" s="322"/>
      <c r="CP505" s="322"/>
      <c r="CQ505" s="322"/>
      <c r="CR505" s="322"/>
      <c r="CS505" s="322"/>
      <c r="CT505" s="322"/>
      <c r="CU505" s="322"/>
      <c r="CV505" s="322"/>
      <c r="CW505" s="322"/>
      <c r="CX505" s="322"/>
      <c r="CY505" s="322"/>
      <c r="CZ505" s="322"/>
      <c r="DA505" s="322"/>
      <c r="DB505" s="322"/>
      <c r="DC505" s="322"/>
      <c r="DD505" s="322"/>
      <c r="DE505" s="322"/>
      <c r="DF505" s="322"/>
      <c r="DG505" s="322"/>
      <c r="DH505" s="322"/>
      <c r="DI505" s="322"/>
      <c r="DJ505" s="322"/>
      <c r="DK505" s="322"/>
      <c r="DL505" s="322"/>
      <c r="DM505" s="322"/>
      <c r="DN505" s="322"/>
      <c r="DO505" s="322"/>
      <c r="DP505" s="322"/>
      <c r="DQ505" s="322"/>
      <c r="DR505" s="322"/>
      <c r="DS505" s="322"/>
      <c r="DT505" s="322"/>
      <c r="DU505" s="322"/>
      <c r="DV505" s="322"/>
      <c r="DW505" s="322"/>
      <c r="DX505" s="322"/>
      <c r="DY505" s="322"/>
      <c r="DZ505" s="322"/>
      <c r="EA505" s="322"/>
      <c r="EB505" s="322"/>
      <c r="EC505" s="322"/>
      <c r="ED505" s="322"/>
      <c r="EE505" s="322"/>
      <c r="EF505" s="322"/>
      <c r="EG505" s="322"/>
      <c r="EH505" s="322"/>
      <c r="EI505" s="322"/>
      <c r="EJ505" s="322"/>
      <c r="EK505" s="322"/>
      <c r="EL505" s="322"/>
      <c r="EM505" s="322"/>
      <c r="EN505" s="322"/>
      <c r="EO505" s="322"/>
      <c r="EP505" s="322"/>
      <c r="EQ505" s="322"/>
      <c r="ER505" s="322"/>
      <c r="ES505" s="322"/>
      <c r="ET505" s="322"/>
      <c r="EU505" s="322"/>
      <c r="EV505" s="322"/>
      <c r="EW505" s="322"/>
      <c r="EX505" s="322"/>
    </row>
    <row r="506" spans="1:154" hidden="1" x14ac:dyDescent="0.2">
      <c r="A506" s="153" t="s">
        <v>49</v>
      </c>
      <c r="B506" s="322"/>
      <c r="C506" s="322"/>
      <c r="D506" s="322"/>
      <c r="E506" s="322"/>
      <c r="F506" s="322"/>
      <c r="G506" s="322"/>
      <c r="H506" s="322"/>
      <c r="I506" s="322"/>
      <c r="J506" s="322"/>
      <c r="K506" s="322"/>
      <c r="L506" s="322"/>
      <c r="M506" s="322"/>
      <c r="N506" s="322"/>
      <c r="O506" s="322"/>
      <c r="P506" s="322"/>
      <c r="Q506" s="322"/>
      <c r="R506" s="322"/>
      <c r="S506" s="322"/>
      <c r="T506" s="322"/>
      <c r="U506" s="322"/>
      <c r="V506" s="322"/>
      <c r="W506" s="322"/>
      <c r="X506" s="322"/>
      <c r="Y506" s="322"/>
      <c r="Z506" s="322"/>
      <c r="AA506" s="322"/>
      <c r="AB506" s="322"/>
      <c r="AC506" s="322"/>
      <c r="AD506" s="322"/>
      <c r="AE506" s="322"/>
      <c r="AF506" s="322"/>
      <c r="AG506" s="322"/>
      <c r="AH506" s="322"/>
      <c r="AI506" s="322"/>
      <c r="AJ506" s="322"/>
      <c r="AK506" s="322"/>
      <c r="AL506" s="322"/>
      <c r="AM506" s="322"/>
      <c r="AN506" s="322"/>
      <c r="AO506" s="322"/>
      <c r="AP506" s="322"/>
      <c r="AQ506" s="322"/>
      <c r="AR506" s="322"/>
      <c r="AS506" s="322"/>
      <c r="AT506" s="322"/>
      <c r="AU506" s="322"/>
      <c r="AV506" s="322"/>
      <c r="AW506" s="322"/>
      <c r="AX506" s="322"/>
      <c r="AY506" s="322"/>
      <c r="AZ506" s="322"/>
      <c r="BA506" s="322"/>
      <c r="BB506" s="322"/>
      <c r="BC506" s="322"/>
      <c r="BD506" s="322"/>
      <c r="BE506" s="322"/>
      <c r="BF506" s="322"/>
      <c r="BG506" s="322"/>
      <c r="BH506" s="322"/>
      <c r="BI506" s="322"/>
      <c r="BJ506" s="322"/>
      <c r="BK506" s="322"/>
      <c r="BL506" s="322"/>
      <c r="BM506" s="322"/>
      <c r="BN506" s="322"/>
      <c r="BO506" s="322"/>
      <c r="BP506" s="322"/>
      <c r="BQ506" s="322"/>
      <c r="BR506" s="322"/>
      <c r="BS506" s="322"/>
      <c r="BT506" s="322"/>
      <c r="BU506" s="322"/>
      <c r="BV506" s="322"/>
      <c r="BW506" s="322"/>
      <c r="BX506" s="322"/>
      <c r="BY506" s="322"/>
      <c r="BZ506" s="322"/>
      <c r="CA506" s="322"/>
      <c r="CB506" s="322"/>
      <c r="CC506" s="322"/>
      <c r="CD506" s="322"/>
      <c r="CE506" s="322"/>
      <c r="CF506" s="322"/>
      <c r="CG506" s="322"/>
      <c r="CH506" s="322"/>
      <c r="CI506" s="322"/>
      <c r="CJ506" s="322"/>
      <c r="CK506" s="322"/>
      <c r="CL506" s="322"/>
      <c r="CM506" s="322"/>
      <c r="CN506" s="322"/>
      <c r="CO506" s="322"/>
      <c r="CP506" s="322"/>
      <c r="CQ506" s="322"/>
      <c r="CR506" s="322"/>
      <c r="CS506" s="322"/>
      <c r="CT506" s="322"/>
      <c r="CU506" s="322"/>
      <c r="CV506" s="322"/>
      <c r="CW506" s="322"/>
      <c r="CX506" s="322"/>
      <c r="CY506" s="322"/>
      <c r="CZ506" s="322"/>
      <c r="DA506" s="322"/>
      <c r="DB506" s="322"/>
      <c r="DC506" s="322"/>
      <c r="DD506" s="322"/>
      <c r="DE506" s="322"/>
      <c r="DF506" s="322"/>
      <c r="DG506" s="322"/>
      <c r="DH506" s="322"/>
      <c r="DI506" s="322"/>
      <c r="DJ506" s="322"/>
      <c r="DK506" s="322"/>
      <c r="DL506" s="322"/>
      <c r="DM506" s="322"/>
      <c r="DN506" s="322"/>
      <c r="DO506" s="322"/>
      <c r="DP506" s="322"/>
      <c r="DQ506" s="322"/>
      <c r="DR506" s="322"/>
      <c r="DS506" s="322"/>
      <c r="DT506" s="322"/>
      <c r="DU506" s="322"/>
      <c r="DV506" s="322"/>
      <c r="DW506" s="322"/>
      <c r="DX506" s="322"/>
      <c r="DY506" s="322"/>
      <c r="DZ506" s="322"/>
      <c r="EA506" s="322"/>
      <c r="EB506" s="322"/>
      <c r="EC506" s="322"/>
      <c r="ED506" s="322"/>
      <c r="EE506" s="322"/>
      <c r="EF506" s="322"/>
      <c r="EG506" s="322"/>
      <c r="EH506" s="322"/>
      <c r="EI506" s="322"/>
      <c r="EJ506" s="322"/>
      <c r="EK506" s="322"/>
      <c r="EL506" s="322"/>
      <c r="EM506" s="322"/>
      <c r="EN506" s="322"/>
      <c r="EO506" s="322"/>
      <c r="EP506" s="322"/>
      <c r="EQ506" s="322"/>
      <c r="ER506" s="322"/>
      <c r="ES506" s="322"/>
      <c r="ET506" s="322"/>
      <c r="EU506" s="322"/>
      <c r="EV506" s="322"/>
      <c r="EW506" s="322"/>
      <c r="EX506" s="322"/>
    </row>
    <row r="507" spans="1:154" hidden="1" x14ac:dyDescent="0.2">
      <c r="A507" s="155" t="s">
        <v>108</v>
      </c>
      <c r="B507" s="322"/>
      <c r="C507" s="322"/>
      <c r="D507" s="322"/>
      <c r="E507" s="322"/>
      <c r="F507" s="322"/>
      <c r="G507" s="322"/>
      <c r="H507" s="322"/>
      <c r="I507" s="322"/>
      <c r="J507" s="322"/>
      <c r="K507" s="322"/>
      <c r="L507" s="322"/>
      <c r="M507" s="322"/>
      <c r="N507" s="322"/>
      <c r="O507" s="322"/>
      <c r="P507" s="322"/>
      <c r="Q507" s="322"/>
      <c r="R507" s="322"/>
      <c r="S507" s="322"/>
      <c r="T507" s="322"/>
      <c r="U507" s="322"/>
      <c r="V507" s="322"/>
      <c r="W507" s="322"/>
      <c r="X507" s="322"/>
      <c r="Y507" s="322"/>
      <c r="Z507" s="322"/>
      <c r="AA507" s="322"/>
      <c r="AB507" s="322"/>
      <c r="AC507" s="322"/>
      <c r="AD507" s="322"/>
      <c r="AE507" s="322"/>
      <c r="AF507" s="322"/>
      <c r="AG507" s="322"/>
      <c r="AH507" s="322"/>
      <c r="AI507" s="322"/>
      <c r="AJ507" s="322"/>
      <c r="AK507" s="322"/>
      <c r="AL507" s="322"/>
      <c r="AM507" s="322"/>
      <c r="AN507" s="322"/>
      <c r="AO507" s="322"/>
      <c r="AP507" s="322"/>
      <c r="AQ507" s="322"/>
      <c r="AR507" s="322"/>
      <c r="AS507" s="322"/>
      <c r="AT507" s="322"/>
      <c r="AU507" s="322"/>
      <c r="AV507" s="322"/>
      <c r="AW507" s="322"/>
      <c r="AX507" s="322"/>
      <c r="AY507" s="322"/>
      <c r="AZ507" s="322"/>
      <c r="BA507" s="322"/>
      <c r="BB507" s="322"/>
      <c r="BC507" s="322"/>
      <c r="BD507" s="322"/>
      <c r="BE507" s="322"/>
      <c r="BF507" s="322"/>
      <c r="BG507" s="322"/>
      <c r="BH507" s="322"/>
      <c r="BI507" s="322"/>
      <c r="BJ507" s="322"/>
      <c r="BK507" s="322"/>
      <c r="BL507" s="322"/>
      <c r="BM507" s="322"/>
      <c r="BN507" s="322"/>
      <c r="BO507" s="322"/>
      <c r="BP507" s="322"/>
      <c r="BQ507" s="322"/>
      <c r="BR507" s="322"/>
      <c r="BS507" s="322"/>
      <c r="BT507" s="322"/>
      <c r="BU507" s="322"/>
      <c r="BV507" s="322"/>
      <c r="BW507" s="322"/>
      <c r="BX507" s="322"/>
      <c r="BY507" s="322"/>
      <c r="BZ507" s="322"/>
      <c r="CA507" s="322"/>
      <c r="CB507" s="322"/>
      <c r="CC507" s="322"/>
      <c r="CD507" s="322"/>
      <c r="CE507" s="322"/>
      <c r="CF507" s="322"/>
      <c r="CG507" s="322"/>
      <c r="CH507" s="322"/>
      <c r="CI507" s="322"/>
      <c r="CJ507" s="322"/>
      <c r="CK507" s="322"/>
      <c r="CL507" s="322"/>
      <c r="CM507" s="322"/>
      <c r="CN507" s="322"/>
      <c r="CO507" s="322"/>
      <c r="CP507" s="322"/>
      <c r="CQ507" s="322"/>
      <c r="CR507" s="322"/>
      <c r="CS507" s="322"/>
      <c r="CT507" s="322"/>
      <c r="CU507" s="322"/>
      <c r="CV507" s="322"/>
      <c r="CW507" s="322"/>
      <c r="CX507" s="322"/>
      <c r="CY507" s="322"/>
      <c r="CZ507" s="322"/>
      <c r="DA507" s="322"/>
      <c r="DB507" s="322"/>
      <c r="DC507" s="322"/>
      <c r="DD507" s="322"/>
      <c r="DE507" s="322"/>
      <c r="DF507" s="322"/>
      <c r="DG507" s="322"/>
      <c r="DH507" s="322"/>
      <c r="DI507" s="322"/>
      <c r="DJ507" s="322"/>
      <c r="DK507" s="322"/>
      <c r="DL507" s="322"/>
      <c r="DM507" s="322"/>
      <c r="DN507" s="322"/>
      <c r="DO507" s="322"/>
      <c r="DP507" s="322"/>
      <c r="DQ507" s="322"/>
      <c r="DR507" s="322"/>
      <c r="DS507" s="322"/>
      <c r="DT507" s="322"/>
      <c r="DU507" s="322"/>
      <c r="DV507" s="322"/>
      <c r="DW507" s="322"/>
      <c r="DX507" s="322"/>
      <c r="DY507" s="322"/>
      <c r="DZ507" s="322"/>
      <c r="EA507" s="322"/>
      <c r="EB507" s="322"/>
      <c r="EC507" s="322"/>
      <c r="ED507" s="322"/>
      <c r="EE507" s="322"/>
      <c r="EF507" s="322"/>
      <c r="EG507" s="322"/>
      <c r="EH507" s="322"/>
      <c r="EI507" s="322"/>
      <c r="EJ507" s="322"/>
      <c r="EK507" s="322"/>
      <c r="EL507" s="322"/>
      <c r="EM507" s="322"/>
      <c r="EN507" s="322"/>
      <c r="EO507" s="322"/>
      <c r="EP507" s="322"/>
      <c r="EQ507" s="322"/>
      <c r="ER507" s="322"/>
      <c r="ES507" s="322"/>
      <c r="ET507" s="322"/>
      <c r="EU507" s="322"/>
      <c r="EV507" s="322"/>
      <c r="EW507" s="322"/>
      <c r="EX507" s="322"/>
    </row>
    <row r="508" spans="1:154" hidden="1" x14ac:dyDescent="0.2">
      <c r="A508" s="155" t="s">
        <v>1314</v>
      </c>
      <c r="B508" s="322"/>
      <c r="C508" s="322"/>
      <c r="D508" s="322"/>
      <c r="E508" s="322"/>
      <c r="F508" s="322"/>
      <c r="G508" s="322"/>
      <c r="H508" s="322"/>
      <c r="I508" s="322"/>
      <c r="J508" s="322"/>
      <c r="K508" s="322"/>
      <c r="L508" s="322"/>
      <c r="M508" s="322"/>
      <c r="N508" s="322"/>
      <c r="O508" s="322"/>
      <c r="P508" s="322"/>
      <c r="Q508" s="322"/>
      <c r="R508" s="322"/>
      <c r="S508" s="322"/>
      <c r="T508" s="322"/>
      <c r="U508" s="322"/>
      <c r="V508" s="322"/>
      <c r="W508" s="322"/>
      <c r="X508" s="322"/>
      <c r="Y508" s="322"/>
      <c r="Z508" s="322"/>
      <c r="AA508" s="322"/>
      <c r="AB508" s="322"/>
      <c r="AC508" s="322"/>
      <c r="AD508" s="322"/>
      <c r="AE508" s="322"/>
      <c r="AF508" s="322"/>
      <c r="AG508" s="322"/>
      <c r="AH508" s="322"/>
      <c r="AI508" s="322"/>
      <c r="AJ508" s="322"/>
      <c r="AK508" s="322"/>
      <c r="AL508" s="322"/>
      <c r="AM508" s="322"/>
      <c r="AN508" s="322"/>
      <c r="AO508" s="322"/>
      <c r="AP508" s="322"/>
      <c r="AQ508" s="322"/>
      <c r="AR508" s="322"/>
      <c r="AS508" s="322"/>
      <c r="AT508" s="322"/>
      <c r="AU508" s="322"/>
      <c r="AV508" s="322"/>
      <c r="AW508" s="322"/>
      <c r="AX508" s="322"/>
      <c r="AY508" s="322"/>
      <c r="AZ508" s="322"/>
      <c r="BA508" s="322"/>
      <c r="BB508" s="322"/>
      <c r="BC508" s="322"/>
      <c r="BD508" s="322"/>
      <c r="BE508" s="322"/>
      <c r="BF508" s="322"/>
      <c r="BG508" s="322"/>
      <c r="BH508" s="322"/>
      <c r="BI508" s="322"/>
      <c r="BJ508" s="322"/>
      <c r="BK508" s="322"/>
      <c r="BL508" s="322"/>
      <c r="BM508" s="322"/>
      <c r="BN508" s="322"/>
      <c r="BO508" s="322"/>
      <c r="BP508" s="322"/>
      <c r="BQ508" s="322"/>
      <c r="BR508" s="322"/>
      <c r="BS508" s="322"/>
      <c r="BT508" s="322"/>
      <c r="BU508" s="322"/>
      <c r="BV508" s="322"/>
      <c r="BW508" s="322"/>
      <c r="BX508" s="322"/>
      <c r="BY508" s="322"/>
      <c r="BZ508" s="322"/>
      <c r="CA508" s="322"/>
      <c r="CB508" s="322"/>
      <c r="CC508" s="322"/>
      <c r="CD508" s="322"/>
      <c r="CE508" s="322"/>
      <c r="CF508" s="322"/>
      <c r="CG508" s="322"/>
      <c r="CH508" s="322"/>
      <c r="CI508" s="322"/>
      <c r="CJ508" s="322"/>
      <c r="CK508" s="322"/>
      <c r="CL508" s="322"/>
      <c r="CM508" s="322"/>
      <c r="CN508" s="322"/>
      <c r="CO508" s="322"/>
      <c r="CP508" s="322"/>
      <c r="CQ508" s="322"/>
      <c r="CR508" s="322"/>
      <c r="CS508" s="322"/>
      <c r="CT508" s="322"/>
      <c r="CU508" s="322"/>
      <c r="CV508" s="322"/>
      <c r="CW508" s="322"/>
      <c r="CX508" s="322"/>
      <c r="CY508" s="322"/>
      <c r="CZ508" s="322"/>
      <c r="DA508" s="322"/>
      <c r="DB508" s="322"/>
      <c r="DC508" s="322"/>
      <c r="DD508" s="322"/>
      <c r="DE508" s="322"/>
      <c r="DF508" s="322"/>
      <c r="DG508" s="322"/>
      <c r="DH508" s="322"/>
      <c r="DI508" s="322"/>
      <c r="DJ508" s="322"/>
      <c r="DK508" s="322"/>
      <c r="DL508" s="322"/>
      <c r="DM508" s="322"/>
      <c r="DN508" s="322"/>
      <c r="DO508" s="322"/>
      <c r="DP508" s="322"/>
      <c r="DQ508" s="322"/>
      <c r="DR508" s="322"/>
      <c r="DS508" s="322"/>
      <c r="DT508" s="322"/>
      <c r="DU508" s="322"/>
      <c r="DV508" s="322"/>
      <c r="DW508" s="322"/>
      <c r="DX508" s="322"/>
      <c r="DY508" s="322"/>
      <c r="DZ508" s="322"/>
      <c r="EA508" s="322"/>
      <c r="EB508" s="322"/>
      <c r="EC508" s="322"/>
      <c r="ED508" s="322"/>
      <c r="EE508" s="322"/>
      <c r="EF508" s="322"/>
      <c r="EG508" s="322"/>
      <c r="EH508" s="322"/>
      <c r="EI508" s="322"/>
      <c r="EJ508" s="322"/>
      <c r="EK508" s="322"/>
      <c r="EL508" s="322"/>
      <c r="EM508" s="322"/>
      <c r="EN508" s="322"/>
      <c r="EO508" s="322"/>
      <c r="EP508" s="322"/>
      <c r="EQ508" s="322"/>
      <c r="ER508" s="322"/>
      <c r="ES508" s="322"/>
      <c r="ET508" s="322"/>
      <c r="EU508" s="322"/>
      <c r="EV508" s="322"/>
      <c r="EW508" s="322"/>
      <c r="EX508" s="322"/>
    </row>
    <row r="509" spans="1:154" hidden="1" x14ac:dyDescent="0.2">
      <c r="A509" s="155" t="s">
        <v>54</v>
      </c>
      <c r="B509" s="322"/>
      <c r="C509" s="322"/>
      <c r="D509" s="322"/>
      <c r="E509" s="322"/>
      <c r="F509" s="322"/>
      <c r="G509" s="322"/>
      <c r="H509" s="322"/>
      <c r="I509" s="322"/>
      <c r="J509" s="322"/>
      <c r="K509" s="322"/>
      <c r="L509" s="322"/>
      <c r="M509" s="322"/>
      <c r="N509" s="322"/>
      <c r="O509" s="322"/>
      <c r="P509" s="322"/>
      <c r="Q509" s="322"/>
      <c r="R509" s="322"/>
      <c r="S509" s="322"/>
      <c r="T509" s="322"/>
      <c r="U509" s="322"/>
      <c r="V509" s="322"/>
      <c r="W509" s="322"/>
      <c r="X509" s="322"/>
      <c r="Y509" s="322"/>
      <c r="Z509" s="322"/>
      <c r="AA509" s="322"/>
      <c r="AB509" s="322"/>
      <c r="AC509" s="322"/>
      <c r="AD509" s="322"/>
      <c r="AE509" s="322"/>
      <c r="AF509" s="322"/>
      <c r="AG509" s="322"/>
      <c r="AH509" s="322"/>
      <c r="AI509" s="322"/>
      <c r="AJ509" s="322"/>
      <c r="AK509" s="322"/>
      <c r="AL509" s="322"/>
      <c r="AM509" s="322"/>
      <c r="AN509" s="322"/>
      <c r="AO509" s="322"/>
      <c r="AP509" s="322"/>
      <c r="AQ509" s="322"/>
      <c r="AR509" s="322"/>
      <c r="AS509" s="322"/>
      <c r="AT509" s="322"/>
      <c r="AU509" s="322"/>
      <c r="AV509" s="322"/>
      <c r="AW509" s="322"/>
      <c r="AX509" s="322"/>
      <c r="AY509" s="322"/>
      <c r="AZ509" s="322"/>
      <c r="BA509" s="322"/>
      <c r="BB509" s="322"/>
      <c r="BC509" s="322"/>
      <c r="BD509" s="322"/>
      <c r="BE509" s="322"/>
      <c r="BF509" s="322"/>
      <c r="BG509" s="322"/>
      <c r="BH509" s="322"/>
      <c r="BI509" s="322"/>
      <c r="BJ509" s="322"/>
      <c r="BK509" s="322"/>
      <c r="BL509" s="322"/>
      <c r="BM509" s="322"/>
      <c r="BN509" s="322"/>
      <c r="BO509" s="322"/>
      <c r="BP509" s="322"/>
      <c r="BQ509" s="322"/>
      <c r="BR509" s="322"/>
      <c r="BS509" s="322"/>
      <c r="BT509" s="322"/>
      <c r="BU509" s="322"/>
      <c r="BV509" s="322"/>
      <c r="BW509" s="322"/>
      <c r="BX509" s="322"/>
      <c r="BY509" s="322"/>
      <c r="BZ509" s="322"/>
      <c r="CA509" s="322"/>
      <c r="CB509" s="322"/>
      <c r="CC509" s="322"/>
      <c r="CD509" s="322"/>
      <c r="CE509" s="322"/>
      <c r="CF509" s="322"/>
      <c r="CG509" s="322"/>
      <c r="CH509" s="322"/>
      <c r="CI509" s="322"/>
      <c r="CJ509" s="322"/>
      <c r="CK509" s="322"/>
      <c r="CL509" s="322"/>
      <c r="CM509" s="322"/>
      <c r="CN509" s="322"/>
      <c r="CO509" s="322"/>
      <c r="CP509" s="322"/>
      <c r="CQ509" s="322"/>
      <c r="CR509" s="322"/>
      <c r="CS509" s="322"/>
      <c r="CT509" s="322"/>
      <c r="CU509" s="322"/>
      <c r="CV509" s="322"/>
      <c r="CW509" s="322"/>
      <c r="CX509" s="322"/>
      <c r="CY509" s="322"/>
      <c r="CZ509" s="322"/>
      <c r="DA509" s="322"/>
      <c r="DB509" s="322"/>
      <c r="DC509" s="322"/>
      <c r="DD509" s="322"/>
      <c r="DE509" s="322"/>
      <c r="DF509" s="322"/>
      <c r="DG509" s="322"/>
      <c r="DH509" s="322"/>
      <c r="DI509" s="322"/>
      <c r="DJ509" s="322"/>
      <c r="DK509" s="322"/>
      <c r="DL509" s="322"/>
      <c r="DM509" s="322"/>
      <c r="DN509" s="322"/>
      <c r="DO509" s="322"/>
      <c r="DP509" s="322"/>
      <c r="DQ509" s="322"/>
      <c r="DR509" s="322"/>
      <c r="DS509" s="322"/>
      <c r="DT509" s="322"/>
      <c r="DU509" s="322"/>
      <c r="DV509" s="322"/>
      <c r="DW509" s="322"/>
      <c r="DX509" s="322"/>
      <c r="DY509" s="322"/>
      <c r="DZ509" s="322"/>
      <c r="EA509" s="322"/>
      <c r="EB509" s="322"/>
      <c r="EC509" s="322"/>
      <c r="ED509" s="322"/>
      <c r="EE509" s="322"/>
      <c r="EF509" s="322"/>
      <c r="EG509" s="322"/>
      <c r="EH509" s="322"/>
      <c r="EI509" s="322"/>
      <c r="EJ509" s="322"/>
      <c r="EK509" s="322"/>
      <c r="EL509" s="322"/>
      <c r="EM509" s="322"/>
      <c r="EN509" s="322"/>
      <c r="EO509" s="322"/>
      <c r="EP509" s="322"/>
      <c r="EQ509" s="322"/>
      <c r="ER509" s="322"/>
      <c r="ES509" s="322"/>
      <c r="ET509" s="322"/>
      <c r="EU509" s="322"/>
      <c r="EV509" s="322"/>
      <c r="EW509" s="322"/>
      <c r="EX509" s="322"/>
    </row>
    <row r="510" spans="1:154" hidden="1" x14ac:dyDescent="0.2">
      <c r="A510" s="155" t="s">
        <v>55</v>
      </c>
      <c r="B510" s="322"/>
      <c r="C510" s="322"/>
      <c r="D510" s="322"/>
      <c r="E510" s="322"/>
      <c r="F510" s="322"/>
      <c r="G510" s="322"/>
      <c r="H510" s="322"/>
      <c r="I510" s="322"/>
      <c r="J510" s="322"/>
      <c r="K510" s="322"/>
      <c r="L510" s="322"/>
      <c r="M510" s="322"/>
      <c r="N510" s="322"/>
      <c r="O510" s="322"/>
      <c r="P510" s="322"/>
      <c r="Q510" s="322"/>
      <c r="R510" s="322"/>
      <c r="S510" s="322"/>
      <c r="T510" s="322"/>
      <c r="U510" s="322"/>
      <c r="V510" s="322"/>
      <c r="W510" s="322"/>
      <c r="X510" s="322"/>
      <c r="Y510" s="322"/>
      <c r="Z510" s="322"/>
      <c r="AA510" s="322"/>
      <c r="AB510" s="322"/>
      <c r="AC510" s="322"/>
      <c r="AD510" s="322"/>
      <c r="AE510" s="322"/>
      <c r="AF510" s="322"/>
      <c r="AG510" s="322"/>
      <c r="AH510" s="322"/>
      <c r="AI510" s="322"/>
      <c r="AJ510" s="322"/>
      <c r="AK510" s="322"/>
      <c r="AL510" s="322"/>
      <c r="AM510" s="322"/>
      <c r="AN510" s="322"/>
      <c r="AO510" s="322"/>
      <c r="AP510" s="322"/>
      <c r="AQ510" s="322"/>
      <c r="AR510" s="322"/>
      <c r="AS510" s="322"/>
      <c r="AT510" s="322"/>
      <c r="AU510" s="322"/>
      <c r="AV510" s="322"/>
      <c r="AW510" s="322"/>
      <c r="AX510" s="322"/>
      <c r="AY510" s="322"/>
      <c r="AZ510" s="322"/>
      <c r="BA510" s="322"/>
      <c r="BB510" s="322"/>
      <c r="BC510" s="322"/>
      <c r="BD510" s="322"/>
      <c r="BE510" s="322"/>
      <c r="BF510" s="322"/>
      <c r="BG510" s="322"/>
      <c r="BH510" s="322"/>
      <c r="BI510" s="322"/>
      <c r="BJ510" s="322"/>
      <c r="BK510" s="322"/>
      <c r="BL510" s="322"/>
      <c r="BM510" s="322"/>
      <c r="BN510" s="322"/>
      <c r="BO510" s="322"/>
      <c r="BP510" s="322"/>
      <c r="BQ510" s="322"/>
      <c r="BR510" s="322"/>
      <c r="BS510" s="322"/>
      <c r="BT510" s="322"/>
      <c r="BU510" s="322"/>
      <c r="BV510" s="322"/>
      <c r="BW510" s="322"/>
      <c r="BX510" s="322"/>
      <c r="BY510" s="322"/>
      <c r="BZ510" s="322"/>
      <c r="CA510" s="322"/>
      <c r="CB510" s="322"/>
      <c r="CC510" s="322"/>
      <c r="CD510" s="322"/>
      <c r="CE510" s="322"/>
      <c r="CF510" s="322"/>
      <c r="CG510" s="322"/>
      <c r="CH510" s="322"/>
      <c r="CI510" s="322"/>
      <c r="CJ510" s="322"/>
      <c r="CK510" s="322"/>
      <c r="CL510" s="322"/>
      <c r="CM510" s="322"/>
      <c r="CN510" s="322"/>
      <c r="CO510" s="322"/>
      <c r="CP510" s="322"/>
      <c r="CQ510" s="322"/>
      <c r="CR510" s="322"/>
      <c r="CS510" s="322"/>
      <c r="CT510" s="322"/>
      <c r="CU510" s="322"/>
      <c r="CV510" s="322"/>
      <c r="CW510" s="322"/>
      <c r="CX510" s="322"/>
      <c r="CY510" s="322"/>
      <c r="CZ510" s="322"/>
      <c r="DA510" s="322"/>
      <c r="DB510" s="322"/>
      <c r="DC510" s="322"/>
      <c r="DD510" s="322"/>
      <c r="DE510" s="322"/>
      <c r="DF510" s="322"/>
      <c r="DG510" s="322"/>
      <c r="DH510" s="322"/>
      <c r="DI510" s="322"/>
      <c r="DJ510" s="322"/>
      <c r="DK510" s="322"/>
      <c r="DL510" s="322"/>
      <c r="DM510" s="322"/>
      <c r="DN510" s="322"/>
      <c r="DO510" s="322"/>
      <c r="DP510" s="322"/>
      <c r="DQ510" s="322"/>
      <c r="DR510" s="322"/>
      <c r="DS510" s="322"/>
      <c r="DT510" s="322"/>
      <c r="DU510" s="322"/>
      <c r="DV510" s="322"/>
      <c r="DW510" s="322"/>
      <c r="DX510" s="322"/>
      <c r="DY510" s="322"/>
      <c r="DZ510" s="322"/>
      <c r="EA510" s="322"/>
      <c r="EB510" s="322"/>
      <c r="EC510" s="322"/>
      <c r="ED510" s="322"/>
      <c r="EE510" s="322"/>
      <c r="EF510" s="322"/>
      <c r="EG510" s="322"/>
      <c r="EH510" s="322"/>
      <c r="EI510" s="322"/>
      <c r="EJ510" s="322"/>
      <c r="EK510" s="322"/>
      <c r="EL510" s="322"/>
      <c r="EM510" s="322"/>
      <c r="EN510" s="322"/>
      <c r="EO510" s="322"/>
      <c r="EP510" s="322"/>
      <c r="EQ510" s="322"/>
      <c r="ER510" s="322"/>
      <c r="ES510" s="322"/>
      <c r="ET510" s="322"/>
      <c r="EU510" s="322"/>
      <c r="EV510" s="322"/>
      <c r="EW510" s="322"/>
      <c r="EX510" s="322"/>
    </row>
    <row r="511" spans="1:154" hidden="1" x14ac:dyDescent="0.2">
      <c r="A511" s="155" t="s">
        <v>50</v>
      </c>
      <c r="B511" s="322"/>
      <c r="C511" s="322"/>
      <c r="D511" s="322"/>
      <c r="E511" s="322"/>
      <c r="F511" s="322"/>
      <c r="G511" s="322"/>
      <c r="H511" s="322"/>
      <c r="I511" s="322"/>
      <c r="J511" s="322"/>
      <c r="K511" s="322"/>
      <c r="L511" s="322"/>
      <c r="M511" s="322"/>
      <c r="N511" s="322"/>
      <c r="O511" s="322"/>
      <c r="P511" s="322"/>
      <c r="Q511" s="322"/>
      <c r="R511" s="322"/>
      <c r="S511" s="322"/>
      <c r="T511" s="322"/>
      <c r="U511" s="322"/>
      <c r="V511" s="322"/>
      <c r="W511" s="322"/>
      <c r="X511" s="322"/>
      <c r="Y511" s="322"/>
      <c r="Z511" s="322"/>
      <c r="AA511" s="322"/>
      <c r="AB511" s="322"/>
      <c r="AC511" s="322"/>
      <c r="AD511" s="322"/>
      <c r="AE511" s="322"/>
      <c r="AF511" s="322"/>
      <c r="AG511" s="322"/>
      <c r="AH511" s="322"/>
      <c r="AI511" s="322"/>
      <c r="AJ511" s="322"/>
      <c r="AK511" s="322"/>
      <c r="AL511" s="322"/>
      <c r="AM511" s="322"/>
      <c r="AN511" s="322"/>
      <c r="AO511" s="322"/>
      <c r="AP511" s="322"/>
      <c r="AQ511" s="322"/>
      <c r="AR511" s="322"/>
      <c r="AS511" s="322"/>
      <c r="AT511" s="322"/>
      <c r="AU511" s="322"/>
      <c r="AV511" s="322"/>
      <c r="AW511" s="322"/>
      <c r="AX511" s="322"/>
      <c r="AY511" s="322"/>
      <c r="AZ511" s="322"/>
      <c r="BA511" s="322"/>
      <c r="BB511" s="322"/>
      <c r="BC511" s="322"/>
      <c r="BD511" s="322"/>
      <c r="BE511" s="322"/>
      <c r="BF511" s="322"/>
      <c r="BG511" s="322"/>
      <c r="BH511" s="322"/>
      <c r="BI511" s="322"/>
      <c r="BJ511" s="322"/>
      <c r="BK511" s="322"/>
      <c r="BL511" s="322"/>
      <c r="BM511" s="322"/>
      <c r="BN511" s="322"/>
      <c r="BO511" s="322"/>
      <c r="BP511" s="322"/>
      <c r="BQ511" s="322"/>
      <c r="BR511" s="322"/>
      <c r="BS511" s="322"/>
      <c r="BT511" s="322"/>
      <c r="BU511" s="322"/>
      <c r="BV511" s="322"/>
      <c r="BW511" s="322"/>
      <c r="BX511" s="322"/>
      <c r="BY511" s="322"/>
      <c r="BZ511" s="322"/>
      <c r="CA511" s="322"/>
      <c r="CB511" s="322"/>
      <c r="CC511" s="322"/>
      <c r="CD511" s="322"/>
      <c r="CE511" s="322"/>
      <c r="CF511" s="322"/>
      <c r="CG511" s="322"/>
      <c r="CH511" s="322"/>
      <c r="CI511" s="322"/>
      <c r="CJ511" s="322"/>
      <c r="CK511" s="322"/>
      <c r="CL511" s="322"/>
      <c r="CM511" s="322"/>
      <c r="CN511" s="322"/>
      <c r="CO511" s="322"/>
      <c r="CP511" s="322"/>
      <c r="CQ511" s="322"/>
      <c r="CR511" s="322"/>
      <c r="CS511" s="322"/>
      <c r="CT511" s="322"/>
      <c r="CU511" s="322"/>
      <c r="CV511" s="322"/>
      <c r="CW511" s="322"/>
      <c r="CX511" s="322"/>
      <c r="CY511" s="322"/>
      <c r="CZ511" s="322"/>
      <c r="DA511" s="322"/>
      <c r="DB511" s="322"/>
      <c r="DC511" s="322"/>
      <c r="DD511" s="322"/>
      <c r="DE511" s="322"/>
      <c r="DF511" s="322"/>
      <c r="DG511" s="322"/>
      <c r="DH511" s="322"/>
      <c r="DI511" s="322"/>
      <c r="DJ511" s="322"/>
      <c r="DK511" s="322"/>
      <c r="DL511" s="322"/>
      <c r="DM511" s="322"/>
      <c r="DN511" s="322"/>
      <c r="DO511" s="322"/>
      <c r="DP511" s="322"/>
      <c r="DQ511" s="322"/>
      <c r="DR511" s="322"/>
      <c r="DS511" s="322"/>
      <c r="DT511" s="322"/>
      <c r="DU511" s="322"/>
      <c r="DV511" s="322"/>
      <c r="DW511" s="322"/>
      <c r="DX511" s="322"/>
      <c r="DY511" s="322"/>
      <c r="DZ511" s="322"/>
      <c r="EA511" s="322"/>
      <c r="EB511" s="322"/>
      <c r="EC511" s="322"/>
      <c r="ED511" s="322"/>
      <c r="EE511" s="322"/>
      <c r="EF511" s="322"/>
      <c r="EG511" s="322"/>
      <c r="EH511" s="322"/>
      <c r="EI511" s="322"/>
      <c r="EJ511" s="322"/>
      <c r="EK511" s="322"/>
      <c r="EL511" s="322"/>
      <c r="EM511" s="322"/>
      <c r="EN511" s="322"/>
      <c r="EO511" s="322"/>
      <c r="EP511" s="322"/>
      <c r="EQ511" s="322"/>
      <c r="ER511" s="322"/>
      <c r="ES511" s="322"/>
      <c r="ET511" s="322"/>
      <c r="EU511" s="322"/>
      <c r="EV511" s="322"/>
      <c r="EW511" s="322"/>
      <c r="EX511" s="322"/>
    </row>
    <row r="512" spans="1:154" hidden="1" x14ac:dyDescent="0.2">
      <c r="A512" s="155" t="s">
        <v>332</v>
      </c>
      <c r="B512" s="322"/>
      <c r="C512" s="322"/>
      <c r="D512" s="322"/>
      <c r="E512" s="322"/>
      <c r="F512" s="322"/>
      <c r="G512" s="322"/>
      <c r="H512" s="322"/>
      <c r="I512" s="322"/>
      <c r="J512" s="322"/>
      <c r="K512" s="322"/>
      <c r="L512" s="322"/>
      <c r="M512" s="322"/>
      <c r="N512" s="322"/>
      <c r="O512" s="322"/>
      <c r="P512" s="322"/>
      <c r="Q512" s="322"/>
      <c r="R512" s="322"/>
      <c r="S512" s="322"/>
      <c r="T512" s="322"/>
      <c r="U512" s="322"/>
      <c r="V512" s="322"/>
      <c r="W512" s="322"/>
      <c r="X512" s="322"/>
      <c r="Y512" s="322"/>
      <c r="Z512" s="322"/>
      <c r="AA512" s="322"/>
      <c r="AB512" s="322"/>
      <c r="AC512" s="322"/>
      <c r="AD512" s="322"/>
      <c r="AE512" s="322"/>
      <c r="AF512" s="322"/>
      <c r="AG512" s="322"/>
      <c r="AH512" s="322"/>
      <c r="AI512" s="322"/>
      <c r="AJ512" s="322"/>
      <c r="AK512" s="322"/>
      <c r="AL512" s="322"/>
      <c r="AM512" s="322"/>
      <c r="AN512" s="322"/>
      <c r="AO512" s="322"/>
      <c r="AP512" s="322"/>
      <c r="AQ512" s="322"/>
      <c r="AR512" s="322"/>
      <c r="AS512" s="322"/>
      <c r="AT512" s="322"/>
      <c r="AU512" s="322"/>
      <c r="AV512" s="322"/>
      <c r="AW512" s="322"/>
      <c r="AX512" s="322"/>
      <c r="AY512" s="322"/>
      <c r="AZ512" s="322"/>
      <c r="BA512" s="322"/>
      <c r="BB512" s="322"/>
      <c r="BC512" s="322"/>
      <c r="BD512" s="322"/>
      <c r="BE512" s="322"/>
      <c r="BF512" s="322"/>
      <c r="BG512" s="322"/>
      <c r="BH512" s="322"/>
      <c r="BI512" s="322"/>
      <c r="BJ512" s="322"/>
      <c r="BK512" s="322"/>
      <c r="BL512" s="322"/>
      <c r="BM512" s="322"/>
      <c r="BN512" s="322"/>
      <c r="BO512" s="322"/>
      <c r="BP512" s="322"/>
      <c r="BQ512" s="322"/>
      <c r="BR512" s="322"/>
      <c r="BS512" s="322"/>
      <c r="BT512" s="322"/>
      <c r="BU512" s="322"/>
      <c r="BV512" s="322"/>
      <c r="BW512" s="322"/>
      <c r="BX512" s="322"/>
      <c r="BY512" s="322"/>
      <c r="BZ512" s="322"/>
      <c r="CA512" s="322"/>
      <c r="CB512" s="322"/>
      <c r="CC512" s="322"/>
      <c r="CD512" s="322"/>
      <c r="CE512" s="322"/>
      <c r="CF512" s="322"/>
      <c r="CG512" s="322"/>
      <c r="CH512" s="322"/>
      <c r="CI512" s="322"/>
      <c r="CJ512" s="322"/>
      <c r="CK512" s="322"/>
      <c r="CL512" s="322"/>
      <c r="CM512" s="322"/>
      <c r="CN512" s="322"/>
      <c r="CO512" s="322"/>
      <c r="CP512" s="322"/>
      <c r="CQ512" s="322"/>
      <c r="CR512" s="322"/>
      <c r="CS512" s="322"/>
      <c r="CT512" s="322"/>
      <c r="CU512" s="322"/>
      <c r="CV512" s="322"/>
      <c r="CW512" s="322"/>
      <c r="CX512" s="322"/>
      <c r="CY512" s="322"/>
      <c r="CZ512" s="322"/>
      <c r="DA512" s="322"/>
      <c r="DB512" s="322"/>
      <c r="DC512" s="322"/>
      <c r="DD512" s="322"/>
      <c r="DE512" s="322"/>
      <c r="DF512" s="322"/>
      <c r="DG512" s="322"/>
      <c r="DH512" s="322"/>
      <c r="DI512" s="322"/>
      <c r="DJ512" s="322"/>
      <c r="DK512" s="322"/>
      <c r="DL512" s="322"/>
      <c r="DM512" s="322"/>
      <c r="DN512" s="322"/>
      <c r="DO512" s="322"/>
      <c r="DP512" s="322"/>
      <c r="DQ512" s="322"/>
      <c r="DR512" s="322"/>
      <c r="DS512" s="322"/>
      <c r="DT512" s="322"/>
      <c r="DU512" s="322"/>
      <c r="DV512" s="322"/>
      <c r="DW512" s="322"/>
      <c r="DX512" s="322"/>
      <c r="DY512" s="322"/>
      <c r="DZ512" s="322"/>
      <c r="EA512" s="322"/>
      <c r="EB512" s="322"/>
      <c r="EC512" s="322"/>
      <c r="ED512" s="322"/>
      <c r="EE512" s="322"/>
      <c r="EF512" s="322"/>
      <c r="EG512" s="322"/>
      <c r="EH512" s="322"/>
      <c r="EI512" s="322"/>
      <c r="EJ512" s="322"/>
      <c r="EK512" s="322"/>
      <c r="EL512" s="322"/>
      <c r="EM512" s="322"/>
      <c r="EN512" s="322"/>
      <c r="EO512" s="322"/>
      <c r="EP512" s="322"/>
      <c r="EQ512" s="322"/>
      <c r="ER512" s="322"/>
      <c r="ES512" s="322"/>
      <c r="ET512" s="322"/>
      <c r="EU512" s="322"/>
      <c r="EV512" s="322"/>
      <c r="EW512" s="322"/>
      <c r="EX512" s="322"/>
    </row>
    <row r="513" spans="1:154" hidden="1" x14ac:dyDescent="0.2">
      <c r="A513" s="155" t="s">
        <v>99</v>
      </c>
      <c r="B513" s="322"/>
      <c r="C513" s="322"/>
      <c r="D513" s="322"/>
      <c r="E513" s="322"/>
      <c r="F513" s="322"/>
      <c r="G513" s="322"/>
      <c r="H513" s="322"/>
      <c r="I513" s="322"/>
      <c r="J513" s="322"/>
      <c r="K513" s="322"/>
      <c r="L513" s="322"/>
      <c r="M513" s="322"/>
      <c r="N513" s="322"/>
      <c r="O513" s="322"/>
      <c r="P513" s="322"/>
      <c r="Q513" s="322"/>
      <c r="R513" s="322"/>
      <c r="S513" s="322"/>
      <c r="T513" s="322"/>
      <c r="U513" s="322"/>
      <c r="V513" s="322"/>
      <c r="W513" s="322"/>
      <c r="X513" s="322"/>
      <c r="Y513" s="322"/>
      <c r="Z513" s="322"/>
      <c r="AA513" s="322"/>
      <c r="AB513" s="322"/>
      <c r="AC513" s="322"/>
      <c r="AD513" s="322"/>
      <c r="AE513" s="322"/>
      <c r="AF513" s="322"/>
      <c r="AG513" s="322"/>
      <c r="AH513" s="322"/>
      <c r="AI513" s="322"/>
      <c r="AJ513" s="322"/>
      <c r="AK513" s="322"/>
      <c r="AL513" s="322"/>
      <c r="AM513" s="322"/>
      <c r="AN513" s="322"/>
      <c r="AO513" s="322"/>
      <c r="AP513" s="322"/>
      <c r="AQ513" s="322"/>
      <c r="AR513" s="322"/>
      <c r="AS513" s="322"/>
      <c r="AT513" s="322"/>
      <c r="AU513" s="322"/>
      <c r="AV513" s="322"/>
      <c r="AW513" s="322"/>
      <c r="AX513" s="322"/>
      <c r="AY513" s="322"/>
      <c r="AZ513" s="322"/>
      <c r="BA513" s="322"/>
      <c r="BB513" s="322"/>
      <c r="BC513" s="322"/>
      <c r="BD513" s="322"/>
      <c r="BE513" s="322"/>
      <c r="BF513" s="322"/>
      <c r="BG513" s="322"/>
      <c r="BH513" s="322"/>
      <c r="BI513" s="322"/>
      <c r="BJ513" s="322"/>
      <c r="BK513" s="322"/>
      <c r="BL513" s="322"/>
      <c r="BM513" s="322"/>
      <c r="BN513" s="322"/>
      <c r="BO513" s="322"/>
      <c r="BP513" s="322"/>
      <c r="BQ513" s="322"/>
      <c r="BR513" s="322"/>
      <c r="BS513" s="322"/>
      <c r="BT513" s="322"/>
      <c r="BU513" s="322"/>
      <c r="BV513" s="322"/>
      <c r="BW513" s="322"/>
      <c r="BX513" s="322"/>
      <c r="BY513" s="322"/>
      <c r="BZ513" s="322"/>
      <c r="CA513" s="322"/>
      <c r="CB513" s="322"/>
      <c r="CC513" s="322"/>
      <c r="CD513" s="322"/>
      <c r="CE513" s="322"/>
      <c r="CF513" s="322"/>
      <c r="CG513" s="322"/>
      <c r="CH513" s="322"/>
      <c r="CI513" s="322"/>
      <c r="CJ513" s="322"/>
      <c r="CK513" s="322"/>
      <c r="CL513" s="322"/>
      <c r="CM513" s="322"/>
      <c r="CN513" s="322"/>
      <c r="CO513" s="322"/>
      <c r="CP513" s="322"/>
      <c r="CQ513" s="322"/>
      <c r="CR513" s="322"/>
      <c r="CS513" s="322"/>
      <c r="CT513" s="322"/>
      <c r="CU513" s="322"/>
      <c r="CV513" s="322"/>
      <c r="CW513" s="322"/>
      <c r="CX513" s="322"/>
      <c r="CY513" s="322"/>
      <c r="CZ513" s="322"/>
      <c r="DA513" s="322"/>
      <c r="DB513" s="322"/>
      <c r="DC513" s="322"/>
      <c r="DD513" s="322"/>
      <c r="DE513" s="322"/>
      <c r="DF513" s="322"/>
      <c r="DG513" s="322"/>
      <c r="DH513" s="322"/>
      <c r="DI513" s="322"/>
      <c r="DJ513" s="322"/>
      <c r="DK513" s="322"/>
      <c r="DL513" s="322"/>
      <c r="DM513" s="322"/>
      <c r="DN513" s="322"/>
      <c r="DO513" s="322"/>
      <c r="DP513" s="322"/>
      <c r="DQ513" s="322"/>
      <c r="DR513" s="322"/>
      <c r="DS513" s="322"/>
      <c r="DT513" s="322"/>
      <c r="DU513" s="322"/>
      <c r="DV513" s="322"/>
      <c r="DW513" s="322"/>
      <c r="DX513" s="322"/>
      <c r="DY513" s="322"/>
      <c r="DZ513" s="322"/>
      <c r="EA513" s="322"/>
      <c r="EB513" s="322"/>
      <c r="EC513" s="322"/>
      <c r="ED513" s="322"/>
      <c r="EE513" s="322"/>
      <c r="EF513" s="322"/>
      <c r="EG513" s="322"/>
      <c r="EH513" s="322"/>
      <c r="EI513" s="322"/>
      <c r="EJ513" s="322"/>
      <c r="EK513" s="322"/>
      <c r="EL513" s="322"/>
      <c r="EM513" s="322"/>
      <c r="EN513" s="322"/>
      <c r="EO513" s="322"/>
      <c r="EP513" s="322"/>
      <c r="EQ513" s="322"/>
      <c r="ER513" s="322"/>
      <c r="ES513" s="322"/>
      <c r="ET513" s="322"/>
      <c r="EU513" s="322"/>
      <c r="EV513" s="322"/>
      <c r="EW513" s="322"/>
      <c r="EX513" s="322"/>
    </row>
    <row r="514" spans="1:154" hidden="1" x14ac:dyDescent="0.2">
      <c r="A514" s="155" t="s">
        <v>331</v>
      </c>
      <c r="B514" s="322"/>
      <c r="C514" s="322"/>
      <c r="D514" s="322"/>
      <c r="E514" s="322"/>
      <c r="F514" s="322"/>
      <c r="G514" s="322"/>
      <c r="H514" s="322"/>
      <c r="I514" s="322"/>
      <c r="J514" s="322"/>
      <c r="K514" s="322"/>
      <c r="L514" s="322"/>
      <c r="M514" s="322"/>
      <c r="N514" s="322"/>
      <c r="O514" s="322"/>
      <c r="P514" s="322"/>
      <c r="Q514" s="322"/>
      <c r="R514" s="322"/>
      <c r="S514" s="322"/>
      <c r="T514" s="322"/>
      <c r="U514" s="322"/>
      <c r="V514" s="322"/>
      <c r="W514" s="322"/>
      <c r="X514" s="322"/>
      <c r="Y514" s="322"/>
      <c r="Z514" s="322"/>
      <c r="AA514" s="322"/>
      <c r="AB514" s="322"/>
      <c r="AC514" s="322"/>
      <c r="AD514" s="322"/>
      <c r="AE514" s="322"/>
      <c r="AF514" s="322"/>
      <c r="AG514" s="322"/>
      <c r="AH514" s="322"/>
      <c r="AI514" s="322"/>
      <c r="AJ514" s="322"/>
      <c r="AK514" s="322"/>
      <c r="AL514" s="322"/>
      <c r="AM514" s="322"/>
      <c r="AN514" s="322"/>
      <c r="AO514" s="322"/>
      <c r="AP514" s="322"/>
      <c r="AQ514" s="322"/>
      <c r="AR514" s="322"/>
      <c r="AS514" s="322"/>
      <c r="AT514" s="322"/>
      <c r="AU514" s="322"/>
      <c r="AV514" s="322"/>
      <c r="AW514" s="322"/>
      <c r="AX514" s="322"/>
      <c r="AY514" s="322"/>
      <c r="AZ514" s="322"/>
      <c r="BA514" s="322"/>
      <c r="BB514" s="322"/>
      <c r="BC514" s="322"/>
      <c r="BD514" s="322"/>
      <c r="BE514" s="322"/>
      <c r="BF514" s="322"/>
      <c r="BG514" s="322"/>
      <c r="BH514" s="322"/>
      <c r="BI514" s="322"/>
      <c r="BJ514" s="322"/>
      <c r="BK514" s="322"/>
      <c r="BL514" s="322"/>
      <c r="BM514" s="322"/>
      <c r="BN514" s="322"/>
      <c r="BO514" s="322"/>
      <c r="BP514" s="322"/>
      <c r="BQ514" s="322"/>
      <c r="BR514" s="322"/>
      <c r="BS514" s="322"/>
      <c r="BT514" s="322"/>
      <c r="BU514" s="322"/>
      <c r="BV514" s="322"/>
      <c r="BW514" s="322"/>
      <c r="BX514" s="322"/>
      <c r="BY514" s="322"/>
      <c r="BZ514" s="322"/>
      <c r="CA514" s="322"/>
      <c r="CB514" s="322"/>
      <c r="CC514" s="322"/>
      <c r="CD514" s="322"/>
      <c r="CE514" s="322"/>
      <c r="CF514" s="322"/>
      <c r="CG514" s="322"/>
      <c r="CH514" s="322"/>
      <c r="CI514" s="322"/>
      <c r="CJ514" s="322"/>
      <c r="CK514" s="322"/>
      <c r="CL514" s="322"/>
      <c r="CM514" s="322"/>
      <c r="CN514" s="322"/>
      <c r="CO514" s="322"/>
      <c r="CP514" s="322"/>
      <c r="CQ514" s="322"/>
      <c r="CR514" s="322"/>
      <c r="CS514" s="322"/>
      <c r="CT514" s="322"/>
      <c r="CU514" s="322"/>
      <c r="CV514" s="322"/>
      <c r="CW514" s="322"/>
      <c r="CX514" s="322"/>
      <c r="CY514" s="322"/>
      <c r="CZ514" s="322"/>
      <c r="DA514" s="322"/>
      <c r="DB514" s="322"/>
      <c r="DC514" s="322"/>
      <c r="DD514" s="322"/>
      <c r="DE514" s="322"/>
      <c r="DF514" s="322"/>
      <c r="DG514" s="322"/>
      <c r="DH514" s="322"/>
      <c r="DI514" s="322"/>
      <c r="DJ514" s="322"/>
      <c r="DK514" s="322"/>
      <c r="DL514" s="322"/>
      <c r="DM514" s="322"/>
      <c r="DN514" s="322"/>
      <c r="DO514" s="322"/>
      <c r="DP514" s="322"/>
      <c r="DQ514" s="322"/>
      <c r="DR514" s="322"/>
      <c r="DS514" s="322"/>
      <c r="DT514" s="322"/>
      <c r="DU514" s="322"/>
      <c r="DV514" s="322"/>
      <c r="DW514" s="322"/>
      <c r="DX514" s="322"/>
      <c r="DY514" s="322"/>
      <c r="DZ514" s="322"/>
      <c r="EA514" s="322"/>
      <c r="EB514" s="322"/>
      <c r="EC514" s="322"/>
      <c r="ED514" s="322"/>
      <c r="EE514" s="322"/>
      <c r="EF514" s="322"/>
      <c r="EG514" s="322"/>
      <c r="EH514" s="322"/>
      <c r="EI514" s="322"/>
      <c r="EJ514" s="322"/>
      <c r="EK514" s="322"/>
      <c r="EL514" s="322"/>
      <c r="EM514" s="322"/>
      <c r="EN514" s="322"/>
      <c r="EO514" s="322"/>
      <c r="EP514" s="322"/>
      <c r="EQ514" s="322"/>
      <c r="ER514" s="322"/>
      <c r="ES514" s="322"/>
      <c r="ET514" s="322"/>
      <c r="EU514" s="322"/>
      <c r="EV514" s="322"/>
      <c r="EW514" s="322"/>
      <c r="EX514" s="322"/>
    </row>
    <row r="515" spans="1:154" hidden="1" x14ac:dyDescent="0.2">
      <c r="A515" s="155" t="s">
        <v>330</v>
      </c>
      <c r="B515" s="322"/>
      <c r="C515" s="322"/>
      <c r="D515" s="322"/>
      <c r="E515" s="322"/>
      <c r="F515" s="322"/>
      <c r="G515" s="322"/>
      <c r="H515" s="322"/>
      <c r="I515" s="322"/>
      <c r="J515" s="322"/>
      <c r="K515" s="322"/>
      <c r="L515" s="322"/>
      <c r="M515" s="322"/>
      <c r="N515" s="322"/>
      <c r="O515" s="322"/>
      <c r="P515" s="322"/>
      <c r="Q515" s="322"/>
      <c r="R515" s="322"/>
      <c r="S515" s="322"/>
      <c r="T515" s="322"/>
      <c r="U515" s="322"/>
      <c r="V515" s="322"/>
      <c r="W515" s="322"/>
      <c r="X515" s="322"/>
      <c r="Y515" s="322"/>
      <c r="Z515" s="322"/>
      <c r="AA515" s="322"/>
      <c r="AB515" s="322"/>
      <c r="AC515" s="322"/>
      <c r="AD515" s="322"/>
      <c r="AE515" s="322"/>
      <c r="AF515" s="322"/>
      <c r="AG515" s="322"/>
      <c r="AH515" s="322"/>
      <c r="AI515" s="322"/>
      <c r="AJ515" s="322"/>
      <c r="AK515" s="322"/>
      <c r="AL515" s="322"/>
      <c r="AM515" s="322"/>
      <c r="AN515" s="322"/>
      <c r="AO515" s="322"/>
      <c r="AP515" s="322"/>
      <c r="AQ515" s="322"/>
      <c r="AR515" s="322"/>
      <c r="AS515" s="322"/>
      <c r="AT515" s="322"/>
      <c r="AU515" s="322"/>
      <c r="AV515" s="322"/>
      <c r="AW515" s="322"/>
      <c r="AX515" s="322"/>
      <c r="AY515" s="322"/>
      <c r="AZ515" s="322"/>
      <c r="BA515" s="322"/>
      <c r="BB515" s="322"/>
      <c r="BC515" s="322"/>
      <c r="BD515" s="322"/>
      <c r="BE515" s="322"/>
      <c r="BF515" s="322"/>
      <c r="BG515" s="322"/>
      <c r="BH515" s="322"/>
      <c r="BI515" s="322"/>
      <c r="BJ515" s="322"/>
      <c r="BK515" s="322"/>
      <c r="BL515" s="322"/>
      <c r="BM515" s="322"/>
      <c r="BN515" s="322"/>
      <c r="BO515" s="322"/>
      <c r="BP515" s="322"/>
      <c r="BQ515" s="322"/>
      <c r="BR515" s="322"/>
      <c r="BS515" s="322"/>
      <c r="BT515" s="322"/>
      <c r="BU515" s="322"/>
      <c r="BV515" s="322"/>
      <c r="BW515" s="322"/>
      <c r="BX515" s="322"/>
      <c r="BY515" s="322"/>
      <c r="BZ515" s="322"/>
      <c r="CA515" s="322"/>
      <c r="CB515" s="322"/>
      <c r="CC515" s="322"/>
      <c r="CD515" s="322"/>
      <c r="CE515" s="322"/>
      <c r="CF515" s="322"/>
      <c r="CG515" s="322"/>
      <c r="CH515" s="322"/>
      <c r="CI515" s="322"/>
      <c r="CJ515" s="322"/>
      <c r="CK515" s="322"/>
      <c r="CL515" s="322"/>
      <c r="CM515" s="322"/>
      <c r="CN515" s="322"/>
      <c r="CO515" s="322"/>
      <c r="CP515" s="322"/>
      <c r="CQ515" s="322"/>
      <c r="CR515" s="322"/>
      <c r="CS515" s="322"/>
      <c r="CT515" s="322"/>
      <c r="CU515" s="322"/>
      <c r="CV515" s="322"/>
      <c r="CW515" s="322"/>
      <c r="CX515" s="322"/>
      <c r="CY515" s="322"/>
      <c r="CZ515" s="322"/>
      <c r="DA515" s="322"/>
      <c r="DB515" s="322"/>
      <c r="DC515" s="322"/>
      <c r="DD515" s="322"/>
      <c r="DE515" s="322"/>
      <c r="DF515" s="322"/>
      <c r="DG515" s="322"/>
      <c r="DH515" s="322"/>
      <c r="DI515" s="322"/>
      <c r="DJ515" s="322"/>
      <c r="DK515" s="322"/>
      <c r="DL515" s="322"/>
      <c r="DM515" s="322"/>
      <c r="DN515" s="322"/>
      <c r="DO515" s="322"/>
      <c r="DP515" s="322"/>
      <c r="DQ515" s="322"/>
      <c r="DR515" s="322"/>
      <c r="DS515" s="322"/>
      <c r="DT515" s="322"/>
      <c r="DU515" s="322"/>
      <c r="DV515" s="322"/>
      <c r="DW515" s="322"/>
      <c r="DX515" s="322"/>
      <c r="DY515" s="322"/>
      <c r="DZ515" s="322"/>
      <c r="EA515" s="322"/>
      <c r="EB515" s="322"/>
      <c r="EC515" s="322"/>
      <c r="ED515" s="322"/>
      <c r="EE515" s="322"/>
      <c r="EF515" s="322"/>
      <c r="EG515" s="322"/>
      <c r="EH515" s="322"/>
      <c r="EI515" s="322"/>
      <c r="EJ515" s="322"/>
      <c r="EK515" s="322"/>
      <c r="EL515" s="322"/>
      <c r="EM515" s="322"/>
      <c r="EN515" s="322"/>
      <c r="EO515" s="322"/>
      <c r="EP515" s="322"/>
      <c r="EQ515" s="322"/>
      <c r="ER515" s="322"/>
      <c r="ES515" s="322"/>
      <c r="ET515" s="322"/>
      <c r="EU515" s="322"/>
      <c r="EV515" s="322"/>
      <c r="EW515" s="322"/>
      <c r="EX515" s="322"/>
    </row>
    <row r="516" spans="1:154" hidden="1" x14ac:dyDescent="0.2">
      <c r="A516" s="155" t="s">
        <v>109</v>
      </c>
      <c r="B516" s="322"/>
      <c r="C516" s="322"/>
      <c r="D516" s="322"/>
      <c r="E516" s="322"/>
      <c r="F516" s="322"/>
      <c r="G516" s="322"/>
      <c r="H516" s="322"/>
      <c r="I516" s="322"/>
      <c r="J516" s="322"/>
      <c r="K516" s="322"/>
      <c r="L516" s="322"/>
      <c r="M516" s="322"/>
      <c r="N516" s="322"/>
      <c r="O516" s="322"/>
      <c r="P516" s="322"/>
      <c r="Q516" s="322"/>
      <c r="R516" s="322"/>
      <c r="S516" s="322"/>
      <c r="T516" s="322"/>
      <c r="U516" s="322"/>
      <c r="V516" s="322"/>
      <c r="W516" s="322"/>
      <c r="X516" s="322"/>
      <c r="Y516" s="322"/>
      <c r="Z516" s="322"/>
      <c r="AA516" s="322"/>
      <c r="AB516" s="322"/>
      <c r="AC516" s="322"/>
      <c r="AD516" s="322"/>
      <c r="AE516" s="322"/>
      <c r="AF516" s="322"/>
      <c r="AG516" s="322"/>
      <c r="AH516" s="322"/>
      <c r="AI516" s="322"/>
      <c r="AJ516" s="322"/>
      <c r="AK516" s="322"/>
      <c r="AL516" s="322"/>
      <c r="AM516" s="322"/>
      <c r="AN516" s="322"/>
      <c r="AO516" s="322"/>
      <c r="AP516" s="322"/>
      <c r="AQ516" s="322"/>
      <c r="AR516" s="322"/>
      <c r="AS516" s="322"/>
      <c r="AT516" s="322"/>
      <c r="AU516" s="322"/>
      <c r="AV516" s="322"/>
      <c r="AW516" s="322"/>
      <c r="AX516" s="322"/>
      <c r="AY516" s="322"/>
      <c r="AZ516" s="322"/>
      <c r="BA516" s="322"/>
      <c r="BB516" s="322"/>
      <c r="BC516" s="322"/>
      <c r="BD516" s="322"/>
      <c r="BE516" s="322"/>
      <c r="BF516" s="322"/>
      <c r="BG516" s="322"/>
      <c r="BH516" s="322"/>
      <c r="BI516" s="322"/>
      <c r="BJ516" s="322"/>
      <c r="BK516" s="322"/>
      <c r="BL516" s="322"/>
      <c r="BM516" s="322"/>
      <c r="BN516" s="322"/>
      <c r="BO516" s="322"/>
      <c r="BP516" s="322"/>
      <c r="BQ516" s="322"/>
      <c r="BR516" s="322"/>
      <c r="BS516" s="322"/>
      <c r="BT516" s="322"/>
      <c r="BU516" s="322"/>
      <c r="BV516" s="322"/>
      <c r="BW516" s="322"/>
      <c r="BX516" s="322"/>
      <c r="BY516" s="322"/>
      <c r="BZ516" s="322"/>
      <c r="CA516" s="322"/>
      <c r="CB516" s="322"/>
      <c r="CC516" s="322"/>
      <c r="CD516" s="322"/>
      <c r="CE516" s="322"/>
      <c r="CF516" s="322"/>
      <c r="CG516" s="322"/>
      <c r="CH516" s="322"/>
      <c r="CI516" s="322"/>
      <c r="CJ516" s="322"/>
      <c r="CK516" s="322"/>
      <c r="CL516" s="322"/>
      <c r="CM516" s="322"/>
      <c r="CN516" s="322"/>
      <c r="CO516" s="322"/>
      <c r="CP516" s="322"/>
      <c r="CQ516" s="322"/>
      <c r="CR516" s="322"/>
      <c r="CS516" s="322"/>
      <c r="CT516" s="322"/>
      <c r="CU516" s="322"/>
      <c r="CV516" s="322"/>
      <c r="CW516" s="322"/>
      <c r="CX516" s="322"/>
      <c r="CY516" s="322"/>
      <c r="CZ516" s="322"/>
      <c r="DA516" s="322"/>
      <c r="DB516" s="322"/>
      <c r="DC516" s="322"/>
      <c r="DD516" s="322"/>
      <c r="DE516" s="322"/>
      <c r="DF516" s="322"/>
      <c r="DG516" s="322"/>
      <c r="DH516" s="322"/>
      <c r="DI516" s="322"/>
      <c r="DJ516" s="322"/>
      <c r="DK516" s="322"/>
      <c r="DL516" s="322"/>
      <c r="DM516" s="322"/>
      <c r="DN516" s="322"/>
      <c r="DO516" s="322"/>
      <c r="DP516" s="322"/>
      <c r="DQ516" s="322"/>
      <c r="DR516" s="322"/>
      <c r="DS516" s="322"/>
      <c r="DT516" s="322"/>
      <c r="DU516" s="322"/>
      <c r="DV516" s="322"/>
      <c r="DW516" s="322"/>
      <c r="DX516" s="322"/>
      <c r="DY516" s="322"/>
      <c r="DZ516" s="322"/>
      <c r="EA516" s="322"/>
      <c r="EB516" s="322"/>
      <c r="EC516" s="322"/>
      <c r="ED516" s="322"/>
      <c r="EE516" s="322"/>
      <c r="EF516" s="322"/>
      <c r="EG516" s="322"/>
      <c r="EH516" s="322"/>
      <c r="EI516" s="322"/>
      <c r="EJ516" s="322"/>
      <c r="EK516" s="322"/>
      <c r="EL516" s="322"/>
      <c r="EM516" s="322"/>
      <c r="EN516" s="322"/>
      <c r="EO516" s="322"/>
      <c r="EP516" s="322"/>
      <c r="EQ516" s="322"/>
      <c r="ER516" s="322"/>
      <c r="ES516" s="322"/>
      <c r="ET516" s="322"/>
      <c r="EU516" s="322"/>
      <c r="EV516" s="322"/>
      <c r="EW516" s="322"/>
      <c r="EX516" s="322"/>
    </row>
    <row r="517" spans="1:154" hidden="1" x14ac:dyDescent="0.2">
      <c r="A517" s="157" t="s">
        <v>694</v>
      </c>
      <c r="B517" s="322"/>
      <c r="C517" s="322"/>
      <c r="D517" s="322"/>
      <c r="E517" s="322"/>
      <c r="F517" s="322"/>
      <c r="G517" s="322"/>
      <c r="H517" s="322"/>
      <c r="I517" s="322"/>
      <c r="J517" s="322"/>
      <c r="K517" s="322"/>
      <c r="L517" s="322"/>
      <c r="M517" s="322"/>
      <c r="N517" s="322"/>
      <c r="O517" s="322"/>
      <c r="P517" s="322"/>
      <c r="Q517" s="322"/>
      <c r="R517" s="322"/>
      <c r="S517" s="322"/>
      <c r="T517" s="322"/>
      <c r="U517" s="322"/>
      <c r="V517" s="322"/>
      <c r="W517" s="322"/>
      <c r="X517" s="322"/>
      <c r="Y517" s="322"/>
      <c r="Z517" s="322"/>
      <c r="AA517" s="322"/>
      <c r="AB517" s="322"/>
      <c r="AC517" s="322"/>
      <c r="AD517" s="322"/>
      <c r="AE517" s="322"/>
      <c r="AF517" s="322"/>
      <c r="AG517" s="322"/>
      <c r="AH517" s="322"/>
      <c r="AI517" s="322"/>
      <c r="AJ517" s="322"/>
      <c r="AK517" s="322"/>
      <c r="AL517" s="322"/>
      <c r="AM517" s="322"/>
      <c r="AN517" s="322"/>
      <c r="AO517" s="322"/>
      <c r="AP517" s="322"/>
      <c r="AQ517" s="322"/>
      <c r="AR517" s="322"/>
      <c r="AS517" s="322"/>
      <c r="AT517" s="322"/>
      <c r="AU517" s="322"/>
      <c r="AV517" s="322"/>
      <c r="AW517" s="322"/>
      <c r="AX517" s="322"/>
      <c r="AY517" s="322"/>
      <c r="AZ517" s="322"/>
      <c r="BA517" s="322"/>
      <c r="BB517" s="322"/>
      <c r="BC517" s="322"/>
      <c r="BD517" s="322"/>
      <c r="BE517" s="322"/>
      <c r="BF517" s="322"/>
      <c r="BG517" s="322"/>
      <c r="BH517" s="322"/>
      <c r="BI517" s="322"/>
      <c r="BJ517" s="322"/>
      <c r="BK517" s="322"/>
      <c r="BL517" s="322"/>
      <c r="BM517" s="322"/>
      <c r="BN517" s="322"/>
      <c r="BO517" s="322"/>
      <c r="BP517" s="322"/>
      <c r="BQ517" s="322"/>
      <c r="BR517" s="322"/>
      <c r="BS517" s="322"/>
      <c r="BT517" s="322"/>
      <c r="BU517" s="322"/>
      <c r="BV517" s="322"/>
      <c r="BW517" s="322"/>
      <c r="BX517" s="322"/>
      <c r="BY517" s="322"/>
      <c r="BZ517" s="322"/>
      <c r="CA517" s="322"/>
      <c r="CB517" s="322"/>
      <c r="CC517" s="322"/>
      <c r="CD517" s="322"/>
      <c r="CE517" s="322"/>
      <c r="CF517" s="322"/>
      <c r="CG517" s="322"/>
      <c r="CH517" s="322"/>
      <c r="CI517" s="322"/>
      <c r="CJ517" s="322"/>
      <c r="CK517" s="322"/>
      <c r="CL517" s="322"/>
      <c r="CM517" s="322"/>
      <c r="CN517" s="322"/>
      <c r="CO517" s="322"/>
      <c r="CP517" s="322"/>
      <c r="CQ517" s="322"/>
      <c r="CR517" s="322"/>
      <c r="CS517" s="322"/>
      <c r="CT517" s="322"/>
      <c r="CU517" s="322"/>
      <c r="CV517" s="322"/>
      <c r="CW517" s="322"/>
      <c r="CX517" s="322"/>
      <c r="CY517" s="322"/>
      <c r="CZ517" s="322"/>
      <c r="DA517" s="322"/>
      <c r="DB517" s="322"/>
      <c r="DC517" s="322"/>
      <c r="DD517" s="322"/>
      <c r="DE517" s="322"/>
      <c r="DF517" s="322"/>
      <c r="DG517" s="322"/>
      <c r="DH517" s="322"/>
      <c r="DI517" s="322"/>
      <c r="DJ517" s="322"/>
      <c r="DK517" s="322"/>
      <c r="DL517" s="322"/>
      <c r="DM517" s="322"/>
      <c r="DN517" s="322"/>
      <c r="DO517" s="322"/>
      <c r="DP517" s="322"/>
      <c r="DQ517" s="322"/>
      <c r="DR517" s="322"/>
      <c r="DS517" s="322"/>
      <c r="DT517" s="322"/>
      <c r="DU517" s="322"/>
      <c r="DV517" s="322"/>
      <c r="DW517" s="322"/>
      <c r="DX517" s="322"/>
      <c r="DY517" s="322"/>
      <c r="DZ517" s="322"/>
      <c r="EA517" s="322"/>
      <c r="EB517" s="322"/>
      <c r="EC517" s="322"/>
      <c r="ED517" s="322"/>
      <c r="EE517" s="322"/>
      <c r="EF517" s="322"/>
      <c r="EG517" s="322"/>
      <c r="EH517" s="322"/>
      <c r="EI517" s="322"/>
      <c r="EJ517" s="322"/>
      <c r="EK517" s="322"/>
      <c r="EL517" s="322"/>
      <c r="EM517" s="322"/>
      <c r="EN517" s="322"/>
      <c r="EO517" s="322"/>
      <c r="EP517" s="322"/>
      <c r="EQ517" s="322"/>
      <c r="ER517" s="322"/>
      <c r="ES517" s="322"/>
      <c r="ET517" s="322"/>
      <c r="EU517" s="322"/>
      <c r="EV517" s="322"/>
      <c r="EW517" s="322"/>
      <c r="EX517" s="322"/>
    </row>
    <row r="518" spans="1:154" hidden="1" x14ac:dyDescent="0.2">
      <c r="A518" s="153"/>
      <c r="B518" s="322"/>
      <c r="C518" s="322"/>
      <c r="D518" s="322"/>
      <c r="E518" s="322"/>
      <c r="F518" s="322"/>
      <c r="G518" s="322"/>
      <c r="H518" s="322"/>
      <c r="I518" s="322"/>
      <c r="J518" s="322"/>
      <c r="K518" s="322"/>
      <c r="L518" s="322"/>
      <c r="M518" s="322"/>
      <c r="N518" s="322"/>
      <c r="O518" s="322"/>
      <c r="P518" s="322"/>
      <c r="Q518" s="322"/>
      <c r="R518" s="322"/>
      <c r="S518" s="322"/>
      <c r="T518" s="322"/>
      <c r="U518" s="322"/>
      <c r="V518" s="322"/>
      <c r="W518" s="322"/>
      <c r="X518" s="322"/>
      <c r="Y518" s="322"/>
      <c r="Z518" s="322"/>
      <c r="AA518" s="322"/>
      <c r="AB518" s="322"/>
      <c r="AC518" s="322"/>
      <c r="AD518" s="322"/>
      <c r="AE518" s="322"/>
      <c r="AF518" s="322"/>
      <c r="AG518" s="322"/>
      <c r="AH518" s="322"/>
      <c r="AI518" s="322"/>
      <c r="AJ518" s="322"/>
      <c r="AK518" s="322"/>
      <c r="AL518" s="322"/>
      <c r="AM518" s="322"/>
      <c r="AN518" s="322"/>
      <c r="AO518" s="322"/>
      <c r="AP518" s="322"/>
      <c r="AQ518" s="322"/>
      <c r="AR518" s="322"/>
      <c r="AS518" s="322"/>
      <c r="AT518" s="322"/>
      <c r="AU518" s="322"/>
      <c r="AV518" s="322"/>
      <c r="AW518" s="322"/>
      <c r="AX518" s="322"/>
      <c r="AY518" s="322"/>
      <c r="AZ518" s="322"/>
      <c r="BA518" s="322"/>
      <c r="BB518" s="322"/>
      <c r="BC518" s="322"/>
      <c r="BD518" s="322"/>
      <c r="BE518" s="322"/>
      <c r="BF518" s="322"/>
      <c r="BG518" s="322"/>
      <c r="BH518" s="322"/>
      <c r="BI518" s="322"/>
      <c r="BJ518" s="322"/>
      <c r="BK518" s="322"/>
      <c r="BL518" s="322"/>
      <c r="BM518" s="322"/>
      <c r="BN518" s="322"/>
      <c r="BO518" s="322"/>
      <c r="BP518" s="322"/>
      <c r="BQ518" s="322"/>
      <c r="BR518" s="322"/>
      <c r="BS518" s="322"/>
      <c r="BT518" s="322"/>
      <c r="BU518" s="322"/>
      <c r="BV518" s="322"/>
      <c r="BW518" s="322"/>
      <c r="BX518" s="322"/>
      <c r="BY518" s="322"/>
      <c r="BZ518" s="322"/>
      <c r="CA518" s="322"/>
      <c r="CB518" s="322"/>
      <c r="CC518" s="322"/>
      <c r="CD518" s="322"/>
      <c r="CE518" s="322"/>
      <c r="CF518" s="322"/>
      <c r="CG518" s="322"/>
      <c r="CH518" s="322"/>
      <c r="CI518" s="322"/>
      <c r="CJ518" s="322"/>
      <c r="CK518" s="322"/>
      <c r="CL518" s="322"/>
      <c r="CM518" s="322"/>
      <c r="CN518" s="322"/>
      <c r="CO518" s="322"/>
      <c r="CP518" s="322"/>
      <c r="CQ518" s="322"/>
      <c r="CR518" s="322"/>
      <c r="CS518" s="322"/>
      <c r="CT518" s="322"/>
      <c r="CU518" s="322"/>
      <c r="CV518" s="322"/>
      <c r="CW518" s="322"/>
      <c r="CX518" s="322"/>
      <c r="CY518" s="322"/>
      <c r="CZ518" s="322"/>
      <c r="DA518" s="322"/>
      <c r="DB518" s="322"/>
      <c r="DC518" s="322"/>
      <c r="DD518" s="322"/>
      <c r="DE518" s="322"/>
      <c r="DF518" s="322"/>
      <c r="DG518" s="322"/>
      <c r="DH518" s="322"/>
      <c r="DI518" s="322"/>
      <c r="DJ518" s="322"/>
      <c r="DK518" s="322"/>
      <c r="DL518" s="322"/>
      <c r="DM518" s="322"/>
      <c r="DN518" s="322"/>
      <c r="DO518" s="322"/>
      <c r="DP518" s="322"/>
      <c r="DQ518" s="322"/>
      <c r="DR518" s="322"/>
      <c r="DS518" s="322"/>
      <c r="DT518" s="322"/>
      <c r="DU518" s="322"/>
      <c r="DV518" s="322"/>
      <c r="DW518" s="322"/>
      <c r="DX518" s="322"/>
      <c r="DY518" s="322"/>
      <c r="DZ518" s="322"/>
      <c r="EA518" s="322"/>
      <c r="EB518" s="322"/>
      <c r="EC518" s="322"/>
      <c r="ED518" s="322"/>
      <c r="EE518" s="322"/>
      <c r="EF518" s="322"/>
      <c r="EG518" s="322"/>
      <c r="EH518" s="322"/>
      <c r="EI518" s="322"/>
      <c r="EJ518" s="322"/>
      <c r="EK518" s="322"/>
      <c r="EL518" s="322"/>
      <c r="EM518" s="322"/>
      <c r="EN518" s="322"/>
      <c r="EO518" s="322"/>
      <c r="EP518" s="322"/>
      <c r="EQ518" s="322"/>
      <c r="ER518" s="322"/>
      <c r="ES518" s="322"/>
      <c r="ET518" s="322"/>
      <c r="EU518" s="322"/>
      <c r="EV518" s="322"/>
      <c r="EW518" s="322"/>
      <c r="EX518" s="322"/>
    </row>
    <row r="519" spans="1:154" hidden="1" x14ac:dyDescent="0.2">
      <c r="A519" s="154" t="s">
        <v>140</v>
      </c>
      <c r="B519" s="322"/>
      <c r="C519" s="322"/>
      <c r="D519" s="322"/>
      <c r="E519" s="322"/>
      <c r="F519" s="322"/>
      <c r="G519" s="322"/>
      <c r="H519" s="322"/>
      <c r="I519" s="322"/>
      <c r="J519" s="322"/>
      <c r="K519" s="322"/>
      <c r="L519" s="322"/>
      <c r="M519" s="322"/>
      <c r="N519" s="322"/>
      <c r="O519" s="322"/>
      <c r="P519" s="322"/>
      <c r="Q519" s="322"/>
      <c r="R519" s="322"/>
      <c r="S519" s="322"/>
      <c r="T519" s="322"/>
      <c r="U519" s="322"/>
      <c r="V519" s="322"/>
      <c r="W519" s="322"/>
      <c r="X519" s="322"/>
      <c r="Y519" s="322"/>
      <c r="Z519" s="322"/>
      <c r="AA519" s="322"/>
      <c r="AB519" s="322"/>
      <c r="AC519" s="322"/>
      <c r="AD519" s="322"/>
      <c r="AE519" s="322"/>
      <c r="AF519" s="322"/>
      <c r="AG519" s="322"/>
      <c r="AH519" s="322"/>
      <c r="AI519" s="322"/>
      <c r="AJ519" s="322"/>
      <c r="AK519" s="322"/>
      <c r="AL519" s="322"/>
      <c r="AM519" s="322"/>
      <c r="AN519" s="322"/>
      <c r="AO519" s="322"/>
      <c r="AP519" s="322"/>
      <c r="AQ519" s="322"/>
      <c r="AR519" s="322"/>
      <c r="AS519" s="322"/>
      <c r="AT519" s="322"/>
      <c r="AU519" s="322"/>
      <c r="AV519" s="322"/>
      <c r="AW519" s="322"/>
      <c r="AX519" s="322"/>
      <c r="AY519" s="322"/>
      <c r="AZ519" s="322"/>
      <c r="BA519" s="322"/>
      <c r="BB519" s="322"/>
      <c r="BC519" s="322"/>
      <c r="BD519" s="322"/>
      <c r="BE519" s="322"/>
      <c r="BF519" s="322"/>
      <c r="BG519" s="322"/>
      <c r="BH519" s="322"/>
      <c r="BI519" s="322"/>
      <c r="BJ519" s="322"/>
      <c r="BK519" s="322"/>
      <c r="BL519" s="322"/>
      <c r="BM519" s="322"/>
      <c r="BN519" s="322"/>
      <c r="BO519" s="322"/>
      <c r="BP519" s="322"/>
      <c r="BQ519" s="322"/>
      <c r="BR519" s="322"/>
      <c r="BS519" s="322"/>
      <c r="BT519" s="322"/>
      <c r="BU519" s="322"/>
      <c r="BV519" s="322"/>
      <c r="BW519" s="322"/>
      <c r="BX519" s="322"/>
      <c r="BY519" s="322"/>
      <c r="BZ519" s="322"/>
      <c r="CA519" s="322"/>
      <c r="CB519" s="322"/>
      <c r="CC519" s="322"/>
      <c r="CD519" s="322"/>
      <c r="CE519" s="322"/>
      <c r="CF519" s="322"/>
      <c r="CG519" s="322"/>
      <c r="CH519" s="322"/>
      <c r="CI519" s="322"/>
      <c r="CJ519" s="322"/>
      <c r="CK519" s="322"/>
      <c r="CL519" s="322"/>
      <c r="CM519" s="322"/>
      <c r="CN519" s="322"/>
      <c r="CO519" s="322"/>
      <c r="CP519" s="322"/>
      <c r="CQ519" s="322"/>
      <c r="CR519" s="322"/>
      <c r="CS519" s="322"/>
      <c r="CT519" s="322"/>
      <c r="CU519" s="322"/>
      <c r="CV519" s="322"/>
      <c r="CW519" s="322"/>
      <c r="CX519" s="322"/>
      <c r="CY519" s="322"/>
      <c r="CZ519" s="322"/>
      <c r="DA519" s="322"/>
      <c r="DB519" s="322"/>
      <c r="DC519" s="322"/>
      <c r="DD519" s="322"/>
      <c r="DE519" s="322"/>
      <c r="DF519" s="322"/>
      <c r="DG519" s="322"/>
      <c r="DH519" s="322"/>
      <c r="DI519" s="322"/>
      <c r="DJ519" s="322"/>
      <c r="DK519" s="322"/>
      <c r="DL519" s="322"/>
      <c r="DM519" s="322"/>
      <c r="DN519" s="322"/>
      <c r="DO519" s="322"/>
      <c r="DP519" s="322"/>
      <c r="DQ519" s="322"/>
      <c r="DR519" s="322"/>
      <c r="DS519" s="322"/>
      <c r="DT519" s="322"/>
      <c r="DU519" s="322"/>
      <c r="DV519" s="322"/>
      <c r="DW519" s="322"/>
      <c r="DX519" s="322"/>
      <c r="DY519" s="322"/>
      <c r="DZ519" s="322"/>
      <c r="EA519" s="322"/>
      <c r="EB519" s="322"/>
      <c r="EC519" s="322"/>
      <c r="ED519" s="322"/>
      <c r="EE519" s="322"/>
      <c r="EF519" s="322"/>
      <c r="EG519" s="322"/>
      <c r="EH519" s="322"/>
      <c r="EI519" s="322"/>
      <c r="EJ519" s="322"/>
      <c r="EK519" s="322"/>
      <c r="EL519" s="322"/>
      <c r="EM519" s="322"/>
      <c r="EN519" s="322"/>
      <c r="EO519" s="322"/>
      <c r="EP519" s="322"/>
      <c r="EQ519" s="322"/>
      <c r="ER519" s="322"/>
      <c r="ES519" s="322"/>
      <c r="ET519" s="322"/>
      <c r="EU519" s="322"/>
      <c r="EV519" s="322"/>
      <c r="EW519" s="322"/>
      <c r="EX519" s="322"/>
    </row>
    <row r="520" spans="1:154" hidden="1" x14ac:dyDescent="0.2">
      <c r="A520" s="153" t="s">
        <v>233</v>
      </c>
      <c r="B520" s="322"/>
      <c r="C520" s="322"/>
      <c r="D520" s="322"/>
      <c r="E520" s="322"/>
      <c r="F520" s="322"/>
      <c r="G520" s="322"/>
      <c r="H520" s="322"/>
      <c r="I520" s="322"/>
      <c r="J520" s="322"/>
      <c r="K520" s="322"/>
      <c r="L520" s="322"/>
      <c r="M520" s="322"/>
      <c r="N520" s="322"/>
      <c r="O520" s="322"/>
      <c r="P520" s="322"/>
      <c r="Q520" s="322"/>
      <c r="R520" s="322"/>
      <c r="S520" s="322"/>
      <c r="T520" s="322"/>
      <c r="U520" s="322"/>
      <c r="V520" s="322"/>
      <c r="W520" s="322"/>
      <c r="X520" s="322"/>
      <c r="Y520" s="322"/>
      <c r="Z520" s="322"/>
      <c r="AA520" s="322"/>
      <c r="AB520" s="322"/>
      <c r="AC520" s="322"/>
      <c r="AD520" s="322"/>
      <c r="AE520" s="322"/>
      <c r="AF520" s="322"/>
      <c r="AG520" s="322"/>
      <c r="AH520" s="322"/>
      <c r="AI520" s="322"/>
      <c r="AJ520" s="322"/>
      <c r="AK520" s="322"/>
      <c r="AL520" s="322"/>
      <c r="AM520" s="322"/>
      <c r="AN520" s="322"/>
      <c r="AO520" s="322"/>
      <c r="AP520" s="322"/>
      <c r="AQ520" s="322"/>
      <c r="AR520" s="322"/>
      <c r="AS520" s="322"/>
      <c r="AT520" s="322"/>
      <c r="AU520" s="322"/>
      <c r="AV520" s="322"/>
      <c r="AW520" s="322"/>
      <c r="AX520" s="322"/>
      <c r="AY520" s="322"/>
      <c r="AZ520" s="322"/>
      <c r="BA520" s="322"/>
      <c r="BB520" s="322"/>
      <c r="BC520" s="322"/>
      <c r="BD520" s="322"/>
      <c r="BE520" s="322"/>
      <c r="BF520" s="322"/>
      <c r="BG520" s="322"/>
      <c r="BH520" s="322"/>
      <c r="BI520" s="322"/>
      <c r="BJ520" s="322"/>
      <c r="BK520" s="322"/>
      <c r="BL520" s="322"/>
      <c r="BM520" s="322"/>
      <c r="BN520" s="322"/>
      <c r="BO520" s="322"/>
      <c r="BP520" s="322"/>
      <c r="BQ520" s="322"/>
      <c r="BR520" s="322"/>
      <c r="BS520" s="322"/>
      <c r="BT520" s="322"/>
      <c r="BU520" s="322"/>
      <c r="BV520" s="322"/>
      <c r="BW520" s="322"/>
      <c r="BX520" s="322"/>
      <c r="BY520" s="322"/>
      <c r="BZ520" s="322"/>
      <c r="CA520" s="322"/>
      <c r="CB520" s="322"/>
      <c r="CC520" s="322"/>
      <c r="CD520" s="322"/>
      <c r="CE520" s="322"/>
      <c r="CF520" s="322"/>
      <c r="CG520" s="322"/>
      <c r="CH520" s="322"/>
      <c r="CI520" s="322"/>
      <c r="CJ520" s="322"/>
      <c r="CK520" s="322"/>
      <c r="CL520" s="322"/>
      <c r="CM520" s="322"/>
      <c r="CN520" s="322"/>
      <c r="CO520" s="322"/>
      <c r="CP520" s="322"/>
      <c r="CQ520" s="322"/>
      <c r="CR520" s="322"/>
      <c r="CS520" s="322"/>
      <c r="CT520" s="322"/>
      <c r="CU520" s="322"/>
      <c r="CV520" s="322"/>
      <c r="CW520" s="322"/>
      <c r="CX520" s="322"/>
      <c r="CY520" s="322"/>
      <c r="CZ520" s="322"/>
      <c r="DA520" s="322"/>
      <c r="DB520" s="322"/>
      <c r="DC520" s="322"/>
      <c r="DD520" s="322"/>
      <c r="DE520" s="322"/>
      <c r="DF520" s="322"/>
      <c r="DG520" s="322"/>
      <c r="DH520" s="322"/>
      <c r="DI520" s="322"/>
      <c r="DJ520" s="322"/>
      <c r="DK520" s="322"/>
      <c r="DL520" s="322"/>
      <c r="DM520" s="322"/>
      <c r="DN520" s="322"/>
      <c r="DO520" s="322"/>
      <c r="DP520" s="322"/>
      <c r="DQ520" s="322"/>
      <c r="DR520" s="322"/>
      <c r="DS520" s="322"/>
      <c r="DT520" s="322"/>
      <c r="DU520" s="322"/>
      <c r="DV520" s="322"/>
      <c r="DW520" s="322"/>
      <c r="DX520" s="322"/>
      <c r="DY520" s="322"/>
      <c r="DZ520" s="322"/>
      <c r="EA520" s="322"/>
      <c r="EB520" s="322"/>
      <c r="EC520" s="322"/>
      <c r="ED520" s="322"/>
      <c r="EE520" s="322"/>
      <c r="EF520" s="322"/>
      <c r="EG520" s="322"/>
      <c r="EH520" s="322"/>
      <c r="EI520" s="322"/>
      <c r="EJ520" s="322"/>
      <c r="EK520" s="322"/>
      <c r="EL520" s="322"/>
      <c r="EM520" s="322"/>
      <c r="EN520" s="322"/>
      <c r="EO520" s="322"/>
      <c r="EP520" s="322"/>
      <c r="EQ520" s="322"/>
      <c r="ER520" s="322"/>
      <c r="ES520" s="322"/>
      <c r="ET520" s="322"/>
      <c r="EU520" s="322"/>
      <c r="EV520" s="322"/>
      <c r="EW520" s="322"/>
      <c r="EX520" s="322"/>
    </row>
    <row r="521" spans="1:154" hidden="1" x14ac:dyDescent="0.2">
      <c r="A521" s="153" t="s">
        <v>141</v>
      </c>
      <c r="B521" s="322"/>
      <c r="C521" s="322"/>
      <c r="D521" s="322"/>
      <c r="E521" s="322"/>
      <c r="F521" s="322"/>
      <c r="G521" s="322"/>
      <c r="H521" s="322"/>
      <c r="I521" s="322"/>
      <c r="J521" s="322"/>
      <c r="K521" s="322"/>
      <c r="L521" s="322"/>
      <c r="M521" s="322"/>
      <c r="N521" s="322"/>
      <c r="O521" s="322"/>
      <c r="P521" s="322"/>
      <c r="Q521" s="322"/>
      <c r="R521" s="322"/>
      <c r="S521" s="322"/>
      <c r="T521" s="322"/>
      <c r="U521" s="322"/>
      <c r="V521" s="322"/>
      <c r="W521" s="322"/>
      <c r="X521" s="322"/>
      <c r="Y521" s="322"/>
      <c r="Z521" s="322"/>
      <c r="AA521" s="322"/>
      <c r="AB521" s="322"/>
      <c r="AC521" s="322"/>
      <c r="AD521" s="322"/>
      <c r="AE521" s="322"/>
      <c r="AF521" s="322"/>
      <c r="AG521" s="322"/>
      <c r="AH521" s="322"/>
      <c r="AI521" s="322"/>
      <c r="AJ521" s="322"/>
      <c r="AK521" s="322"/>
      <c r="AL521" s="322"/>
      <c r="AM521" s="322"/>
      <c r="AN521" s="322"/>
      <c r="AO521" s="322"/>
      <c r="AP521" s="322"/>
      <c r="AQ521" s="322"/>
      <c r="AR521" s="322"/>
      <c r="AS521" s="322"/>
      <c r="AT521" s="322"/>
      <c r="AU521" s="322"/>
      <c r="AV521" s="322"/>
      <c r="AW521" s="322"/>
      <c r="AX521" s="322"/>
      <c r="AY521" s="322"/>
      <c r="AZ521" s="322"/>
      <c r="BA521" s="322"/>
      <c r="BB521" s="322"/>
      <c r="BC521" s="322"/>
      <c r="BD521" s="322"/>
      <c r="BE521" s="322"/>
      <c r="BF521" s="322"/>
      <c r="BG521" s="322"/>
      <c r="BH521" s="322"/>
      <c r="BI521" s="322"/>
      <c r="BJ521" s="322"/>
      <c r="BK521" s="322"/>
      <c r="BL521" s="322"/>
      <c r="BM521" s="322"/>
      <c r="BN521" s="322"/>
      <c r="BO521" s="322"/>
      <c r="BP521" s="322"/>
      <c r="BQ521" s="322"/>
      <c r="BR521" s="322"/>
      <c r="BS521" s="322"/>
      <c r="BT521" s="322"/>
      <c r="BU521" s="322"/>
      <c r="BV521" s="322"/>
      <c r="BW521" s="322"/>
      <c r="BX521" s="322"/>
      <c r="BY521" s="322"/>
      <c r="BZ521" s="322"/>
      <c r="CA521" s="322"/>
      <c r="CB521" s="322"/>
      <c r="CC521" s="322"/>
      <c r="CD521" s="322"/>
      <c r="CE521" s="322"/>
      <c r="CF521" s="322"/>
      <c r="CG521" s="322"/>
      <c r="CH521" s="322"/>
      <c r="CI521" s="322"/>
      <c r="CJ521" s="322"/>
      <c r="CK521" s="322"/>
      <c r="CL521" s="322"/>
      <c r="CM521" s="322"/>
      <c r="CN521" s="322"/>
      <c r="CO521" s="322"/>
      <c r="CP521" s="322"/>
      <c r="CQ521" s="322"/>
      <c r="CR521" s="322"/>
      <c r="CS521" s="322"/>
      <c r="CT521" s="322"/>
      <c r="CU521" s="322"/>
      <c r="CV521" s="322"/>
      <c r="CW521" s="322"/>
      <c r="CX521" s="322"/>
      <c r="CY521" s="322"/>
      <c r="CZ521" s="322"/>
      <c r="DA521" s="322"/>
      <c r="DB521" s="322"/>
      <c r="DC521" s="322"/>
      <c r="DD521" s="322"/>
      <c r="DE521" s="322"/>
      <c r="DF521" s="322"/>
      <c r="DG521" s="322"/>
      <c r="DH521" s="322"/>
      <c r="DI521" s="322"/>
      <c r="DJ521" s="322"/>
      <c r="DK521" s="322"/>
      <c r="DL521" s="322"/>
      <c r="DM521" s="322"/>
      <c r="DN521" s="322"/>
      <c r="DO521" s="322"/>
      <c r="DP521" s="322"/>
      <c r="DQ521" s="322"/>
      <c r="DR521" s="322"/>
      <c r="DS521" s="322"/>
      <c r="DT521" s="322"/>
      <c r="DU521" s="322"/>
      <c r="DV521" s="322"/>
      <c r="DW521" s="322"/>
      <c r="DX521" s="322"/>
      <c r="DY521" s="322"/>
      <c r="DZ521" s="322"/>
      <c r="EA521" s="322"/>
      <c r="EB521" s="322"/>
      <c r="EC521" s="322"/>
      <c r="ED521" s="322"/>
      <c r="EE521" s="322"/>
      <c r="EF521" s="322"/>
      <c r="EG521" s="322"/>
      <c r="EH521" s="322"/>
      <c r="EI521" s="322"/>
      <c r="EJ521" s="322"/>
      <c r="EK521" s="322"/>
      <c r="EL521" s="322"/>
      <c r="EM521" s="322"/>
      <c r="EN521" s="322"/>
      <c r="EO521" s="322"/>
      <c r="EP521" s="322"/>
      <c r="EQ521" s="322"/>
      <c r="ER521" s="322"/>
      <c r="ES521" s="322"/>
      <c r="ET521" s="322"/>
      <c r="EU521" s="322"/>
      <c r="EV521" s="322"/>
      <c r="EW521" s="322"/>
      <c r="EX521" s="322"/>
    </row>
    <row r="522" spans="1:154" hidden="1" x14ac:dyDescent="0.2">
      <c r="A522" s="153" t="s">
        <v>144</v>
      </c>
      <c r="B522" s="322"/>
      <c r="C522" s="322"/>
      <c r="D522" s="322"/>
      <c r="E522" s="322"/>
      <c r="F522" s="322"/>
      <c r="G522" s="322"/>
      <c r="H522" s="322"/>
      <c r="I522" s="322"/>
      <c r="J522" s="322"/>
      <c r="K522" s="322"/>
      <c r="L522" s="322"/>
      <c r="M522" s="322"/>
      <c r="N522" s="322"/>
      <c r="O522" s="322"/>
      <c r="P522" s="322"/>
      <c r="Q522" s="322"/>
      <c r="R522" s="322"/>
      <c r="S522" s="322"/>
      <c r="T522" s="322"/>
      <c r="U522" s="322"/>
      <c r="V522" s="322"/>
      <c r="W522" s="322"/>
      <c r="X522" s="322"/>
      <c r="Y522" s="322"/>
      <c r="Z522" s="322"/>
      <c r="AA522" s="322"/>
      <c r="AB522" s="322"/>
      <c r="AC522" s="322"/>
      <c r="AD522" s="322"/>
      <c r="AE522" s="322"/>
      <c r="AF522" s="322"/>
      <c r="AG522" s="322"/>
      <c r="AH522" s="322"/>
      <c r="AI522" s="322"/>
      <c r="AJ522" s="322"/>
      <c r="AK522" s="322"/>
      <c r="AL522" s="322"/>
      <c r="AM522" s="322"/>
      <c r="AN522" s="322"/>
      <c r="AO522" s="322"/>
      <c r="AP522" s="322"/>
      <c r="AQ522" s="322"/>
      <c r="AR522" s="322"/>
      <c r="AS522" s="322"/>
      <c r="AT522" s="322"/>
      <c r="AU522" s="322"/>
      <c r="AV522" s="322"/>
      <c r="AW522" s="322"/>
      <c r="AX522" s="322"/>
      <c r="AY522" s="322"/>
      <c r="AZ522" s="322"/>
      <c r="BA522" s="322"/>
      <c r="BB522" s="322"/>
      <c r="BC522" s="322"/>
      <c r="BD522" s="322"/>
      <c r="BE522" s="322"/>
      <c r="BF522" s="322"/>
      <c r="BG522" s="322"/>
      <c r="BH522" s="322"/>
      <c r="BI522" s="322"/>
      <c r="BJ522" s="322"/>
      <c r="BK522" s="322"/>
      <c r="BL522" s="322"/>
      <c r="BM522" s="322"/>
      <c r="BN522" s="322"/>
      <c r="BO522" s="322"/>
      <c r="BP522" s="322"/>
      <c r="BQ522" s="322"/>
      <c r="BR522" s="322"/>
      <c r="BS522" s="322"/>
      <c r="BT522" s="322"/>
      <c r="BU522" s="322"/>
      <c r="BV522" s="322"/>
      <c r="BW522" s="322"/>
      <c r="BX522" s="322"/>
      <c r="BY522" s="322"/>
      <c r="BZ522" s="322"/>
      <c r="CA522" s="322"/>
      <c r="CB522" s="322"/>
      <c r="CC522" s="322"/>
      <c r="CD522" s="322"/>
      <c r="CE522" s="322"/>
      <c r="CF522" s="322"/>
      <c r="CG522" s="322"/>
      <c r="CH522" s="322"/>
      <c r="CI522" s="322"/>
      <c r="CJ522" s="322"/>
      <c r="CK522" s="322"/>
      <c r="CL522" s="322"/>
      <c r="CM522" s="322"/>
      <c r="CN522" s="322"/>
      <c r="CO522" s="322"/>
      <c r="CP522" s="322"/>
      <c r="CQ522" s="322"/>
      <c r="CR522" s="322"/>
      <c r="CS522" s="322"/>
      <c r="CT522" s="322"/>
      <c r="CU522" s="322"/>
      <c r="CV522" s="322"/>
      <c r="CW522" s="322"/>
      <c r="CX522" s="322"/>
      <c r="CY522" s="322"/>
      <c r="CZ522" s="322"/>
      <c r="DA522" s="322"/>
      <c r="DB522" s="322"/>
      <c r="DC522" s="322"/>
      <c r="DD522" s="322"/>
      <c r="DE522" s="322"/>
      <c r="DF522" s="322"/>
      <c r="DG522" s="322"/>
      <c r="DH522" s="322"/>
      <c r="DI522" s="322"/>
      <c r="DJ522" s="322"/>
      <c r="DK522" s="322"/>
      <c r="DL522" s="322"/>
      <c r="DM522" s="322"/>
      <c r="DN522" s="322"/>
      <c r="DO522" s="322"/>
      <c r="DP522" s="322"/>
      <c r="DQ522" s="322"/>
      <c r="DR522" s="322"/>
      <c r="DS522" s="322"/>
      <c r="DT522" s="322"/>
      <c r="DU522" s="322"/>
      <c r="DV522" s="322"/>
      <c r="DW522" s="322"/>
      <c r="DX522" s="322"/>
      <c r="DY522" s="322"/>
      <c r="DZ522" s="322"/>
      <c r="EA522" s="322"/>
      <c r="EB522" s="322"/>
      <c r="EC522" s="322"/>
      <c r="ED522" s="322"/>
      <c r="EE522" s="322"/>
      <c r="EF522" s="322"/>
      <c r="EG522" s="322"/>
      <c r="EH522" s="322"/>
      <c r="EI522" s="322"/>
      <c r="EJ522" s="322"/>
      <c r="EK522" s="322"/>
      <c r="EL522" s="322"/>
      <c r="EM522" s="322"/>
      <c r="EN522" s="322"/>
      <c r="EO522" s="322"/>
      <c r="EP522" s="322"/>
      <c r="EQ522" s="322"/>
      <c r="ER522" s="322"/>
      <c r="ES522" s="322"/>
      <c r="ET522" s="322"/>
      <c r="EU522" s="322"/>
      <c r="EV522" s="322"/>
      <c r="EW522" s="322"/>
      <c r="EX522" s="322"/>
    </row>
    <row r="523" spans="1:154" hidden="1" x14ac:dyDescent="0.2">
      <c r="A523" s="153" t="s">
        <v>142</v>
      </c>
      <c r="B523" s="322"/>
      <c r="C523" s="322"/>
      <c r="D523" s="322"/>
      <c r="E523" s="322"/>
      <c r="F523" s="322"/>
      <c r="G523" s="322"/>
      <c r="H523" s="322"/>
      <c r="I523" s="322"/>
      <c r="J523" s="322"/>
      <c r="K523" s="322"/>
      <c r="L523" s="322"/>
      <c r="M523" s="322"/>
      <c r="N523" s="322"/>
      <c r="O523" s="322"/>
      <c r="P523" s="322"/>
      <c r="Q523" s="322"/>
      <c r="R523" s="322"/>
      <c r="S523" s="322"/>
      <c r="T523" s="322"/>
      <c r="U523" s="322"/>
      <c r="V523" s="322"/>
      <c r="W523" s="322"/>
      <c r="X523" s="322"/>
      <c r="Y523" s="322"/>
      <c r="Z523" s="322"/>
      <c r="AA523" s="322"/>
      <c r="AB523" s="322"/>
      <c r="AC523" s="322"/>
      <c r="AD523" s="322"/>
      <c r="AE523" s="322"/>
      <c r="AF523" s="322"/>
      <c r="AG523" s="322"/>
      <c r="AH523" s="322"/>
      <c r="AI523" s="322"/>
      <c r="AJ523" s="322"/>
      <c r="AK523" s="322"/>
      <c r="AL523" s="322"/>
      <c r="AM523" s="322"/>
      <c r="AN523" s="322"/>
      <c r="AO523" s="322"/>
      <c r="AP523" s="322"/>
      <c r="AQ523" s="322"/>
      <c r="AR523" s="322"/>
      <c r="AS523" s="322"/>
      <c r="AT523" s="322"/>
      <c r="AU523" s="322"/>
      <c r="AV523" s="322"/>
      <c r="AW523" s="322"/>
      <c r="AX523" s="322"/>
      <c r="AY523" s="322"/>
      <c r="AZ523" s="322"/>
      <c r="BA523" s="322"/>
      <c r="BB523" s="322"/>
      <c r="BC523" s="322"/>
      <c r="BD523" s="322"/>
      <c r="BE523" s="322"/>
      <c r="BF523" s="322"/>
      <c r="BG523" s="322"/>
      <c r="BH523" s="322"/>
      <c r="BI523" s="322"/>
      <c r="BJ523" s="322"/>
      <c r="BK523" s="322"/>
      <c r="BL523" s="322"/>
      <c r="BM523" s="322"/>
      <c r="BN523" s="322"/>
      <c r="BO523" s="322"/>
      <c r="BP523" s="322"/>
      <c r="BQ523" s="322"/>
      <c r="BR523" s="322"/>
      <c r="BS523" s="322"/>
      <c r="BT523" s="322"/>
      <c r="BU523" s="322"/>
      <c r="BV523" s="322"/>
      <c r="BW523" s="322"/>
      <c r="BX523" s="322"/>
      <c r="BY523" s="322"/>
      <c r="BZ523" s="322"/>
      <c r="CA523" s="322"/>
      <c r="CB523" s="322"/>
      <c r="CC523" s="322"/>
      <c r="CD523" s="322"/>
      <c r="CE523" s="322"/>
      <c r="CF523" s="322"/>
      <c r="CG523" s="322"/>
      <c r="CH523" s="322"/>
      <c r="CI523" s="322"/>
      <c r="CJ523" s="322"/>
      <c r="CK523" s="322"/>
      <c r="CL523" s="322"/>
      <c r="CM523" s="322"/>
      <c r="CN523" s="322"/>
      <c r="CO523" s="322"/>
      <c r="CP523" s="322"/>
      <c r="CQ523" s="322"/>
      <c r="CR523" s="322"/>
      <c r="CS523" s="322"/>
      <c r="CT523" s="322"/>
      <c r="CU523" s="322"/>
      <c r="CV523" s="322"/>
      <c r="CW523" s="322"/>
      <c r="CX523" s="322"/>
      <c r="CY523" s="322"/>
      <c r="CZ523" s="322"/>
      <c r="DA523" s="322"/>
      <c r="DB523" s="322"/>
      <c r="DC523" s="322"/>
      <c r="DD523" s="322"/>
      <c r="DE523" s="322"/>
      <c r="DF523" s="322"/>
      <c r="DG523" s="322"/>
      <c r="DH523" s="322"/>
      <c r="DI523" s="322"/>
      <c r="DJ523" s="322"/>
      <c r="DK523" s="322"/>
      <c r="DL523" s="322"/>
      <c r="DM523" s="322"/>
      <c r="DN523" s="322"/>
      <c r="DO523" s="322"/>
      <c r="DP523" s="322"/>
      <c r="DQ523" s="322"/>
      <c r="DR523" s="322"/>
      <c r="DS523" s="322"/>
      <c r="DT523" s="322"/>
      <c r="DU523" s="322"/>
      <c r="DV523" s="322"/>
      <c r="DW523" s="322"/>
      <c r="DX523" s="322"/>
      <c r="DY523" s="322"/>
      <c r="DZ523" s="322"/>
      <c r="EA523" s="322"/>
      <c r="EB523" s="322"/>
      <c r="EC523" s="322"/>
      <c r="ED523" s="322"/>
      <c r="EE523" s="322"/>
      <c r="EF523" s="322"/>
      <c r="EG523" s="322"/>
      <c r="EH523" s="322"/>
      <c r="EI523" s="322"/>
      <c r="EJ523" s="322"/>
      <c r="EK523" s="322"/>
      <c r="EL523" s="322"/>
      <c r="EM523" s="322"/>
      <c r="EN523" s="322"/>
      <c r="EO523" s="322"/>
      <c r="EP523" s="322"/>
      <c r="EQ523" s="322"/>
      <c r="ER523" s="322"/>
      <c r="ES523" s="322"/>
      <c r="ET523" s="322"/>
      <c r="EU523" s="322"/>
      <c r="EV523" s="322"/>
      <c r="EW523" s="322"/>
      <c r="EX523" s="322"/>
    </row>
    <row r="524" spans="1:154" hidden="1" x14ac:dyDescent="0.2">
      <c r="A524" s="153" t="s">
        <v>145</v>
      </c>
      <c r="B524" s="322"/>
      <c r="C524" s="322"/>
      <c r="D524" s="322"/>
      <c r="E524" s="322"/>
      <c r="F524" s="322"/>
      <c r="G524" s="322"/>
      <c r="H524" s="322"/>
      <c r="I524" s="322"/>
      <c r="J524" s="322"/>
      <c r="K524" s="322"/>
      <c r="L524" s="322"/>
      <c r="M524" s="322"/>
      <c r="N524" s="322"/>
      <c r="O524" s="322"/>
      <c r="P524" s="322"/>
      <c r="Q524" s="322"/>
      <c r="R524" s="322"/>
      <c r="S524" s="322"/>
      <c r="T524" s="322"/>
      <c r="U524" s="322"/>
      <c r="V524" s="322"/>
      <c r="W524" s="322"/>
      <c r="X524" s="322"/>
      <c r="Y524" s="322"/>
      <c r="Z524" s="322"/>
      <c r="AA524" s="322"/>
      <c r="AB524" s="322"/>
      <c r="AC524" s="322"/>
      <c r="AD524" s="322"/>
      <c r="AE524" s="322"/>
      <c r="AF524" s="322"/>
      <c r="AG524" s="322"/>
      <c r="AH524" s="322"/>
      <c r="AI524" s="322"/>
      <c r="AJ524" s="322"/>
      <c r="AK524" s="322"/>
      <c r="AL524" s="322"/>
      <c r="AM524" s="322"/>
      <c r="AN524" s="322"/>
      <c r="AO524" s="322"/>
      <c r="AP524" s="322"/>
      <c r="AQ524" s="322"/>
      <c r="AR524" s="322"/>
      <c r="AS524" s="322"/>
      <c r="AT524" s="322"/>
      <c r="AU524" s="322"/>
      <c r="AV524" s="322"/>
      <c r="AW524" s="322"/>
      <c r="AX524" s="322"/>
      <c r="AY524" s="322"/>
      <c r="AZ524" s="322"/>
      <c r="BA524" s="322"/>
      <c r="BB524" s="322"/>
      <c r="BC524" s="322"/>
      <c r="BD524" s="322"/>
      <c r="BE524" s="322"/>
      <c r="BF524" s="322"/>
      <c r="BG524" s="322"/>
      <c r="BH524" s="322"/>
      <c r="BI524" s="322"/>
      <c r="BJ524" s="322"/>
      <c r="BK524" s="322"/>
      <c r="BL524" s="322"/>
      <c r="BM524" s="322"/>
      <c r="BN524" s="322"/>
      <c r="BO524" s="322"/>
      <c r="BP524" s="322"/>
      <c r="BQ524" s="322"/>
      <c r="BR524" s="322"/>
      <c r="BS524" s="322"/>
      <c r="BT524" s="322"/>
      <c r="BU524" s="322"/>
      <c r="BV524" s="322"/>
      <c r="BW524" s="322"/>
      <c r="BX524" s="322"/>
      <c r="BY524" s="322"/>
      <c r="BZ524" s="322"/>
      <c r="CA524" s="322"/>
      <c r="CB524" s="322"/>
      <c r="CC524" s="322"/>
      <c r="CD524" s="322"/>
      <c r="CE524" s="322"/>
      <c r="CF524" s="322"/>
      <c r="CG524" s="322"/>
      <c r="CH524" s="322"/>
      <c r="CI524" s="322"/>
      <c r="CJ524" s="322"/>
      <c r="CK524" s="322"/>
      <c r="CL524" s="322"/>
      <c r="CM524" s="322"/>
      <c r="CN524" s="322"/>
      <c r="CO524" s="322"/>
      <c r="CP524" s="322"/>
      <c r="CQ524" s="322"/>
      <c r="CR524" s="322"/>
      <c r="CS524" s="322"/>
      <c r="CT524" s="322"/>
      <c r="CU524" s="322"/>
      <c r="CV524" s="322"/>
      <c r="CW524" s="322"/>
      <c r="CX524" s="322"/>
      <c r="CY524" s="322"/>
      <c r="CZ524" s="322"/>
      <c r="DA524" s="322"/>
      <c r="DB524" s="322"/>
      <c r="DC524" s="322"/>
      <c r="DD524" s="322"/>
      <c r="DE524" s="322"/>
      <c r="DF524" s="322"/>
      <c r="DG524" s="322"/>
      <c r="DH524" s="322"/>
      <c r="DI524" s="322"/>
      <c r="DJ524" s="322"/>
      <c r="DK524" s="322"/>
      <c r="DL524" s="322"/>
      <c r="DM524" s="322"/>
      <c r="DN524" s="322"/>
      <c r="DO524" s="322"/>
      <c r="DP524" s="322"/>
      <c r="DQ524" s="322"/>
      <c r="DR524" s="322"/>
      <c r="DS524" s="322"/>
      <c r="DT524" s="322"/>
      <c r="DU524" s="322"/>
      <c r="DV524" s="322"/>
      <c r="DW524" s="322"/>
      <c r="DX524" s="322"/>
      <c r="DY524" s="322"/>
      <c r="DZ524" s="322"/>
      <c r="EA524" s="322"/>
      <c r="EB524" s="322"/>
      <c r="EC524" s="322"/>
      <c r="ED524" s="322"/>
      <c r="EE524" s="322"/>
      <c r="EF524" s="322"/>
      <c r="EG524" s="322"/>
      <c r="EH524" s="322"/>
      <c r="EI524" s="322"/>
      <c r="EJ524" s="322"/>
      <c r="EK524" s="322"/>
      <c r="EL524" s="322"/>
      <c r="EM524" s="322"/>
      <c r="EN524" s="322"/>
      <c r="EO524" s="322"/>
      <c r="EP524" s="322"/>
      <c r="EQ524" s="322"/>
      <c r="ER524" s="322"/>
      <c r="ES524" s="322"/>
      <c r="ET524" s="322"/>
      <c r="EU524" s="322"/>
      <c r="EV524" s="322"/>
      <c r="EW524" s="322"/>
      <c r="EX524" s="322"/>
    </row>
    <row r="525" spans="1:154" hidden="1" x14ac:dyDescent="0.2">
      <c r="A525" s="153" t="s">
        <v>143</v>
      </c>
      <c r="B525" s="322"/>
      <c r="C525" s="322"/>
      <c r="D525" s="322"/>
      <c r="E525" s="322"/>
      <c r="F525" s="322"/>
      <c r="G525" s="322"/>
      <c r="H525" s="322"/>
      <c r="I525" s="322"/>
      <c r="J525" s="322"/>
      <c r="K525" s="322"/>
      <c r="L525" s="322"/>
      <c r="M525" s="322"/>
      <c r="N525" s="322"/>
      <c r="O525" s="322"/>
      <c r="P525" s="322"/>
      <c r="Q525" s="322"/>
      <c r="R525" s="322"/>
      <c r="S525" s="322"/>
      <c r="T525" s="322"/>
      <c r="U525" s="322"/>
      <c r="V525" s="322"/>
      <c r="W525" s="322"/>
      <c r="X525" s="322"/>
      <c r="Y525" s="322"/>
      <c r="Z525" s="322"/>
      <c r="AA525" s="322"/>
      <c r="AB525" s="322"/>
      <c r="AC525" s="322"/>
      <c r="AD525" s="322"/>
      <c r="AE525" s="322"/>
      <c r="AF525" s="322"/>
      <c r="AG525" s="322"/>
      <c r="AH525" s="322"/>
      <c r="AI525" s="322"/>
      <c r="AJ525" s="322"/>
      <c r="AK525" s="322"/>
      <c r="AL525" s="322"/>
      <c r="AM525" s="322"/>
      <c r="AN525" s="322"/>
      <c r="AO525" s="322"/>
      <c r="AP525" s="322"/>
      <c r="AQ525" s="322"/>
      <c r="AR525" s="322"/>
      <c r="AS525" s="322"/>
      <c r="AT525" s="322"/>
      <c r="AU525" s="322"/>
      <c r="AV525" s="322"/>
      <c r="AW525" s="322"/>
      <c r="AX525" s="322"/>
      <c r="AY525" s="322"/>
      <c r="AZ525" s="322"/>
      <c r="BA525" s="322"/>
      <c r="BB525" s="322"/>
      <c r="BC525" s="322"/>
      <c r="BD525" s="322"/>
      <c r="BE525" s="322"/>
      <c r="BF525" s="322"/>
      <c r="BG525" s="322"/>
      <c r="BH525" s="322"/>
      <c r="BI525" s="322"/>
      <c r="BJ525" s="322"/>
      <c r="BK525" s="322"/>
      <c r="BL525" s="322"/>
      <c r="BM525" s="322"/>
      <c r="BN525" s="322"/>
      <c r="BO525" s="322"/>
      <c r="BP525" s="322"/>
      <c r="BQ525" s="322"/>
      <c r="BR525" s="322"/>
      <c r="BS525" s="322"/>
      <c r="BT525" s="322"/>
      <c r="BU525" s="322"/>
      <c r="BV525" s="322"/>
      <c r="BW525" s="322"/>
      <c r="BX525" s="322"/>
      <c r="BY525" s="322"/>
      <c r="BZ525" s="322"/>
      <c r="CA525" s="322"/>
      <c r="CB525" s="322"/>
      <c r="CC525" s="322"/>
      <c r="CD525" s="322"/>
      <c r="CE525" s="322"/>
      <c r="CF525" s="322"/>
      <c r="CG525" s="322"/>
      <c r="CH525" s="322"/>
      <c r="CI525" s="322"/>
      <c r="CJ525" s="322"/>
      <c r="CK525" s="322"/>
      <c r="CL525" s="322"/>
      <c r="CM525" s="322"/>
      <c r="CN525" s="322"/>
      <c r="CO525" s="322"/>
      <c r="CP525" s="322"/>
      <c r="CQ525" s="322"/>
      <c r="CR525" s="322"/>
      <c r="CS525" s="322"/>
      <c r="CT525" s="322"/>
      <c r="CU525" s="322"/>
      <c r="CV525" s="322"/>
      <c r="CW525" s="322"/>
      <c r="CX525" s="322"/>
      <c r="CY525" s="322"/>
      <c r="CZ525" s="322"/>
      <c r="DA525" s="322"/>
      <c r="DB525" s="322"/>
      <c r="DC525" s="322"/>
      <c r="DD525" s="322"/>
      <c r="DE525" s="322"/>
      <c r="DF525" s="322"/>
      <c r="DG525" s="322"/>
      <c r="DH525" s="322"/>
      <c r="DI525" s="322"/>
      <c r="DJ525" s="322"/>
      <c r="DK525" s="322"/>
      <c r="DL525" s="322"/>
      <c r="DM525" s="322"/>
      <c r="DN525" s="322"/>
      <c r="DO525" s="322"/>
      <c r="DP525" s="322"/>
      <c r="DQ525" s="322"/>
      <c r="DR525" s="322"/>
      <c r="DS525" s="322"/>
      <c r="DT525" s="322"/>
      <c r="DU525" s="322"/>
      <c r="DV525" s="322"/>
      <c r="DW525" s="322"/>
      <c r="DX525" s="322"/>
      <c r="DY525" s="322"/>
      <c r="DZ525" s="322"/>
      <c r="EA525" s="322"/>
      <c r="EB525" s="322"/>
      <c r="EC525" s="322"/>
      <c r="ED525" s="322"/>
      <c r="EE525" s="322"/>
      <c r="EF525" s="322"/>
      <c r="EG525" s="322"/>
      <c r="EH525" s="322"/>
      <c r="EI525" s="322"/>
      <c r="EJ525" s="322"/>
      <c r="EK525" s="322"/>
      <c r="EL525" s="322"/>
      <c r="EM525" s="322"/>
      <c r="EN525" s="322"/>
      <c r="EO525" s="322"/>
      <c r="EP525" s="322"/>
      <c r="EQ525" s="322"/>
      <c r="ER525" s="322"/>
      <c r="ES525" s="322"/>
      <c r="ET525" s="322"/>
      <c r="EU525" s="322"/>
      <c r="EV525" s="322"/>
      <c r="EW525" s="322"/>
      <c r="EX525" s="322"/>
    </row>
    <row r="526" spans="1:154" hidden="1" x14ac:dyDescent="0.2">
      <c r="A526" s="153" t="s">
        <v>146</v>
      </c>
      <c r="B526" s="322"/>
      <c r="C526" s="322"/>
      <c r="D526" s="322"/>
      <c r="E526" s="322"/>
      <c r="F526" s="322"/>
      <c r="G526" s="322"/>
      <c r="H526" s="322"/>
      <c r="I526" s="322"/>
      <c r="J526" s="322"/>
      <c r="K526" s="322"/>
      <c r="L526" s="322"/>
      <c r="M526" s="322"/>
      <c r="N526" s="322"/>
      <c r="O526" s="322"/>
      <c r="P526" s="322"/>
      <c r="Q526" s="322"/>
      <c r="R526" s="322"/>
      <c r="S526" s="322"/>
      <c r="T526" s="322"/>
      <c r="U526" s="322"/>
      <c r="V526" s="322"/>
      <c r="W526" s="322"/>
      <c r="X526" s="322"/>
      <c r="Y526" s="322"/>
      <c r="Z526" s="322"/>
      <c r="AA526" s="322"/>
      <c r="AB526" s="322"/>
      <c r="AC526" s="322"/>
      <c r="AD526" s="322"/>
      <c r="AE526" s="322"/>
      <c r="AF526" s="322"/>
      <c r="AG526" s="322"/>
      <c r="AH526" s="322"/>
      <c r="AI526" s="322"/>
      <c r="AJ526" s="322"/>
      <c r="AK526" s="322"/>
      <c r="AL526" s="322"/>
      <c r="AM526" s="322"/>
      <c r="AN526" s="322"/>
      <c r="AO526" s="322"/>
      <c r="AP526" s="322"/>
      <c r="AQ526" s="322"/>
      <c r="AR526" s="322"/>
      <c r="AS526" s="322"/>
      <c r="AT526" s="322"/>
      <c r="AU526" s="322"/>
      <c r="AV526" s="322"/>
      <c r="AW526" s="322"/>
      <c r="AX526" s="322"/>
      <c r="AY526" s="322"/>
      <c r="AZ526" s="322"/>
      <c r="BA526" s="322"/>
      <c r="BB526" s="322"/>
      <c r="BC526" s="322"/>
      <c r="BD526" s="322"/>
      <c r="BE526" s="322"/>
      <c r="BF526" s="322"/>
      <c r="BG526" s="322"/>
      <c r="BH526" s="322"/>
      <c r="BI526" s="322"/>
      <c r="BJ526" s="322"/>
      <c r="BK526" s="322"/>
      <c r="BL526" s="322"/>
      <c r="BM526" s="322"/>
      <c r="BN526" s="322"/>
      <c r="BO526" s="322"/>
      <c r="BP526" s="322"/>
      <c r="BQ526" s="322"/>
      <c r="BR526" s="322"/>
      <c r="BS526" s="322"/>
      <c r="BT526" s="322"/>
      <c r="BU526" s="322"/>
      <c r="BV526" s="322"/>
      <c r="BW526" s="322"/>
      <c r="BX526" s="322"/>
      <c r="BY526" s="322"/>
      <c r="BZ526" s="322"/>
      <c r="CA526" s="322"/>
      <c r="CB526" s="322"/>
      <c r="CC526" s="322"/>
      <c r="CD526" s="322"/>
      <c r="CE526" s="322"/>
      <c r="CF526" s="322"/>
      <c r="CG526" s="322"/>
      <c r="CH526" s="322"/>
      <c r="CI526" s="322"/>
      <c r="CJ526" s="322"/>
      <c r="CK526" s="322"/>
      <c r="CL526" s="322"/>
      <c r="CM526" s="322"/>
      <c r="CN526" s="322"/>
      <c r="CO526" s="322"/>
      <c r="CP526" s="322"/>
      <c r="CQ526" s="322"/>
      <c r="CR526" s="322"/>
      <c r="CS526" s="322"/>
      <c r="CT526" s="322"/>
      <c r="CU526" s="322"/>
      <c r="CV526" s="322"/>
      <c r="CW526" s="322"/>
      <c r="CX526" s="322"/>
      <c r="CY526" s="322"/>
      <c r="CZ526" s="322"/>
      <c r="DA526" s="322"/>
      <c r="DB526" s="322"/>
      <c r="DC526" s="322"/>
      <c r="DD526" s="322"/>
      <c r="DE526" s="322"/>
      <c r="DF526" s="322"/>
      <c r="DG526" s="322"/>
      <c r="DH526" s="322"/>
      <c r="DI526" s="322"/>
      <c r="DJ526" s="322"/>
      <c r="DK526" s="322"/>
      <c r="DL526" s="322"/>
      <c r="DM526" s="322"/>
      <c r="DN526" s="322"/>
      <c r="DO526" s="322"/>
      <c r="DP526" s="322"/>
      <c r="DQ526" s="322"/>
      <c r="DR526" s="322"/>
      <c r="DS526" s="322"/>
      <c r="DT526" s="322"/>
      <c r="DU526" s="322"/>
      <c r="DV526" s="322"/>
      <c r="DW526" s="322"/>
      <c r="DX526" s="322"/>
      <c r="DY526" s="322"/>
      <c r="DZ526" s="322"/>
      <c r="EA526" s="322"/>
      <c r="EB526" s="322"/>
      <c r="EC526" s="322"/>
      <c r="ED526" s="322"/>
      <c r="EE526" s="322"/>
      <c r="EF526" s="322"/>
      <c r="EG526" s="322"/>
      <c r="EH526" s="322"/>
      <c r="EI526" s="322"/>
      <c r="EJ526" s="322"/>
      <c r="EK526" s="322"/>
      <c r="EL526" s="322"/>
      <c r="EM526" s="322"/>
      <c r="EN526" s="322"/>
      <c r="EO526" s="322"/>
      <c r="EP526" s="322"/>
      <c r="EQ526" s="322"/>
      <c r="ER526" s="322"/>
      <c r="ES526" s="322"/>
      <c r="ET526" s="322"/>
      <c r="EU526" s="322"/>
      <c r="EV526" s="322"/>
      <c r="EW526" s="322"/>
      <c r="EX526" s="322"/>
    </row>
    <row r="527" spans="1:154" hidden="1" x14ac:dyDescent="0.2">
      <c r="A527" s="153"/>
      <c r="B527" s="322"/>
      <c r="C527" s="322"/>
      <c r="D527" s="322"/>
      <c r="E527" s="322"/>
      <c r="F527" s="322"/>
      <c r="G527" s="322"/>
      <c r="H527" s="322"/>
      <c r="I527" s="322"/>
      <c r="J527" s="322"/>
      <c r="K527" s="322"/>
      <c r="L527" s="322"/>
      <c r="M527" s="322"/>
      <c r="N527" s="322"/>
      <c r="O527" s="322"/>
      <c r="P527" s="322"/>
      <c r="Q527" s="322"/>
      <c r="R527" s="322"/>
      <c r="S527" s="322"/>
      <c r="T527" s="322"/>
      <c r="U527" s="322"/>
      <c r="V527" s="322"/>
      <c r="W527" s="322"/>
      <c r="X527" s="322"/>
      <c r="Y527" s="322"/>
      <c r="Z527" s="322"/>
      <c r="AA527" s="322"/>
      <c r="AB527" s="322"/>
      <c r="AC527" s="322"/>
      <c r="AD527" s="322"/>
      <c r="AE527" s="322"/>
      <c r="AF527" s="322"/>
      <c r="AG527" s="322"/>
      <c r="AH527" s="322"/>
      <c r="AI527" s="322"/>
      <c r="AJ527" s="322"/>
      <c r="AK527" s="322"/>
      <c r="AL527" s="322"/>
      <c r="AM527" s="322"/>
      <c r="AN527" s="322"/>
      <c r="AO527" s="322"/>
      <c r="AP527" s="322"/>
      <c r="AQ527" s="322"/>
      <c r="AR527" s="322"/>
      <c r="AS527" s="322"/>
      <c r="AT527" s="322"/>
      <c r="AU527" s="322"/>
      <c r="AV527" s="322"/>
      <c r="AW527" s="322"/>
      <c r="AX527" s="322"/>
      <c r="AY527" s="322"/>
      <c r="AZ527" s="322"/>
      <c r="BA527" s="322"/>
      <c r="BB527" s="322"/>
      <c r="BC527" s="322"/>
      <c r="BD527" s="322"/>
      <c r="BE527" s="322"/>
      <c r="BF527" s="322"/>
      <c r="BG527" s="322"/>
      <c r="BH527" s="322"/>
      <c r="BI527" s="322"/>
      <c r="BJ527" s="322"/>
      <c r="BK527" s="322"/>
      <c r="BL527" s="322"/>
      <c r="BM527" s="322"/>
      <c r="BN527" s="322"/>
      <c r="BO527" s="322"/>
      <c r="BP527" s="322"/>
      <c r="BQ527" s="322"/>
      <c r="BR527" s="322"/>
      <c r="BS527" s="322"/>
      <c r="BT527" s="322"/>
      <c r="BU527" s="322"/>
      <c r="BV527" s="322"/>
      <c r="BW527" s="322"/>
      <c r="BX527" s="322"/>
      <c r="BY527" s="322"/>
      <c r="BZ527" s="322"/>
      <c r="CA527" s="322"/>
      <c r="CB527" s="322"/>
      <c r="CC527" s="322"/>
      <c r="CD527" s="322"/>
      <c r="CE527" s="322"/>
      <c r="CF527" s="322"/>
      <c r="CG527" s="322"/>
      <c r="CH527" s="322"/>
      <c r="CI527" s="322"/>
      <c r="CJ527" s="322"/>
      <c r="CK527" s="322"/>
      <c r="CL527" s="322"/>
      <c r="CM527" s="322"/>
      <c r="CN527" s="322"/>
      <c r="CO527" s="322"/>
      <c r="CP527" s="322"/>
      <c r="CQ527" s="322"/>
      <c r="CR527" s="322"/>
      <c r="CS527" s="322"/>
      <c r="CT527" s="322"/>
      <c r="CU527" s="322"/>
      <c r="CV527" s="322"/>
      <c r="CW527" s="322"/>
      <c r="CX527" s="322"/>
      <c r="CY527" s="322"/>
      <c r="CZ527" s="322"/>
      <c r="DA527" s="322"/>
      <c r="DB527" s="322"/>
      <c r="DC527" s="322"/>
      <c r="DD527" s="322"/>
      <c r="DE527" s="322"/>
      <c r="DF527" s="322"/>
      <c r="DG527" s="322"/>
      <c r="DH527" s="322"/>
      <c r="DI527" s="322"/>
      <c r="DJ527" s="322"/>
      <c r="DK527" s="322"/>
      <c r="DL527" s="322"/>
      <c r="DM527" s="322"/>
      <c r="DN527" s="322"/>
      <c r="DO527" s="322"/>
      <c r="DP527" s="322"/>
      <c r="DQ527" s="322"/>
      <c r="DR527" s="322"/>
      <c r="DS527" s="322"/>
      <c r="DT527" s="322"/>
      <c r="DU527" s="322"/>
      <c r="DV527" s="322"/>
      <c r="DW527" s="322"/>
      <c r="DX527" s="322"/>
      <c r="DY527" s="322"/>
      <c r="DZ527" s="322"/>
      <c r="EA527" s="322"/>
      <c r="EB527" s="322"/>
      <c r="EC527" s="322"/>
      <c r="ED527" s="322"/>
      <c r="EE527" s="322"/>
      <c r="EF527" s="322"/>
      <c r="EG527" s="322"/>
      <c r="EH527" s="322"/>
      <c r="EI527" s="322"/>
      <c r="EJ527" s="322"/>
      <c r="EK527" s="322"/>
      <c r="EL527" s="322"/>
      <c r="EM527" s="322"/>
      <c r="EN527" s="322"/>
      <c r="EO527" s="322"/>
      <c r="EP527" s="322"/>
      <c r="EQ527" s="322"/>
      <c r="ER527" s="322"/>
      <c r="ES527" s="322"/>
      <c r="ET527" s="322"/>
      <c r="EU527" s="322"/>
      <c r="EV527" s="322"/>
      <c r="EW527" s="322"/>
      <c r="EX527" s="322"/>
    </row>
    <row r="528" spans="1:154" hidden="1" x14ac:dyDescent="0.2">
      <c r="A528" s="154" t="s">
        <v>147</v>
      </c>
      <c r="B528" s="322"/>
      <c r="C528" s="322"/>
      <c r="D528" s="322"/>
      <c r="E528" s="322"/>
      <c r="F528" s="322"/>
      <c r="G528" s="322"/>
      <c r="H528" s="322"/>
      <c r="I528" s="322"/>
      <c r="J528" s="322"/>
      <c r="K528" s="322"/>
      <c r="L528" s="322"/>
      <c r="M528" s="322"/>
      <c r="N528" s="322"/>
      <c r="O528" s="322"/>
      <c r="P528" s="322"/>
      <c r="Q528" s="322"/>
      <c r="R528" s="322"/>
      <c r="S528" s="322"/>
      <c r="T528" s="322"/>
      <c r="U528" s="322"/>
      <c r="V528" s="322"/>
      <c r="W528" s="322"/>
      <c r="X528" s="322"/>
      <c r="Y528" s="322"/>
      <c r="Z528" s="322"/>
      <c r="AA528" s="322"/>
      <c r="AB528" s="322"/>
      <c r="AC528" s="322"/>
      <c r="AD528" s="322"/>
      <c r="AE528" s="322"/>
      <c r="AF528" s="322"/>
      <c r="AG528" s="322"/>
      <c r="AH528" s="322"/>
      <c r="AI528" s="322"/>
      <c r="AJ528" s="322"/>
      <c r="AK528" s="322"/>
      <c r="AL528" s="322"/>
      <c r="AM528" s="322"/>
      <c r="AN528" s="322"/>
      <c r="AO528" s="322"/>
      <c r="AP528" s="322"/>
      <c r="AQ528" s="322"/>
      <c r="AR528" s="322"/>
      <c r="AS528" s="322"/>
      <c r="AT528" s="322"/>
      <c r="AU528" s="322"/>
      <c r="AV528" s="322"/>
      <c r="AW528" s="322"/>
      <c r="AX528" s="322"/>
      <c r="AY528" s="322"/>
      <c r="AZ528" s="322"/>
      <c r="BA528" s="322"/>
      <c r="BB528" s="322"/>
      <c r="BC528" s="322"/>
      <c r="BD528" s="322"/>
      <c r="BE528" s="322"/>
      <c r="BF528" s="322"/>
      <c r="BG528" s="322"/>
      <c r="BH528" s="322"/>
      <c r="BI528" s="322"/>
      <c r="BJ528" s="322"/>
      <c r="BK528" s="322"/>
      <c r="BL528" s="322"/>
      <c r="BM528" s="322"/>
      <c r="BN528" s="322"/>
      <c r="BO528" s="322"/>
      <c r="BP528" s="322"/>
      <c r="BQ528" s="322"/>
      <c r="BR528" s="322"/>
      <c r="BS528" s="322"/>
      <c r="BT528" s="322"/>
      <c r="BU528" s="322"/>
      <c r="BV528" s="322"/>
      <c r="BW528" s="322"/>
      <c r="BX528" s="322"/>
      <c r="BY528" s="322"/>
      <c r="BZ528" s="322"/>
      <c r="CA528" s="322"/>
      <c r="CB528" s="322"/>
      <c r="CC528" s="322"/>
      <c r="CD528" s="322"/>
      <c r="CE528" s="322"/>
      <c r="CF528" s="322"/>
      <c r="CG528" s="322"/>
      <c r="CH528" s="322"/>
      <c r="CI528" s="322"/>
      <c r="CJ528" s="322"/>
      <c r="CK528" s="322"/>
      <c r="CL528" s="322"/>
      <c r="CM528" s="322"/>
      <c r="CN528" s="322"/>
      <c r="CO528" s="322"/>
      <c r="CP528" s="322"/>
      <c r="CQ528" s="322"/>
      <c r="CR528" s="322"/>
      <c r="CS528" s="322"/>
      <c r="CT528" s="322"/>
      <c r="CU528" s="322"/>
      <c r="CV528" s="322"/>
      <c r="CW528" s="322"/>
      <c r="CX528" s="322"/>
      <c r="CY528" s="322"/>
      <c r="CZ528" s="322"/>
      <c r="DA528" s="322"/>
      <c r="DB528" s="322"/>
      <c r="DC528" s="322"/>
      <c r="DD528" s="322"/>
      <c r="DE528" s="322"/>
      <c r="DF528" s="322"/>
      <c r="DG528" s="322"/>
      <c r="DH528" s="322"/>
      <c r="DI528" s="322"/>
      <c r="DJ528" s="322"/>
      <c r="DK528" s="322"/>
      <c r="DL528" s="322"/>
      <c r="DM528" s="322"/>
      <c r="DN528" s="322"/>
      <c r="DO528" s="322"/>
      <c r="DP528" s="322"/>
      <c r="DQ528" s="322"/>
      <c r="DR528" s="322"/>
      <c r="DS528" s="322"/>
      <c r="DT528" s="322"/>
      <c r="DU528" s="322"/>
      <c r="DV528" s="322"/>
      <c r="DW528" s="322"/>
      <c r="DX528" s="322"/>
      <c r="DY528" s="322"/>
      <c r="DZ528" s="322"/>
      <c r="EA528" s="322"/>
      <c r="EB528" s="322"/>
      <c r="EC528" s="322"/>
      <c r="ED528" s="322"/>
      <c r="EE528" s="322"/>
      <c r="EF528" s="322"/>
      <c r="EG528" s="322"/>
      <c r="EH528" s="322"/>
      <c r="EI528" s="322"/>
      <c r="EJ528" s="322"/>
      <c r="EK528" s="322"/>
      <c r="EL528" s="322"/>
      <c r="EM528" s="322"/>
      <c r="EN528" s="322"/>
      <c r="EO528" s="322"/>
      <c r="EP528" s="322"/>
      <c r="EQ528" s="322"/>
      <c r="ER528" s="322"/>
      <c r="ES528" s="322"/>
      <c r="ET528" s="322"/>
      <c r="EU528" s="322"/>
      <c r="EV528" s="322"/>
      <c r="EW528" s="322"/>
      <c r="EX528" s="322"/>
    </row>
    <row r="529" spans="1:154" hidden="1" x14ac:dyDescent="0.2">
      <c r="A529" s="153" t="s">
        <v>234</v>
      </c>
      <c r="B529" s="322"/>
      <c r="C529" s="322"/>
      <c r="D529" s="322"/>
      <c r="E529" s="322"/>
      <c r="F529" s="322"/>
      <c r="G529" s="322"/>
      <c r="H529" s="322"/>
      <c r="I529" s="322"/>
      <c r="J529" s="322"/>
      <c r="K529" s="322"/>
      <c r="L529" s="322"/>
      <c r="M529" s="322"/>
      <c r="N529" s="322"/>
      <c r="O529" s="322"/>
      <c r="P529" s="322"/>
      <c r="Q529" s="322"/>
      <c r="R529" s="322"/>
      <c r="S529" s="322"/>
      <c r="T529" s="322"/>
      <c r="U529" s="322"/>
      <c r="V529" s="322"/>
      <c r="W529" s="322"/>
      <c r="X529" s="322"/>
      <c r="Y529" s="322"/>
      <c r="Z529" s="322"/>
      <c r="AA529" s="322"/>
      <c r="AB529" s="322"/>
      <c r="AC529" s="322"/>
      <c r="AD529" s="322"/>
      <c r="AE529" s="322"/>
      <c r="AF529" s="322"/>
      <c r="AG529" s="322"/>
      <c r="AH529" s="322"/>
      <c r="AI529" s="322"/>
      <c r="AJ529" s="322"/>
      <c r="AK529" s="322"/>
      <c r="AL529" s="322"/>
      <c r="AM529" s="322"/>
      <c r="AN529" s="322"/>
      <c r="AO529" s="322"/>
      <c r="AP529" s="322"/>
      <c r="AQ529" s="322"/>
      <c r="AR529" s="322"/>
      <c r="AS529" s="322"/>
      <c r="AT529" s="322"/>
      <c r="AU529" s="322"/>
      <c r="AV529" s="322"/>
      <c r="AW529" s="322"/>
      <c r="AX529" s="322"/>
      <c r="AY529" s="322"/>
      <c r="AZ529" s="322"/>
      <c r="BA529" s="322"/>
      <c r="BB529" s="322"/>
      <c r="BC529" s="322"/>
      <c r="BD529" s="322"/>
      <c r="BE529" s="322"/>
      <c r="BF529" s="322"/>
      <c r="BG529" s="322"/>
      <c r="BH529" s="322"/>
      <c r="BI529" s="322"/>
      <c r="BJ529" s="322"/>
      <c r="BK529" s="322"/>
      <c r="BL529" s="322"/>
      <c r="BM529" s="322"/>
      <c r="BN529" s="322"/>
      <c r="BO529" s="322"/>
      <c r="BP529" s="322"/>
      <c r="BQ529" s="322"/>
      <c r="BR529" s="322"/>
      <c r="BS529" s="322"/>
      <c r="BT529" s="322"/>
      <c r="BU529" s="322"/>
      <c r="BV529" s="322"/>
      <c r="BW529" s="322"/>
      <c r="BX529" s="322"/>
      <c r="BY529" s="322"/>
      <c r="BZ529" s="322"/>
      <c r="CA529" s="322"/>
      <c r="CB529" s="322"/>
      <c r="CC529" s="322"/>
      <c r="CD529" s="322"/>
      <c r="CE529" s="322"/>
      <c r="CF529" s="322"/>
      <c r="CG529" s="322"/>
      <c r="CH529" s="322"/>
      <c r="CI529" s="322"/>
      <c r="CJ529" s="322"/>
      <c r="CK529" s="322"/>
      <c r="CL529" s="322"/>
      <c r="CM529" s="322"/>
      <c r="CN529" s="322"/>
      <c r="CO529" s="322"/>
      <c r="CP529" s="322"/>
      <c r="CQ529" s="322"/>
      <c r="CR529" s="322"/>
      <c r="CS529" s="322"/>
      <c r="CT529" s="322"/>
      <c r="CU529" s="322"/>
      <c r="CV529" s="322"/>
      <c r="CW529" s="322"/>
      <c r="CX529" s="322"/>
      <c r="CY529" s="322"/>
      <c r="CZ529" s="322"/>
      <c r="DA529" s="322"/>
      <c r="DB529" s="322"/>
      <c r="DC529" s="322"/>
      <c r="DD529" s="322"/>
      <c r="DE529" s="322"/>
      <c r="DF529" s="322"/>
      <c r="DG529" s="322"/>
      <c r="DH529" s="322"/>
      <c r="DI529" s="322"/>
      <c r="DJ529" s="322"/>
      <c r="DK529" s="322"/>
      <c r="DL529" s="322"/>
      <c r="DM529" s="322"/>
      <c r="DN529" s="322"/>
      <c r="DO529" s="322"/>
      <c r="DP529" s="322"/>
      <c r="DQ529" s="322"/>
      <c r="DR529" s="322"/>
      <c r="DS529" s="322"/>
      <c r="DT529" s="322"/>
      <c r="DU529" s="322"/>
      <c r="DV529" s="322"/>
      <c r="DW529" s="322"/>
      <c r="DX529" s="322"/>
      <c r="DY529" s="322"/>
      <c r="DZ529" s="322"/>
      <c r="EA529" s="322"/>
      <c r="EB529" s="322"/>
      <c r="EC529" s="322"/>
      <c r="ED529" s="322"/>
      <c r="EE529" s="322"/>
      <c r="EF529" s="322"/>
      <c r="EG529" s="322"/>
      <c r="EH529" s="322"/>
      <c r="EI529" s="322"/>
      <c r="EJ529" s="322"/>
      <c r="EK529" s="322"/>
      <c r="EL529" s="322"/>
      <c r="EM529" s="322"/>
      <c r="EN529" s="322"/>
      <c r="EO529" s="322"/>
      <c r="EP529" s="322"/>
      <c r="EQ529" s="322"/>
      <c r="ER529" s="322"/>
      <c r="ES529" s="322"/>
      <c r="ET529" s="322"/>
      <c r="EU529" s="322"/>
      <c r="EV529" s="322"/>
      <c r="EW529" s="322"/>
      <c r="EX529" s="322"/>
    </row>
    <row r="530" spans="1:154" hidden="1" x14ac:dyDescent="0.2">
      <c r="A530" s="153" t="s">
        <v>148</v>
      </c>
      <c r="B530" s="322"/>
      <c r="C530" s="322"/>
      <c r="D530" s="322"/>
      <c r="E530" s="322"/>
      <c r="F530" s="322"/>
      <c r="G530" s="322"/>
      <c r="H530" s="322"/>
      <c r="I530" s="322"/>
      <c r="J530" s="322"/>
      <c r="K530" s="322"/>
      <c r="L530" s="322"/>
      <c r="M530" s="322"/>
      <c r="N530" s="322"/>
      <c r="O530" s="322"/>
      <c r="P530" s="322"/>
      <c r="Q530" s="322"/>
      <c r="R530" s="322"/>
      <c r="S530" s="322"/>
      <c r="T530" s="322"/>
      <c r="U530" s="322"/>
      <c r="V530" s="322"/>
      <c r="W530" s="322"/>
      <c r="X530" s="322"/>
      <c r="Y530" s="322"/>
      <c r="Z530" s="322"/>
      <c r="AA530" s="322"/>
      <c r="AB530" s="322"/>
      <c r="AC530" s="322"/>
      <c r="AD530" s="322"/>
      <c r="AE530" s="322"/>
      <c r="AF530" s="322"/>
      <c r="AG530" s="322"/>
      <c r="AH530" s="322"/>
      <c r="AI530" s="322"/>
      <c r="AJ530" s="322"/>
      <c r="AK530" s="322"/>
      <c r="AL530" s="322"/>
      <c r="AM530" s="322"/>
      <c r="AN530" s="322"/>
      <c r="AO530" s="322"/>
      <c r="AP530" s="322"/>
      <c r="AQ530" s="322"/>
      <c r="AR530" s="322"/>
      <c r="AS530" s="322"/>
      <c r="AT530" s="322"/>
      <c r="AU530" s="322"/>
      <c r="AV530" s="322"/>
      <c r="AW530" s="322"/>
      <c r="AX530" s="322"/>
      <c r="AY530" s="322"/>
      <c r="AZ530" s="322"/>
      <c r="BA530" s="322"/>
      <c r="BB530" s="322"/>
      <c r="BC530" s="322"/>
      <c r="BD530" s="322"/>
      <c r="BE530" s="322"/>
      <c r="BF530" s="322"/>
      <c r="BG530" s="322"/>
      <c r="BH530" s="322"/>
      <c r="BI530" s="322"/>
      <c r="BJ530" s="322"/>
      <c r="BK530" s="322"/>
      <c r="BL530" s="322"/>
      <c r="BM530" s="322"/>
      <c r="BN530" s="322"/>
      <c r="BO530" s="322"/>
      <c r="BP530" s="322"/>
      <c r="BQ530" s="322"/>
      <c r="BR530" s="322"/>
      <c r="BS530" s="322"/>
      <c r="BT530" s="322"/>
      <c r="BU530" s="322"/>
      <c r="BV530" s="322"/>
      <c r="BW530" s="322"/>
      <c r="BX530" s="322"/>
      <c r="BY530" s="322"/>
      <c r="BZ530" s="322"/>
      <c r="CA530" s="322"/>
      <c r="CB530" s="322"/>
      <c r="CC530" s="322"/>
      <c r="CD530" s="322"/>
      <c r="CE530" s="322"/>
      <c r="CF530" s="322"/>
      <c r="CG530" s="322"/>
      <c r="CH530" s="322"/>
      <c r="CI530" s="322"/>
      <c r="CJ530" s="322"/>
      <c r="CK530" s="322"/>
      <c r="CL530" s="322"/>
      <c r="CM530" s="322"/>
      <c r="CN530" s="322"/>
      <c r="CO530" s="322"/>
      <c r="CP530" s="322"/>
      <c r="CQ530" s="322"/>
      <c r="CR530" s="322"/>
      <c r="CS530" s="322"/>
      <c r="CT530" s="322"/>
      <c r="CU530" s="322"/>
      <c r="CV530" s="322"/>
      <c r="CW530" s="322"/>
      <c r="CX530" s="322"/>
      <c r="CY530" s="322"/>
      <c r="CZ530" s="322"/>
      <c r="DA530" s="322"/>
      <c r="DB530" s="322"/>
      <c r="DC530" s="322"/>
      <c r="DD530" s="322"/>
      <c r="DE530" s="322"/>
      <c r="DF530" s="322"/>
      <c r="DG530" s="322"/>
      <c r="DH530" s="322"/>
      <c r="DI530" s="322"/>
      <c r="DJ530" s="322"/>
      <c r="DK530" s="322"/>
      <c r="DL530" s="322"/>
      <c r="DM530" s="322"/>
      <c r="DN530" s="322"/>
      <c r="DO530" s="322"/>
      <c r="DP530" s="322"/>
      <c r="DQ530" s="322"/>
      <c r="DR530" s="322"/>
      <c r="DS530" s="322"/>
      <c r="DT530" s="322"/>
      <c r="DU530" s="322"/>
      <c r="DV530" s="322"/>
      <c r="DW530" s="322"/>
      <c r="DX530" s="322"/>
      <c r="DY530" s="322"/>
      <c r="DZ530" s="322"/>
      <c r="EA530" s="322"/>
      <c r="EB530" s="322"/>
      <c r="EC530" s="322"/>
      <c r="ED530" s="322"/>
      <c r="EE530" s="322"/>
      <c r="EF530" s="322"/>
      <c r="EG530" s="322"/>
      <c r="EH530" s="322"/>
      <c r="EI530" s="322"/>
      <c r="EJ530" s="322"/>
      <c r="EK530" s="322"/>
      <c r="EL530" s="322"/>
      <c r="EM530" s="322"/>
      <c r="EN530" s="322"/>
      <c r="EO530" s="322"/>
      <c r="EP530" s="322"/>
      <c r="EQ530" s="322"/>
      <c r="ER530" s="322"/>
      <c r="ES530" s="322"/>
      <c r="ET530" s="322"/>
      <c r="EU530" s="322"/>
      <c r="EV530" s="322"/>
      <c r="EW530" s="322"/>
      <c r="EX530" s="322"/>
    </row>
    <row r="531" spans="1:154" hidden="1" x14ac:dyDescent="0.2">
      <c r="A531" s="153" t="s">
        <v>149</v>
      </c>
      <c r="B531" s="322"/>
      <c r="C531" s="322"/>
      <c r="D531" s="322"/>
      <c r="E531" s="322"/>
      <c r="F531" s="322"/>
      <c r="G531" s="322"/>
      <c r="H531" s="322"/>
      <c r="I531" s="322"/>
      <c r="J531" s="322"/>
      <c r="K531" s="322"/>
      <c r="L531" s="322"/>
      <c r="M531" s="322"/>
      <c r="N531" s="322"/>
      <c r="O531" s="322"/>
      <c r="P531" s="322"/>
      <c r="Q531" s="322"/>
      <c r="R531" s="322"/>
      <c r="S531" s="322"/>
      <c r="T531" s="322"/>
      <c r="U531" s="322"/>
      <c r="V531" s="322"/>
      <c r="W531" s="322"/>
      <c r="X531" s="322"/>
      <c r="Y531" s="322"/>
      <c r="Z531" s="322"/>
      <c r="AA531" s="322"/>
      <c r="AB531" s="322"/>
      <c r="AC531" s="322"/>
      <c r="AD531" s="322"/>
      <c r="AE531" s="322"/>
      <c r="AF531" s="322"/>
      <c r="AG531" s="322"/>
      <c r="AH531" s="322"/>
      <c r="AI531" s="322"/>
      <c r="AJ531" s="322"/>
      <c r="AK531" s="322"/>
      <c r="AL531" s="322"/>
      <c r="AM531" s="322"/>
      <c r="AN531" s="322"/>
      <c r="AO531" s="322"/>
      <c r="AP531" s="322"/>
      <c r="AQ531" s="322"/>
      <c r="AR531" s="322"/>
      <c r="AS531" s="322"/>
      <c r="AT531" s="322"/>
      <c r="AU531" s="322"/>
      <c r="AV531" s="322"/>
      <c r="AW531" s="322"/>
      <c r="AX531" s="322"/>
      <c r="AY531" s="322"/>
      <c r="AZ531" s="322"/>
      <c r="BA531" s="322"/>
      <c r="BB531" s="322"/>
      <c r="BC531" s="322"/>
      <c r="BD531" s="322"/>
      <c r="BE531" s="322"/>
      <c r="BF531" s="322"/>
      <c r="BG531" s="322"/>
      <c r="BH531" s="322"/>
      <c r="BI531" s="322"/>
      <c r="BJ531" s="322"/>
      <c r="BK531" s="322"/>
      <c r="BL531" s="322"/>
      <c r="BM531" s="322"/>
      <c r="BN531" s="322"/>
      <c r="BO531" s="322"/>
      <c r="BP531" s="322"/>
      <c r="BQ531" s="322"/>
      <c r="BR531" s="322"/>
      <c r="BS531" s="322"/>
      <c r="BT531" s="322"/>
      <c r="BU531" s="322"/>
      <c r="BV531" s="322"/>
      <c r="BW531" s="322"/>
      <c r="BX531" s="322"/>
      <c r="BY531" s="322"/>
      <c r="BZ531" s="322"/>
      <c r="CA531" s="322"/>
      <c r="CB531" s="322"/>
      <c r="CC531" s="322"/>
      <c r="CD531" s="322"/>
      <c r="CE531" s="322"/>
      <c r="CF531" s="322"/>
      <c r="CG531" s="322"/>
      <c r="CH531" s="322"/>
      <c r="CI531" s="322"/>
      <c r="CJ531" s="322"/>
      <c r="CK531" s="322"/>
      <c r="CL531" s="322"/>
      <c r="CM531" s="322"/>
      <c r="CN531" s="322"/>
      <c r="CO531" s="322"/>
      <c r="CP531" s="322"/>
      <c r="CQ531" s="322"/>
      <c r="CR531" s="322"/>
      <c r="CS531" s="322"/>
      <c r="CT531" s="322"/>
      <c r="CU531" s="322"/>
      <c r="CV531" s="322"/>
      <c r="CW531" s="322"/>
      <c r="CX531" s="322"/>
      <c r="CY531" s="322"/>
      <c r="CZ531" s="322"/>
      <c r="DA531" s="322"/>
      <c r="DB531" s="322"/>
      <c r="DC531" s="322"/>
      <c r="DD531" s="322"/>
      <c r="DE531" s="322"/>
      <c r="DF531" s="322"/>
      <c r="DG531" s="322"/>
      <c r="DH531" s="322"/>
      <c r="DI531" s="322"/>
      <c r="DJ531" s="322"/>
      <c r="DK531" s="322"/>
      <c r="DL531" s="322"/>
      <c r="DM531" s="322"/>
      <c r="DN531" s="322"/>
      <c r="DO531" s="322"/>
      <c r="DP531" s="322"/>
      <c r="DQ531" s="322"/>
      <c r="DR531" s="322"/>
      <c r="DS531" s="322"/>
      <c r="DT531" s="322"/>
      <c r="DU531" s="322"/>
      <c r="DV531" s="322"/>
      <c r="DW531" s="322"/>
      <c r="DX531" s="322"/>
      <c r="DY531" s="322"/>
      <c r="DZ531" s="322"/>
      <c r="EA531" s="322"/>
      <c r="EB531" s="322"/>
      <c r="EC531" s="322"/>
      <c r="ED531" s="322"/>
      <c r="EE531" s="322"/>
      <c r="EF531" s="322"/>
      <c r="EG531" s="322"/>
      <c r="EH531" s="322"/>
      <c r="EI531" s="322"/>
      <c r="EJ531" s="322"/>
      <c r="EK531" s="322"/>
      <c r="EL531" s="322"/>
      <c r="EM531" s="322"/>
      <c r="EN531" s="322"/>
      <c r="EO531" s="322"/>
      <c r="EP531" s="322"/>
      <c r="EQ531" s="322"/>
      <c r="ER531" s="322"/>
      <c r="ES531" s="322"/>
      <c r="ET531" s="322"/>
      <c r="EU531" s="322"/>
      <c r="EV531" s="322"/>
      <c r="EW531" s="322"/>
      <c r="EX531" s="322"/>
    </row>
    <row r="532" spans="1:154" hidden="1" x14ac:dyDescent="0.2">
      <c r="A532" s="153" t="s">
        <v>150</v>
      </c>
      <c r="B532" s="322"/>
      <c r="C532" s="322"/>
      <c r="D532" s="322"/>
      <c r="E532" s="322"/>
      <c r="F532" s="322"/>
      <c r="G532" s="322"/>
      <c r="H532" s="322"/>
      <c r="I532" s="322"/>
      <c r="J532" s="322"/>
      <c r="K532" s="322"/>
      <c r="L532" s="322"/>
      <c r="M532" s="322"/>
      <c r="N532" s="322"/>
      <c r="O532" s="322"/>
      <c r="P532" s="322"/>
      <c r="Q532" s="322"/>
      <c r="R532" s="322"/>
      <c r="S532" s="322"/>
      <c r="T532" s="322"/>
      <c r="U532" s="322"/>
      <c r="V532" s="322"/>
      <c r="W532" s="322"/>
      <c r="X532" s="322"/>
      <c r="Y532" s="322"/>
      <c r="Z532" s="322"/>
      <c r="AA532" s="322"/>
      <c r="AB532" s="322"/>
      <c r="AC532" s="322"/>
      <c r="AD532" s="322"/>
      <c r="AE532" s="322"/>
      <c r="AF532" s="322"/>
      <c r="AG532" s="322"/>
      <c r="AH532" s="322"/>
      <c r="AI532" s="322"/>
      <c r="AJ532" s="322"/>
      <c r="AK532" s="322"/>
      <c r="AL532" s="322"/>
      <c r="AM532" s="322"/>
      <c r="AN532" s="322"/>
      <c r="AO532" s="322"/>
      <c r="AP532" s="322"/>
      <c r="AQ532" s="322"/>
      <c r="AR532" s="322"/>
      <c r="AS532" s="322"/>
      <c r="AT532" s="322"/>
      <c r="AU532" s="322"/>
      <c r="AV532" s="322"/>
      <c r="AW532" s="322"/>
      <c r="AX532" s="322"/>
      <c r="AY532" s="322"/>
      <c r="AZ532" s="322"/>
      <c r="BA532" s="322"/>
      <c r="BB532" s="322"/>
      <c r="BC532" s="322"/>
      <c r="BD532" s="322"/>
      <c r="BE532" s="322"/>
      <c r="BF532" s="322"/>
      <c r="BG532" s="322"/>
      <c r="BH532" s="322"/>
      <c r="BI532" s="322"/>
      <c r="BJ532" s="322"/>
      <c r="BK532" s="322"/>
      <c r="BL532" s="322"/>
      <c r="BM532" s="322"/>
      <c r="BN532" s="322"/>
      <c r="BO532" s="322"/>
      <c r="BP532" s="322"/>
      <c r="BQ532" s="322"/>
      <c r="BR532" s="322"/>
      <c r="BS532" s="322"/>
      <c r="BT532" s="322"/>
      <c r="BU532" s="322"/>
      <c r="BV532" s="322"/>
      <c r="BW532" s="322"/>
      <c r="BX532" s="322"/>
      <c r="BY532" s="322"/>
      <c r="BZ532" s="322"/>
      <c r="CA532" s="322"/>
      <c r="CB532" s="322"/>
      <c r="CC532" s="322"/>
      <c r="CD532" s="322"/>
      <c r="CE532" s="322"/>
      <c r="CF532" s="322"/>
      <c r="CG532" s="322"/>
      <c r="CH532" s="322"/>
      <c r="CI532" s="322"/>
      <c r="CJ532" s="322"/>
      <c r="CK532" s="322"/>
      <c r="CL532" s="322"/>
      <c r="CM532" s="322"/>
      <c r="CN532" s="322"/>
      <c r="CO532" s="322"/>
      <c r="CP532" s="322"/>
      <c r="CQ532" s="322"/>
      <c r="CR532" s="322"/>
      <c r="CS532" s="322"/>
      <c r="CT532" s="322"/>
      <c r="CU532" s="322"/>
      <c r="CV532" s="322"/>
      <c r="CW532" s="322"/>
      <c r="CX532" s="322"/>
      <c r="CY532" s="322"/>
      <c r="CZ532" s="322"/>
      <c r="DA532" s="322"/>
      <c r="DB532" s="322"/>
      <c r="DC532" s="322"/>
      <c r="DD532" s="322"/>
      <c r="DE532" s="322"/>
      <c r="DF532" s="322"/>
      <c r="DG532" s="322"/>
      <c r="DH532" s="322"/>
      <c r="DI532" s="322"/>
      <c r="DJ532" s="322"/>
      <c r="DK532" s="322"/>
      <c r="DL532" s="322"/>
      <c r="DM532" s="322"/>
      <c r="DN532" s="322"/>
      <c r="DO532" s="322"/>
      <c r="DP532" s="322"/>
      <c r="DQ532" s="322"/>
      <c r="DR532" s="322"/>
      <c r="DS532" s="322"/>
      <c r="DT532" s="322"/>
      <c r="DU532" s="322"/>
      <c r="DV532" s="322"/>
      <c r="DW532" s="322"/>
      <c r="DX532" s="322"/>
      <c r="DY532" s="322"/>
      <c r="DZ532" s="322"/>
      <c r="EA532" s="322"/>
      <c r="EB532" s="322"/>
      <c r="EC532" s="322"/>
      <c r="ED532" s="322"/>
      <c r="EE532" s="322"/>
      <c r="EF532" s="322"/>
      <c r="EG532" s="322"/>
      <c r="EH532" s="322"/>
      <c r="EI532" s="322"/>
      <c r="EJ532" s="322"/>
      <c r="EK532" s="322"/>
      <c r="EL532" s="322"/>
      <c r="EM532" s="322"/>
      <c r="EN532" s="322"/>
      <c r="EO532" s="322"/>
      <c r="EP532" s="322"/>
      <c r="EQ532" s="322"/>
      <c r="ER532" s="322"/>
      <c r="ES532" s="322"/>
      <c r="ET532" s="322"/>
      <c r="EU532" s="322"/>
      <c r="EV532" s="322"/>
      <c r="EW532" s="322"/>
      <c r="EX532" s="322"/>
    </row>
    <row r="533" spans="1:154" hidden="1" x14ac:dyDescent="0.2">
      <c r="A533" s="153" t="s">
        <v>151</v>
      </c>
      <c r="B533" s="322"/>
      <c r="C533" s="322"/>
      <c r="D533" s="322"/>
      <c r="E533" s="322"/>
      <c r="F533" s="322"/>
      <c r="G533" s="322"/>
      <c r="H533" s="322"/>
      <c r="I533" s="322"/>
      <c r="J533" s="322"/>
      <c r="K533" s="322"/>
      <c r="L533" s="322"/>
      <c r="M533" s="322"/>
      <c r="N533" s="322"/>
      <c r="O533" s="322"/>
      <c r="P533" s="322"/>
      <c r="Q533" s="322"/>
      <c r="R533" s="322"/>
      <c r="S533" s="322"/>
      <c r="T533" s="322"/>
      <c r="U533" s="322"/>
      <c r="V533" s="322"/>
      <c r="W533" s="322"/>
      <c r="X533" s="322"/>
      <c r="Y533" s="322"/>
      <c r="Z533" s="322"/>
      <c r="AA533" s="322"/>
      <c r="AB533" s="322"/>
      <c r="AC533" s="322"/>
      <c r="AD533" s="322"/>
      <c r="AE533" s="322"/>
      <c r="AF533" s="322"/>
      <c r="AG533" s="322"/>
      <c r="AH533" s="322"/>
      <c r="AI533" s="322"/>
      <c r="AJ533" s="322"/>
      <c r="AK533" s="322"/>
      <c r="AL533" s="322"/>
      <c r="AM533" s="322"/>
      <c r="AN533" s="322"/>
      <c r="AO533" s="322"/>
      <c r="AP533" s="322"/>
      <c r="AQ533" s="322"/>
      <c r="AR533" s="322"/>
      <c r="AS533" s="322"/>
      <c r="AT533" s="322"/>
      <c r="AU533" s="322"/>
      <c r="AV533" s="322"/>
      <c r="AW533" s="322"/>
      <c r="AX533" s="322"/>
      <c r="AY533" s="322"/>
      <c r="AZ533" s="322"/>
      <c r="BA533" s="322"/>
      <c r="BB533" s="322"/>
      <c r="BC533" s="322"/>
      <c r="BD533" s="322"/>
      <c r="BE533" s="322"/>
      <c r="BF533" s="322"/>
      <c r="BG533" s="322"/>
      <c r="BH533" s="322"/>
      <c r="BI533" s="322"/>
      <c r="BJ533" s="322"/>
      <c r="BK533" s="322"/>
      <c r="BL533" s="322"/>
      <c r="BM533" s="322"/>
      <c r="BN533" s="322"/>
      <c r="BO533" s="322"/>
      <c r="BP533" s="322"/>
      <c r="BQ533" s="322"/>
      <c r="BR533" s="322"/>
      <c r="BS533" s="322"/>
      <c r="BT533" s="322"/>
      <c r="BU533" s="322"/>
      <c r="BV533" s="322"/>
      <c r="BW533" s="322"/>
      <c r="BX533" s="322"/>
      <c r="BY533" s="322"/>
      <c r="BZ533" s="322"/>
      <c r="CA533" s="322"/>
      <c r="CB533" s="322"/>
      <c r="CC533" s="322"/>
      <c r="CD533" s="322"/>
      <c r="CE533" s="322"/>
      <c r="CF533" s="322"/>
      <c r="CG533" s="322"/>
      <c r="CH533" s="322"/>
      <c r="CI533" s="322"/>
      <c r="CJ533" s="322"/>
      <c r="CK533" s="322"/>
      <c r="CL533" s="322"/>
      <c r="CM533" s="322"/>
      <c r="CN533" s="322"/>
      <c r="CO533" s="322"/>
      <c r="CP533" s="322"/>
      <c r="CQ533" s="322"/>
      <c r="CR533" s="322"/>
      <c r="CS533" s="322"/>
      <c r="CT533" s="322"/>
      <c r="CU533" s="322"/>
      <c r="CV533" s="322"/>
      <c r="CW533" s="322"/>
      <c r="CX533" s="322"/>
      <c r="CY533" s="322"/>
      <c r="CZ533" s="322"/>
      <c r="DA533" s="322"/>
      <c r="DB533" s="322"/>
      <c r="DC533" s="322"/>
      <c r="DD533" s="322"/>
      <c r="DE533" s="322"/>
      <c r="DF533" s="322"/>
      <c r="DG533" s="322"/>
      <c r="DH533" s="322"/>
      <c r="DI533" s="322"/>
      <c r="DJ533" s="322"/>
      <c r="DK533" s="322"/>
      <c r="DL533" s="322"/>
      <c r="DM533" s="322"/>
      <c r="DN533" s="322"/>
      <c r="DO533" s="322"/>
      <c r="DP533" s="322"/>
      <c r="DQ533" s="322"/>
      <c r="DR533" s="322"/>
      <c r="DS533" s="322"/>
      <c r="DT533" s="322"/>
      <c r="DU533" s="322"/>
      <c r="DV533" s="322"/>
      <c r="DW533" s="322"/>
      <c r="DX533" s="322"/>
      <c r="DY533" s="322"/>
      <c r="DZ533" s="322"/>
      <c r="EA533" s="322"/>
      <c r="EB533" s="322"/>
      <c r="EC533" s="322"/>
      <c r="ED533" s="322"/>
      <c r="EE533" s="322"/>
      <c r="EF533" s="322"/>
      <c r="EG533" s="322"/>
      <c r="EH533" s="322"/>
      <c r="EI533" s="322"/>
      <c r="EJ533" s="322"/>
      <c r="EK533" s="322"/>
      <c r="EL533" s="322"/>
      <c r="EM533" s="322"/>
      <c r="EN533" s="322"/>
      <c r="EO533" s="322"/>
      <c r="EP533" s="322"/>
      <c r="EQ533" s="322"/>
      <c r="ER533" s="322"/>
      <c r="ES533" s="322"/>
      <c r="ET533" s="322"/>
      <c r="EU533" s="322"/>
      <c r="EV533" s="322"/>
      <c r="EW533" s="322"/>
      <c r="EX533" s="322"/>
    </row>
    <row r="534" spans="1:154" hidden="1" x14ac:dyDescent="0.2">
      <c r="A534" s="153" t="s">
        <v>152</v>
      </c>
      <c r="B534" s="322"/>
      <c r="C534" s="322"/>
      <c r="D534" s="322"/>
      <c r="E534" s="322"/>
      <c r="F534" s="322"/>
      <c r="G534" s="322"/>
      <c r="H534" s="322"/>
      <c r="I534" s="322"/>
      <c r="J534" s="322"/>
      <c r="K534" s="322"/>
      <c r="L534" s="322"/>
      <c r="M534" s="322"/>
      <c r="N534" s="322"/>
      <c r="O534" s="322"/>
      <c r="P534" s="322"/>
      <c r="Q534" s="322"/>
      <c r="R534" s="322"/>
      <c r="S534" s="322"/>
      <c r="T534" s="322"/>
      <c r="U534" s="322"/>
      <c r="V534" s="322"/>
      <c r="W534" s="322"/>
      <c r="X534" s="322"/>
      <c r="Y534" s="322"/>
      <c r="Z534" s="322"/>
      <c r="AA534" s="322"/>
      <c r="AB534" s="322"/>
      <c r="AC534" s="322"/>
      <c r="AD534" s="322"/>
      <c r="AE534" s="322"/>
      <c r="AF534" s="322"/>
      <c r="AG534" s="322"/>
      <c r="AH534" s="322"/>
      <c r="AI534" s="322"/>
      <c r="AJ534" s="322"/>
      <c r="AK534" s="322"/>
      <c r="AL534" s="322"/>
      <c r="AM534" s="322"/>
      <c r="AN534" s="322"/>
      <c r="AO534" s="322"/>
      <c r="AP534" s="322"/>
      <c r="AQ534" s="322"/>
      <c r="AR534" s="322"/>
      <c r="AS534" s="322"/>
      <c r="AT534" s="322"/>
      <c r="AU534" s="322"/>
      <c r="AV534" s="322"/>
      <c r="AW534" s="322"/>
      <c r="AX534" s="322"/>
      <c r="AY534" s="322"/>
      <c r="AZ534" s="322"/>
      <c r="BA534" s="322"/>
      <c r="BB534" s="322"/>
      <c r="BC534" s="322"/>
      <c r="BD534" s="322"/>
      <c r="BE534" s="322"/>
      <c r="BF534" s="322"/>
      <c r="BG534" s="322"/>
      <c r="BH534" s="322"/>
      <c r="BI534" s="322"/>
      <c r="BJ534" s="322"/>
      <c r="BK534" s="322"/>
      <c r="BL534" s="322"/>
      <c r="BM534" s="322"/>
      <c r="BN534" s="322"/>
      <c r="BO534" s="322"/>
      <c r="BP534" s="322"/>
      <c r="BQ534" s="322"/>
      <c r="BR534" s="322"/>
      <c r="BS534" s="322"/>
      <c r="BT534" s="322"/>
      <c r="BU534" s="322"/>
      <c r="BV534" s="322"/>
      <c r="BW534" s="322"/>
      <c r="BX534" s="322"/>
      <c r="BY534" s="322"/>
      <c r="BZ534" s="322"/>
      <c r="CA534" s="322"/>
      <c r="CB534" s="322"/>
      <c r="CC534" s="322"/>
      <c r="CD534" s="322"/>
      <c r="CE534" s="322"/>
      <c r="CF534" s="322"/>
      <c r="CG534" s="322"/>
      <c r="CH534" s="322"/>
      <c r="CI534" s="322"/>
      <c r="CJ534" s="322"/>
      <c r="CK534" s="322"/>
      <c r="CL534" s="322"/>
      <c r="CM534" s="322"/>
      <c r="CN534" s="322"/>
      <c r="CO534" s="322"/>
      <c r="CP534" s="322"/>
      <c r="CQ534" s="322"/>
      <c r="CR534" s="322"/>
      <c r="CS534" s="322"/>
      <c r="CT534" s="322"/>
      <c r="CU534" s="322"/>
      <c r="CV534" s="322"/>
      <c r="CW534" s="322"/>
      <c r="CX534" s="322"/>
      <c r="CY534" s="322"/>
      <c r="CZ534" s="322"/>
      <c r="DA534" s="322"/>
      <c r="DB534" s="322"/>
      <c r="DC534" s="322"/>
      <c r="DD534" s="322"/>
      <c r="DE534" s="322"/>
      <c r="DF534" s="322"/>
      <c r="DG534" s="322"/>
      <c r="DH534" s="322"/>
      <c r="DI534" s="322"/>
      <c r="DJ534" s="322"/>
      <c r="DK534" s="322"/>
      <c r="DL534" s="322"/>
      <c r="DM534" s="322"/>
      <c r="DN534" s="322"/>
      <c r="DO534" s="322"/>
      <c r="DP534" s="322"/>
      <c r="DQ534" s="322"/>
      <c r="DR534" s="322"/>
      <c r="DS534" s="322"/>
      <c r="DT534" s="322"/>
      <c r="DU534" s="322"/>
      <c r="DV534" s="322"/>
      <c r="DW534" s="322"/>
      <c r="DX534" s="322"/>
      <c r="DY534" s="322"/>
      <c r="DZ534" s="322"/>
      <c r="EA534" s="322"/>
      <c r="EB534" s="322"/>
      <c r="EC534" s="322"/>
      <c r="ED534" s="322"/>
      <c r="EE534" s="322"/>
      <c r="EF534" s="322"/>
      <c r="EG534" s="322"/>
      <c r="EH534" s="322"/>
      <c r="EI534" s="322"/>
      <c r="EJ534" s="322"/>
      <c r="EK534" s="322"/>
      <c r="EL534" s="322"/>
      <c r="EM534" s="322"/>
      <c r="EN534" s="322"/>
      <c r="EO534" s="322"/>
      <c r="EP534" s="322"/>
      <c r="EQ534" s="322"/>
      <c r="ER534" s="322"/>
      <c r="ES534" s="322"/>
      <c r="ET534" s="322"/>
      <c r="EU534" s="322"/>
      <c r="EV534" s="322"/>
      <c r="EW534" s="322"/>
      <c r="EX534" s="322"/>
    </row>
    <row r="535" spans="1:154" hidden="1" x14ac:dyDescent="0.2">
      <c r="A535" s="153" t="s">
        <v>153</v>
      </c>
      <c r="B535" s="322"/>
      <c r="C535" s="322"/>
      <c r="D535" s="322"/>
      <c r="E535" s="322"/>
      <c r="F535" s="322"/>
      <c r="G535" s="322"/>
      <c r="H535" s="322"/>
      <c r="I535" s="322"/>
      <c r="J535" s="322"/>
      <c r="K535" s="322"/>
      <c r="L535" s="322"/>
      <c r="M535" s="322"/>
      <c r="N535" s="322"/>
      <c r="O535" s="322"/>
      <c r="P535" s="322"/>
      <c r="Q535" s="322"/>
      <c r="R535" s="322"/>
      <c r="S535" s="322"/>
      <c r="T535" s="322"/>
      <c r="U535" s="322"/>
      <c r="V535" s="322"/>
      <c r="W535" s="322"/>
      <c r="X535" s="322"/>
      <c r="Y535" s="322"/>
      <c r="Z535" s="322"/>
      <c r="AA535" s="322"/>
      <c r="AB535" s="322"/>
      <c r="AC535" s="322"/>
      <c r="AD535" s="322"/>
      <c r="AE535" s="322"/>
      <c r="AF535" s="322"/>
      <c r="AG535" s="322"/>
      <c r="AH535" s="322"/>
      <c r="AI535" s="322"/>
      <c r="AJ535" s="322"/>
      <c r="AK535" s="322"/>
      <c r="AL535" s="322"/>
      <c r="AM535" s="322"/>
      <c r="AN535" s="322"/>
      <c r="AO535" s="322"/>
      <c r="AP535" s="322"/>
      <c r="AQ535" s="322"/>
      <c r="AR535" s="322"/>
      <c r="AS535" s="322"/>
      <c r="AT535" s="322"/>
      <c r="AU535" s="322"/>
      <c r="AV535" s="322"/>
      <c r="AW535" s="322"/>
      <c r="AX535" s="322"/>
      <c r="AY535" s="322"/>
      <c r="AZ535" s="322"/>
      <c r="BA535" s="322"/>
      <c r="BB535" s="322"/>
      <c r="BC535" s="322"/>
      <c r="BD535" s="322"/>
      <c r="BE535" s="322"/>
      <c r="BF535" s="322"/>
      <c r="BG535" s="322"/>
      <c r="BH535" s="322"/>
      <c r="BI535" s="322"/>
      <c r="BJ535" s="322"/>
      <c r="BK535" s="322"/>
      <c r="BL535" s="322"/>
      <c r="BM535" s="322"/>
      <c r="BN535" s="322"/>
      <c r="BO535" s="322"/>
      <c r="BP535" s="322"/>
      <c r="BQ535" s="322"/>
      <c r="BR535" s="322"/>
      <c r="BS535" s="322"/>
      <c r="BT535" s="322"/>
      <c r="BU535" s="322"/>
      <c r="BV535" s="322"/>
      <c r="BW535" s="322"/>
      <c r="BX535" s="322"/>
      <c r="BY535" s="322"/>
      <c r="BZ535" s="322"/>
      <c r="CA535" s="322"/>
      <c r="CB535" s="322"/>
      <c r="CC535" s="322"/>
      <c r="CD535" s="322"/>
      <c r="CE535" s="322"/>
      <c r="CF535" s="322"/>
      <c r="CG535" s="322"/>
      <c r="CH535" s="322"/>
      <c r="CI535" s="322"/>
      <c r="CJ535" s="322"/>
      <c r="CK535" s="322"/>
      <c r="CL535" s="322"/>
      <c r="CM535" s="322"/>
      <c r="CN535" s="322"/>
      <c r="CO535" s="322"/>
      <c r="CP535" s="322"/>
      <c r="CQ535" s="322"/>
      <c r="CR535" s="322"/>
      <c r="CS535" s="322"/>
      <c r="CT535" s="322"/>
      <c r="CU535" s="322"/>
      <c r="CV535" s="322"/>
      <c r="CW535" s="322"/>
      <c r="CX535" s="322"/>
      <c r="CY535" s="322"/>
      <c r="CZ535" s="322"/>
      <c r="DA535" s="322"/>
      <c r="DB535" s="322"/>
      <c r="DC535" s="322"/>
      <c r="DD535" s="322"/>
      <c r="DE535" s="322"/>
      <c r="DF535" s="322"/>
      <c r="DG535" s="322"/>
      <c r="DH535" s="322"/>
      <c r="DI535" s="322"/>
      <c r="DJ535" s="322"/>
      <c r="DK535" s="322"/>
      <c r="DL535" s="322"/>
      <c r="DM535" s="322"/>
      <c r="DN535" s="322"/>
      <c r="DO535" s="322"/>
      <c r="DP535" s="322"/>
      <c r="DQ535" s="322"/>
      <c r="DR535" s="322"/>
      <c r="DS535" s="322"/>
      <c r="DT535" s="322"/>
      <c r="DU535" s="322"/>
      <c r="DV535" s="322"/>
      <c r="DW535" s="322"/>
      <c r="DX535" s="322"/>
      <c r="DY535" s="322"/>
      <c r="DZ535" s="322"/>
      <c r="EA535" s="322"/>
      <c r="EB535" s="322"/>
      <c r="EC535" s="322"/>
      <c r="ED535" s="322"/>
      <c r="EE535" s="322"/>
      <c r="EF535" s="322"/>
      <c r="EG535" s="322"/>
      <c r="EH535" s="322"/>
      <c r="EI535" s="322"/>
      <c r="EJ535" s="322"/>
      <c r="EK535" s="322"/>
      <c r="EL535" s="322"/>
      <c r="EM535" s="322"/>
      <c r="EN535" s="322"/>
      <c r="EO535" s="322"/>
      <c r="EP535" s="322"/>
      <c r="EQ535" s="322"/>
      <c r="ER535" s="322"/>
      <c r="ES535" s="322"/>
      <c r="ET535" s="322"/>
      <c r="EU535" s="322"/>
      <c r="EV535" s="322"/>
      <c r="EW535" s="322"/>
      <c r="EX535" s="322"/>
    </row>
    <row r="536" spans="1:154" hidden="1" x14ac:dyDescent="0.2">
      <c r="A536" s="153"/>
      <c r="B536" s="322"/>
      <c r="C536" s="322"/>
      <c r="D536" s="322"/>
      <c r="E536" s="322"/>
      <c r="F536" s="322"/>
      <c r="G536" s="322"/>
      <c r="H536" s="322"/>
      <c r="I536" s="322"/>
      <c r="J536" s="322"/>
      <c r="K536" s="322"/>
      <c r="L536" s="322"/>
      <c r="M536" s="322"/>
      <c r="N536" s="322"/>
      <c r="O536" s="322"/>
      <c r="P536" s="322"/>
      <c r="Q536" s="322"/>
      <c r="R536" s="322"/>
      <c r="S536" s="322"/>
      <c r="T536" s="322"/>
      <c r="U536" s="322"/>
      <c r="V536" s="322"/>
      <c r="W536" s="322"/>
      <c r="X536" s="322"/>
      <c r="Y536" s="322"/>
      <c r="Z536" s="322"/>
      <c r="AA536" s="322"/>
      <c r="AB536" s="322"/>
      <c r="AC536" s="322"/>
      <c r="AD536" s="322"/>
      <c r="AE536" s="322"/>
      <c r="AF536" s="322"/>
      <c r="AG536" s="322"/>
      <c r="AH536" s="322"/>
      <c r="AI536" s="322"/>
      <c r="AJ536" s="322"/>
      <c r="AK536" s="322"/>
      <c r="AL536" s="322"/>
      <c r="AM536" s="322"/>
      <c r="AN536" s="322"/>
      <c r="AO536" s="322"/>
      <c r="AP536" s="322"/>
      <c r="AQ536" s="322"/>
      <c r="AR536" s="322"/>
      <c r="AS536" s="322"/>
      <c r="AT536" s="322"/>
      <c r="AU536" s="322"/>
      <c r="AV536" s="322"/>
      <c r="AW536" s="322"/>
      <c r="AX536" s="322"/>
      <c r="AY536" s="322"/>
      <c r="AZ536" s="322"/>
      <c r="BA536" s="322"/>
      <c r="BB536" s="322"/>
      <c r="BC536" s="322"/>
      <c r="BD536" s="322"/>
      <c r="BE536" s="322"/>
      <c r="BF536" s="322"/>
      <c r="BG536" s="322"/>
      <c r="BH536" s="322"/>
      <c r="BI536" s="322"/>
      <c r="BJ536" s="322"/>
      <c r="BK536" s="322"/>
      <c r="BL536" s="322"/>
      <c r="BM536" s="322"/>
      <c r="BN536" s="322"/>
      <c r="BO536" s="322"/>
      <c r="BP536" s="322"/>
      <c r="BQ536" s="322"/>
      <c r="BR536" s="322"/>
      <c r="BS536" s="322"/>
      <c r="BT536" s="322"/>
      <c r="BU536" s="322"/>
      <c r="BV536" s="322"/>
      <c r="BW536" s="322"/>
      <c r="BX536" s="322"/>
      <c r="BY536" s="322"/>
      <c r="BZ536" s="322"/>
      <c r="CA536" s="322"/>
      <c r="CB536" s="322"/>
      <c r="CC536" s="322"/>
      <c r="CD536" s="322"/>
      <c r="CE536" s="322"/>
      <c r="CF536" s="322"/>
      <c r="CG536" s="322"/>
      <c r="CH536" s="322"/>
      <c r="CI536" s="322"/>
      <c r="CJ536" s="322"/>
      <c r="CK536" s="322"/>
      <c r="CL536" s="322"/>
      <c r="CM536" s="322"/>
      <c r="CN536" s="322"/>
      <c r="CO536" s="322"/>
      <c r="CP536" s="322"/>
      <c r="CQ536" s="322"/>
      <c r="CR536" s="322"/>
      <c r="CS536" s="322"/>
      <c r="CT536" s="322"/>
      <c r="CU536" s="322"/>
      <c r="CV536" s="322"/>
      <c r="CW536" s="322"/>
      <c r="CX536" s="322"/>
      <c r="CY536" s="322"/>
      <c r="CZ536" s="322"/>
      <c r="DA536" s="322"/>
      <c r="DB536" s="322"/>
      <c r="DC536" s="322"/>
      <c r="DD536" s="322"/>
      <c r="DE536" s="322"/>
      <c r="DF536" s="322"/>
      <c r="DG536" s="322"/>
      <c r="DH536" s="322"/>
      <c r="DI536" s="322"/>
      <c r="DJ536" s="322"/>
      <c r="DK536" s="322"/>
      <c r="DL536" s="322"/>
      <c r="DM536" s="322"/>
      <c r="DN536" s="322"/>
      <c r="DO536" s="322"/>
      <c r="DP536" s="322"/>
      <c r="DQ536" s="322"/>
      <c r="DR536" s="322"/>
      <c r="DS536" s="322"/>
      <c r="DT536" s="322"/>
      <c r="DU536" s="322"/>
      <c r="DV536" s="322"/>
      <c r="DW536" s="322"/>
      <c r="DX536" s="322"/>
      <c r="DY536" s="322"/>
      <c r="DZ536" s="322"/>
      <c r="EA536" s="322"/>
      <c r="EB536" s="322"/>
      <c r="EC536" s="322"/>
      <c r="ED536" s="322"/>
      <c r="EE536" s="322"/>
      <c r="EF536" s="322"/>
      <c r="EG536" s="322"/>
      <c r="EH536" s="322"/>
      <c r="EI536" s="322"/>
      <c r="EJ536" s="322"/>
      <c r="EK536" s="322"/>
      <c r="EL536" s="322"/>
      <c r="EM536" s="322"/>
      <c r="EN536" s="322"/>
      <c r="EO536" s="322"/>
      <c r="EP536" s="322"/>
      <c r="EQ536" s="322"/>
      <c r="ER536" s="322"/>
      <c r="ES536" s="322"/>
      <c r="ET536" s="322"/>
      <c r="EU536" s="322"/>
      <c r="EV536" s="322"/>
      <c r="EW536" s="322"/>
      <c r="EX536" s="322"/>
    </row>
    <row r="537" spans="1:154" hidden="1" x14ac:dyDescent="0.2">
      <c r="A537" s="154" t="s">
        <v>156</v>
      </c>
      <c r="B537" s="322"/>
      <c r="C537" s="322"/>
      <c r="D537" s="322"/>
      <c r="E537" s="322"/>
      <c r="F537" s="322"/>
      <c r="G537" s="322"/>
      <c r="H537" s="322"/>
      <c r="I537" s="322"/>
      <c r="J537" s="322"/>
      <c r="K537" s="322"/>
      <c r="L537" s="322"/>
      <c r="M537" s="322"/>
      <c r="N537" s="322"/>
      <c r="O537" s="322"/>
      <c r="P537" s="322"/>
      <c r="Q537" s="322"/>
      <c r="R537" s="322"/>
      <c r="S537" s="322"/>
      <c r="T537" s="322"/>
      <c r="U537" s="322"/>
      <c r="V537" s="322"/>
      <c r="W537" s="322"/>
      <c r="X537" s="322"/>
      <c r="Y537" s="322"/>
      <c r="Z537" s="322"/>
      <c r="AA537" s="322"/>
      <c r="AB537" s="322"/>
      <c r="AC537" s="322"/>
      <c r="AD537" s="322"/>
      <c r="AE537" s="322"/>
      <c r="AF537" s="322"/>
      <c r="AG537" s="322"/>
      <c r="AH537" s="322"/>
      <c r="AI537" s="322"/>
      <c r="AJ537" s="322"/>
      <c r="AK537" s="322"/>
      <c r="AL537" s="322"/>
      <c r="AM537" s="322"/>
      <c r="AN537" s="322"/>
      <c r="AO537" s="322"/>
      <c r="AP537" s="322"/>
      <c r="AQ537" s="322"/>
      <c r="AR537" s="322"/>
      <c r="AS537" s="322"/>
      <c r="AT537" s="322"/>
      <c r="AU537" s="322"/>
      <c r="AV537" s="322"/>
      <c r="AW537" s="322"/>
      <c r="AX537" s="322"/>
      <c r="AY537" s="322"/>
      <c r="AZ537" s="322"/>
      <c r="BA537" s="322"/>
      <c r="BB537" s="322"/>
      <c r="BC537" s="322"/>
      <c r="BD537" s="322"/>
      <c r="BE537" s="322"/>
      <c r="BF537" s="322"/>
      <c r="BG537" s="322"/>
      <c r="BH537" s="322"/>
      <c r="BI537" s="322"/>
      <c r="BJ537" s="322"/>
      <c r="BK537" s="322"/>
      <c r="BL537" s="322"/>
      <c r="BM537" s="322"/>
      <c r="BN537" s="322"/>
      <c r="BO537" s="322"/>
      <c r="BP537" s="322"/>
      <c r="BQ537" s="322"/>
      <c r="BR537" s="322"/>
      <c r="BS537" s="322"/>
      <c r="BT537" s="322"/>
      <c r="BU537" s="322"/>
      <c r="BV537" s="322"/>
      <c r="BW537" s="322"/>
      <c r="BX537" s="322"/>
      <c r="BY537" s="322"/>
      <c r="BZ537" s="322"/>
      <c r="CA537" s="322"/>
      <c r="CB537" s="322"/>
      <c r="CC537" s="322"/>
      <c r="CD537" s="322"/>
      <c r="CE537" s="322"/>
      <c r="CF537" s="322"/>
      <c r="CG537" s="322"/>
      <c r="CH537" s="322"/>
      <c r="CI537" s="322"/>
      <c r="CJ537" s="322"/>
      <c r="CK537" s="322"/>
      <c r="CL537" s="322"/>
      <c r="CM537" s="322"/>
      <c r="CN537" s="322"/>
      <c r="CO537" s="322"/>
      <c r="CP537" s="322"/>
      <c r="CQ537" s="322"/>
      <c r="CR537" s="322"/>
      <c r="CS537" s="322"/>
      <c r="CT537" s="322"/>
      <c r="CU537" s="322"/>
      <c r="CV537" s="322"/>
      <c r="CW537" s="322"/>
      <c r="CX537" s="322"/>
      <c r="CY537" s="322"/>
      <c r="CZ537" s="322"/>
      <c r="DA537" s="322"/>
      <c r="DB537" s="322"/>
      <c r="DC537" s="322"/>
      <c r="DD537" s="322"/>
      <c r="DE537" s="322"/>
      <c r="DF537" s="322"/>
      <c r="DG537" s="322"/>
      <c r="DH537" s="322"/>
      <c r="DI537" s="322"/>
      <c r="DJ537" s="322"/>
      <c r="DK537" s="322"/>
      <c r="DL537" s="322"/>
      <c r="DM537" s="322"/>
      <c r="DN537" s="322"/>
      <c r="DO537" s="322"/>
      <c r="DP537" s="322"/>
      <c r="DQ537" s="322"/>
      <c r="DR537" s="322"/>
      <c r="DS537" s="322"/>
      <c r="DT537" s="322"/>
      <c r="DU537" s="322"/>
      <c r="DV537" s="322"/>
      <c r="DW537" s="322"/>
      <c r="DX537" s="322"/>
      <c r="DY537" s="322"/>
      <c r="DZ537" s="322"/>
      <c r="EA537" s="322"/>
      <c r="EB537" s="322"/>
      <c r="EC537" s="322"/>
      <c r="ED537" s="322"/>
      <c r="EE537" s="322"/>
      <c r="EF537" s="322"/>
      <c r="EG537" s="322"/>
      <c r="EH537" s="322"/>
      <c r="EI537" s="322"/>
      <c r="EJ537" s="322"/>
      <c r="EK537" s="322"/>
      <c r="EL537" s="322"/>
      <c r="EM537" s="322"/>
      <c r="EN537" s="322"/>
      <c r="EO537" s="322"/>
      <c r="EP537" s="322"/>
      <c r="EQ537" s="322"/>
      <c r="ER537" s="322"/>
      <c r="ES537" s="322"/>
      <c r="ET537" s="322"/>
      <c r="EU537" s="322"/>
      <c r="EV537" s="322"/>
      <c r="EW537" s="322"/>
      <c r="EX537" s="322"/>
    </row>
    <row r="538" spans="1:154" hidden="1" x14ac:dyDescent="0.2">
      <c r="A538" s="153" t="s">
        <v>48</v>
      </c>
      <c r="B538" s="322"/>
      <c r="C538" s="322"/>
      <c r="D538" s="322"/>
      <c r="E538" s="322"/>
      <c r="F538" s="322"/>
      <c r="G538" s="322"/>
      <c r="H538" s="322"/>
      <c r="I538" s="322"/>
      <c r="J538" s="322"/>
      <c r="K538" s="322"/>
      <c r="L538" s="322"/>
      <c r="M538" s="322"/>
      <c r="N538" s="322"/>
      <c r="O538" s="322"/>
      <c r="P538" s="322"/>
      <c r="Q538" s="322"/>
      <c r="R538" s="322"/>
      <c r="S538" s="322"/>
      <c r="T538" s="322"/>
      <c r="U538" s="322"/>
      <c r="V538" s="322"/>
      <c r="W538" s="322"/>
      <c r="X538" s="322"/>
      <c r="Y538" s="322"/>
      <c r="Z538" s="322"/>
      <c r="AA538" s="322"/>
      <c r="AB538" s="322"/>
      <c r="AC538" s="322"/>
      <c r="AD538" s="322"/>
      <c r="AE538" s="322"/>
      <c r="AF538" s="322"/>
      <c r="AG538" s="322"/>
      <c r="AH538" s="322"/>
      <c r="AI538" s="322"/>
      <c r="AJ538" s="322"/>
      <c r="AK538" s="322"/>
      <c r="AL538" s="322"/>
      <c r="AM538" s="322"/>
      <c r="AN538" s="322"/>
      <c r="AO538" s="322"/>
      <c r="AP538" s="322"/>
      <c r="AQ538" s="322"/>
      <c r="AR538" s="322"/>
      <c r="AS538" s="322"/>
      <c r="AT538" s="322"/>
      <c r="AU538" s="322"/>
      <c r="AV538" s="322"/>
      <c r="AW538" s="322"/>
      <c r="AX538" s="322"/>
      <c r="AY538" s="322"/>
      <c r="AZ538" s="322"/>
      <c r="BA538" s="322"/>
      <c r="BB538" s="322"/>
      <c r="BC538" s="322"/>
      <c r="BD538" s="322"/>
      <c r="BE538" s="322"/>
      <c r="BF538" s="322"/>
      <c r="BG538" s="322"/>
      <c r="BH538" s="322"/>
      <c r="BI538" s="322"/>
      <c r="BJ538" s="322"/>
      <c r="BK538" s="322"/>
      <c r="BL538" s="322"/>
      <c r="BM538" s="322"/>
      <c r="BN538" s="322"/>
      <c r="BO538" s="322"/>
      <c r="BP538" s="322"/>
      <c r="BQ538" s="322"/>
      <c r="BR538" s="322"/>
      <c r="BS538" s="322"/>
      <c r="BT538" s="322"/>
      <c r="BU538" s="322"/>
      <c r="BV538" s="322"/>
      <c r="BW538" s="322"/>
      <c r="BX538" s="322"/>
      <c r="BY538" s="322"/>
      <c r="BZ538" s="322"/>
      <c r="CA538" s="322"/>
      <c r="CB538" s="322"/>
      <c r="CC538" s="322"/>
      <c r="CD538" s="322"/>
      <c r="CE538" s="322"/>
      <c r="CF538" s="322"/>
      <c r="CG538" s="322"/>
      <c r="CH538" s="322"/>
      <c r="CI538" s="322"/>
      <c r="CJ538" s="322"/>
      <c r="CK538" s="322"/>
      <c r="CL538" s="322"/>
      <c r="CM538" s="322"/>
      <c r="CN538" s="322"/>
      <c r="CO538" s="322"/>
      <c r="CP538" s="322"/>
      <c r="CQ538" s="322"/>
      <c r="CR538" s="322"/>
      <c r="CS538" s="322"/>
      <c r="CT538" s="322"/>
      <c r="CU538" s="322"/>
      <c r="CV538" s="322"/>
      <c r="CW538" s="322"/>
      <c r="CX538" s="322"/>
      <c r="CY538" s="322"/>
      <c r="CZ538" s="322"/>
      <c r="DA538" s="322"/>
      <c r="DB538" s="322"/>
      <c r="DC538" s="322"/>
      <c r="DD538" s="322"/>
      <c r="DE538" s="322"/>
      <c r="DF538" s="322"/>
      <c r="DG538" s="322"/>
      <c r="DH538" s="322"/>
      <c r="DI538" s="322"/>
      <c r="DJ538" s="322"/>
      <c r="DK538" s="322"/>
      <c r="DL538" s="322"/>
      <c r="DM538" s="322"/>
      <c r="DN538" s="322"/>
      <c r="DO538" s="322"/>
      <c r="DP538" s="322"/>
      <c r="DQ538" s="322"/>
      <c r="DR538" s="322"/>
      <c r="DS538" s="322"/>
      <c r="DT538" s="322"/>
      <c r="DU538" s="322"/>
      <c r="DV538" s="322"/>
      <c r="DW538" s="322"/>
      <c r="DX538" s="322"/>
      <c r="DY538" s="322"/>
      <c r="DZ538" s="322"/>
      <c r="EA538" s="322"/>
      <c r="EB538" s="322"/>
      <c r="EC538" s="322"/>
      <c r="ED538" s="322"/>
      <c r="EE538" s="322"/>
      <c r="EF538" s="322"/>
      <c r="EG538" s="322"/>
      <c r="EH538" s="322"/>
      <c r="EI538" s="322"/>
      <c r="EJ538" s="322"/>
      <c r="EK538" s="322"/>
      <c r="EL538" s="322"/>
      <c r="EM538" s="322"/>
      <c r="EN538" s="322"/>
      <c r="EO538" s="322"/>
      <c r="EP538" s="322"/>
      <c r="EQ538" s="322"/>
      <c r="ER538" s="322"/>
      <c r="ES538" s="322"/>
      <c r="ET538" s="322"/>
      <c r="EU538" s="322"/>
      <c r="EV538" s="322"/>
      <c r="EW538" s="322"/>
      <c r="EX538" s="322"/>
    </row>
    <row r="539" spans="1:154" hidden="1" x14ac:dyDescent="0.2">
      <c r="A539" s="153" t="s">
        <v>157</v>
      </c>
      <c r="B539" s="322"/>
      <c r="C539" s="322"/>
      <c r="D539" s="322"/>
      <c r="E539" s="322"/>
      <c r="F539" s="322"/>
      <c r="G539" s="322"/>
      <c r="H539" s="322"/>
      <c r="I539" s="322"/>
      <c r="J539" s="322"/>
      <c r="K539" s="322"/>
      <c r="L539" s="322"/>
      <c r="M539" s="322"/>
      <c r="N539" s="322"/>
      <c r="O539" s="322"/>
      <c r="P539" s="322"/>
      <c r="Q539" s="322"/>
      <c r="R539" s="322"/>
      <c r="S539" s="322"/>
      <c r="T539" s="322"/>
      <c r="U539" s="322"/>
      <c r="V539" s="322"/>
      <c r="W539" s="322"/>
      <c r="X539" s="322"/>
      <c r="Y539" s="322"/>
      <c r="Z539" s="322"/>
      <c r="AA539" s="322"/>
      <c r="AB539" s="322"/>
      <c r="AC539" s="322"/>
      <c r="AD539" s="322"/>
      <c r="AE539" s="322"/>
      <c r="AF539" s="322"/>
      <c r="AG539" s="322"/>
      <c r="AH539" s="322"/>
      <c r="AI539" s="322"/>
      <c r="AJ539" s="322"/>
      <c r="AK539" s="322"/>
      <c r="AL539" s="322"/>
      <c r="AM539" s="322"/>
      <c r="AN539" s="322"/>
      <c r="AO539" s="322"/>
      <c r="AP539" s="322"/>
      <c r="AQ539" s="322"/>
      <c r="AR539" s="322"/>
      <c r="AS539" s="322"/>
      <c r="AT539" s="322"/>
      <c r="AU539" s="322"/>
      <c r="AV539" s="322"/>
      <c r="AW539" s="322"/>
      <c r="AX539" s="322"/>
      <c r="AY539" s="322"/>
      <c r="AZ539" s="322"/>
      <c r="BA539" s="322"/>
      <c r="BB539" s="322"/>
      <c r="BC539" s="322"/>
      <c r="BD539" s="322"/>
      <c r="BE539" s="322"/>
      <c r="BF539" s="322"/>
      <c r="BG539" s="322"/>
      <c r="BH539" s="322"/>
      <c r="BI539" s="322"/>
      <c r="BJ539" s="322"/>
      <c r="BK539" s="322"/>
      <c r="BL539" s="322"/>
      <c r="BM539" s="322"/>
      <c r="BN539" s="322"/>
      <c r="BO539" s="322"/>
      <c r="BP539" s="322"/>
      <c r="BQ539" s="322"/>
      <c r="BR539" s="322"/>
      <c r="BS539" s="322"/>
      <c r="BT539" s="322"/>
      <c r="BU539" s="322"/>
      <c r="BV539" s="322"/>
      <c r="BW539" s="322"/>
      <c r="BX539" s="322"/>
      <c r="BY539" s="322"/>
      <c r="BZ539" s="322"/>
      <c r="CA539" s="322"/>
      <c r="CB539" s="322"/>
      <c r="CC539" s="322"/>
      <c r="CD539" s="322"/>
      <c r="CE539" s="322"/>
      <c r="CF539" s="322"/>
      <c r="CG539" s="322"/>
      <c r="CH539" s="322"/>
      <c r="CI539" s="322"/>
      <c r="CJ539" s="322"/>
      <c r="CK539" s="322"/>
      <c r="CL539" s="322"/>
      <c r="CM539" s="322"/>
      <c r="CN539" s="322"/>
      <c r="CO539" s="322"/>
      <c r="CP539" s="322"/>
      <c r="CQ539" s="322"/>
      <c r="CR539" s="322"/>
      <c r="CS539" s="322"/>
      <c r="CT539" s="322"/>
      <c r="CU539" s="322"/>
      <c r="CV539" s="322"/>
      <c r="CW539" s="322"/>
      <c r="CX539" s="322"/>
      <c r="CY539" s="322"/>
      <c r="CZ539" s="322"/>
      <c r="DA539" s="322"/>
      <c r="DB539" s="322"/>
      <c r="DC539" s="322"/>
      <c r="DD539" s="322"/>
      <c r="DE539" s="322"/>
      <c r="DF539" s="322"/>
      <c r="DG539" s="322"/>
      <c r="DH539" s="322"/>
      <c r="DI539" s="322"/>
      <c r="DJ539" s="322"/>
      <c r="DK539" s="322"/>
      <c r="DL539" s="322"/>
      <c r="DM539" s="322"/>
      <c r="DN539" s="322"/>
      <c r="DO539" s="322"/>
      <c r="DP539" s="322"/>
      <c r="DQ539" s="322"/>
      <c r="DR539" s="322"/>
      <c r="DS539" s="322"/>
      <c r="DT539" s="322"/>
      <c r="DU539" s="322"/>
      <c r="DV539" s="322"/>
      <c r="DW539" s="322"/>
      <c r="DX539" s="322"/>
      <c r="DY539" s="322"/>
      <c r="DZ539" s="322"/>
      <c r="EA539" s="322"/>
      <c r="EB539" s="322"/>
      <c r="EC539" s="322"/>
      <c r="ED539" s="322"/>
      <c r="EE539" s="322"/>
      <c r="EF539" s="322"/>
      <c r="EG539" s="322"/>
      <c r="EH539" s="322"/>
      <c r="EI539" s="322"/>
      <c r="EJ539" s="322"/>
      <c r="EK539" s="322"/>
      <c r="EL539" s="322"/>
      <c r="EM539" s="322"/>
      <c r="EN539" s="322"/>
      <c r="EO539" s="322"/>
      <c r="EP539" s="322"/>
      <c r="EQ539" s="322"/>
      <c r="ER539" s="322"/>
      <c r="ES539" s="322"/>
      <c r="ET539" s="322"/>
      <c r="EU539" s="322"/>
      <c r="EV539" s="322"/>
      <c r="EW539" s="322"/>
      <c r="EX539" s="322"/>
    </row>
    <row r="540" spans="1:154" hidden="1" x14ac:dyDescent="0.2">
      <c r="A540" s="153" t="s">
        <v>112</v>
      </c>
      <c r="B540" s="322"/>
      <c r="C540" s="322"/>
      <c r="D540" s="322"/>
      <c r="E540" s="322"/>
      <c r="F540" s="322"/>
      <c r="G540" s="322"/>
      <c r="H540" s="322"/>
      <c r="I540" s="322"/>
      <c r="J540" s="322"/>
      <c r="K540" s="322"/>
      <c r="L540" s="322"/>
      <c r="M540" s="322"/>
      <c r="N540" s="322"/>
      <c r="O540" s="322"/>
      <c r="P540" s="322"/>
      <c r="Q540" s="322"/>
      <c r="R540" s="322"/>
      <c r="S540" s="322"/>
      <c r="T540" s="322"/>
      <c r="U540" s="322"/>
      <c r="V540" s="322"/>
      <c r="W540" s="322"/>
      <c r="X540" s="322"/>
      <c r="Y540" s="322"/>
      <c r="Z540" s="322"/>
      <c r="AA540" s="322"/>
      <c r="AB540" s="322"/>
      <c r="AC540" s="322"/>
      <c r="AD540" s="322"/>
      <c r="AE540" s="322"/>
      <c r="AF540" s="322"/>
      <c r="AG540" s="322"/>
      <c r="AH540" s="322"/>
      <c r="AI540" s="322"/>
      <c r="AJ540" s="322"/>
      <c r="AK540" s="322"/>
      <c r="AL540" s="322"/>
      <c r="AM540" s="322"/>
      <c r="AN540" s="322"/>
      <c r="AO540" s="322"/>
      <c r="AP540" s="322"/>
      <c r="AQ540" s="322"/>
      <c r="AR540" s="322"/>
      <c r="AS540" s="322"/>
      <c r="AT540" s="322"/>
      <c r="AU540" s="322"/>
      <c r="AV540" s="322"/>
      <c r="AW540" s="322"/>
      <c r="AX540" s="322"/>
      <c r="AY540" s="322"/>
      <c r="AZ540" s="322"/>
      <c r="BA540" s="322"/>
      <c r="BB540" s="322"/>
      <c r="BC540" s="322"/>
      <c r="BD540" s="322"/>
      <c r="BE540" s="322"/>
      <c r="BF540" s="322"/>
      <c r="BG540" s="322"/>
      <c r="BH540" s="322"/>
      <c r="BI540" s="322"/>
      <c r="BJ540" s="322"/>
      <c r="BK540" s="322"/>
      <c r="BL540" s="322"/>
      <c r="BM540" s="322"/>
      <c r="BN540" s="322"/>
      <c r="BO540" s="322"/>
      <c r="BP540" s="322"/>
      <c r="BQ540" s="322"/>
      <c r="BR540" s="322"/>
      <c r="BS540" s="322"/>
      <c r="BT540" s="322"/>
      <c r="BU540" s="322"/>
      <c r="BV540" s="322"/>
      <c r="BW540" s="322"/>
      <c r="BX540" s="322"/>
      <c r="BY540" s="322"/>
      <c r="BZ540" s="322"/>
      <c r="CA540" s="322"/>
      <c r="CB540" s="322"/>
      <c r="CC540" s="322"/>
      <c r="CD540" s="322"/>
      <c r="CE540" s="322"/>
      <c r="CF540" s="322"/>
      <c r="CG540" s="322"/>
      <c r="CH540" s="322"/>
      <c r="CI540" s="322"/>
      <c r="CJ540" s="322"/>
      <c r="CK540" s="322"/>
      <c r="CL540" s="322"/>
      <c r="CM540" s="322"/>
      <c r="CN540" s="322"/>
      <c r="CO540" s="322"/>
      <c r="CP540" s="322"/>
      <c r="CQ540" s="322"/>
      <c r="CR540" s="322"/>
      <c r="CS540" s="322"/>
      <c r="CT540" s="322"/>
      <c r="CU540" s="322"/>
      <c r="CV540" s="322"/>
      <c r="CW540" s="322"/>
      <c r="CX540" s="322"/>
      <c r="CY540" s="322"/>
      <c r="CZ540" s="322"/>
      <c r="DA540" s="322"/>
      <c r="DB540" s="322"/>
      <c r="DC540" s="322"/>
      <c r="DD540" s="322"/>
      <c r="DE540" s="322"/>
      <c r="DF540" s="322"/>
      <c r="DG540" s="322"/>
      <c r="DH540" s="322"/>
      <c r="DI540" s="322"/>
      <c r="DJ540" s="322"/>
      <c r="DK540" s="322"/>
      <c r="DL540" s="322"/>
      <c r="DM540" s="322"/>
      <c r="DN540" s="322"/>
      <c r="DO540" s="322"/>
      <c r="DP540" s="322"/>
      <c r="DQ540" s="322"/>
      <c r="DR540" s="322"/>
      <c r="DS540" s="322"/>
      <c r="DT540" s="322"/>
      <c r="DU540" s="322"/>
      <c r="DV540" s="322"/>
      <c r="DW540" s="322"/>
      <c r="DX540" s="322"/>
      <c r="DY540" s="322"/>
      <c r="DZ540" s="322"/>
      <c r="EA540" s="322"/>
      <c r="EB540" s="322"/>
      <c r="EC540" s="322"/>
      <c r="ED540" s="322"/>
      <c r="EE540" s="322"/>
      <c r="EF540" s="322"/>
      <c r="EG540" s="322"/>
      <c r="EH540" s="322"/>
      <c r="EI540" s="322"/>
      <c r="EJ540" s="322"/>
      <c r="EK540" s="322"/>
      <c r="EL540" s="322"/>
      <c r="EM540" s="322"/>
      <c r="EN540" s="322"/>
      <c r="EO540" s="322"/>
      <c r="EP540" s="322"/>
      <c r="EQ540" s="322"/>
      <c r="ER540" s="322"/>
      <c r="ES540" s="322"/>
      <c r="ET540" s="322"/>
      <c r="EU540" s="322"/>
      <c r="EV540" s="322"/>
      <c r="EW540" s="322"/>
      <c r="EX540" s="322"/>
    </row>
    <row r="541" spans="1:154" hidden="1" x14ac:dyDescent="0.2">
      <c r="A541" s="153" t="s">
        <v>96</v>
      </c>
      <c r="B541" s="322"/>
      <c r="C541" s="322"/>
      <c r="D541" s="322"/>
      <c r="E541" s="322"/>
      <c r="F541" s="322"/>
      <c r="G541" s="322"/>
      <c r="H541" s="322"/>
      <c r="I541" s="322"/>
      <c r="J541" s="322"/>
      <c r="K541" s="322"/>
      <c r="L541" s="322"/>
      <c r="M541" s="322"/>
      <c r="N541" s="322"/>
      <c r="O541" s="322"/>
      <c r="P541" s="322"/>
      <c r="Q541" s="322"/>
      <c r="R541" s="322"/>
      <c r="S541" s="322"/>
      <c r="T541" s="322"/>
      <c r="U541" s="322"/>
      <c r="V541" s="322"/>
      <c r="W541" s="322"/>
      <c r="X541" s="322"/>
      <c r="Y541" s="322"/>
      <c r="Z541" s="322"/>
      <c r="AA541" s="322"/>
      <c r="AB541" s="322"/>
      <c r="AC541" s="322"/>
      <c r="AD541" s="322"/>
      <c r="AE541" s="322"/>
      <c r="AF541" s="322"/>
      <c r="AG541" s="322"/>
      <c r="AH541" s="322"/>
      <c r="AI541" s="322"/>
      <c r="AJ541" s="322"/>
      <c r="AK541" s="322"/>
      <c r="AL541" s="322"/>
      <c r="AM541" s="322"/>
      <c r="AN541" s="322"/>
      <c r="AO541" s="322"/>
      <c r="AP541" s="322"/>
      <c r="AQ541" s="322"/>
      <c r="AR541" s="322"/>
      <c r="AS541" s="322"/>
      <c r="AT541" s="322"/>
      <c r="AU541" s="322"/>
      <c r="AV541" s="322"/>
      <c r="AW541" s="322"/>
      <c r="AX541" s="322"/>
      <c r="AY541" s="322"/>
      <c r="AZ541" s="322"/>
      <c r="BA541" s="322"/>
      <c r="BB541" s="322"/>
      <c r="BC541" s="322"/>
      <c r="BD541" s="322"/>
      <c r="BE541" s="322"/>
      <c r="BF541" s="322"/>
      <c r="BG541" s="322"/>
      <c r="BH541" s="322"/>
      <c r="BI541" s="322"/>
      <c r="BJ541" s="322"/>
      <c r="BK541" s="322"/>
      <c r="BL541" s="322"/>
      <c r="BM541" s="322"/>
      <c r="BN541" s="322"/>
      <c r="BO541" s="322"/>
      <c r="BP541" s="322"/>
      <c r="BQ541" s="322"/>
      <c r="BR541" s="322"/>
      <c r="BS541" s="322"/>
      <c r="BT541" s="322"/>
      <c r="BU541" s="322"/>
      <c r="BV541" s="322"/>
      <c r="BW541" s="322"/>
      <c r="BX541" s="322"/>
      <c r="BY541" s="322"/>
      <c r="BZ541" s="322"/>
      <c r="CA541" s="322"/>
      <c r="CB541" s="322"/>
      <c r="CC541" s="322"/>
      <c r="CD541" s="322"/>
      <c r="CE541" s="322"/>
      <c r="CF541" s="322"/>
      <c r="CG541" s="322"/>
      <c r="CH541" s="322"/>
      <c r="CI541" s="322"/>
      <c r="CJ541" s="322"/>
      <c r="CK541" s="322"/>
      <c r="CL541" s="322"/>
      <c r="CM541" s="322"/>
      <c r="CN541" s="322"/>
      <c r="CO541" s="322"/>
      <c r="CP541" s="322"/>
      <c r="CQ541" s="322"/>
      <c r="CR541" s="322"/>
      <c r="CS541" s="322"/>
      <c r="CT541" s="322"/>
      <c r="CU541" s="322"/>
      <c r="CV541" s="322"/>
      <c r="CW541" s="322"/>
      <c r="CX541" s="322"/>
      <c r="CY541" s="322"/>
      <c r="CZ541" s="322"/>
      <c r="DA541" s="322"/>
      <c r="DB541" s="322"/>
      <c r="DC541" s="322"/>
      <c r="DD541" s="322"/>
      <c r="DE541" s="322"/>
      <c r="DF541" s="322"/>
      <c r="DG541" s="322"/>
      <c r="DH541" s="322"/>
      <c r="DI541" s="322"/>
      <c r="DJ541" s="322"/>
      <c r="DK541" s="322"/>
      <c r="DL541" s="322"/>
      <c r="DM541" s="322"/>
      <c r="DN541" s="322"/>
      <c r="DO541" s="322"/>
      <c r="DP541" s="322"/>
      <c r="DQ541" s="322"/>
      <c r="DR541" s="322"/>
      <c r="DS541" s="322"/>
      <c r="DT541" s="322"/>
      <c r="DU541" s="322"/>
      <c r="DV541" s="322"/>
      <c r="DW541" s="322"/>
      <c r="DX541" s="322"/>
      <c r="DY541" s="322"/>
      <c r="DZ541" s="322"/>
      <c r="EA541" s="322"/>
      <c r="EB541" s="322"/>
      <c r="EC541" s="322"/>
      <c r="ED541" s="322"/>
      <c r="EE541" s="322"/>
      <c r="EF541" s="322"/>
      <c r="EG541" s="322"/>
      <c r="EH541" s="322"/>
      <c r="EI541" s="322"/>
      <c r="EJ541" s="322"/>
      <c r="EK541" s="322"/>
      <c r="EL541" s="322"/>
      <c r="EM541" s="322"/>
      <c r="EN541" s="322"/>
      <c r="EO541" s="322"/>
      <c r="EP541" s="322"/>
      <c r="EQ541" s="322"/>
      <c r="ER541" s="322"/>
      <c r="ES541" s="322"/>
      <c r="ET541" s="322"/>
      <c r="EU541" s="322"/>
      <c r="EV541" s="322"/>
      <c r="EW541" s="322"/>
      <c r="EX541" s="322"/>
    </row>
    <row r="542" spans="1:154" hidden="1" x14ac:dyDescent="0.2">
      <c r="A542" s="153" t="s">
        <v>95</v>
      </c>
      <c r="B542" s="322"/>
      <c r="C542" s="322"/>
      <c r="D542" s="322"/>
      <c r="E542" s="322"/>
      <c r="F542" s="322"/>
      <c r="G542" s="322"/>
      <c r="H542" s="322"/>
      <c r="I542" s="322"/>
      <c r="J542" s="322"/>
      <c r="K542" s="322"/>
      <c r="L542" s="322"/>
      <c r="M542" s="322"/>
      <c r="N542" s="322"/>
      <c r="O542" s="322"/>
      <c r="P542" s="322"/>
      <c r="Q542" s="322"/>
      <c r="R542" s="322"/>
      <c r="S542" s="322"/>
      <c r="T542" s="322"/>
      <c r="U542" s="322"/>
      <c r="V542" s="322"/>
      <c r="W542" s="322"/>
      <c r="X542" s="322"/>
      <c r="Y542" s="322"/>
      <c r="Z542" s="322"/>
      <c r="AA542" s="322"/>
      <c r="AB542" s="322"/>
      <c r="AC542" s="322"/>
      <c r="AD542" s="322"/>
      <c r="AE542" s="322"/>
      <c r="AF542" s="322"/>
      <c r="AG542" s="322"/>
      <c r="AH542" s="322"/>
      <c r="AI542" s="322"/>
      <c r="AJ542" s="322"/>
      <c r="AK542" s="322"/>
      <c r="AL542" s="322"/>
      <c r="AM542" s="322"/>
      <c r="AN542" s="322"/>
      <c r="AO542" s="322"/>
      <c r="AP542" s="322"/>
      <c r="AQ542" s="322"/>
      <c r="AR542" s="322"/>
      <c r="AS542" s="322"/>
      <c r="AT542" s="322"/>
      <c r="AU542" s="322"/>
      <c r="AV542" s="322"/>
      <c r="AW542" s="322"/>
      <c r="AX542" s="322"/>
      <c r="AY542" s="322"/>
      <c r="AZ542" s="322"/>
      <c r="BA542" s="322"/>
      <c r="BB542" s="322"/>
      <c r="BC542" s="322"/>
      <c r="BD542" s="322"/>
      <c r="BE542" s="322"/>
      <c r="BF542" s="322"/>
      <c r="BG542" s="322"/>
      <c r="BH542" s="322"/>
      <c r="BI542" s="322"/>
      <c r="BJ542" s="322"/>
      <c r="BK542" s="322"/>
      <c r="BL542" s="322"/>
      <c r="BM542" s="322"/>
      <c r="BN542" s="322"/>
      <c r="BO542" s="322"/>
      <c r="BP542" s="322"/>
      <c r="BQ542" s="322"/>
      <c r="BR542" s="322"/>
      <c r="BS542" s="322"/>
      <c r="BT542" s="322"/>
      <c r="BU542" s="322"/>
      <c r="BV542" s="322"/>
      <c r="BW542" s="322"/>
      <c r="BX542" s="322"/>
      <c r="BY542" s="322"/>
      <c r="BZ542" s="322"/>
      <c r="CA542" s="322"/>
      <c r="CB542" s="322"/>
      <c r="CC542" s="322"/>
      <c r="CD542" s="322"/>
      <c r="CE542" s="322"/>
      <c r="CF542" s="322"/>
      <c r="CG542" s="322"/>
      <c r="CH542" s="322"/>
      <c r="CI542" s="322"/>
      <c r="CJ542" s="322"/>
      <c r="CK542" s="322"/>
      <c r="CL542" s="322"/>
      <c r="CM542" s="322"/>
      <c r="CN542" s="322"/>
      <c r="CO542" s="322"/>
      <c r="CP542" s="322"/>
      <c r="CQ542" s="322"/>
      <c r="CR542" s="322"/>
      <c r="CS542" s="322"/>
      <c r="CT542" s="322"/>
      <c r="CU542" s="322"/>
      <c r="CV542" s="322"/>
      <c r="CW542" s="322"/>
      <c r="CX542" s="322"/>
      <c r="CY542" s="322"/>
      <c r="CZ542" s="322"/>
      <c r="DA542" s="322"/>
      <c r="DB542" s="322"/>
      <c r="DC542" s="322"/>
      <c r="DD542" s="322"/>
      <c r="DE542" s="322"/>
      <c r="DF542" s="322"/>
      <c r="DG542" s="322"/>
      <c r="DH542" s="322"/>
      <c r="DI542" s="322"/>
      <c r="DJ542" s="322"/>
      <c r="DK542" s="322"/>
      <c r="DL542" s="322"/>
      <c r="DM542" s="322"/>
      <c r="DN542" s="322"/>
      <c r="DO542" s="322"/>
      <c r="DP542" s="322"/>
      <c r="DQ542" s="322"/>
      <c r="DR542" s="322"/>
      <c r="DS542" s="322"/>
      <c r="DT542" s="322"/>
      <c r="DU542" s="322"/>
      <c r="DV542" s="322"/>
      <c r="DW542" s="322"/>
      <c r="DX542" s="322"/>
      <c r="DY542" s="322"/>
      <c r="DZ542" s="322"/>
      <c r="EA542" s="322"/>
      <c r="EB542" s="322"/>
      <c r="EC542" s="322"/>
      <c r="ED542" s="322"/>
      <c r="EE542" s="322"/>
      <c r="EF542" s="322"/>
      <c r="EG542" s="322"/>
      <c r="EH542" s="322"/>
      <c r="EI542" s="322"/>
      <c r="EJ542" s="322"/>
      <c r="EK542" s="322"/>
      <c r="EL542" s="322"/>
      <c r="EM542" s="322"/>
      <c r="EN542" s="322"/>
      <c r="EO542" s="322"/>
      <c r="EP542" s="322"/>
      <c r="EQ542" s="322"/>
      <c r="ER542" s="322"/>
      <c r="ES542" s="322"/>
      <c r="ET542" s="322"/>
      <c r="EU542" s="322"/>
      <c r="EV542" s="322"/>
      <c r="EW542" s="322"/>
      <c r="EX542" s="322"/>
    </row>
    <row r="543" spans="1:154" hidden="1" x14ac:dyDescent="0.2">
      <c r="A543" s="153" t="s">
        <v>93</v>
      </c>
      <c r="B543" s="322"/>
      <c r="C543" s="322"/>
      <c r="D543" s="322"/>
      <c r="E543" s="322"/>
      <c r="F543" s="322"/>
      <c r="G543" s="322"/>
      <c r="H543" s="322"/>
      <c r="I543" s="322"/>
      <c r="J543" s="322"/>
      <c r="K543" s="322"/>
      <c r="L543" s="322"/>
      <c r="M543" s="322"/>
      <c r="N543" s="322"/>
      <c r="O543" s="322"/>
      <c r="P543" s="322"/>
      <c r="Q543" s="322"/>
      <c r="R543" s="322"/>
      <c r="S543" s="322"/>
      <c r="T543" s="322"/>
      <c r="U543" s="322"/>
      <c r="V543" s="322"/>
      <c r="W543" s="322"/>
      <c r="X543" s="322"/>
      <c r="Y543" s="322"/>
      <c r="Z543" s="322"/>
      <c r="AA543" s="322"/>
      <c r="AB543" s="322"/>
      <c r="AC543" s="322"/>
      <c r="AD543" s="322"/>
      <c r="AE543" s="322"/>
      <c r="AF543" s="322"/>
      <c r="AG543" s="322"/>
      <c r="AH543" s="322"/>
      <c r="AI543" s="322"/>
      <c r="AJ543" s="322"/>
      <c r="AK543" s="322"/>
      <c r="AL543" s="322"/>
      <c r="AM543" s="322"/>
      <c r="AN543" s="322"/>
      <c r="AO543" s="322"/>
      <c r="AP543" s="322"/>
      <c r="AQ543" s="322"/>
      <c r="AR543" s="322"/>
      <c r="AS543" s="322"/>
      <c r="AT543" s="322"/>
      <c r="AU543" s="322"/>
      <c r="AV543" s="322"/>
      <c r="AW543" s="322"/>
      <c r="AX543" s="322"/>
      <c r="AY543" s="322"/>
      <c r="AZ543" s="322"/>
      <c r="BA543" s="322"/>
      <c r="BB543" s="322"/>
      <c r="BC543" s="322"/>
      <c r="BD543" s="322"/>
      <c r="BE543" s="322"/>
      <c r="BF543" s="322"/>
      <c r="BG543" s="322"/>
      <c r="BH543" s="322"/>
      <c r="BI543" s="322"/>
      <c r="BJ543" s="322"/>
      <c r="BK543" s="322"/>
      <c r="BL543" s="322"/>
      <c r="BM543" s="322"/>
      <c r="BN543" s="322"/>
      <c r="BO543" s="322"/>
      <c r="BP543" s="322"/>
      <c r="BQ543" s="322"/>
      <c r="BR543" s="322"/>
      <c r="BS543" s="322"/>
      <c r="BT543" s="322"/>
      <c r="BU543" s="322"/>
      <c r="BV543" s="322"/>
      <c r="BW543" s="322"/>
      <c r="BX543" s="322"/>
      <c r="BY543" s="322"/>
      <c r="BZ543" s="322"/>
      <c r="CA543" s="322"/>
      <c r="CB543" s="322"/>
      <c r="CC543" s="322"/>
      <c r="CD543" s="322"/>
      <c r="CE543" s="322"/>
      <c r="CF543" s="322"/>
      <c r="CG543" s="322"/>
      <c r="CH543" s="322"/>
      <c r="CI543" s="322"/>
      <c r="CJ543" s="322"/>
      <c r="CK543" s="322"/>
      <c r="CL543" s="322"/>
      <c r="CM543" s="322"/>
      <c r="CN543" s="322"/>
      <c r="CO543" s="322"/>
      <c r="CP543" s="322"/>
      <c r="CQ543" s="322"/>
      <c r="CR543" s="322"/>
      <c r="CS543" s="322"/>
      <c r="CT543" s="322"/>
      <c r="CU543" s="322"/>
      <c r="CV543" s="322"/>
      <c r="CW543" s="322"/>
      <c r="CX543" s="322"/>
      <c r="CY543" s="322"/>
      <c r="CZ543" s="322"/>
      <c r="DA543" s="322"/>
      <c r="DB543" s="322"/>
      <c r="DC543" s="322"/>
      <c r="DD543" s="322"/>
      <c r="DE543" s="322"/>
      <c r="DF543" s="322"/>
      <c r="DG543" s="322"/>
      <c r="DH543" s="322"/>
      <c r="DI543" s="322"/>
      <c r="DJ543" s="322"/>
      <c r="DK543" s="322"/>
      <c r="DL543" s="322"/>
      <c r="DM543" s="322"/>
      <c r="DN543" s="322"/>
      <c r="DO543" s="322"/>
      <c r="DP543" s="322"/>
      <c r="DQ543" s="322"/>
      <c r="DR543" s="322"/>
      <c r="DS543" s="322"/>
      <c r="DT543" s="322"/>
      <c r="DU543" s="322"/>
      <c r="DV543" s="322"/>
      <c r="DW543" s="322"/>
      <c r="DX543" s="322"/>
      <c r="DY543" s="322"/>
      <c r="DZ543" s="322"/>
      <c r="EA543" s="322"/>
      <c r="EB543" s="322"/>
      <c r="EC543" s="322"/>
      <c r="ED543" s="322"/>
      <c r="EE543" s="322"/>
      <c r="EF543" s="322"/>
      <c r="EG543" s="322"/>
      <c r="EH543" s="322"/>
      <c r="EI543" s="322"/>
      <c r="EJ543" s="322"/>
      <c r="EK543" s="322"/>
      <c r="EL543" s="322"/>
      <c r="EM543" s="322"/>
      <c r="EN543" s="322"/>
      <c r="EO543" s="322"/>
      <c r="EP543" s="322"/>
      <c r="EQ543" s="322"/>
      <c r="ER543" s="322"/>
      <c r="ES543" s="322"/>
      <c r="ET543" s="322"/>
      <c r="EU543" s="322"/>
      <c r="EV543" s="322"/>
      <c r="EW543" s="322"/>
      <c r="EX543" s="322"/>
    </row>
    <row r="544" spans="1:154" hidden="1" x14ac:dyDescent="0.2">
      <c r="A544" s="153" t="s">
        <v>94</v>
      </c>
      <c r="B544" s="322"/>
      <c r="C544" s="322"/>
      <c r="D544" s="322"/>
      <c r="E544" s="322"/>
      <c r="F544" s="322"/>
      <c r="G544" s="322"/>
      <c r="H544" s="322"/>
      <c r="I544" s="322"/>
      <c r="J544" s="322"/>
      <c r="K544" s="322"/>
      <c r="L544" s="322"/>
      <c r="M544" s="322"/>
      <c r="N544" s="322"/>
      <c r="O544" s="322"/>
      <c r="P544" s="322"/>
      <c r="Q544" s="322"/>
      <c r="R544" s="322"/>
      <c r="S544" s="322"/>
      <c r="T544" s="322"/>
      <c r="U544" s="322"/>
      <c r="V544" s="322"/>
      <c r="W544" s="322"/>
      <c r="X544" s="322"/>
      <c r="Y544" s="322"/>
      <c r="Z544" s="322"/>
      <c r="AA544" s="322"/>
      <c r="AB544" s="322"/>
      <c r="AC544" s="322"/>
      <c r="AD544" s="322"/>
      <c r="AE544" s="322"/>
      <c r="AF544" s="322"/>
      <c r="AG544" s="322"/>
      <c r="AH544" s="322"/>
      <c r="AI544" s="322"/>
      <c r="AJ544" s="322"/>
      <c r="AK544" s="322"/>
      <c r="AL544" s="322"/>
      <c r="AM544" s="322"/>
      <c r="AN544" s="322"/>
      <c r="AO544" s="322"/>
      <c r="AP544" s="322"/>
      <c r="AQ544" s="322"/>
      <c r="AR544" s="322"/>
      <c r="AS544" s="322"/>
      <c r="AT544" s="322"/>
      <c r="AU544" s="322"/>
      <c r="AV544" s="322"/>
      <c r="AW544" s="322"/>
      <c r="AX544" s="322"/>
      <c r="AY544" s="322"/>
      <c r="AZ544" s="322"/>
      <c r="BA544" s="322"/>
      <c r="BB544" s="322"/>
      <c r="BC544" s="322"/>
      <c r="BD544" s="322"/>
      <c r="BE544" s="322"/>
      <c r="BF544" s="322"/>
      <c r="BG544" s="322"/>
      <c r="BH544" s="322"/>
      <c r="BI544" s="322"/>
      <c r="BJ544" s="322"/>
      <c r="BK544" s="322"/>
      <c r="BL544" s="322"/>
      <c r="BM544" s="322"/>
      <c r="BN544" s="322"/>
      <c r="BO544" s="322"/>
      <c r="BP544" s="322"/>
      <c r="BQ544" s="322"/>
      <c r="BR544" s="322"/>
      <c r="BS544" s="322"/>
      <c r="BT544" s="322"/>
      <c r="BU544" s="322"/>
      <c r="BV544" s="322"/>
      <c r="BW544" s="322"/>
      <c r="BX544" s="322"/>
      <c r="BY544" s="322"/>
      <c r="BZ544" s="322"/>
      <c r="CA544" s="322"/>
      <c r="CB544" s="322"/>
      <c r="CC544" s="322"/>
      <c r="CD544" s="322"/>
      <c r="CE544" s="322"/>
      <c r="CF544" s="322"/>
      <c r="CG544" s="322"/>
      <c r="CH544" s="322"/>
      <c r="CI544" s="322"/>
      <c r="CJ544" s="322"/>
      <c r="CK544" s="322"/>
      <c r="CL544" s="322"/>
      <c r="CM544" s="322"/>
      <c r="CN544" s="322"/>
      <c r="CO544" s="322"/>
      <c r="CP544" s="322"/>
      <c r="CQ544" s="322"/>
      <c r="CR544" s="322"/>
      <c r="CS544" s="322"/>
      <c r="CT544" s="322"/>
      <c r="CU544" s="322"/>
      <c r="CV544" s="322"/>
      <c r="CW544" s="322"/>
      <c r="CX544" s="322"/>
      <c r="CY544" s="322"/>
      <c r="CZ544" s="322"/>
      <c r="DA544" s="322"/>
      <c r="DB544" s="322"/>
      <c r="DC544" s="322"/>
      <c r="DD544" s="322"/>
      <c r="DE544" s="322"/>
      <c r="DF544" s="322"/>
      <c r="DG544" s="322"/>
      <c r="DH544" s="322"/>
      <c r="DI544" s="322"/>
      <c r="DJ544" s="322"/>
      <c r="DK544" s="322"/>
      <c r="DL544" s="322"/>
      <c r="DM544" s="322"/>
      <c r="DN544" s="322"/>
      <c r="DO544" s="322"/>
      <c r="DP544" s="322"/>
      <c r="DQ544" s="322"/>
      <c r="DR544" s="322"/>
      <c r="DS544" s="322"/>
      <c r="DT544" s="322"/>
      <c r="DU544" s="322"/>
      <c r="DV544" s="322"/>
      <c r="DW544" s="322"/>
      <c r="DX544" s="322"/>
      <c r="DY544" s="322"/>
      <c r="DZ544" s="322"/>
      <c r="EA544" s="322"/>
      <c r="EB544" s="322"/>
      <c r="EC544" s="322"/>
      <c r="ED544" s="322"/>
      <c r="EE544" s="322"/>
      <c r="EF544" s="322"/>
      <c r="EG544" s="322"/>
      <c r="EH544" s="322"/>
      <c r="EI544" s="322"/>
      <c r="EJ544" s="322"/>
      <c r="EK544" s="322"/>
      <c r="EL544" s="322"/>
      <c r="EM544" s="322"/>
      <c r="EN544" s="322"/>
      <c r="EO544" s="322"/>
      <c r="EP544" s="322"/>
      <c r="EQ544" s="322"/>
      <c r="ER544" s="322"/>
      <c r="ES544" s="322"/>
      <c r="ET544" s="322"/>
      <c r="EU544" s="322"/>
      <c r="EV544" s="322"/>
      <c r="EW544" s="322"/>
      <c r="EX544" s="322"/>
    </row>
    <row r="545" spans="1:154" hidden="1" x14ac:dyDescent="0.2">
      <c r="A545" s="153"/>
      <c r="B545" s="322"/>
      <c r="C545" s="322"/>
      <c r="D545" s="322"/>
      <c r="E545" s="322"/>
      <c r="F545" s="322"/>
      <c r="G545" s="322"/>
      <c r="H545" s="322"/>
      <c r="I545" s="322"/>
      <c r="J545" s="322"/>
      <c r="K545" s="322"/>
      <c r="L545" s="322"/>
      <c r="M545" s="322"/>
      <c r="N545" s="322"/>
      <c r="O545" s="322"/>
      <c r="P545" s="322"/>
      <c r="Q545" s="322"/>
      <c r="R545" s="322"/>
      <c r="S545" s="322"/>
      <c r="T545" s="322"/>
      <c r="U545" s="322"/>
      <c r="V545" s="322"/>
      <c r="W545" s="322"/>
      <c r="X545" s="322"/>
      <c r="Y545" s="322"/>
      <c r="Z545" s="322"/>
      <c r="AA545" s="322"/>
      <c r="AB545" s="322"/>
      <c r="AC545" s="322"/>
      <c r="AD545" s="322"/>
      <c r="AE545" s="322"/>
      <c r="AF545" s="322"/>
      <c r="AG545" s="322"/>
      <c r="AH545" s="322"/>
      <c r="AI545" s="322"/>
      <c r="AJ545" s="322"/>
      <c r="AK545" s="322"/>
      <c r="AL545" s="322"/>
      <c r="AM545" s="322"/>
      <c r="AN545" s="322"/>
      <c r="AO545" s="322"/>
      <c r="AP545" s="322"/>
      <c r="AQ545" s="322"/>
      <c r="AR545" s="322"/>
      <c r="AS545" s="322"/>
      <c r="AT545" s="322"/>
      <c r="AU545" s="322"/>
      <c r="AV545" s="322"/>
      <c r="AW545" s="322"/>
      <c r="AX545" s="322"/>
      <c r="AY545" s="322"/>
      <c r="AZ545" s="322"/>
      <c r="BA545" s="322"/>
      <c r="BB545" s="322"/>
      <c r="BC545" s="322"/>
      <c r="BD545" s="322"/>
      <c r="BE545" s="322"/>
      <c r="BF545" s="322"/>
      <c r="BG545" s="322"/>
      <c r="BH545" s="322"/>
      <c r="BI545" s="322"/>
      <c r="BJ545" s="322"/>
      <c r="BK545" s="322"/>
      <c r="BL545" s="322"/>
      <c r="BM545" s="322"/>
      <c r="BN545" s="322"/>
      <c r="BO545" s="322"/>
      <c r="BP545" s="322"/>
      <c r="BQ545" s="322"/>
      <c r="BR545" s="322"/>
      <c r="BS545" s="322"/>
      <c r="BT545" s="322"/>
      <c r="BU545" s="322"/>
      <c r="BV545" s="322"/>
      <c r="BW545" s="322"/>
      <c r="BX545" s="322"/>
      <c r="BY545" s="322"/>
      <c r="BZ545" s="322"/>
      <c r="CA545" s="322"/>
      <c r="CB545" s="322"/>
      <c r="CC545" s="322"/>
      <c r="CD545" s="322"/>
      <c r="CE545" s="322"/>
      <c r="CF545" s="322"/>
      <c r="CG545" s="322"/>
      <c r="CH545" s="322"/>
      <c r="CI545" s="322"/>
      <c r="CJ545" s="322"/>
      <c r="CK545" s="322"/>
      <c r="CL545" s="322"/>
      <c r="CM545" s="322"/>
      <c r="CN545" s="322"/>
      <c r="CO545" s="322"/>
      <c r="CP545" s="322"/>
      <c r="CQ545" s="322"/>
      <c r="CR545" s="322"/>
      <c r="CS545" s="322"/>
      <c r="CT545" s="322"/>
      <c r="CU545" s="322"/>
      <c r="CV545" s="322"/>
      <c r="CW545" s="322"/>
      <c r="CX545" s="322"/>
      <c r="CY545" s="322"/>
      <c r="CZ545" s="322"/>
      <c r="DA545" s="322"/>
      <c r="DB545" s="322"/>
      <c r="DC545" s="322"/>
      <c r="DD545" s="322"/>
      <c r="DE545" s="322"/>
      <c r="DF545" s="322"/>
      <c r="DG545" s="322"/>
      <c r="DH545" s="322"/>
      <c r="DI545" s="322"/>
      <c r="DJ545" s="322"/>
      <c r="DK545" s="322"/>
      <c r="DL545" s="322"/>
      <c r="DM545" s="322"/>
      <c r="DN545" s="322"/>
      <c r="DO545" s="322"/>
      <c r="DP545" s="322"/>
      <c r="DQ545" s="322"/>
      <c r="DR545" s="322"/>
      <c r="DS545" s="322"/>
      <c r="DT545" s="322"/>
      <c r="DU545" s="322"/>
      <c r="DV545" s="322"/>
      <c r="DW545" s="322"/>
      <c r="DX545" s="322"/>
      <c r="DY545" s="322"/>
      <c r="DZ545" s="322"/>
      <c r="EA545" s="322"/>
      <c r="EB545" s="322"/>
      <c r="EC545" s="322"/>
      <c r="ED545" s="322"/>
      <c r="EE545" s="322"/>
      <c r="EF545" s="322"/>
      <c r="EG545" s="322"/>
      <c r="EH545" s="322"/>
      <c r="EI545" s="322"/>
      <c r="EJ545" s="322"/>
      <c r="EK545" s="322"/>
      <c r="EL545" s="322"/>
      <c r="EM545" s="322"/>
      <c r="EN545" s="322"/>
      <c r="EO545" s="322"/>
      <c r="EP545" s="322"/>
      <c r="EQ545" s="322"/>
      <c r="ER545" s="322"/>
      <c r="ES545" s="322"/>
      <c r="ET545" s="322"/>
      <c r="EU545" s="322"/>
      <c r="EV545" s="322"/>
      <c r="EW545" s="322"/>
      <c r="EX545" s="322"/>
    </row>
    <row r="546" spans="1:154" hidden="1" x14ac:dyDescent="0.2">
      <c r="A546" s="154" t="s">
        <v>158</v>
      </c>
      <c r="B546" s="322"/>
      <c r="C546" s="322"/>
      <c r="D546" s="322"/>
      <c r="E546" s="322"/>
      <c r="F546" s="322"/>
      <c r="G546" s="322"/>
      <c r="H546" s="322"/>
      <c r="I546" s="322"/>
      <c r="J546" s="322"/>
      <c r="K546" s="322"/>
      <c r="L546" s="322"/>
      <c r="M546" s="322"/>
      <c r="N546" s="322"/>
      <c r="O546" s="322"/>
      <c r="P546" s="322"/>
      <c r="Q546" s="322"/>
      <c r="R546" s="322"/>
      <c r="S546" s="322"/>
      <c r="T546" s="322"/>
      <c r="U546" s="322"/>
      <c r="V546" s="322"/>
      <c r="W546" s="322"/>
      <c r="X546" s="322"/>
      <c r="Y546" s="322"/>
      <c r="Z546" s="322"/>
      <c r="AA546" s="322"/>
      <c r="AB546" s="322"/>
      <c r="AC546" s="322"/>
      <c r="AD546" s="322"/>
      <c r="AE546" s="322"/>
      <c r="AF546" s="322"/>
      <c r="AG546" s="322"/>
      <c r="AH546" s="322"/>
      <c r="AI546" s="322"/>
      <c r="AJ546" s="322"/>
      <c r="AK546" s="322"/>
      <c r="AL546" s="322"/>
      <c r="AM546" s="322"/>
      <c r="AN546" s="322"/>
      <c r="AO546" s="322"/>
      <c r="AP546" s="322"/>
      <c r="AQ546" s="322"/>
      <c r="AR546" s="322"/>
      <c r="AS546" s="322"/>
      <c r="AT546" s="322"/>
      <c r="AU546" s="322"/>
      <c r="AV546" s="322"/>
      <c r="AW546" s="322"/>
      <c r="AX546" s="322"/>
      <c r="AY546" s="322"/>
      <c r="AZ546" s="322"/>
      <c r="BA546" s="322"/>
      <c r="BB546" s="322"/>
      <c r="BC546" s="322"/>
      <c r="BD546" s="322"/>
      <c r="BE546" s="322"/>
      <c r="BF546" s="322"/>
      <c r="BG546" s="322"/>
      <c r="BH546" s="322"/>
      <c r="BI546" s="322"/>
      <c r="BJ546" s="322"/>
      <c r="BK546" s="322"/>
      <c r="BL546" s="322"/>
      <c r="BM546" s="322"/>
      <c r="BN546" s="322"/>
      <c r="BO546" s="322"/>
      <c r="BP546" s="322"/>
      <c r="BQ546" s="322"/>
      <c r="BR546" s="322"/>
      <c r="BS546" s="322"/>
      <c r="BT546" s="322"/>
      <c r="BU546" s="322"/>
      <c r="BV546" s="322"/>
      <c r="BW546" s="322"/>
      <c r="BX546" s="322"/>
      <c r="BY546" s="322"/>
      <c r="BZ546" s="322"/>
      <c r="CA546" s="322"/>
      <c r="CB546" s="322"/>
      <c r="CC546" s="322"/>
      <c r="CD546" s="322"/>
      <c r="CE546" s="322"/>
      <c r="CF546" s="322"/>
      <c r="CG546" s="322"/>
      <c r="CH546" s="322"/>
      <c r="CI546" s="322"/>
      <c r="CJ546" s="322"/>
      <c r="CK546" s="322"/>
      <c r="CL546" s="322"/>
      <c r="CM546" s="322"/>
      <c r="CN546" s="322"/>
      <c r="CO546" s="322"/>
      <c r="CP546" s="322"/>
      <c r="CQ546" s="322"/>
      <c r="CR546" s="322"/>
      <c r="CS546" s="322"/>
      <c r="CT546" s="322"/>
      <c r="CU546" s="322"/>
      <c r="CV546" s="322"/>
      <c r="CW546" s="322"/>
      <c r="CX546" s="322"/>
      <c r="CY546" s="322"/>
      <c r="CZ546" s="322"/>
      <c r="DA546" s="322"/>
      <c r="DB546" s="322"/>
      <c r="DC546" s="322"/>
      <c r="DD546" s="322"/>
      <c r="DE546" s="322"/>
      <c r="DF546" s="322"/>
      <c r="DG546" s="322"/>
      <c r="DH546" s="322"/>
      <c r="DI546" s="322"/>
      <c r="DJ546" s="322"/>
      <c r="DK546" s="322"/>
      <c r="DL546" s="322"/>
      <c r="DM546" s="322"/>
      <c r="DN546" s="322"/>
      <c r="DO546" s="322"/>
      <c r="DP546" s="322"/>
      <c r="DQ546" s="322"/>
      <c r="DR546" s="322"/>
      <c r="DS546" s="322"/>
      <c r="DT546" s="322"/>
      <c r="DU546" s="322"/>
      <c r="DV546" s="322"/>
      <c r="DW546" s="322"/>
      <c r="DX546" s="322"/>
      <c r="DY546" s="322"/>
      <c r="DZ546" s="322"/>
      <c r="EA546" s="322"/>
      <c r="EB546" s="322"/>
      <c r="EC546" s="322"/>
      <c r="ED546" s="322"/>
      <c r="EE546" s="322"/>
      <c r="EF546" s="322"/>
      <c r="EG546" s="322"/>
      <c r="EH546" s="322"/>
      <c r="EI546" s="322"/>
      <c r="EJ546" s="322"/>
      <c r="EK546" s="322"/>
      <c r="EL546" s="322"/>
      <c r="EM546" s="322"/>
      <c r="EN546" s="322"/>
      <c r="EO546" s="322"/>
      <c r="EP546" s="322"/>
      <c r="EQ546" s="322"/>
      <c r="ER546" s="322"/>
      <c r="ES546" s="322"/>
      <c r="ET546" s="322"/>
      <c r="EU546" s="322"/>
      <c r="EV546" s="322"/>
      <c r="EW546" s="322"/>
      <c r="EX546" s="322"/>
    </row>
    <row r="547" spans="1:154" hidden="1" x14ac:dyDescent="0.2">
      <c r="A547" s="153" t="s">
        <v>49</v>
      </c>
      <c r="B547" s="322"/>
      <c r="C547" s="322"/>
      <c r="D547" s="322"/>
      <c r="E547" s="322"/>
      <c r="F547" s="322"/>
      <c r="G547" s="322"/>
      <c r="H547" s="322"/>
      <c r="I547" s="322"/>
      <c r="J547" s="322"/>
      <c r="K547" s="322"/>
      <c r="L547" s="322"/>
      <c r="M547" s="322"/>
      <c r="N547" s="322"/>
      <c r="O547" s="322"/>
      <c r="P547" s="322"/>
      <c r="Q547" s="322"/>
      <c r="R547" s="322"/>
      <c r="S547" s="322"/>
      <c r="T547" s="322"/>
      <c r="U547" s="322"/>
      <c r="V547" s="322"/>
      <c r="W547" s="322"/>
      <c r="X547" s="322"/>
      <c r="Y547" s="322"/>
      <c r="Z547" s="322"/>
      <c r="AA547" s="322"/>
      <c r="AB547" s="322"/>
      <c r="AC547" s="322"/>
      <c r="AD547" s="322"/>
      <c r="AE547" s="322"/>
      <c r="AF547" s="322"/>
      <c r="AG547" s="322"/>
      <c r="AH547" s="322"/>
      <c r="AI547" s="322"/>
      <c r="AJ547" s="322"/>
      <c r="AK547" s="322"/>
      <c r="AL547" s="322"/>
      <c r="AM547" s="322"/>
      <c r="AN547" s="322"/>
      <c r="AO547" s="322"/>
      <c r="AP547" s="322"/>
      <c r="AQ547" s="322"/>
      <c r="AR547" s="322"/>
      <c r="AS547" s="322"/>
      <c r="AT547" s="322"/>
      <c r="AU547" s="322"/>
      <c r="AV547" s="322"/>
      <c r="AW547" s="322"/>
      <c r="AX547" s="322"/>
      <c r="AY547" s="322"/>
      <c r="AZ547" s="322"/>
      <c r="BA547" s="322"/>
      <c r="BB547" s="322"/>
      <c r="BC547" s="322"/>
      <c r="BD547" s="322"/>
      <c r="BE547" s="322"/>
      <c r="BF547" s="322"/>
      <c r="BG547" s="322"/>
      <c r="BH547" s="322"/>
      <c r="BI547" s="322"/>
      <c r="BJ547" s="322"/>
      <c r="BK547" s="322"/>
      <c r="BL547" s="322"/>
      <c r="BM547" s="322"/>
      <c r="BN547" s="322"/>
      <c r="BO547" s="322"/>
      <c r="BP547" s="322"/>
      <c r="BQ547" s="322"/>
      <c r="BR547" s="322"/>
      <c r="BS547" s="322"/>
      <c r="BT547" s="322"/>
      <c r="BU547" s="322"/>
      <c r="BV547" s="322"/>
      <c r="BW547" s="322"/>
      <c r="BX547" s="322"/>
      <c r="BY547" s="322"/>
      <c r="BZ547" s="322"/>
      <c r="CA547" s="322"/>
      <c r="CB547" s="322"/>
      <c r="CC547" s="322"/>
      <c r="CD547" s="322"/>
      <c r="CE547" s="322"/>
      <c r="CF547" s="322"/>
      <c r="CG547" s="322"/>
      <c r="CH547" s="322"/>
      <c r="CI547" s="322"/>
      <c r="CJ547" s="322"/>
      <c r="CK547" s="322"/>
      <c r="CL547" s="322"/>
      <c r="CM547" s="322"/>
      <c r="CN547" s="322"/>
      <c r="CO547" s="322"/>
      <c r="CP547" s="322"/>
      <c r="CQ547" s="322"/>
      <c r="CR547" s="322"/>
      <c r="CS547" s="322"/>
      <c r="CT547" s="322"/>
      <c r="CU547" s="322"/>
      <c r="CV547" s="322"/>
      <c r="CW547" s="322"/>
      <c r="CX547" s="322"/>
      <c r="CY547" s="322"/>
      <c r="CZ547" s="322"/>
      <c r="DA547" s="322"/>
      <c r="DB547" s="322"/>
      <c r="DC547" s="322"/>
      <c r="DD547" s="322"/>
      <c r="DE547" s="322"/>
      <c r="DF547" s="322"/>
      <c r="DG547" s="322"/>
      <c r="DH547" s="322"/>
      <c r="DI547" s="322"/>
      <c r="DJ547" s="322"/>
      <c r="DK547" s="322"/>
      <c r="DL547" s="322"/>
      <c r="DM547" s="322"/>
      <c r="DN547" s="322"/>
      <c r="DO547" s="322"/>
      <c r="DP547" s="322"/>
      <c r="DQ547" s="322"/>
      <c r="DR547" s="322"/>
      <c r="DS547" s="322"/>
      <c r="DT547" s="322"/>
      <c r="DU547" s="322"/>
      <c r="DV547" s="322"/>
      <c r="DW547" s="322"/>
      <c r="DX547" s="322"/>
      <c r="DY547" s="322"/>
      <c r="DZ547" s="322"/>
      <c r="EA547" s="322"/>
      <c r="EB547" s="322"/>
      <c r="EC547" s="322"/>
      <c r="ED547" s="322"/>
      <c r="EE547" s="322"/>
      <c r="EF547" s="322"/>
      <c r="EG547" s="322"/>
      <c r="EH547" s="322"/>
      <c r="EI547" s="322"/>
      <c r="EJ547" s="322"/>
      <c r="EK547" s="322"/>
      <c r="EL547" s="322"/>
      <c r="EM547" s="322"/>
      <c r="EN547" s="322"/>
      <c r="EO547" s="322"/>
      <c r="EP547" s="322"/>
      <c r="EQ547" s="322"/>
      <c r="ER547" s="322"/>
      <c r="ES547" s="322"/>
      <c r="ET547" s="322"/>
      <c r="EU547" s="322"/>
      <c r="EV547" s="322"/>
      <c r="EW547" s="322"/>
      <c r="EX547" s="322"/>
    </row>
    <row r="548" spans="1:154" hidden="1" x14ac:dyDescent="0.2">
      <c r="A548" s="153" t="s">
        <v>159</v>
      </c>
      <c r="B548" s="322"/>
      <c r="C548" s="322"/>
      <c r="D548" s="322"/>
      <c r="E548" s="322"/>
      <c r="F548" s="322"/>
      <c r="G548" s="322"/>
      <c r="H548" s="322"/>
      <c r="I548" s="322"/>
      <c r="J548" s="322"/>
      <c r="K548" s="322"/>
      <c r="L548" s="322"/>
      <c r="M548" s="322"/>
      <c r="N548" s="322"/>
      <c r="O548" s="322"/>
      <c r="P548" s="322"/>
      <c r="Q548" s="322"/>
      <c r="R548" s="322"/>
      <c r="S548" s="322"/>
      <c r="T548" s="322"/>
      <c r="U548" s="322"/>
      <c r="V548" s="322"/>
      <c r="W548" s="322"/>
      <c r="X548" s="322"/>
      <c r="Y548" s="322"/>
      <c r="Z548" s="322"/>
      <c r="AA548" s="322"/>
      <c r="AB548" s="322"/>
      <c r="AC548" s="322"/>
      <c r="AD548" s="322"/>
      <c r="AE548" s="322"/>
      <c r="AF548" s="322"/>
      <c r="AG548" s="322"/>
      <c r="AH548" s="322"/>
      <c r="AI548" s="322"/>
      <c r="AJ548" s="322"/>
      <c r="AK548" s="322"/>
      <c r="AL548" s="322"/>
      <c r="AM548" s="322"/>
      <c r="AN548" s="322"/>
      <c r="AO548" s="322"/>
      <c r="AP548" s="322"/>
      <c r="AQ548" s="322"/>
      <c r="AR548" s="322"/>
      <c r="AS548" s="322"/>
      <c r="AT548" s="322"/>
      <c r="AU548" s="322"/>
      <c r="AV548" s="322"/>
      <c r="AW548" s="322"/>
      <c r="AX548" s="322"/>
      <c r="AY548" s="322"/>
      <c r="AZ548" s="322"/>
      <c r="BA548" s="322"/>
      <c r="BB548" s="322"/>
      <c r="BC548" s="322"/>
      <c r="BD548" s="322"/>
      <c r="BE548" s="322"/>
      <c r="BF548" s="322"/>
      <c r="BG548" s="322"/>
      <c r="BH548" s="322"/>
      <c r="BI548" s="322"/>
      <c r="BJ548" s="322"/>
      <c r="BK548" s="322"/>
      <c r="BL548" s="322"/>
      <c r="BM548" s="322"/>
      <c r="BN548" s="322"/>
      <c r="BO548" s="322"/>
      <c r="BP548" s="322"/>
      <c r="BQ548" s="322"/>
      <c r="BR548" s="322"/>
      <c r="BS548" s="322"/>
      <c r="BT548" s="322"/>
      <c r="BU548" s="322"/>
      <c r="BV548" s="322"/>
      <c r="BW548" s="322"/>
      <c r="BX548" s="322"/>
      <c r="BY548" s="322"/>
      <c r="BZ548" s="322"/>
      <c r="CA548" s="322"/>
      <c r="CB548" s="322"/>
      <c r="CC548" s="322"/>
      <c r="CD548" s="322"/>
      <c r="CE548" s="322"/>
      <c r="CF548" s="322"/>
      <c r="CG548" s="322"/>
      <c r="CH548" s="322"/>
      <c r="CI548" s="322"/>
      <c r="CJ548" s="322"/>
      <c r="CK548" s="322"/>
      <c r="CL548" s="322"/>
      <c r="CM548" s="322"/>
      <c r="CN548" s="322"/>
      <c r="CO548" s="322"/>
      <c r="CP548" s="322"/>
      <c r="CQ548" s="322"/>
      <c r="CR548" s="322"/>
      <c r="CS548" s="322"/>
      <c r="CT548" s="322"/>
      <c r="CU548" s="322"/>
      <c r="CV548" s="322"/>
      <c r="CW548" s="322"/>
      <c r="CX548" s="322"/>
      <c r="CY548" s="322"/>
      <c r="CZ548" s="322"/>
      <c r="DA548" s="322"/>
      <c r="DB548" s="322"/>
      <c r="DC548" s="322"/>
      <c r="DD548" s="322"/>
      <c r="DE548" s="322"/>
      <c r="DF548" s="322"/>
      <c r="DG548" s="322"/>
      <c r="DH548" s="322"/>
      <c r="DI548" s="322"/>
      <c r="DJ548" s="322"/>
      <c r="DK548" s="322"/>
      <c r="DL548" s="322"/>
      <c r="DM548" s="322"/>
      <c r="DN548" s="322"/>
      <c r="DO548" s="322"/>
      <c r="DP548" s="322"/>
      <c r="DQ548" s="322"/>
      <c r="DR548" s="322"/>
      <c r="DS548" s="322"/>
      <c r="DT548" s="322"/>
      <c r="DU548" s="322"/>
      <c r="DV548" s="322"/>
      <c r="DW548" s="322"/>
      <c r="DX548" s="322"/>
      <c r="DY548" s="322"/>
      <c r="DZ548" s="322"/>
      <c r="EA548" s="322"/>
      <c r="EB548" s="322"/>
      <c r="EC548" s="322"/>
      <c r="ED548" s="322"/>
      <c r="EE548" s="322"/>
      <c r="EF548" s="322"/>
      <c r="EG548" s="322"/>
      <c r="EH548" s="322"/>
      <c r="EI548" s="322"/>
      <c r="EJ548" s="322"/>
      <c r="EK548" s="322"/>
      <c r="EL548" s="322"/>
      <c r="EM548" s="322"/>
      <c r="EN548" s="322"/>
      <c r="EO548" s="322"/>
      <c r="EP548" s="322"/>
      <c r="EQ548" s="322"/>
      <c r="ER548" s="322"/>
      <c r="ES548" s="322"/>
      <c r="ET548" s="322"/>
      <c r="EU548" s="322"/>
      <c r="EV548" s="322"/>
      <c r="EW548" s="322"/>
      <c r="EX548" s="322"/>
    </row>
    <row r="549" spans="1:154" hidden="1" x14ac:dyDescent="0.2">
      <c r="A549" s="153" t="s">
        <v>328</v>
      </c>
      <c r="B549" s="322"/>
      <c r="C549" s="322"/>
      <c r="D549" s="322"/>
      <c r="E549" s="322"/>
      <c r="F549" s="322"/>
      <c r="G549" s="322"/>
      <c r="H549" s="322"/>
      <c r="I549" s="322"/>
      <c r="J549" s="322"/>
      <c r="K549" s="322"/>
      <c r="L549" s="322"/>
      <c r="M549" s="322"/>
      <c r="N549" s="322"/>
      <c r="O549" s="322"/>
      <c r="P549" s="322"/>
      <c r="Q549" s="322"/>
      <c r="R549" s="322"/>
      <c r="S549" s="322"/>
      <c r="T549" s="322"/>
      <c r="U549" s="322"/>
      <c r="V549" s="322"/>
      <c r="W549" s="322"/>
      <c r="X549" s="322"/>
      <c r="Y549" s="322"/>
      <c r="Z549" s="322"/>
      <c r="AA549" s="322"/>
      <c r="AB549" s="322"/>
      <c r="AC549" s="322"/>
      <c r="AD549" s="322"/>
      <c r="AE549" s="322"/>
      <c r="AF549" s="322"/>
      <c r="AG549" s="322"/>
      <c r="AH549" s="322"/>
      <c r="AI549" s="322"/>
      <c r="AJ549" s="322"/>
      <c r="AK549" s="322"/>
      <c r="AL549" s="322"/>
      <c r="AM549" s="322"/>
      <c r="AN549" s="322"/>
      <c r="AO549" s="322"/>
      <c r="AP549" s="322"/>
      <c r="AQ549" s="322"/>
      <c r="AR549" s="322"/>
      <c r="AS549" s="322"/>
      <c r="AT549" s="322"/>
      <c r="AU549" s="322"/>
      <c r="AV549" s="322"/>
      <c r="AW549" s="322"/>
      <c r="AX549" s="322"/>
      <c r="AY549" s="322"/>
      <c r="AZ549" s="322"/>
      <c r="BA549" s="322"/>
      <c r="BB549" s="322"/>
      <c r="BC549" s="322"/>
      <c r="BD549" s="322"/>
      <c r="BE549" s="322"/>
      <c r="BF549" s="322"/>
      <c r="BG549" s="322"/>
      <c r="BH549" s="322"/>
      <c r="BI549" s="322"/>
      <c r="BJ549" s="322"/>
      <c r="BK549" s="322"/>
      <c r="BL549" s="322"/>
      <c r="BM549" s="322"/>
      <c r="BN549" s="322"/>
      <c r="BO549" s="322"/>
      <c r="BP549" s="322"/>
      <c r="BQ549" s="322"/>
      <c r="BR549" s="322"/>
      <c r="BS549" s="322"/>
      <c r="BT549" s="322"/>
      <c r="BU549" s="322"/>
      <c r="BV549" s="322"/>
      <c r="BW549" s="322"/>
      <c r="BX549" s="322"/>
      <c r="BY549" s="322"/>
      <c r="BZ549" s="322"/>
      <c r="CA549" s="322"/>
      <c r="CB549" s="322"/>
      <c r="CC549" s="322"/>
      <c r="CD549" s="322"/>
      <c r="CE549" s="322"/>
      <c r="CF549" s="322"/>
      <c r="CG549" s="322"/>
      <c r="CH549" s="322"/>
      <c r="CI549" s="322"/>
      <c r="CJ549" s="322"/>
      <c r="CK549" s="322"/>
      <c r="CL549" s="322"/>
      <c r="CM549" s="322"/>
      <c r="CN549" s="322"/>
      <c r="CO549" s="322"/>
      <c r="CP549" s="322"/>
      <c r="CQ549" s="322"/>
      <c r="CR549" s="322"/>
      <c r="CS549" s="322"/>
      <c r="CT549" s="322"/>
      <c r="CU549" s="322"/>
      <c r="CV549" s="322"/>
      <c r="CW549" s="322"/>
      <c r="CX549" s="322"/>
      <c r="CY549" s="322"/>
      <c r="CZ549" s="322"/>
      <c r="DA549" s="322"/>
      <c r="DB549" s="322"/>
      <c r="DC549" s="322"/>
      <c r="DD549" s="322"/>
      <c r="DE549" s="322"/>
      <c r="DF549" s="322"/>
      <c r="DG549" s="322"/>
      <c r="DH549" s="322"/>
      <c r="DI549" s="322"/>
      <c r="DJ549" s="322"/>
      <c r="DK549" s="322"/>
      <c r="DL549" s="322"/>
      <c r="DM549" s="322"/>
      <c r="DN549" s="322"/>
      <c r="DO549" s="322"/>
      <c r="DP549" s="322"/>
      <c r="DQ549" s="322"/>
      <c r="DR549" s="322"/>
      <c r="DS549" s="322"/>
      <c r="DT549" s="322"/>
      <c r="DU549" s="322"/>
      <c r="DV549" s="322"/>
      <c r="DW549" s="322"/>
      <c r="DX549" s="322"/>
      <c r="DY549" s="322"/>
      <c r="DZ549" s="322"/>
      <c r="EA549" s="322"/>
      <c r="EB549" s="322"/>
      <c r="EC549" s="322"/>
      <c r="ED549" s="322"/>
      <c r="EE549" s="322"/>
      <c r="EF549" s="322"/>
      <c r="EG549" s="322"/>
      <c r="EH549" s="322"/>
      <c r="EI549" s="322"/>
      <c r="EJ549" s="322"/>
      <c r="EK549" s="322"/>
      <c r="EL549" s="322"/>
      <c r="EM549" s="322"/>
      <c r="EN549" s="322"/>
      <c r="EO549" s="322"/>
      <c r="EP549" s="322"/>
      <c r="EQ549" s="322"/>
      <c r="ER549" s="322"/>
      <c r="ES549" s="322"/>
      <c r="ET549" s="322"/>
      <c r="EU549" s="322"/>
      <c r="EV549" s="322"/>
      <c r="EW549" s="322"/>
      <c r="EX549" s="322"/>
    </row>
    <row r="550" spans="1:154" hidden="1" x14ac:dyDescent="0.2">
      <c r="A550" s="153" t="s">
        <v>161</v>
      </c>
      <c r="B550" s="322"/>
      <c r="C550" s="322"/>
      <c r="D550" s="322"/>
      <c r="E550" s="322"/>
      <c r="F550" s="322"/>
      <c r="G550" s="322"/>
      <c r="H550" s="322"/>
      <c r="I550" s="322"/>
      <c r="J550" s="322"/>
      <c r="K550" s="322"/>
      <c r="L550" s="322"/>
      <c r="M550" s="322"/>
      <c r="N550" s="322"/>
      <c r="O550" s="322"/>
      <c r="P550" s="322"/>
      <c r="Q550" s="322"/>
      <c r="R550" s="322"/>
      <c r="S550" s="322"/>
      <c r="T550" s="322"/>
      <c r="U550" s="322"/>
      <c r="V550" s="322"/>
      <c r="W550" s="322"/>
      <c r="X550" s="322"/>
      <c r="Y550" s="322"/>
      <c r="Z550" s="322"/>
      <c r="AA550" s="322"/>
      <c r="AB550" s="322"/>
      <c r="AC550" s="322"/>
      <c r="AD550" s="322"/>
      <c r="AE550" s="322"/>
      <c r="AF550" s="322"/>
      <c r="AG550" s="322"/>
      <c r="AH550" s="322"/>
      <c r="AI550" s="322"/>
      <c r="AJ550" s="322"/>
      <c r="AK550" s="322"/>
      <c r="AL550" s="322"/>
      <c r="AM550" s="322"/>
      <c r="AN550" s="322"/>
      <c r="AO550" s="322"/>
      <c r="AP550" s="322"/>
      <c r="AQ550" s="322"/>
      <c r="AR550" s="322"/>
      <c r="AS550" s="322"/>
      <c r="AT550" s="322"/>
      <c r="AU550" s="322"/>
      <c r="AV550" s="322"/>
      <c r="AW550" s="322"/>
      <c r="AX550" s="322"/>
      <c r="AY550" s="322"/>
      <c r="AZ550" s="322"/>
      <c r="BA550" s="322"/>
      <c r="BB550" s="322"/>
      <c r="BC550" s="322"/>
      <c r="BD550" s="322"/>
      <c r="BE550" s="322"/>
      <c r="BF550" s="322"/>
      <c r="BG550" s="322"/>
      <c r="BH550" s="322"/>
      <c r="BI550" s="322"/>
      <c r="BJ550" s="322"/>
      <c r="BK550" s="322"/>
      <c r="BL550" s="322"/>
      <c r="BM550" s="322"/>
      <c r="BN550" s="322"/>
      <c r="BO550" s="322"/>
      <c r="BP550" s="322"/>
      <c r="BQ550" s="322"/>
      <c r="BR550" s="322"/>
      <c r="BS550" s="322"/>
      <c r="BT550" s="322"/>
      <c r="BU550" s="322"/>
      <c r="BV550" s="322"/>
      <c r="BW550" s="322"/>
      <c r="BX550" s="322"/>
      <c r="BY550" s="322"/>
      <c r="BZ550" s="322"/>
      <c r="CA550" s="322"/>
      <c r="CB550" s="322"/>
      <c r="CC550" s="322"/>
      <c r="CD550" s="322"/>
      <c r="CE550" s="322"/>
      <c r="CF550" s="322"/>
      <c r="CG550" s="322"/>
      <c r="CH550" s="322"/>
      <c r="CI550" s="322"/>
      <c r="CJ550" s="322"/>
      <c r="CK550" s="322"/>
      <c r="CL550" s="322"/>
      <c r="CM550" s="322"/>
      <c r="CN550" s="322"/>
      <c r="CO550" s="322"/>
      <c r="CP550" s="322"/>
      <c r="CQ550" s="322"/>
      <c r="CR550" s="322"/>
      <c r="CS550" s="322"/>
      <c r="CT550" s="322"/>
      <c r="CU550" s="322"/>
      <c r="CV550" s="322"/>
      <c r="CW550" s="322"/>
      <c r="CX550" s="322"/>
      <c r="CY550" s="322"/>
      <c r="CZ550" s="322"/>
      <c r="DA550" s="322"/>
      <c r="DB550" s="322"/>
      <c r="DC550" s="322"/>
      <c r="DD550" s="322"/>
      <c r="DE550" s="322"/>
      <c r="DF550" s="322"/>
      <c r="DG550" s="322"/>
      <c r="DH550" s="322"/>
      <c r="DI550" s="322"/>
      <c r="DJ550" s="322"/>
      <c r="DK550" s="322"/>
      <c r="DL550" s="322"/>
      <c r="DM550" s="322"/>
      <c r="DN550" s="322"/>
      <c r="DO550" s="322"/>
      <c r="DP550" s="322"/>
      <c r="DQ550" s="322"/>
      <c r="DR550" s="322"/>
      <c r="DS550" s="322"/>
      <c r="DT550" s="322"/>
      <c r="DU550" s="322"/>
      <c r="DV550" s="322"/>
      <c r="DW550" s="322"/>
      <c r="DX550" s="322"/>
      <c r="DY550" s="322"/>
      <c r="DZ550" s="322"/>
      <c r="EA550" s="322"/>
      <c r="EB550" s="322"/>
      <c r="EC550" s="322"/>
      <c r="ED550" s="322"/>
      <c r="EE550" s="322"/>
      <c r="EF550" s="322"/>
      <c r="EG550" s="322"/>
      <c r="EH550" s="322"/>
      <c r="EI550" s="322"/>
      <c r="EJ550" s="322"/>
      <c r="EK550" s="322"/>
      <c r="EL550" s="322"/>
      <c r="EM550" s="322"/>
      <c r="EN550" s="322"/>
      <c r="EO550" s="322"/>
      <c r="EP550" s="322"/>
      <c r="EQ550" s="322"/>
      <c r="ER550" s="322"/>
      <c r="ES550" s="322"/>
      <c r="ET550" s="322"/>
      <c r="EU550" s="322"/>
      <c r="EV550" s="322"/>
      <c r="EW550" s="322"/>
      <c r="EX550" s="322"/>
    </row>
    <row r="551" spans="1:154" hidden="1" x14ac:dyDescent="0.2">
      <c r="A551" s="153" t="s">
        <v>294</v>
      </c>
      <c r="B551" s="322"/>
      <c r="C551" s="322"/>
      <c r="D551" s="322"/>
      <c r="E551" s="322"/>
      <c r="F551" s="322"/>
      <c r="G551" s="322"/>
      <c r="H551" s="322"/>
      <c r="I551" s="322"/>
      <c r="J551" s="322"/>
      <c r="K551" s="322"/>
      <c r="L551" s="322"/>
      <c r="M551" s="322"/>
      <c r="N551" s="322"/>
      <c r="O551" s="322"/>
      <c r="P551" s="322"/>
      <c r="Q551" s="322"/>
      <c r="R551" s="322"/>
      <c r="S551" s="322"/>
      <c r="T551" s="322"/>
      <c r="U551" s="322"/>
      <c r="V551" s="322"/>
      <c r="W551" s="322"/>
      <c r="X551" s="322"/>
      <c r="Y551" s="322"/>
      <c r="Z551" s="322"/>
      <c r="AA551" s="322"/>
      <c r="AB551" s="322"/>
      <c r="AC551" s="322"/>
      <c r="AD551" s="322"/>
      <c r="AE551" s="322"/>
      <c r="AF551" s="322"/>
      <c r="AG551" s="322"/>
      <c r="AH551" s="322"/>
      <c r="AI551" s="322"/>
      <c r="AJ551" s="322"/>
      <c r="AK551" s="322"/>
      <c r="AL551" s="322"/>
      <c r="AM551" s="322"/>
      <c r="AN551" s="322"/>
      <c r="AO551" s="322"/>
      <c r="AP551" s="322"/>
      <c r="AQ551" s="322"/>
      <c r="AR551" s="322"/>
      <c r="AS551" s="322"/>
      <c r="AT551" s="322"/>
      <c r="AU551" s="322"/>
      <c r="AV551" s="322"/>
      <c r="AW551" s="322"/>
      <c r="AX551" s="322"/>
      <c r="AY551" s="322"/>
      <c r="AZ551" s="322"/>
      <c r="BA551" s="322"/>
      <c r="BB551" s="322"/>
      <c r="BC551" s="322"/>
      <c r="BD551" s="322"/>
      <c r="BE551" s="322"/>
      <c r="BF551" s="322"/>
      <c r="BG551" s="322"/>
      <c r="BH551" s="322"/>
      <c r="BI551" s="322"/>
      <c r="BJ551" s="322"/>
      <c r="BK551" s="322"/>
      <c r="BL551" s="322"/>
      <c r="BM551" s="322"/>
      <c r="BN551" s="322"/>
      <c r="BO551" s="322"/>
      <c r="BP551" s="322"/>
      <c r="BQ551" s="322"/>
      <c r="BR551" s="322"/>
      <c r="BS551" s="322"/>
      <c r="BT551" s="322"/>
      <c r="BU551" s="322"/>
      <c r="BV551" s="322"/>
      <c r="BW551" s="322"/>
      <c r="BX551" s="322"/>
      <c r="BY551" s="322"/>
      <c r="BZ551" s="322"/>
      <c r="CA551" s="322"/>
      <c r="CB551" s="322"/>
      <c r="CC551" s="322"/>
      <c r="CD551" s="322"/>
      <c r="CE551" s="322"/>
      <c r="CF551" s="322"/>
      <c r="CG551" s="322"/>
      <c r="CH551" s="322"/>
      <c r="CI551" s="322"/>
      <c r="CJ551" s="322"/>
      <c r="CK551" s="322"/>
      <c r="CL551" s="322"/>
      <c r="CM551" s="322"/>
      <c r="CN551" s="322"/>
      <c r="CO551" s="322"/>
      <c r="CP551" s="322"/>
      <c r="CQ551" s="322"/>
      <c r="CR551" s="322"/>
      <c r="CS551" s="322"/>
      <c r="CT551" s="322"/>
      <c r="CU551" s="322"/>
      <c r="CV551" s="322"/>
      <c r="CW551" s="322"/>
      <c r="CX551" s="322"/>
      <c r="CY551" s="322"/>
      <c r="CZ551" s="322"/>
      <c r="DA551" s="322"/>
      <c r="DB551" s="322"/>
      <c r="DC551" s="322"/>
      <c r="DD551" s="322"/>
      <c r="DE551" s="322"/>
      <c r="DF551" s="322"/>
      <c r="DG551" s="322"/>
      <c r="DH551" s="322"/>
      <c r="DI551" s="322"/>
      <c r="DJ551" s="322"/>
      <c r="DK551" s="322"/>
      <c r="DL551" s="322"/>
      <c r="DM551" s="322"/>
      <c r="DN551" s="322"/>
      <c r="DO551" s="322"/>
      <c r="DP551" s="322"/>
      <c r="DQ551" s="322"/>
      <c r="DR551" s="322"/>
      <c r="DS551" s="322"/>
      <c r="DT551" s="322"/>
      <c r="DU551" s="322"/>
      <c r="DV551" s="322"/>
      <c r="DW551" s="322"/>
      <c r="DX551" s="322"/>
      <c r="DY551" s="322"/>
      <c r="DZ551" s="322"/>
      <c r="EA551" s="322"/>
      <c r="EB551" s="322"/>
      <c r="EC551" s="322"/>
      <c r="ED551" s="322"/>
      <c r="EE551" s="322"/>
      <c r="EF551" s="322"/>
      <c r="EG551" s="322"/>
      <c r="EH551" s="322"/>
      <c r="EI551" s="322"/>
      <c r="EJ551" s="322"/>
      <c r="EK551" s="322"/>
      <c r="EL551" s="322"/>
      <c r="EM551" s="322"/>
      <c r="EN551" s="322"/>
      <c r="EO551" s="322"/>
      <c r="EP551" s="322"/>
      <c r="EQ551" s="322"/>
      <c r="ER551" s="322"/>
      <c r="ES551" s="322"/>
      <c r="ET551" s="322"/>
      <c r="EU551" s="322"/>
      <c r="EV551" s="322"/>
      <c r="EW551" s="322"/>
      <c r="EX551" s="322"/>
    </row>
    <row r="552" spans="1:154" hidden="1" x14ac:dyDescent="0.2">
      <c r="A552" s="153" t="s">
        <v>329</v>
      </c>
      <c r="B552" s="322"/>
      <c r="C552" s="322"/>
      <c r="D552" s="322"/>
      <c r="E552" s="322"/>
      <c r="F552" s="322"/>
      <c r="G552" s="322"/>
      <c r="H552" s="322"/>
      <c r="I552" s="322"/>
      <c r="J552" s="322"/>
      <c r="K552" s="322"/>
      <c r="L552" s="322"/>
      <c r="M552" s="322"/>
      <c r="N552" s="322"/>
      <c r="O552" s="322"/>
      <c r="P552" s="322"/>
      <c r="Q552" s="322"/>
      <c r="R552" s="322"/>
      <c r="S552" s="322"/>
      <c r="T552" s="322"/>
      <c r="U552" s="322"/>
      <c r="V552" s="322"/>
      <c r="W552" s="322"/>
      <c r="X552" s="322"/>
      <c r="Y552" s="322"/>
      <c r="Z552" s="322"/>
      <c r="AA552" s="322"/>
      <c r="AB552" s="322"/>
      <c r="AC552" s="322"/>
      <c r="AD552" s="322"/>
      <c r="AE552" s="322"/>
      <c r="AF552" s="322"/>
      <c r="AG552" s="322"/>
      <c r="AH552" s="322"/>
      <c r="AI552" s="322"/>
      <c r="AJ552" s="322"/>
      <c r="AK552" s="322"/>
      <c r="AL552" s="322"/>
      <c r="AM552" s="322"/>
      <c r="AN552" s="322"/>
      <c r="AO552" s="322"/>
      <c r="AP552" s="322"/>
      <c r="AQ552" s="322"/>
      <c r="AR552" s="322"/>
      <c r="AS552" s="322"/>
      <c r="AT552" s="322"/>
      <c r="AU552" s="322"/>
      <c r="AV552" s="322"/>
      <c r="AW552" s="322"/>
      <c r="AX552" s="322"/>
      <c r="AY552" s="322"/>
      <c r="AZ552" s="322"/>
      <c r="BA552" s="322"/>
      <c r="BB552" s="322"/>
      <c r="BC552" s="322"/>
      <c r="BD552" s="322"/>
      <c r="BE552" s="322"/>
      <c r="BF552" s="322"/>
      <c r="BG552" s="322"/>
      <c r="BH552" s="322"/>
      <c r="BI552" s="322"/>
      <c r="BJ552" s="322"/>
      <c r="BK552" s="322"/>
      <c r="BL552" s="322"/>
      <c r="BM552" s="322"/>
      <c r="BN552" s="322"/>
      <c r="BO552" s="322"/>
      <c r="BP552" s="322"/>
      <c r="BQ552" s="322"/>
      <c r="BR552" s="322"/>
      <c r="BS552" s="322"/>
      <c r="BT552" s="322"/>
      <c r="BU552" s="322"/>
      <c r="BV552" s="322"/>
      <c r="BW552" s="322"/>
      <c r="BX552" s="322"/>
      <c r="BY552" s="322"/>
      <c r="BZ552" s="322"/>
      <c r="CA552" s="322"/>
      <c r="CB552" s="322"/>
      <c r="CC552" s="322"/>
      <c r="CD552" s="322"/>
      <c r="CE552" s="322"/>
      <c r="CF552" s="322"/>
      <c r="CG552" s="322"/>
      <c r="CH552" s="322"/>
      <c r="CI552" s="322"/>
      <c r="CJ552" s="322"/>
      <c r="CK552" s="322"/>
      <c r="CL552" s="322"/>
      <c r="CM552" s="322"/>
      <c r="CN552" s="322"/>
      <c r="CO552" s="322"/>
      <c r="CP552" s="322"/>
      <c r="CQ552" s="322"/>
      <c r="CR552" s="322"/>
      <c r="CS552" s="322"/>
      <c r="CT552" s="322"/>
      <c r="CU552" s="322"/>
      <c r="CV552" s="322"/>
      <c r="CW552" s="322"/>
      <c r="CX552" s="322"/>
      <c r="CY552" s="322"/>
      <c r="CZ552" s="322"/>
      <c r="DA552" s="322"/>
      <c r="DB552" s="322"/>
      <c r="DC552" s="322"/>
      <c r="DD552" s="322"/>
      <c r="DE552" s="322"/>
      <c r="DF552" s="322"/>
      <c r="DG552" s="322"/>
      <c r="DH552" s="322"/>
      <c r="DI552" s="322"/>
      <c r="DJ552" s="322"/>
      <c r="DK552" s="322"/>
      <c r="DL552" s="322"/>
      <c r="DM552" s="322"/>
      <c r="DN552" s="322"/>
      <c r="DO552" s="322"/>
      <c r="DP552" s="322"/>
      <c r="DQ552" s="322"/>
      <c r="DR552" s="322"/>
      <c r="DS552" s="322"/>
      <c r="DT552" s="322"/>
      <c r="DU552" s="322"/>
      <c r="DV552" s="322"/>
      <c r="DW552" s="322"/>
      <c r="DX552" s="322"/>
      <c r="DY552" s="322"/>
      <c r="DZ552" s="322"/>
      <c r="EA552" s="322"/>
      <c r="EB552" s="322"/>
      <c r="EC552" s="322"/>
      <c r="ED552" s="322"/>
      <c r="EE552" s="322"/>
      <c r="EF552" s="322"/>
      <c r="EG552" s="322"/>
      <c r="EH552" s="322"/>
      <c r="EI552" s="322"/>
      <c r="EJ552" s="322"/>
      <c r="EK552" s="322"/>
      <c r="EL552" s="322"/>
      <c r="EM552" s="322"/>
      <c r="EN552" s="322"/>
      <c r="EO552" s="322"/>
      <c r="EP552" s="322"/>
      <c r="EQ552" s="322"/>
      <c r="ER552" s="322"/>
      <c r="ES552" s="322"/>
      <c r="ET552" s="322"/>
      <c r="EU552" s="322"/>
      <c r="EV552" s="322"/>
      <c r="EW552" s="322"/>
      <c r="EX552" s="322"/>
    </row>
    <row r="553" spans="1:154" hidden="1" x14ac:dyDescent="0.2">
      <c r="A553" s="153" t="s">
        <v>164</v>
      </c>
      <c r="B553" s="322"/>
      <c r="C553" s="322"/>
      <c r="D553" s="322"/>
      <c r="E553" s="322"/>
      <c r="F553" s="322"/>
      <c r="G553" s="322"/>
      <c r="H553" s="322"/>
      <c r="I553" s="322"/>
      <c r="J553" s="322"/>
      <c r="K553" s="322"/>
      <c r="L553" s="322"/>
      <c r="M553" s="322"/>
      <c r="N553" s="322"/>
      <c r="O553" s="322"/>
      <c r="P553" s="322"/>
      <c r="Q553" s="322"/>
      <c r="R553" s="322"/>
      <c r="S553" s="322"/>
      <c r="T553" s="322"/>
      <c r="U553" s="322"/>
      <c r="V553" s="322"/>
      <c r="W553" s="322"/>
      <c r="X553" s="322"/>
      <c r="Y553" s="322"/>
      <c r="Z553" s="322"/>
      <c r="AA553" s="322"/>
      <c r="AB553" s="322"/>
      <c r="AC553" s="322"/>
      <c r="AD553" s="322"/>
      <c r="AE553" s="322"/>
      <c r="AF553" s="322"/>
      <c r="AG553" s="322"/>
      <c r="AH553" s="322"/>
      <c r="AI553" s="322"/>
      <c r="AJ553" s="322"/>
      <c r="AK553" s="322"/>
      <c r="AL553" s="322"/>
      <c r="AM553" s="322"/>
      <c r="AN553" s="322"/>
      <c r="AO553" s="322"/>
      <c r="AP553" s="322"/>
      <c r="AQ553" s="322"/>
      <c r="AR553" s="322"/>
      <c r="AS553" s="322"/>
      <c r="AT553" s="322"/>
      <c r="AU553" s="322"/>
      <c r="AV553" s="322"/>
      <c r="AW553" s="322"/>
      <c r="AX553" s="322"/>
      <c r="AY553" s="322"/>
      <c r="AZ553" s="322"/>
      <c r="BA553" s="322"/>
      <c r="BB553" s="322"/>
      <c r="BC553" s="322"/>
      <c r="BD553" s="322"/>
      <c r="BE553" s="322"/>
      <c r="BF553" s="322"/>
      <c r="BG553" s="322"/>
      <c r="BH553" s="322"/>
      <c r="BI553" s="322"/>
      <c r="BJ553" s="322"/>
      <c r="BK553" s="322"/>
      <c r="BL553" s="322"/>
      <c r="BM553" s="322"/>
      <c r="BN553" s="322"/>
      <c r="BO553" s="322"/>
      <c r="BP553" s="322"/>
      <c r="BQ553" s="322"/>
      <c r="BR553" s="322"/>
      <c r="BS553" s="322"/>
      <c r="BT553" s="322"/>
      <c r="BU553" s="322"/>
      <c r="BV553" s="322"/>
      <c r="BW553" s="322"/>
      <c r="BX553" s="322"/>
      <c r="BY553" s="322"/>
      <c r="BZ553" s="322"/>
      <c r="CA553" s="322"/>
      <c r="CB553" s="322"/>
      <c r="CC553" s="322"/>
      <c r="CD553" s="322"/>
      <c r="CE553" s="322"/>
      <c r="CF553" s="322"/>
      <c r="CG553" s="322"/>
      <c r="CH553" s="322"/>
      <c r="CI553" s="322"/>
      <c r="CJ553" s="322"/>
      <c r="CK553" s="322"/>
      <c r="CL553" s="322"/>
      <c r="CM553" s="322"/>
      <c r="CN553" s="322"/>
      <c r="CO553" s="322"/>
      <c r="CP553" s="322"/>
      <c r="CQ553" s="322"/>
      <c r="CR553" s="322"/>
      <c r="CS553" s="322"/>
      <c r="CT553" s="322"/>
      <c r="CU553" s="322"/>
      <c r="CV553" s="322"/>
      <c r="CW553" s="322"/>
      <c r="CX553" s="322"/>
      <c r="CY553" s="322"/>
      <c r="CZ553" s="322"/>
      <c r="DA553" s="322"/>
      <c r="DB553" s="322"/>
      <c r="DC553" s="322"/>
      <c r="DD553" s="322"/>
      <c r="DE553" s="322"/>
      <c r="DF553" s="322"/>
      <c r="DG553" s="322"/>
      <c r="DH553" s="322"/>
      <c r="DI553" s="322"/>
      <c r="DJ553" s="322"/>
      <c r="DK553" s="322"/>
      <c r="DL553" s="322"/>
      <c r="DM553" s="322"/>
      <c r="DN553" s="322"/>
      <c r="DO553" s="322"/>
      <c r="DP553" s="322"/>
      <c r="DQ553" s="322"/>
      <c r="DR553" s="322"/>
      <c r="DS553" s="322"/>
      <c r="DT553" s="322"/>
      <c r="DU553" s="322"/>
      <c r="DV553" s="322"/>
      <c r="DW553" s="322"/>
      <c r="DX553" s="322"/>
      <c r="DY553" s="322"/>
      <c r="DZ553" s="322"/>
      <c r="EA553" s="322"/>
      <c r="EB553" s="322"/>
      <c r="EC553" s="322"/>
      <c r="ED553" s="322"/>
      <c r="EE553" s="322"/>
      <c r="EF553" s="322"/>
      <c r="EG553" s="322"/>
      <c r="EH553" s="322"/>
      <c r="EI553" s="322"/>
      <c r="EJ553" s="322"/>
      <c r="EK553" s="322"/>
      <c r="EL553" s="322"/>
      <c r="EM553" s="322"/>
      <c r="EN553" s="322"/>
      <c r="EO553" s="322"/>
      <c r="EP553" s="322"/>
      <c r="EQ553" s="322"/>
      <c r="ER553" s="322"/>
      <c r="ES553" s="322"/>
      <c r="ET553" s="322"/>
      <c r="EU553" s="322"/>
      <c r="EV553" s="322"/>
      <c r="EW553" s="322"/>
      <c r="EX553" s="322"/>
    </row>
    <row r="554" spans="1:154" hidden="1" x14ac:dyDescent="0.2">
      <c r="A554" s="153" t="s">
        <v>165</v>
      </c>
      <c r="B554" s="322"/>
      <c r="C554" s="322"/>
      <c r="D554" s="322"/>
      <c r="E554" s="322"/>
      <c r="F554" s="322"/>
      <c r="G554" s="322"/>
      <c r="H554" s="322"/>
      <c r="I554" s="322"/>
      <c r="J554" s="322"/>
      <c r="K554" s="322"/>
      <c r="L554" s="322"/>
      <c r="M554" s="322"/>
      <c r="N554" s="322"/>
      <c r="O554" s="322"/>
      <c r="P554" s="322"/>
      <c r="Q554" s="322"/>
      <c r="R554" s="322"/>
      <c r="S554" s="322"/>
      <c r="T554" s="322"/>
      <c r="U554" s="322"/>
      <c r="V554" s="322"/>
      <c r="W554" s="322"/>
      <c r="X554" s="322"/>
      <c r="Y554" s="322"/>
      <c r="Z554" s="322"/>
      <c r="AA554" s="322"/>
      <c r="AB554" s="322"/>
      <c r="AC554" s="322"/>
      <c r="AD554" s="322"/>
      <c r="AE554" s="322"/>
      <c r="AF554" s="322"/>
      <c r="AG554" s="322"/>
      <c r="AH554" s="322"/>
      <c r="AI554" s="322"/>
      <c r="AJ554" s="322"/>
      <c r="AK554" s="322"/>
      <c r="AL554" s="322"/>
      <c r="AM554" s="322"/>
      <c r="AN554" s="322"/>
      <c r="AO554" s="322"/>
      <c r="AP554" s="322"/>
      <c r="AQ554" s="322"/>
      <c r="AR554" s="322"/>
      <c r="AS554" s="322"/>
      <c r="AT554" s="322"/>
      <c r="AU554" s="322"/>
      <c r="AV554" s="322"/>
      <c r="AW554" s="322"/>
      <c r="AX554" s="322"/>
      <c r="AY554" s="322"/>
      <c r="AZ554" s="322"/>
      <c r="BA554" s="322"/>
      <c r="BB554" s="322"/>
      <c r="BC554" s="322"/>
      <c r="BD554" s="322"/>
      <c r="BE554" s="322"/>
      <c r="BF554" s="322"/>
      <c r="BG554" s="322"/>
      <c r="BH554" s="322"/>
      <c r="BI554" s="322"/>
      <c r="BJ554" s="322"/>
      <c r="BK554" s="322"/>
      <c r="BL554" s="322"/>
      <c r="BM554" s="322"/>
      <c r="BN554" s="322"/>
      <c r="BO554" s="322"/>
      <c r="BP554" s="322"/>
      <c r="BQ554" s="322"/>
      <c r="BR554" s="322"/>
      <c r="BS554" s="322"/>
      <c r="BT554" s="322"/>
      <c r="BU554" s="322"/>
      <c r="BV554" s="322"/>
      <c r="BW554" s="322"/>
      <c r="BX554" s="322"/>
      <c r="BY554" s="322"/>
      <c r="BZ554" s="322"/>
      <c r="CA554" s="322"/>
      <c r="CB554" s="322"/>
      <c r="CC554" s="322"/>
      <c r="CD554" s="322"/>
      <c r="CE554" s="322"/>
      <c r="CF554" s="322"/>
      <c r="CG554" s="322"/>
      <c r="CH554" s="322"/>
      <c r="CI554" s="322"/>
      <c r="CJ554" s="322"/>
      <c r="CK554" s="322"/>
      <c r="CL554" s="322"/>
      <c r="CM554" s="322"/>
      <c r="CN554" s="322"/>
      <c r="CO554" s="322"/>
      <c r="CP554" s="322"/>
      <c r="CQ554" s="322"/>
      <c r="CR554" s="322"/>
      <c r="CS554" s="322"/>
      <c r="CT554" s="322"/>
      <c r="CU554" s="322"/>
      <c r="CV554" s="322"/>
      <c r="CW554" s="322"/>
      <c r="CX554" s="322"/>
      <c r="CY554" s="322"/>
      <c r="CZ554" s="322"/>
      <c r="DA554" s="322"/>
      <c r="DB554" s="322"/>
      <c r="DC554" s="322"/>
      <c r="DD554" s="322"/>
      <c r="DE554" s="322"/>
      <c r="DF554" s="322"/>
      <c r="DG554" s="322"/>
      <c r="DH554" s="322"/>
      <c r="DI554" s="322"/>
      <c r="DJ554" s="322"/>
      <c r="DK554" s="322"/>
      <c r="DL554" s="322"/>
      <c r="DM554" s="322"/>
      <c r="DN554" s="322"/>
      <c r="DO554" s="322"/>
      <c r="DP554" s="322"/>
      <c r="DQ554" s="322"/>
      <c r="DR554" s="322"/>
      <c r="DS554" s="322"/>
      <c r="DT554" s="322"/>
      <c r="DU554" s="322"/>
      <c r="DV554" s="322"/>
      <c r="DW554" s="322"/>
      <c r="DX554" s="322"/>
      <c r="DY554" s="322"/>
      <c r="DZ554" s="322"/>
      <c r="EA554" s="322"/>
      <c r="EB554" s="322"/>
      <c r="EC554" s="322"/>
      <c r="ED554" s="322"/>
      <c r="EE554" s="322"/>
      <c r="EF554" s="322"/>
      <c r="EG554" s="322"/>
      <c r="EH554" s="322"/>
      <c r="EI554" s="322"/>
      <c r="EJ554" s="322"/>
      <c r="EK554" s="322"/>
      <c r="EL554" s="322"/>
      <c r="EM554" s="322"/>
      <c r="EN554" s="322"/>
      <c r="EO554" s="322"/>
      <c r="EP554" s="322"/>
      <c r="EQ554" s="322"/>
      <c r="ER554" s="322"/>
      <c r="ES554" s="322"/>
      <c r="ET554" s="322"/>
      <c r="EU554" s="322"/>
      <c r="EV554" s="322"/>
      <c r="EW554" s="322"/>
      <c r="EX554" s="322"/>
    </row>
    <row r="555" spans="1:154" hidden="1" x14ac:dyDescent="0.2">
      <c r="A555" s="153" t="s">
        <v>330</v>
      </c>
      <c r="B555" s="322"/>
      <c r="C555" s="322"/>
      <c r="D555" s="322"/>
      <c r="E555" s="322"/>
      <c r="F555" s="322"/>
      <c r="G555" s="322"/>
      <c r="H555" s="322"/>
      <c r="I555" s="322"/>
      <c r="J555" s="322"/>
      <c r="K555" s="322"/>
      <c r="L555" s="322"/>
      <c r="M555" s="322"/>
      <c r="N555" s="322"/>
      <c r="O555" s="322"/>
      <c r="P555" s="322"/>
      <c r="Q555" s="322"/>
      <c r="R555" s="322"/>
      <c r="S555" s="322"/>
      <c r="T555" s="322"/>
      <c r="U555" s="322"/>
      <c r="V555" s="322"/>
      <c r="W555" s="322"/>
      <c r="X555" s="322"/>
      <c r="Y555" s="322"/>
      <c r="Z555" s="322"/>
      <c r="AA555" s="322"/>
      <c r="AB555" s="322"/>
      <c r="AC555" s="322"/>
      <c r="AD555" s="322"/>
      <c r="AE555" s="322"/>
      <c r="AF555" s="322"/>
      <c r="AG555" s="322"/>
      <c r="AH555" s="322"/>
      <c r="AI555" s="322"/>
      <c r="AJ555" s="322"/>
      <c r="AK555" s="322"/>
      <c r="AL555" s="322"/>
      <c r="AM555" s="322"/>
      <c r="AN555" s="322"/>
      <c r="AO555" s="322"/>
      <c r="AP555" s="322"/>
      <c r="AQ555" s="322"/>
      <c r="AR555" s="322"/>
      <c r="AS555" s="322"/>
      <c r="AT555" s="322"/>
      <c r="AU555" s="322"/>
      <c r="AV555" s="322"/>
      <c r="AW555" s="322"/>
      <c r="AX555" s="322"/>
      <c r="AY555" s="322"/>
      <c r="AZ555" s="322"/>
      <c r="BA555" s="322"/>
      <c r="BB555" s="322"/>
      <c r="BC555" s="322"/>
      <c r="BD555" s="322"/>
      <c r="BE555" s="322"/>
      <c r="BF555" s="322"/>
      <c r="BG555" s="322"/>
      <c r="BH555" s="322"/>
      <c r="BI555" s="322"/>
      <c r="BJ555" s="322"/>
      <c r="BK555" s="322"/>
      <c r="BL555" s="322"/>
      <c r="BM555" s="322"/>
      <c r="BN555" s="322"/>
      <c r="BO555" s="322"/>
      <c r="BP555" s="322"/>
      <c r="BQ555" s="322"/>
      <c r="BR555" s="322"/>
      <c r="BS555" s="322"/>
      <c r="BT555" s="322"/>
      <c r="BU555" s="322"/>
      <c r="BV555" s="322"/>
      <c r="BW555" s="322"/>
      <c r="BX555" s="322"/>
      <c r="BY555" s="322"/>
      <c r="BZ555" s="322"/>
      <c r="CA555" s="322"/>
      <c r="CB555" s="322"/>
      <c r="CC555" s="322"/>
      <c r="CD555" s="322"/>
      <c r="CE555" s="322"/>
      <c r="CF555" s="322"/>
      <c r="CG555" s="322"/>
      <c r="CH555" s="322"/>
      <c r="CI555" s="322"/>
      <c r="CJ555" s="322"/>
      <c r="CK555" s="322"/>
      <c r="CL555" s="322"/>
      <c r="CM555" s="322"/>
      <c r="CN555" s="322"/>
      <c r="CO555" s="322"/>
      <c r="CP555" s="322"/>
      <c r="CQ555" s="322"/>
      <c r="CR555" s="322"/>
      <c r="CS555" s="322"/>
      <c r="CT555" s="322"/>
      <c r="CU555" s="322"/>
      <c r="CV555" s="322"/>
      <c r="CW555" s="322"/>
      <c r="CX555" s="322"/>
      <c r="CY555" s="322"/>
      <c r="CZ555" s="322"/>
      <c r="DA555" s="322"/>
      <c r="DB555" s="322"/>
      <c r="DC555" s="322"/>
      <c r="DD555" s="322"/>
      <c r="DE555" s="322"/>
      <c r="DF555" s="322"/>
      <c r="DG555" s="322"/>
      <c r="DH555" s="322"/>
      <c r="DI555" s="322"/>
      <c r="DJ555" s="322"/>
      <c r="DK555" s="322"/>
      <c r="DL555" s="322"/>
      <c r="DM555" s="322"/>
      <c r="DN555" s="322"/>
      <c r="DO555" s="322"/>
      <c r="DP555" s="322"/>
      <c r="DQ555" s="322"/>
      <c r="DR555" s="322"/>
      <c r="DS555" s="322"/>
      <c r="DT555" s="322"/>
      <c r="DU555" s="322"/>
      <c r="DV555" s="322"/>
      <c r="DW555" s="322"/>
      <c r="DX555" s="322"/>
      <c r="DY555" s="322"/>
      <c r="DZ555" s="322"/>
      <c r="EA555" s="322"/>
      <c r="EB555" s="322"/>
      <c r="EC555" s="322"/>
      <c r="ED555" s="322"/>
      <c r="EE555" s="322"/>
      <c r="EF555" s="322"/>
      <c r="EG555" s="322"/>
      <c r="EH555" s="322"/>
      <c r="EI555" s="322"/>
      <c r="EJ555" s="322"/>
      <c r="EK555" s="322"/>
      <c r="EL555" s="322"/>
      <c r="EM555" s="322"/>
      <c r="EN555" s="322"/>
      <c r="EO555" s="322"/>
      <c r="EP555" s="322"/>
      <c r="EQ555" s="322"/>
      <c r="ER555" s="322"/>
      <c r="ES555" s="322"/>
      <c r="ET555" s="322"/>
      <c r="EU555" s="322"/>
      <c r="EV555" s="322"/>
      <c r="EW555" s="322"/>
      <c r="EX555" s="322"/>
    </row>
    <row r="556" spans="1:154" hidden="1" x14ac:dyDescent="0.2">
      <c r="A556" s="153" t="s">
        <v>331</v>
      </c>
      <c r="B556" s="322"/>
      <c r="C556" s="322"/>
      <c r="D556" s="322"/>
      <c r="E556" s="322"/>
      <c r="F556" s="322"/>
      <c r="G556" s="322"/>
      <c r="H556" s="322"/>
      <c r="I556" s="322"/>
      <c r="J556" s="322"/>
      <c r="K556" s="322"/>
      <c r="L556" s="322"/>
      <c r="M556" s="322"/>
      <c r="N556" s="322"/>
      <c r="O556" s="322"/>
      <c r="P556" s="322"/>
      <c r="Q556" s="322"/>
      <c r="R556" s="322"/>
      <c r="S556" s="322"/>
      <c r="T556" s="322"/>
      <c r="U556" s="322"/>
      <c r="V556" s="322"/>
      <c r="W556" s="322"/>
      <c r="X556" s="322"/>
      <c r="Y556" s="322"/>
      <c r="Z556" s="322"/>
      <c r="AA556" s="322"/>
      <c r="AB556" s="322"/>
      <c r="AC556" s="322"/>
      <c r="AD556" s="322"/>
      <c r="AE556" s="322"/>
      <c r="AF556" s="322"/>
      <c r="AG556" s="322"/>
      <c r="AH556" s="322"/>
      <c r="AI556" s="322"/>
      <c r="AJ556" s="322"/>
      <c r="AK556" s="322"/>
      <c r="AL556" s="322"/>
      <c r="AM556" s="322"/>
      <c r="AN556" s="322"/>
      <c r="AO556" s="322"/>
      <c r="AP556" s="322"/>
      <c r="AQ556" s="322"/>
      <c r="AR556" s="322"/>
      <c r="AS556" s="322"/>
      <c r="AT556" s="322"/>
      <c r="AU556" s="322"/>
      <c r="AV556" s="322"/>
      <c r="AW556" s="322"/>
      <c r="AX556" s="322"/>
      <c r="AY556" s="322"/>
      <c r="AZ556" s="322"/>
      <c r="BA556" s="322"/>
      <c r="BB556" s="322"/>
      <c r="BC556" s="322"/>
      <c r="BD556" s="322"/>
      <c r="BE556" s="322"/>
      <c r="BF556" s="322"/>
      <c r="BG556" s="322"/>
      <c r="BH556" s="322"/>
      <c r="BI556" s="322"/>
      <c r="BJ556" s="322"/>
      <c r="BK556" s="322"/>
      <c r="BL556" s="322"/>
      <c r="BM556" s="322"/>
      <c r="BN556" s="322"/>
      <c r="BO556" s="322"/>
      <c r="BP556" s="322"/>
      <c r="BQ556" s="322"/>
      <c r="BR556" s="322"/>
      <c r="BS556" s="322"/>
      <c r="BT556" s="322"/>
      <c r="BU556" s="322"/>
      <c r="BV556" s="322"/>
      <c r="BW556" s="322"/>
      <c r="BX556" s="322"/>
      <c r="BY556" s="322"/>
      <c r="BZ556" s="322"/>
      <c r="CA556" s="322"/>
      <c r="CB556" s="322"/>
      <c r="CC556" s="322"/>
      <c r="CD556" s="322"/>
      <c r="CE556" s="322"/>
      <c r="CF556" s="322"/>
      <c r="CG556" s="322"/>
      <c r="CH556" s="322"/>
      <c r="CI556" s="322"/>
      <c r="CJ556" s="322"/>
      <c r="CK556" s="322"/>
      <c r="CL556" s="322"/>
      <c r="CM556" s="322"/>
      <c r="CN556" s="322"/>
      <c r="CO556" s="322"/>
      <c r="CP556" s="322"/>
      <c r="CQ556" s="322"/>
      <c r="CR556" s="322"/>
      <c r="CS556" s="322"/>
      <c r="CT556" s="322"/>
      <c r="CU556" s="322"/>
      <c r="CV556" s="322"/>
      <c r="CW556" s="322"/>
      <c r="CX556" s="322"/>
      <c r="CY556" s="322"/>
      <c r="CZ556" s="322"/>
      <c r="DA556" s="322"/>
      <c r="DB556" s="322"/>
      <c r="DC556" s="322"/>
      <c r="DD556" s="322"/>
      <c r="DE556" s="322"/>
      <c r="DF556" s="322"/>
      <c r="DG556" s="322"/>
      <c r="DH556" s="322"/>
      <c r="DI556" s="322"/>
      <c r="DJ556" s="322"/>
      <c r="DK556" s="322"/>
      <c r="DL556" s="322"/>
      <c r="DM556" s="322"/>
      <c r="DN556" s="322"/>
      <c r="DO556" s="322"/>
      <c r="DP556" s="322"/>
      <c r="DQ556" s="322"/>
      <c r="DR556" s="322"/>
      <c r="DS556" s="322"/>
      <c r="DT556" s="322"/>
      <c r="DU556" s="322"/>
      <c r="DV556" s="322"/>
      <c r="DW556" s="322"/>
      <c r="DX556" s="322"/>
      <c r="DY556" s="322"/>
      <c r="DZ556" s="322"/>
      <c r="EA556" s="322"/>
      <c r="EB556" s="322"/>
      <c r="EC556" s="322"/>
      <c r="ED556" s="322"/>
      <c r="EE556" s="322"/>
      <c r="EF556" s="322"/>
      <c r="EG556" s="322"/>
      <c r="EH556" s="322"/>
      <c r="EI556" s="322"/>
      <c r="EJ556" s="322"/>
      <c r="EK556" s="322"/>
      <c r="EL556" s="322"/>
      <c r="EM556" s="322"/>
      <c r="EN556" s="322"/>
      <c r="EO556" s="322"/>
      <c r="EP556" s="322"/>
      <c r="EQ556" s="322"/>
      <c r="ER556" s="322"/>
      <c r="ES556" s="322"/>
      <c r="ET556" s="322"/>
      <c r="EU556" s="322"/>
      <c r="EV556" s="322"/>
      <c r="EW556" s="322"/>
      <c r="EX556" s="322"/>
    </row>
    <row r="557" spans="1:154" hidden="1" x14ac:dyDescent="0.2">
      <c r="A557" s="153" t="s">
        <v>332</v>
      </c>
      <c r="B557" s="322"/>
      <c r="C557" s="322"/>
      <c r="D557" s="322"/>
      <c r="E557" s="322"/>
      <c r="F557" s="322"/>
      <c r="G557" s="322"/>
      <c r="H557" s="322"/>
      <c r="I557" s="322"/>
      <c r="J557" s="322"/>
      <c r="K557" s="322"/>
      <c r="L557" s="322"/>
      <c r="M557" s="322"/>
      <c r="N557" s="322"/>
      <c r="O557" s="322"/>
      <c r="P557" s="322"/>
      <c r="Q557" s="322"/>
      <c r="R557" s="322"/>
      <c r="S557" s="322"/>
      <c r="T557" s="322"/>
      <c r="U557" s="322"/>
      <c r="V557" s="322"/>
      <c r="W557" s="322"/>
      <c r="X557" s="322"/>
      <c r="Y557" s="322"/>
      <c r="Z557" s="322"/>
      <c r="AA557" s="322"/>
      <c r="AB557" s="322"/>
      <c r="AC557" s="322"/>
      <c r="AD557" s="322"/>
      <c r="AE557" s="322"/>
      <c r="AF557" s="322"/>
      <c r="AG557" s="322"/>
      <c r="AH557" s="322"/>
      <c r="AI557" s="322"/>
      <c r="AJ557" s="322"/>
      <c r="AK557" s="322"/>
      <c r="AL557" s="322"/>
      <c r="AM557" s="322"/>
      <c r="AN557" s="322"/>
      <c r="AO557" s="322"/>
      <c r="AP557" s="322"/>
      <c r="AQ557" s="322"/>
      <c r="AR557" s="322"/>
      <c r="AS557" s="322"/>
      <c r="AT557" s="322"/>
      <c r="AU557" s="322"/>
      <c r="AV557" s="322"/>
      <c r="AW557" s="322"/>
      <c r="AX557" s="322"/>
      <c r="AY557" s="322"/>
      <c r="AZ557" s="322"/>
      <c r="BA557" s="322"/>
      <c r="BB557" s="322"/>
      <c r="BC557" s="322"/>
      <c r="BD557" s="322"/>
      <c r="BE557" s="322"/>
      <c r="BF557" s="322"/>
      <c r="BG557" s="322"/>
      <c r="BH557" s="322"/>
      <c r="BI557" s="322"/>
      <c r="BJ557" s="322"/>
      <c r="BK557" s="322"/>
      <c r="BL557" s="322"/>
      <c r="BM557" s="322"/>
      <c r="BN557" s="322"/>
      <c r="BO557" s="322"/>
      <c r="BP557" s="322"/>
      <c r="BQ557" s="322"/>
      <c r="BR557" s="322"/>
      <c r="BS557" s="322"/>
      <c r="BT557" s="322"/>
      <c r="BU557" s="322"/>
      <c r="BV557" s="322"/>
      <c r="BW557" s="322"/>
      <c r="BX557" s="322"/>
      <c r="BY557" s="322"/>
      <c r="BZ557" s="322"/>
      <c r="CA557" s="322"/>
      <c r="CB557" s="322"/>
      <c r="CC557" s="322"/>
      <c r="CD557" s="322"/>
      <c r="CE557" s="322"/>
      <c r="CF557" s="322"/>
      <c r="CG557" s="322"/>
      <c r="CH557" s="322"/>
      <c r="CI557" s="322"/>
      <c r="CJ557" s="322"/>
      <c r="CK557" s="322"/>
      <c r="CL557" s="322"/>
      <c r="CM557" s="322"/>
      <c r="CN557" s="322"/>
      <c r="CO557" s="322"/>
      <c r="CP557" s="322"/>
      <c r="CQ557" s="322"/>
      <c r="CR557" s="322"/>
      <c r="CS557" s="322"/>
      <c r="CT557" s="322"/>
      <c r="CU557" s="322"/>
      <c r="CV557" s="322"/>
      <c r="CW557" s="322"/>
      <c r="CX557" s="322"/>
      <c r="CY557" s="322"/>
      <c r="CZ557" s="322"/>
      <c r="DA557" s="322"/>
      <c r="DB557" s="322"/>
      <c r="DC557" s="322"/>
      <c r="DD557" s="322"/>
      <c r="DE557" s="322"/>
      <c r="DF557" s="322"/>
      <c r="DG557" s="322"/>
      <c r="DH557" s="322"/>
      <c r="DI557" s="322"/>
      <c r="DJ557" s="322"/>
      <c r="DK557" s="322"/>
      <c r="DL557" s="322"/>
      <c r="DM557" s="322"/>
      <c r="DN557" s="322"/>
      <c r="DO557" s="322"/>
      <c r="DP557" s="322"/>
      <c r="DQ557" s="322"/>
      <c r="DR557" s="322"/>
      <c r="DS557" s="322"/>
      <c r="DT557" s="322"/>
      <c r="DU557" s="322"/>
      <c r="DV557" s="322"/>
      <c r="DW557" s="322"/>
      <c r="DX557" s="322"/>
      <c r="DY557" s="322"/>
      <c r="DZ557" s="322"/>
      <c r="EA557" s="322"/>
      <c r="EB557" s="322"/>
      <c r="EC557" s="322"/>
      <c r="ED557" s="322"/>
      <c r="EE557" s="322"/>
      <c r="EF557" s="322"/>
      <c r="EG557" s="322"/>
      <c r="EH557" s="322"/>
      <c r="EI557" s="322"/>
      <c r="EJ557" s="322"/>
      <c r="EK557" s="322"/>
      <c r="EL557" s="322"/>
      <c r="EM557" s="322"/>
      <c r="EN557" s="322"/>
      <c r="EO557" s="322"/>
      <c r="EP557" s="322"/>
      <c r="EQ557" s="322"/>
      <c r="ER557" s="322"/>
      <c r="ES557" s="322"/>
      <c r="ET557" s="322"/>
      <c r="EU557" s="322"/>
      <c r="EV557" s="322"/>
      <c r="EW557" s="322"/>
      <c r="EX557" s="322"/>
    </row>
    <row r="558" spans="1:154" hidden="1" x14ac:dyDescent="0.2">
      <c r="A558" s="153" t="s">
        <v>50</v>
      </c>
      <c r="B558" s="322"/>
      <c r="C558" s="322"/>
      <c r="D558" s="322"/>
      <c r="E558" s="322"/>
      <c r="F558" s="322"/>
      <c r="G558" s="322"/>
      <c r="H558" s="322"/>
      <c r="I558" s="322"/>
      <c r="J558" s="322"/>
      <c r="K558" s="322"/>
      <c r="L558" s="322"/>
      <c r="M558" s="322"/>
      <c r="N558" s="322"/>
      <c r="O558" s="322"/>
      <c r="P558" s="322"/>
      <c r="Q558" s="322"/>
      <c r="R558" s="322"/>
      <c r="S558" s="322"/>
      <c r="T558" s="322"/>
      <c r="U558" s="322"/>
      <c r="V558" s="322"/>
      <c r="W558" s="322"/>
      <c r="X558" s="322"/>
      <c r="Y558" s="322"/>
      <c r="Z558" s="322"/>
      <c r="AA558" s="322"/>
      <c r="AB558" s="322"/>
      <c r="AC558" s="322"/>
      <c r="AD558" s="322"/>
      <c r="AE558" s="322"/>
      <c r="AF558" s="322"/>
      <c r="AG558" s="322"/>
      <c r="AH558" s="322"/>
      <c r="AI558" s="322"/>
      <c r="AJ558" s="322"/>
      <c r="AK558" s="322"/>
      <c r="AL558" s="322"/>
      <c r="AM558" s="322"/>
      <c r="AN558" s="322"/>
      <c r="AO558" s="322"/>
      <c r="AP558" s="322"/>
      <c r="AQ558" s="322"/>
      <c r="AR558" s="322"/>
      <c r="AS558" s="322"/>
      <c r="AT558" s="322"/>
      <c r="AU558" s="322"/>
      <c r="AV558" s="322"/>
      <c r="AW558" s="322"/>
      <c r="AX558" s="322"/>
      <c r="AY558" s="322"/>
      <c r="AZ558" s="322"/>
      <c r="BA558" s="322"/>
      <c r="BB558" s="322"/>
      <c r="BC558" s="322"/>
      <c r="BD558" s="322"/>
      <c r="BE558" s="322"/>
      <c r="BF558" s="322"/>
      <c r="BG558" s="322"/>
      <c r="BH558" s="322"/>
      <c r="BI558" s="322"/>
      <c r="BJ558" s="322"/>
      <c r="BK558" s="322"/>
      <c r="BL558" s="322"/>
      <c r="BM558" s="322"/>
      <c r="BN558" s="322"/>
      <c r="BO558" s="322"/>
      <c r="BP558" s="322"/>
      <c r="BQ558" s="322"/>
      <c r="BR558" s="322"/>
      <c r="BS558" s="322"/>
      <c r="BT558" s="322"/>
      <c r="BU558" s="322"/>
      <c r="BV558" s="322"/>
      <c r="BW558" s="322"/>
      <c r="BX558" s="322"/>
      <c r="BY558" s="322"/>
      <c r="BZ558" s="322"/>
      <c r="CA558" s="322"/>
      <c r="CB558" s="322"/>
      <c r="CC558" s="322"/>
      <c r="CD558" s="322"/>
      <c r="CE558" s="322"/>
      <c r="CF558" s="322"/>
      <c r="CG558" s="322"/>
      <c r="CH558" s="322"/>
      <c r="CI558" s="322"/>
      <c r="CJ558" s="322"/>
      <c r="CK558" s="322"/>
      <c r="CL558" s="322"/>
      <c r="CM558" s="322"/>
      <c r="CN558" s="322"/>
      <c r="CO558" s="322"/>
      <c r="CP558" s="322"/>
      <c r="CQ558" s="322"/>
      <c r="CR558" s="322"/>
      <c r="CS558" s="322"/>
      <c r="CT558" s="322"/>
      <c r="CU558" s="322"/>
      <c r="CV558" s="322"/>
      <c r="CW558" s="322"/>
      <c r="CX558" s="322"/>
      <c r="CY558" s="322"/>
      <c r="CZ558" s="322"/>
      <c r="DA558" s="322"/>
      <c r="DB558" s="322"/>
      <c r="DC558" s="322"/>
      <c r="DD558" s="322"/>
      <c r="DE558" s="322"/>
      <c r="DF558" s="322"/>
      <c r="DG558" s="322"/>
      <c r="DH558" s="322"/>
      <c r="DI558" s="322"/>
      <c r="DJ558" s="322"/>
      <c r="DK558" s="322"/>
      <c r="DL558" s="322"/>
      <c r="DM558" s="322"/>
      <c r="DN558" s="322"/>
      <c r="DO558" s="322"/>
      <c r="DP558" s="322"/>
      <c r="DQ558" s="322"/>
      <c r="DR558" s="322"/>
      <c r="DS558" s="322"/>
      <c r="DT558" s="322"/>
      <c r="DU558" s="322"/>
      <c r="DV558" s="322"/>
      <c r="DW558" s="322"/>
      <c r="DX558" s="322"/>
      <c r="DY558" s="322"/>
      <c r="DZ558" s="322"/>
      <c r="EA558" s="322"/>
      <c r="EB558" s="322"/>
      <c r="EC558" s="322"/>
      <c r="ED558" s="322"/>
      <c r="EE558" s="322"/>
      <c r="EF558" s="322"/>
      <c r="EG558" s="322"/>
      <c r="EH558" s="322"/>
      <c r="EI558" s="322"/>
      <c r="EJ558" s="322"/>
      <c r="EK558" s="322"/>
      <c r="EL558" s="322"/>
      <c r="EM558" s="322"/>
      <c r="EN558" s="322"/>
      <c r="EO558" s="322"/>
      <c r="EP558" s="322"/>
      <c r="EQ558" s="322"/>
      <c r="ER558" s="322"/>
      <c r="ES558" s="322"/>
      <c r="ET558" s="322"/>
      <c r="EU558" s="322"/>
      <c r="EV558" s="322"/>
      <c r="EW558" s="322"/>
      <c r="EX558" s="322"/>
    </row>
    <row r="559" spans="1:154" hidden="1" x14ac:dyDescent="0.2">
      <c r="A559" s="153"/>
    </row>
    <row r="560" spans="1:154" hidden="1" x14ac:dyDescent="0.2">
      <c r="A560" s="154" t="s">
        <v>167</v>
      </c>
    </row>
    <row r="561" spans="1:154" hidden="1" x14ac:dyDescent="0.2">
      <c r="A561" s="153" t="s">
        <v>48</v>
      </c>
    </row>
    <row r="562" spans="1:154" hidden="1" x14ac:dyDescent="0.2">
      <c r="A562" s="158" t="s">
        <v>168</v>
      </c>
      <c r="B562" s="159"/>
      <c r="C562" s="159"/>
      <c r="D562" s="159"/>
      <c r="E562" s="159"/>
      <c r="F562" s="159"/>
      <c r="G562" s="159"/>
      <c r="H562" s="159"/>
      <c r="I562" s="159"/>
      <c r="J562" s="159"/>
      <c r="K562" s="159"/>
      <c r="L562" s="159"/>
      <c r="M562" s="159"/>
      <c r="N562" s="159"/>
      <c r="O562" s="159"/>
      <c r="P562" s="159"/>
      <c r="Q562" s="159"/>
      <c r="R562" s="159"/>
      <c r="S562" s="159"/>
      <c r="T562" s="159"/>
      <c r="U562" s="159"/>
      <c r="V562" s="159"/>
      <c r="W562" s="159"/>
      <c r="X562" s="159"/>
      <c r="Y562" s="159"/>
      <c r="Z562" s="159"/>
      <c r="AA562" s="159"/>
      <c r="AB562" s="159"/>
      <c r="AC562" s="159"/>
      <c r="AD562" s="159"/>
      <c r="AE562" s="159"/>
      <c r="AF562" s="159"/>
      <c r="AG562" s="159"/>
      <c r="AH562" s="159"/>
      <c r="AI562" s="159"/>
      <c r="AJ562" s="159"/>
      <c r="AK562" s="159"/>
      <c r="AL562" s="159"/>
      <c r="AM562" s="159"/>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row>
    <row r="563" spans="1:154" hidden="1" x14ac:dyDescent="0.2">
      <c r="A563" s="158" t="s">
        <v>169</v>
      </c>
      <c r="B563" s="159"/>
      <c r="C563" s="159"/>
      <c r="D563" s="159"/>
      <c r="E563" s="159"/>
      <c r="F563" s="159"/>
      <c r="G563" s="159"/>
      <c r="H563" s="159"/>
      <c r="I563" s="159"/>
      <c r="J563" s="159"/>
      <c r="K563" s="159"/>
      <c r="L563" s="159"/>
      <c r="M563" s="159"/>
      <c r="N563" s="159"/>
      <c r="O563" s="159"/>
      <c r="P563" s="159"/>
      <c r="Q563" s="159"/>
      <c r="R563" s="159"/>
      <c r="S563" s="159"/>
      <c r="T563" s="159"/>
      <c r="U563" s="159"/>
      <c r="V563" s="159"/>
      <c r="W563" s="159"/>
      <c r="X563" s="159"/>
      <c r="Y563" s="159"/>
      <c r="Z563" s="159"/>
      <c r="AA563" s="159"/>
      <c r="AB563" s="159"/>
      <c r="AC563" s="159"/>
      <c r="AD563" s="159"/>
      <c r="AE563" s="159"/>
      <c r="AF563" s="159"/>
      <c r="AG563" s="159"/>
      <c r="AH563" s="159"/>
      <c r="AI563" s="159"/>
      <c r="AJ563" s="159"/>
      <c r="AK563" s="159"/>
      <c r="AL563" s="159"/>
      <c r="AM563" s="159"/>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row>
    <row r="564" spans="1:154" hidden="1" x14ac:dyDescent="0.2">
      <c r="A564" s="158" t="s">
        <v>112</v>
      </c>
      <c r="B564" s="159"/>
      <c r="C564" s="159"/>
      <c r="D564" s="159"/>
      <c r="E564" s="159"/>
      <c r="F564" s="159"/>
      <c r="G564" s="159"/>
      <c r="H564" s="159"/>
      <c r="I564" s="159"/>
      <c r="J564" s="159"/>
      <c r="K564" s="159"/>
      <c r="L564" s="159"/>
      <c r="M564" s="159"/>
      <c r="N564" s="159"/>
      <c r="O564" s="159"/>
      <c r="P564" s="159"/>
      <c r="Q564" s="159"/>
      <c r="R564" s="159"/>
      <c r="S564" s="159"/>
      <c r="T564" s="159"/>
      <c r="U564" s="159"/>
      <c r="V564" s="159"/>
      <c r="W564" s="159"/>
      <c r="X564" s="159"/>
      <c r="Y564" s="159"/>
      <c r="Z564" s="159"/>
      <c r="AA564" s="159"/>
      <c r="AB564" s="159"/>
      <c r="AC564" s="159"/>
      <c r="AD564" s="159"/>
      <c r="AE564" s="159"/>
      <c r="AF564" s="159"/>
      <c r="AG564" s="159"/>
      <c r="AH564" s="159"/>
      <c r="AI564" s="159"/>
      <c r="AJ564" s="159"/>
      <c r="AK564" s="159"/>
      <c r="AL564" s="159"/>
      <c r="AM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row>
    <row r="565" spans="1:154" hidden="1" x14ac:dyDescent="0.2">
      <c r="A565" s="158" t="s">
        <v>321</v>
      </c>
      <c r="B565" s="159"/>
      <c r="C565" s="159"/>
      <c r="D565" s="159"/>
      <c r="E565" s="159"/>
      <c r="F565" s="159"/>
      <c r="G565" s="159"/>
      <c r="H565" s="159"/>
      <c r="I565" s="159"/>
      <c r="J565" s="159"/>
      <c r="K565" s="159"/>
      <c r="L565" s="159"/>
      <c r="M565" s="159"/>
      <c r="N565" s="159"/>
      <c r="O565" s="159"/>
      <c r="P565" s="159"/>
      <c r="Q565" s="159"/>
      <c r="R565" s="159"/>
      <c r="S565" s="159"/>
      <c r="T565" s="159"/>
      <c r="U565" s="159"/>
      <c r="V565" s="159"/>
      <c r="W565" s="159"/>
      <c r="X565" s="159"/>
      <c r="Y565" s="159"/>
      <c r="Z565" s="159"/>
      <c r="AA565" s="159"/>
      <c r="AB565" s="159"/>
      <c r="AC565" s="159"/>
      <c r="AD565" s="159"/>
      <c r="AE565" s="159"/>
      <c r="AF565" s="159"/>
      <c r="AG565" s="159"/>
      <c r="AH565" s="159"/>
      <c r="AI565" s="159"/>
      <c r="AJ565" s="159"/>
      <c r="AK565" s="159"/>
      <c r="AL565" s="159"/>
      <c r="AM565" s="159"/>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row>
    <row r="566" spans="1:154" hidden="1" x14ac:dyDescent="0.2">
      <c r="A566" s="158" t="s">
        <v>182</v>
      </c>
      <c r="B566" s="159"/>
      <c r="C566" s="159"/>
      <c r="D566" s="159"/>
      <c r="E566" s="159"/>
      <c r="F566" s="159"/>
      <c r="G566" s="159"/>
      <c r="H566" s="159"/>
      <c r="I566" s="159"/>
      <c r="J566" s="159"/>
      <c r="K566" s="159"/>
      <c r="L566" s="159"/>
      <c r="M566" s="159"/>
      <c r="N566" s="159"/>
      <c r="O566" s="159"/>
      <c r="P566" s="159"/>
      <c r="Q566" s="159"/>
      <c r="R566" s="159"/>
      <c r="S566" s="159"/>
      <c r="T566" s="159"/>
      <c r="U566" s="159"/>
      <c r="V566" s="159"/>
      <c r="W566" s="159"/>
      <c r="X566" s="159"/>
      <c r="Y566" s="159"/>
      <c r="Z566" s="159"/>
      <c r="AA566" s="159"/>
      <c r="AB566" s="159"/>
      <c r="AC566" s="159"/>
      <c r="AD566" s="159"/>
      <c r="AE566" s="159"/>
      <c r="AF566" s="159"/>
      <c r="AG566" s="159"/>
      <c r="AH566" s="159"/>
      <c r="AI566" s="159"/>
      <c r="AJ566" s="159"/>
      <c r="AK566" s="159"/>
      <c r="AL566" s="159"/>
      <c r="AM566" s="159"/>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row>
    <row r="567" spans="1:154" hidden="1" x14ac:dyDescent="0.2">
      <c r="A567" s="158" t="s">
        <v>95</v>
      </c>
      <c r="B567" s="159"/>
      <c r="C567" s="159"/>
      <c r="D567" s="159"/>
      <c r="E567" s="159"/>
      <c r="F567" s="159"/>
      <c r="G567" s="159"/>
      <c r="H567" s="159"/>
      <c r="I567" s="159"/>
      <c r="J567" s="159"/>
      <c r="K567" s="159"/>
      <c r="L567" s="159"/>
      <c r="M567" s="159"/>
      <c r="N567" s="159"/>
      <c r="O567" s="159"/>
      <c r="P567" s="159"/>
      <c r="Q567" s="159"/>
      <c r="R567" s="159"/>
      <c r="S567" s="159"/>
      <c r="T567" s="159"/>
      <c r="U567" s="159"/>
      <c r="V567" s="159"/>
      <c r="W567" s="159"/>
      <c r="X567" s="159"/>
      <c r="Y567" s="159"/>
      <c r="Z567" s="159"/>
      <c r="AA567" s="159"/>
      <c r="AB567" s="159"/>
      <c r="AC567" s="159"/>
      <c r="AD567" s="159"/>
      <c r="AE567" s="159"/>
      <c r="AF567" s="159"/>
      <c r="AG567" s="159"/>
      <c r="AH567" s="159"/>
      <c r="AI567" s="159"/>
      <c r="AJ567" s="159"/>
      <c r="AK567" s="159"/>
      <c r="AL567" s="159"/>
      <c r="AM567" s="159"/>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row>
    <row r="568" spans="1:154" hidden="1" x14ac:dyDescent="0.2">
      <c r="A568" s="158" t="s">
        <v>93</v>
      </c>
      <c r="B568" s="159"/>
      <c r="C568" s="159"/>
      <c r="D568" s="159"/>
      <c r="E568" s="159"/>
      <c r="F568" s="159"/>
      <c r="G568" s="159"/>
      <c r="H568" s="159"/>
      <c r="I568" s="159"/>
      <c r="J568" s="159"/>
      <c r="K568" s="159"/>
      <c r="L568" s="159"/>
      <c r="M568" s="159"/>
      <c r="N568" s="159"/>
      <c r="O568" s="159"/>
      <c r="P568" s="159"/>
      <c r="Q568" s="159"/>
      <c r="R568" s="159"/>
      <c r="S568" s="159"/>
      <c r="T568" s="159"/>
      <c r="U568" s="159"/>
      <c r="V568" s="159"/>
      <c r="W568" s="159"/>
      <c r="X568" s="159"/>
      <c r="Y568" s="159"/>
      <c r="Z568" s="159"/>
      <c r="AA568" s="159"/>
      <c r="AB568" s="159"/>
      <c r="AC568" s="159"/>
      <c r="AD568" s="159"/>
      <c r="AE568" s="159"/>
      <c r="AF568" s="159"/>
      <c r="AG568" s="159"/>
      <c r="AH568" s="159"/>
      <c r="AI568" s="159"/>
      <c r="AJ568" s="159"/>
      <c r="AK568" s="159"/>
      <c r="AL568" s="159"/>
      <c r="AM568" s="159"/>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row>
    <row r="569" spans="1:154" hidden="1" x14ac:dyDescent="0.2">
      <c r="A569" s="158" t="s">
        <v>94</v>
      </c>
      <c r="B569" s="159"/>
      <c r="C569" s="159"/>
      <c r="D569" s="159"/>
      <c r="E569" s="159"/>
      <c r="F569" s="159"/>
      <c r="G569" s="159"/>
      <c r="H569" s="159"/>
      <c r="I569" s="159"/>
      <c r="J569" s="159"/>
      <c r="K569" s="159"/>
      <c r="L569" s="159"/>
      <c r="M569" s="159"/>
      <c r="N569" s="159"/>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row>
    <row r="570" spans="1:154" hidden="1" x14ac:dyDescent="0.2">
      <c r="A570" s="158" t="s">
        <v>183</v>
      </c>
      <c r="B570" s="159"/>
      <c r="C570" s="159"/>
      <c r="D570" s="159"/>
      <c r="E570" s="159"/>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row>
    <row r="571" spans="1:154" hidden="1" x14ac:dyDescent="0.2">
      <c r="A571" s="158" t="s">
        <v>184</v>
      </c>
      <c r="B571" s="159"/>
      <c r="C571" s="159"/>
      <c r="D571" s="159"/>
      <c r="E571" s="159"/>
      <c r="F571" s="159"/>
      <c r="G571" s="159"/>
      <c r="H571" s="159"/>
      <c r="I571" s="159"/>
      <c r="J571" s="159"/>
      <c r="K571" s="159"/>
      <c r="L571" s="159"/>
      <c r="M571" s="159"/>
      <c r="N571" s="159"/>
      <c r="O571" s="159"/>
      <c r="P571" s="159"/>
      <c r="Q571" s="159"/>
      <c r="R571" s="159"/>
      <c r="S571" s="159"/>
      <c r="T571" s="159"/>
      <c r="U571" s="159"/>
      <c r="V571" s="159"/>
      <c r="W571" s="159"/>
      <c r="X571" s="159"/>
      <c r="Y571" s="159"/>
      <c r="Z571" s="159"/>
      <c r="AA571" s="159"/>
      <c r="AB571" s="159"/>
      <c r="AC571" s="159"/>
      <c r="AD571" s="159"/>
      <c r="AE571" s="159"/>
      <c r="AF571" s="159"/>
      <c r="AG571" s="159"/>
      <c r="AH571" s="159"/>
      <c r="AI571" s="159"/>
      <c r="AJ571" s="159"/>
      <c r="AK571" s="159"/>
      <c r="AL571" s="159"/>
      <c r="AM571" s="159"/>
      <c r="AN571" s="159"/>
      <c r="AO571" s="159"/>
      <c r="AP571" s="159"/>
      <c r="AQ571" s="159"/>
      <c r="AR571" s="159"/>
      <c r="AS571" s="159"/>
      <c r="AT571" s="159"/>
      <c r="AU571" s="159"/>
      <c r="AV571" s="159"/>
      <c r="AW571" s="159"/>
      <c r="AX571" s="159"/>
      <c r="AY571" s="159"/>
      <c r="AZ571" s="159"/>
      <c r="BA571" s="159"/>
      <c r="BB571" s="159"/>
      <c r="BC571" s="159"/>
      <c r="BD571" s="159"/>
      <c r="BE571" s="159"/>
      <c r="BF571" s="159"/>
      <c r="BG571" s="159"/>
      <c r="BH571" s="159"/>
      <c r="BI571" s="159"/>
      <c r="BJ571" s="159"/>
      <c r="BK571" s="159"/>
      <c r="BL571" s="159"/>
      <c r="BM571" s="159"/>
      <c r="BN571" s="159"/>
      <c r="BO571" s="159"/>
      <c r="BP571" s="159"/>
      <c r="BQ571" s="159"/>
      <c r="BR571" s="159"/>
      <c r="BS571" s="159"/>
      <c r="BT571" s="159"/>
      <c r="BU571" s="159"/>
      <c r="BV571" s="159"/>
      <c r="BW571" s="159"/>
      <c r="BX571" s="159"/>
      <c r="BY571" s="159"/>
      <c r="BZ571" s="159"/>
      <c r="CA571" s="159"/>
      <c r="CB571" s="159"/>
      <c r="CC571" s="159"/>
      <c r="CD571" s="159"/>
      <c r="CE571" s="159"/>
      <c r="CF571" s="159"/>
      <c r="CG571" s="159"/>
      <c r="CH571" s="159"/>
      <c r="CI571" s="159"/>
      <c r="CJ571" s="159"/>
      <c r="CK571" s="159"/>
      <c r="CL571" s="159"/>
      <c r="CM571" s="159"/>
      <c r="CN571" s="159"/>
      <c r="CO571" s="159"/>
      <c r="CP571" s="159"/>
      <c r="CQ571" s="159"/>
      <c r="CR571" s="159"/>
      <c r="CS571" s="159"/>
      <c r="CT571" s="159"/>
      <c r="CU571" s="159"/>
      <c r="CV571" s="159"/>
      <c r="CW571" s="159"/>
      <c r="CX571" s="159"/>
      <c r="CY571" s="159"/>
      <c r="CZ571" s="159"/>
      <c r="DA571" s="159"/>
      <c r="DB571" s="159"/>
      <c r="DC571" s="159"/>
      <c r="DD571" s="159"/>
      <c r="DE571" s="159"/>
      <c r="DF571" s="159"/>
      <c r="DG571" s="159"/>
      <c r="DH571" s="159"/>
      <c r="DI571" s="159"/>
      <c r="DJ571" s="159"/>
      <c r="DK571" s="159"/>
      <c r="DL571" s="159"/>
      <c r="DM571" s="159"/>
      <c r="DN571" s="159"/>
      <c r="DO571" s="159"/>
      <c r="DP571" s="159"/>
      <c r="DQ571" s="159"/>
      <c r="DR571" s="159"/>
      <c r="DS571" s="159"/>
      <c r="DT571" s="159"/>
      <c r="DU571" s="159"/>
      <c r="DV571" s="159"/>
      <c r="DW571" s="159"/>
      <c r="DX571" s="159"/>
      <c r="DY571" s="159"/>
      <c r="DZ571" s="159"/>
      <c r="EA571" s="159"/>
      <c r="EB571" s="159"/>
      <c r="EC571" s="159"/>
      <c r="ED571" s="159"/>
      <c r="EE571" s="159"/>
      <c r="EF571" s="159"/>
      <c r="EG571" s="159"/>
      <c r="EH571" s="159"/>
      <c r="EI571" s="159"/>
      <c r="EJ571" s="159"/>
      <c r="EK571" s="159"/>
      <c r="EL571" s="159"/>
      <c r="EM571" s="159"/>
      <c r="EN571" s="159"/>
      <c r="EO571" s="159"/>
      <c r="EP571" s="159"/>
      <c r="EQ571" s="159"/>
      <c r="ER571" s="159"/>
      <c r="ES571" s="159"/>
      <c r="ET571" s="159"/>
      <c r="EU571" s="159"/>
      <c r="EV571" s="159"/>
      <c r="EW571" s="159"/>
      <c r="EX571" s="159"/>
    </row>
    <row r="572" spans="1:154" hidden="1" x14ac:dyDescent="0.2">
      <c r="A572" s="153"/>
    </row>
    <row r="573" spans="1:154" hidden="1" x14ac:dyDescent="0.2">
      <c r="A573" s="154" t="s">
        <v>170</v>
      </c>
    </row>
    <row r="574" spans="1:154" hidden="1" x14ac:dyDescent="0.2">
      <c r="A574" s="153" t="s">
        <v>49</v>
      </c>
    </row>
    <row r="575" spans="1:154" hidden="1" x14ac:dyDescent="0.2">
      <c r="A575" s="158" t="s">
        <v>171</v>
      </c>
      <c r="B575" s="159"/>
      <c r="C575" s="159"/>
      <c r="D575" s="159"/>
      <c r="E575" s="159"/>
      <c r="F575" s="159"/>
      <c r="G575" s="159"/>
      <c r="H575" s="159"/>
      <c r="I575" s="159"/>
      <c r="J575" s="159"/>
      <c r="K575" s="159"/>
      <c r="L575" s="159"/>
      <c r="M575" s="159"/>
      <c r="N575" s="159"/>
      <c r="O575" s="159"/>
      <c r="P575" s="159"/>
      <c r="Q575" s="159"/>
      <c r="R575" s="159"/>
      <c r="S575" s="159"/>
      <c r="T575" s="159"/>
      <c r="U575" s="159"/>
      <c r="V575" s="159"/>
      <c r="W575" s="159"/>
      <c r="X575" s="159"/>
      <c r="Y575" s="159"/>
      <c r="Z575" s="159"/>
      <c r="AA575" s="159"/>
      <c r="AB575" s="159"/>
      <c r="AC575" s="159"/>
      <c r="AD575" s="159"/>
      <c r="AE575" s="159"/>
      <c r="AF575" s="159"/>
      <c r="AG575" s="159"/>
      <c r="AH575" s="159"/>
      <c r="AI575" s="159"/>
      <c r="AJ575" s="159"/>
      <c r="AK575" s="159"/>
      <c r="AL575" s="159"/>
      <c r="AM575" s="159"/>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row>
    <row r="576" spans="1:154" hidden="1" x14ac:dyDescent="0.2">
      <c r="A576" s="158" t="s">
        <v>172</v>
      </c>
      <c r="B576" s="159"/>
      <c r="C576" s="159"/>
      <c r="D576" s="159"/>
      <c r="E576" s="159"/>
      <c r="F576" s="159"/>
      <c r="G576" s="159"/>
      <c r="H576" s="159"/>
      <c r="I576" s="159"/>
      <c r="J576" s="159"/>
      <c r="K576" s="159"/>
      <c r="L576" s="159"/>
      <c r="M576" s="159"/>
      <c r="N576" s="159"/>
      <c r="O576" s="159"/>
      <c r="P576" s="159"/>
      <c r="Q576" s="159"/>
      <c r="R576" s="159"/>
      <c r="S576" s="159"/>
      <c r="T576" s="159"/>
      <c r="U576" s="159"/>
      <c r="V576" s="159"/>
      <c r="W576" s="159"/>
      <c r="X576" s="159"/>
      <c r="Y576" s="159"/>
      <c r="Z576" s="159"/>
      <c r="AA576" s="159"/>
      <c r="AB576" s="159"/>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row>
    <row r="577" spans="1:154" hidden="1" x14ac:dyDescent="0.2">
      <c r="A577" s="158" t="s">
        <v>173</v>
      </c>
      <c r="B577" s="159"/>
      <c r="C577" s="159"/>
      <c r="D577" s="159"/>
      <c r="E577" s="159"/>
      <c r="F577" s="159"/>
      <c r="G577" s="159"/>
      <c r="H577" s="159"/>
      <c r="I577" s="159"/>
      <c r="J577" s="159"/>
      <c r="K577" s="159"/>
      <c r="L577" s="159"/>
      <c r="M577" s="159"/>
      <c r="N577" s="159"/>
      <c r="O577" s="159"/>
      <c r="P577" s="159"/>
      <c r="Q577" s="159"/>
      <c r="R577" s="159"/>
      <c r="S577" s="159"/>
      <c r="T577" s="159"/>
      <c r="U577" s="159"/>
      <c r="V577" s="159"/>
      <c r="W577" s="159"/>
      <c r="X577" s="159"/>
      <c r="Y577" s="159"/>
      <c r="Z577" s="159"/>
      <c r="AA577" s="159"/>
      <c r="AB577" s="159"/>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row>
    <row r="578" spans="1:154" hidden="1" x14ac:dyDescent="0.2">
      <c r="A578" s="158" t="s">
        <v>174</v>
      </c>
      <c r="B578" s="159"/>
      <c r="C578" s="159"/>
      <c r="D578" s="159"/>
      <c r="E578" s="159"/>
      <c r="F578" s="159"/>
      <c r="G578" s="159"/>
      <c r="H578" s="159"/>
      <c r="I578" s="159"/>
      <c r="J578" s="159"/>
      <c r="K578" s="159"/>
      <c r="L578" s="159"/>
      <c r="M578" s="159"/>
      <c r="N578" s="159"/>
      <c r="O578" s="159"/>
      <c r="P578" s="159"/>
      <c r="Q578" s="159"/>
      <c r="R578" s="159"/>
      <c r="S578" s="159"/>
      <c r="T578" s="159"/>
      <c r="U578" s="159"/>
      <c r="V578" s="159"/>
      <c r="W578" s="159"/>
      <c r="X578" s="159"/>
      <c r="Y578" s="159"/>
      <c r="Z578" s="159"/>
      <c r="AA578" s="159"/>
      <c r="AB578" s="159"/>
      <c r="AC578" s="159"/>
      <c r="AD578" s="159"/>
      <c r="AE578" s="159"/>
      <c r="AF578" s="159"/>
      <c r="AG578" s="159"/>
      <c r="AH578" s="159"/>
      <c r="AI578" s="159"/>
      <c r="AJ578" s="159"/>
      <c r="AK578" s="159"/>
      <c r="AL578" s="159"/>
      <c r="AM578" s="159"/>
      <c r="AN578" s="159"/>
      <c r="AO578" s="159"/>
      <c r="AP578" s="159"/>
      <c r="AQ578" s="159"/>
      <c r="AR578" s="159"/>
      <c r="AS578" s="159"/>
      <c r="AT578" s="159"/>
      <c r="AU578" s="159"/>
      <c r="AV578" s="159"/>
      <c r="AW578" s="159"/>
      <c r="AX578" s="159"/>
      <c r="AY578" s="159"/>
      <c r="AZ578" s="159"/>
      <c r="BA578" s="159"/>
      <c r="BB578" s="159"/>
      <c r="BC578" s="159"/>
      <c r="BD578" s="159"/>
      <c r="BE578" s="159"/>
      <c r="BF578" s="159"/>
      <c r="BG578" s="159"/>
      <c r="BH578" s="159"/>
      <c r="BI578" s="159"/>
      <c r="BJ578" s="159"/>
      <c r="BK578" s="159"/>
      <c r="BL578" s="159"/>
      <c r="BM578" s="159"/>
      <c r="BN578" s="159"/>
      <c r="BO578" s="159"/>
      <c r="BP578" s="159"/>
      <c r="BQ578" s="159"/>
      <c r="BR578" s="159"/>
      <c r="BS578" s="159"/>
      <c r="BT578" s="159"/>
      <c r="BU578" s="159"/>
      <c r="BV578" s="159"/>
      <c r="BW578" s="159"/>
      <c r="BX578" s="159"/>
      <c r="BY578" s="159"/>
      <c r="BZ578" s="159"/>
      <c r="CA578" s="159"/>
      <c r="CB578" s="159"/>
      <c r="CC578" s="159"/>
      <c r="CD578" s="159"/>
      <c r="CE578" s="159"/>
      <c r="CF578" s="159"/>
      <c r="CG578" s="159"/>
      <c r="CH578" s="159"/>
      <c r="CI578" s="159"/>
      <c r="CJ578" s="159"/>
      <c r="CK578" s="159"/>
      <c r="CL578" s="159"/>
      <c r="CM578" s="159"/>
      <c r="CN578" s="159"/>
      <c r="CO578" s="159"/>
      <c r="CP578" s="159"/>
      <c r="CQ578" s="159"/>
      <c r="CR578" s="159"/>
      <c r="CS578" s="159"/>
      <c r="CT578" s="159"/>
      <c r="CU578" s="159"/>
      <c r="CV578" s="159"/>
      <c r="CW578" s="159"/>
      <c r="CX578" s="159"/>
      <c r="CY578" s="159"/>
      <c r="CZ578" s="159"/>
      <c r="DA578" s="159"/>
      <c r="DB578" s="159"/>
      <c r="DC578" s="159"/>
      <c r="DD578" s="159"/>
      <c r="DE578" s="159"/>
      <c r="DF578" s="159"/>
      <c r="DG578" s="159"/>
      <c r="DH578" s="159"/>
      <c r="DI578" s="159"/>
      <c r="DJ578" s="159"/>
      <c r="DK578" s="159"/>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row>
    <row r="579" spans="1:154" hidden="1" x14ac:dyDescent="0.2">
      <c r="A579" s="158" t="s">
        <v>175</v>
      </c>
      <c r="B579" s="159"/>
      <c r="C579" s="159"/>
      <c r="D579" s="159"/>
      <c r="E579" s="159"/>
      <c r="F579" s="159"/>
      <c r="G579" s="159"/>
      <c r="H579" s="159"/>
      <c r="I579" s="159"/>
      <c r="J579" s="159"/>
      <c r="K579" s="159"/>
      <c r="L579" s="159"/>
      <c r="M579" s="159"/>
      <c r="N579" s="159"/>
      <c r="O579" s="159"/>
      <c r="P579" s="159"/>
      <c r="Q579" s="159"/>
      <c r="R579" s="159"/>
      <c r="S579" s="159"/>
      <c r="T579" s="159"/>
      <c r="U579" s="159"/>
      <c r="V579" s="159"/>
      <c r="W579" s="159"/>
      <c r="X579" s="159"/>
      <c r="Y579" s="159"/>
      <c r="Z579" s="159"/>
      <c r="AA579" s="159"/>
      <c r="AB579" s="159"/>
      <c r="AC579" s="159"/>
      <c r="AD579" s="159"/>
      <c r="AE579" s="159"/>
      <c r="AF579" s="159"/>
      <c r="AG579" s="159"/>
      <c r="AH579" s="159"/>
      <c r="AI579" s="159"/>
      <c r="AJ579" s="159"/>
      <c r="AK579" s="159"/>
      <c r="AL579" s="159"/>
      <c r="AM579" s="159"/>
      <c r="AN579" s="159"/>
      <c r="AO579" s="159"/>
      <c r="AP579" s="159"/>
      <c r="AQ579" s="159"/>
      <c r="AR579" s="159"/>
      <c r="AS579" s="159"/>
      <c r="AT579" s="159"/>
      <c r="AU579" s="159"/>
      <c r="AV579" s="159"/>
      <c r="AW579" s="159"/>
      <c r="AX579" s="159"/>
      <c r="AY579" s="159"/>
      <c r="AZ579" s="159"/>
      <c r="BA579" s="159"/>
      <c r="BB579" s="159"/>
      <c r="BC579" s="159"/>
      <c r="BD579" s="159"/>
      <c r="BE579" s="159"/>
      <c r="BF579" s="159"/>
      <c r="BG579" s="159"/>
      <c r="BH579" s="159"/>
      <c r="BI579" s="159"/>
      <c r="BJ579" s="159"/>
      <c r="BK579" s="159"/>
      <c r="BL579" s="159"/>
      <c r="BM579" s="159"/>
      <c r="BN579" s="159"/>
      <c r="BO579" s="159"/>
      <c r="BP579" s="159"/>
      <c r="BQ579" s="159"/>
      <c r="BR579" s="159"/>
      <c r="BS579" s="159"/>
      <c r="BT579" s="159"/>
      <c r="BU579" s="159"/>
      <c r="BV579" s="159"/>
      <c r="BW579" s="159"/>
      <c r="BX579" s="159"/>
      <c r="BY579" s="159"/>
      <c r="BZ579" s="159"/>
      <c r="CA579" s="159"/>
      <c r="CB579" s="159"/>
      <c r="CC579" s="159"/>
      <c r="CD579" s="159"/>
      <c r="CE579" s="159"/>
      <c r="CF579" s="159"/>
      <c r="CG579" s="159"/>
      <c r="CH579" s="159"/>
      <c r="CI579" s="159"/>
      <c r="CJ579" s="159"/>
      <c r="CK579" s="159"/>
      <c r="CL579" s="159"/>
      <c r="CM579" s="159"/>
      <c r="CN579" s="159"/>
      <c r="CO579" s="159"/>
      <c r="CP579" s="159"/>
      <c r="CQ579" s="159"/>
      <c r="CR579" s="159"/>
      <c r="CS579" s="159"/>
      <c r="CT579" s="159"/>
      <c r="CU579" s="159"/>
      <c r="CV579" s="159"/>
      <c r="CW579" s="159"/>
      <c r="CX579" s="159"/>
      <c r="CY579" s="159"/>
      <c r="CZ579" s="159"/>
      <c r="DA579" s="159"/>
      <c r="DB579" s="159"/>
      <c r="DC579" s="159"/>
      <c r="DD579" s="159"/>
      <c r="DE579" s="159"/>
      <c r="DF579" s="159"/>
      <c r="DG579" s="159"/>
      <c r="DH579" s="159"/>
      <c r="DI579" s="159"/>
      <c r="DJ579" s="159"/>
      <c r="DK579" s="159"/>
      <c r="DL579" s="159"/>
      <c r="DM579" s="159"/>
      <c r="DN579" s="159"/>
      <c r="DO579" s="159"/>
      <c r="DP579" s="159"/>
      <c r="DQ579" s="159"/>
      <c r="DR579" s="159"/>
      <c r="DS579" s="159"/>
      <c r="DT579" s="159"/>
      <c r="DU579" s="159"/>
      <c r="DV579" s="159"/>
      <c r="DW579" s="159"/>
      <c r="DX579" s="159"/>
      <c r="DY579" s="159"/>
      <c r="DZ579" s="159"/>
      <c r="EA579" s="159"/>
      <c r="EB579" s="159"/>
      <c r="EC579" s="159"/>
      <c r="ED579" s="159"/>
      <c r="EE579" s="159"/>
      <c r="EF579" s="159"/>
      <c r="EG579" s="159"/>
      <c r="EH579" s="159"/>
      <c r="EI579" s="159"/>
      <c r="EJ579" s="159"/>
      <c r="EK579" s="159"/>
      <c r="EL579" s="159"/>
      <c r="EM579" s="159"/>
      <c r="EN579" s="159"/>
      <c r="EO579" s="159"/>
      <c r="EP579" s="159"/>
      <c r="EQ579" s="159"/>
      <c r="ER579" s="159"/>
      <c r="ES579" s="159"/>
      <c r="ET579" s="159"/>
      <c r="EU579" s="159"/>
      <c r="EV579" s="159"/>
      <c r="EW579" s="159"/>
      <c r="EX579" s="159"/>
    </row>
    <row r="580" spans="1:154" hidden="1" x14ac:dyDescent="0.2">
      <c r="A580" s="158" t="s">
        <v>164</v>
      </c>
      <c r="B580" s="159"/>
      <c r="C580" s="159"/>
      <c r="D580" s="159"/>
      <c r="E580" s="159"/>
      <c r="F580" s="159"/>
      <c r="G580" s="159"/>
      <c r="H580" s="159"/>
      <c r="I580" s="159"/>
      <c r="J580" s="159"/>
      <c r="K580" s="159"/>
      <c r="L580" s="159"/>
      <c r="M580" s="159"/>
      <c r="N580" s="159"/>
      <c r="O580" s="159"/>
      <c r="P580" s="159"/>
      <c r="Q580" s="159"/>
      <c r="R580" s="159"/>
      <c r="S580" s="159"/>
      <c r="T580" s="159"/>
      <c r="U580" s="159"/>
      <c r="V580" s="159"/>
      <c r="W580" s="159"/>
      <c r="X580" s="159"/>
      <c r="Y580" s="159"/>
      <c r="Z580" s="159"/>
      <c r="AA580" s="159"/>
      <c r="AB580" s="159"/>
      <c r="AC580" s="159"/>
      <c r="AD580" s="159"/>
      <c r="AE580" s="159"/>
      <c r="AF580" s="159"/>
      <c r="AG580" s="159"/>
      <c r="AH580" s="159"/>
      <c r="AI580" s="159"/>
      <c r="AJ580" s="159"/>
      <c r="AK580" s="159"/>
      <c r="AL580" s="159"/>
      <c r="AM580" s="159"/>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row>
    <row r="581" spans="1:154" hidden="1" x14ac:dyDescent="0.2">
      <c r="A581" s="158" t="s">
        <v>165</v>
      </c>
      <c r="B581" s="159"/>
      <c r="C581" s="159"/>
      <c r="D581" s="159"/>
      <c r="E581" s="159"/>
      <c r="F581" s="159"/>
      <c r="G581" s="159"/>
      <c r="H581" s="159"/>
      <c r="I581" s="159"/>
      <c r="J581" s="159"/>
      <c r="K581" s="159"/>
      <c r="L581" s="159"/>
      <c r="M581" s="159"/>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M581" s="159"/>
      <c r="AN581" s="159"/>
      <c r="AO581" s="159"/>
      <c r="AP581" s="159"/>
      <c r="AQ581" s="159"/>
      <c r="AR581" s="159"/>
      <c r="AS581" s="159"/>
      <c r="AT581" s="159"/>
      <c r="AU581" s="159"/>
      <c r="AV581" s="159"/>
      <c r="AW581" s="159"/>
      <c r="AX581" s="159"/>
      <c r="AY581" s="159"/>
      <c r="AZ581" s="159"/>
      <c r="BA581" s="159"/>
      <c r="BB581" s="159"/>
      <c r="BC581" s="159"/>
      <c r="BD581" s="159"/>
      <c r="BE581" s="159"/>
      <c r="BF581" s="159"/>
      <c r="BG581" s="159"/>
      <c r="BH581" s="159"/>
      <c r="BI581" s="159"/>
      <c r="BJ581" s="159"/>
      <c r="BK581" s="159"/>
      <c r="BL581" s="159"/>
      <c r="BM581" s="159"/>
      <c r="BN581" s="159"/>
      <c r="BO581" s="159"/>
      <c r="BP581" s="159"/>
      <c r="BQ581" s="159"/>
      <c r="BR581" s="159"/>
      <c r="BS581" s="159"/>
      <c r="BT581" s="159"/>
      <c r="BU581" s="159"/>
      <c r="BV581" s="159"/>
      <c r="BW581" s="159"/>
      <c r="BX581" s="159"/>
      <c r="BY581" s="159"/>
      <c r="BZ581" s="159"/>
      <c r="CA581" s="159"/>
      <c r="CB581" s="159"/>
      <c r="CC581" s="159"/>
      <c r="CD581" s="159"/>
      <c r="CE581" s="159"/>
      <c r="CF581" s="159"/>
      <c r="CG581" s="159"/>
      <c r="CH581" s="159"/>
      <c r="CI581" s="159"/>
      <c r="CJ581" s="159"/>
      <c r="CK581" s="159"/>
      <c r="CL581" s="159"/>
      <c r="CM581" s="159"/>
      <c r="CN581" s="159"/>
      <c r="CO581" s="159"/>
      <c r="CP581" s="159"/>
      <c r="CQ581" s="159"/>
      <c r="CR581" s="159"/>
      <c r="CS581" s="159"/>
      <c r="CT581" s="159"/>
      <c r="CU581" s="159"/>
      <c r="CV581" s="159"/>
      <c r="CW581" s="159"/>
      <c r="CX581" s="159"/>
      <c r="CY581" s="159"/>
      <c r="CZ581" s="159"/>
      <c r="DA581" s="159"/>
      <c r="DB581" s="159"/>
      <c r="DC581" s="159"/>
      <c r="DD581" s="159"/>
      <c r="DE581" s="159"/>
      <c r="DF581" s="159"/>
      <c r="DG581" s="159"/>
      <c r="DH581" s="159"/>
      <c r="DI581" s="159"/>
      <c r="DJ581" s="159"/>
      <c r="DK581" s="159"/>
      <c r="DL581" s="159"/>
      <c r="DM581" s="159"/>
      <c r="DN581" s="159"/>
      <c r="DO581" s="159"/>
      <c r="DP581" s="159"/>
      <c r="DQ581" s="159"/>
      <c r="DR581" s="159"/>
      <c r="DS581" s="159"/>
      <c r="DT581" s="159"/>
      <c r="DU581" s="159"/>
      <c r="DV581" s="159"/>
      <c r="DW581" s="159"/>
      <c r="DX581" s="159"/>
      <c r="DY581" s="159"/>
      <c r="DZ581" s="159"/>
      <c r="EA581" s="159"/>
      <c r="EB581" s="159"/>
      <c r="EC581" s="159"/>
      <c r="ED581" s="159"/>
      <c r="EE581" s="159"/>
      <c r="EF581" s="159"/>
      <c r="EG581" s="159"/>
      <c r="EH581" s="159"/>
      <c r="EI581" s="159"/>
      <c r="EJ581" s="159"/>
      <c r="EK581" s="159"/>
      <c r="EL581" s="159"/>
      <c r="EM581" s="159"/>
      <c r="EN581" s="159"/>
      <c r="EO581" s="159"/>
      <c r="EP581" s="159"/>
      <c r="EQ581" s="159"/>
      <c r="ER581" s="159"/>
      <c r="ES581" s="159"/>
      <c r="ET581" s="159"/>
      <c r="EU581" s="159"/>
      <c r="EV581" s="159"/>
      <c r="EW581" s="159"/>
      <c r="EX581" s="159"/>
    </row>
    <row r="582" spans="1:154" hidden="1" x14ac:dyDescent="0.2">
      <c r="A582" s="158" t="s">
        <v>176</v>
      </c>
      <c r="B582" s="159"/>
      <c r="C582" s="159"/>
      <c r="D582" s="159"/>
      <c r="E582" s="159"/>
      <c r="F582" s="159"/>
      <c r="G582" s="159"/>
      <c r="H582" s="159"/>
      <c r="I582" s="159"/>
      <c r="J582" s="159"/>
      <c r="K582" s="159"/>
      <c r="L582" s="159"/>
      <c r="M582" s="159"/>
      <c r="N582" s="159"/>
      <c r="O582" s="159"/>
      <c r="P582" s="159"/>
      <c r="Q582" s="159"/>
      <c r="R582" s="159"/>
      <c r="S582" s="159"/>
      <c r="T582" s="159"/>
      <c r="U582" s="159"/>
      <c r="V582" s="159"/>
      <c r="W582" s="159"/>
      <c r="X582" s="159"/>
      <c r="Y582" s="159"/>
      <c r="Z582" s="159"/>
      <c r="AA582" s="159"/>
      <c r="AB582" s="159"/>
      <c r="AC582" s="159"/>
      <c r="AD582" s="159"/>
      <c r="AE582" s="159"/>
      <c r="AF582" s="159"/>
      <c r="AG582" s="159"/>
      <c r="AH582" s="159"/>
      <c r="AI582" s="159"/>
      <c r="AJ582" s="159"/>
      <c r="AK582" s="159"/>
      <c r="AL582" s="159"/>
      <c r="AM582" s="159"/>
      <c r="AN582" s="159"/>
      <c r="AO582" s="159"/>
      <c r="AP582" s="159"/>
      <c r="AQ582" s="159"/>
      <c r="AR582" s="159"/>
      <c r="AS582" s="159"/>
      <c r="AT582" s="159"/>
      <c r="AU582" s="159"/>
      <c r="AV582" s="159"/>
      <c r="AW582" s="159"/>
      <c r="AX582" s="159"/>
      <c r="AY582" s="159"/>
      <c r="AZ582" s="159"/>
      <c r="BA582" s="159"/>
      <c r="BB582" s="159"/>
      <c r="BC582" s="159"/>
      <c r="BD582" s="159"/>
      <c r="BE582" s="159"/>
      <c r="BF582" s="159"/>
      <c r="BG582" s="159"/>
      <c r="BH582" s="159"/>
      <c r="BI582" s="159"/>
      <c r="BJ582" s="159"/>
      <c r="BK582" s="159"/>
      <c r="BL582" s="159"/>
      <c r="BM582" s="159"/>
      <c r="BN582" s="159"/>
      <c r="BO582" s="159"/>
      <c r="BP582" s="159"/>
      <c r="BQ582" s="159"/>
      <c r="BR582" s="159"/>
      <c r="BS582" s="159"/>
      <c r="BT582" s="159"/>
      <c r="BU582" s="159"/>
      <c r="BV582" s="159"/>
      <c r="BW582" s="159"/>
      <c r="BX582" s="159"/>
      <c r="BY582" s="159"/>
      <c r="BZ582" s="159"/>
      <c r="CA582" s="159"/>
      <c r="CB582" s="159"/>
      <c r="CC582" s="159"/>
      <c r="CD582" s="159"/>
      <c r="CE582" s="159"/>
      <c r="CF582" s="159"/>
      <c r="CG582" s="159"/>
      <c r="CH582" s="159"/>
      <c r="CI582" s="159"/>
      <c r="CJ582" s="159"/>
      <c r="CK582" s="159"/>
      <c r="CL582" s="159"/>
      <c r="CM582" s="159"/>
      <c r="CN582" s="159"/>
      <c r="CO582" s="159"/>
      <c r="CP582" s="159"/>
      <c r="CQ582" s="159"/>
      <c r="CR582" s="159"/>
      <c r="CS582" s="159"/>
      <c r="CT582" s="159"/>
      <c r="CU582" s="159"/>
      <c r="CV582" s="159"/>
      <c r="CW582" s="159"/>
      <c r="CX582" s="159"/>
      <c r="CY582" s="159"/>
      <c r="CZ582" s="159"/>
      <c r="DA582" s="159"/>
      <c r="DB582" s="159"/>
      <c r="DC582" s="159"/>
      <c r="DD582" s="159"/>
      <c r="DE582" s="159"/>
      <c r="DF582" s="159"/>
      <c r="DG582" s="159"/>
      <c r="DH582" s="159"/>
      <c r="DI582" s="159"/>
      <c r="DJ582" s="159"/>
      <c r="DK582" s="159"/>
      <c r="DL582" s="159"/>
      <c r="DM582" s="159"/>
      <c r="DN582" s="159"/>
      <c r="DO582" s="159"/>
      <c r="DP582" s="159"/>
      <c r="DQ582" s="159"/>
      <c r="DR582" s="159"/>
      <c r="DS582" s="159"/>
      <c r="DT582" s="159"/>
      <c r="DU582" s="159"/>
      <c r="DV582" s="159"/>
      <c r="DW582" s="159"/>
      <c r="DX582" s="159"/>
      <c r="DY582" s="159"/>
      <c r="DZ582" s="159"/>
      <c r="EA582" s="159"/>
      <c r="EB582" s="159"/>
      <c r="EC582" s="159"/>
      <c r="ED582" s="159"/>
      <c r="EE582" s="159"/>
      <c r="EF582" s="159"/>
      <c r="EG582" s="159"/>
      <c r="EH582" s="159"/>
      <c r="EI582" s="159"/>
      <c r="EJ582" s="159"/>
      <c r="EK582" s="159"/>
      <c r="EL582" s="159"/>
      <c r="EM582" s="159"/>
      <c r="EN582" s="159"/>
      <c r="EO582" s="159"/>
      <c r="EP582" s="159"/>
      <c r="EQ582" s="159"/>
      <c r="ER582" s="159"/>
      <c r="ES582" s="159"/>
      <c r="ET582" s="159"/>
      <c r="EU582" s="159"/>
      <c r="EV582" s="159"/>
      <c r="EW582" s="159"/>
      <c r="EX582" s="159"/>
    </row>
    <row r="583" spans="1:154" hidden="1" x14ac:dyDescent="0.2">
      <c r="A583" s="158" t="s">
        <v>177</v>
      </c>
      <c r="B583" s="159"/>
      <c r="C583" s="159"/>
      <c r="D583" s="159"/>
      <c r="E583" s="159"/>
      <c r="F583" s="159"/>
      <c r="G583" s="159"/>
      <c r="H583" s="159"/>
      <c r="I583" s="159"/>
      <c r="J583" s="159"/>
      <c r="K583" s="159"/>
      <c r="L583" s="159"/>
      <c r="M583" s="159"/>
      <c r="N583" s="159"/>
      <c r="O583" s="159"/>
      <c r="P583" s="159"/>
      <c r="Q583" s="159"/>
      <c r="R583" s="159"/>
      <c r="S583" s="159"/>
      <c r="T583" s="159"/>
      <c r="U583" s="159"/>
      <c r="V583" s="159"/>
      <c r="W583" s="159"/>
      <c r="X583" s="159"/>
      <c r="Y583" s="159"/>
      <c r="Z583" s="159"/>
      <c r="AA583" s="159"/>
      <c r="AB583" s="159"/>
      <c r="AC583" s="159"/>
      <c r="AD583" s="159"/>
      <c r="AE583" s="159"/>
      <c r="AF583" s="159"/>
      <c r="AG583" s="159"/>
      <c r="AH583" s="159"/>
      <c r="AI583" s="159"/>
      <c r="AJ583" s="159"/>
      <c r="AK583" s="159"/>
      <c r="AL583" s="159"/>
      <c r="AM583" s="159"/>
      <c r="AN583" s="159"/>
      <c r="AO583" s="159"/>
      <c r="AP583" s="159"/>
      <c r="AQ583" s="159"/>
      <c r="AR583" s="159"/>
      <c r="AS583" s="159"/>
      <c r="AT583" s="159"/>
      <c r="AU583" s="159"/>
      <c r="AV583" s="159"/>
      <c r="AW583" s="159"/>
      <c r="AX583" s="159"/>
      <c r="AY583" s="159"/>
      <c r="AZ583" s="159"/>
      <c r="BA583" s="159"/>
      <c r="BB583" s="159"/>
      <c r="BC583" s="159"/>
      <c r="BD583" s="159"/>
      <c r="BE583" s="159"/>
      <c r="BF583" s="159"/>
      <c r="BG583" s="159"/>
      <c r="BH583" s="159"/>
      <c r="BI583" s="159"/>
      <c r="BJ583" s="159"/>
      <c r="BK583" s="159"/>
      <c r="BL583" s="159"/>
      <c r="BM583" s="159"/>
      <c r="BN583" s="159"/>
      <c r="BO583" s="159"/>
      <c r="BP583" s="159"/>
      <c r="BQ583" s="159"/>
      <c r="BR583" s="159"/>
      <c r="BS583" s="159"/>
      <c r="BT583" s="159"/>
      <c r="BU583" s="159"/>
      <c r="BV583" s="159"/>
      <c r="BW583" s="159"/>
      <c r="BX583" s="159"/>
      <c r="BY583" s="159"/>
      <c r="BZ583" s="159"/>
      <c r="CA583" s="159"/>
      <c r="CB583" s="159"/>
      <c r="CC583" s="159"/>
      <c r="CD583" s="159"/>
      <c r="CE583" s="159"/>
      <c r="CF583" s="159"/>
      <c r="CG583" s="159"/>
      <c r="CH583" s="159"/>
      <c r="CI583" s="159"/>
      <c r="CJ583" s="159"/>
      <c r="CK583" s="159"/>
      <c r="CL583" s="159"/>
      <c r="CM583" s="159"/>
      <c r="CN583" s="159"/>
      <c r="CO583" s="159"/>
      <c r="CP583" s="159"/>
      <c r="CQ583" s="159"/>
      <c r="CR583" s="159"/>
      <c r="CS583" s="159"/>
      <c r="CT583" s="159"/>
      <c r="CU583" s="159"/>
      <c r="CV583" s="159"/>
      <c r="CW583" s="159"/>
      <c r="CX583" s="159"/>
      <c r="CY583" s="159"/>
      <c r="CZ583" s="159"/>
      <c r="DA583" s="159"/>
      <c r="DB583" s="159"/>
      <c r="DC583" s="159"/>
      <c r="DD583" s="159"/>
      <c r="DE583" s="159"/>
      <c r="DF583" s="159"/>
      <c r="DG583" s="159"/>
      <c r="DH583" s="159"/>
      <c r="DI583" s="159"/>
      <c r="DJ583" s="159"/>
      <c r="DK583" s="159"/>
      <c r="DL583" s="159"/>
      <c r="DM583" s="159"/>
      <c r="DN583" s="159"/>
      <c r="DO583" s="159"/>
      <c r="DP583" s="159"/>
      <c r="DQ583" s="159"/>
      <c r="DR583" s="159"/>
      <c r="DS583" s="159"/>
      <c r="DT583" s="159"/>
      <c r="DU583" s="159"/>
      <c r="DV583" s="159"/>
      <c r="DW583" s="159"/>
      <c r="DX583" s="159"/>
      <c r="DY583" s="159"/>
      <c r="DZ583" s="159"/>
      <c r="EA583" s="159"/>
      <c r="EB583" s="159"/>
      <c r="EC583" s="159"/>
      <c r="ED583" s="159"/>
      <c r="EE583" s="159"/>
      <c r="EF583" s="159"/>
      <c r="EG583" s="159"/>
      <c r="EH583" s="159"/>
      <c r="EI583" s="159"/>
      <c r="EJ583" s="159"/>
      <c r="EK583" s="159"/>
      <c r="EL583" s="159"/>
      <c r="EM583" s="159"/>
      <c r="EN583" s="159"/>
      <c r="EO583" s="159"/>
      <c r="EP583" s="159"/>
      <c r="EQ583" s="159"/>
      <c r="ER583" s="159"/>
      <c r="ES583" s="159"/>
      <c r="ET583" s="159"/>
      <c r="EU583" s="159"/>
      <c r="EV583" s="159"/>
      <c r="EW583" s="159"/>
      <c r="EX583" s="159"/>
    </row>
    <row r="584" spans="1:154" hidden="1" x14ac:dyDescent="0.2">
      <c r="A584" s="158" t="s">
        <v>178</v>
      </c>
      <c r="B584" s="159"/>
      <c r="C584" s="159"/>
      <c r="D584" s="159"/>
      <c r="E584" s="159"/>
      <c r="F584" s="159"/>
      <c r="G584" s="159"/>
      <c r="H584" s="159"/>
      <c r="I584" s="159"/>
      <c r="J584" s="159"/>
      <c r="K584" s="159"/>
      <c r="L584" s="159"/>
      <c r="M584" s="159"/>
      <c r="N584" s="159"/>
      <c r="O584" s="159"/>
      <c r="P584" s="159"/>
      <c r="Q584" s="159"/>
      <c r="R584" s="159"/>
      <c r="S584" s="159"/>
      <c r="T584" s="159"/>
      <c r="U584" s="159"/>
      <c r="V584" s="159"/>
      <c r="W584" s="159"/>
      <c r="X584" s="159"/>
      <c r="Y584" s="159"/>
      <c r="Z584" s="159"/>
      <c r="AA584" s="159"/>
      <c r="AB584" s="159"/>
      <c r="AC584" s="159"/>
      <c r="AD584" s="159"/>
      <c r="AE584" s="159"/>
      <c r="AF584" s="159"/>
      <c r="AG584" s="159"/>
      <c r="AH584" s="159"/>
      <c r="AI584" s="159"/>
      <c r="AJ584" s="159"/>
      <c r="AK584" s="159"/>
      <c r="AL584" s="159"/>
      <c r="AM584" s="159"/>
      <c r="AN584" s="159"/>
      <c r="AO584" s="159"/>
      <c r="AP584" s="159"/>
      <c r="AQ584" s="159"/>
      <c r="AR584" s="159"/>
      <c r="AS584" s="159"/>
      <c r="AT584" s="159"/>
      <c r="AU584" s="159"/>
      <c r="AV584" s="159"/>
      <c r="AW584" s="159"/>
      <c r="AX584" s="159"/>
      <c r="AY584" s="159"/>
      <c r="AZ584" s="159"/>
      <c r="BA584" s="159"/>
      <c r="BB584" s="159"/>
      <c r="BC584" s="159"/>
      <c r="BD584" s="159"/>
      <c r="BE584" s="159"/>
      <c r="BF584" s="159"/>
      <c r="BG584" s="159"/>
      <c r="BH584" s="159"/>
      <c r="BI584" s="159"/>
      <c r="BJ584" s="159"/>
      <c r="BK584" s="159"/>
      <c r="BL584" s="159"/>
      <c r="BM584" s="159"/>
      <c r="BN584" s="159"/>
      <c r="BO584" s="159"/>
      <c r="BP584" s="159"/>
      <c r="BQ584" s="159"/>
      <c r="BR584" s="159"/>
      <c r="BS584" s="159"/>
      <c r="BT584" s="159"/>
      <c r="BU584" s="159"/>
      <c r="BV584" s="159"/>
      <c r="BW584" s="159"/>
      <c r="BX584" s="159"/>
      <c r="BY584" s="159"/>
      <c r="BZ584" s="159"/>
      <c r="CA584" s="159"/>
      <c r="CB584" s="159"/>
      <c r="CC584" s="159"/>
      <c r="CD584" s="159"/>
      <c r="CE584" s="159"/>
      <c r="CF584" s="159"/>
      <c r="CG584" s="159"/>
      <c r="CH584" s="159"/>
      <c r="CI584" s="159"/>
      <c r="CJ584" s="159"/>
      <c r="CK584" s="159"/>
      <c r="CL584" s="159"/>
      <c r="CM584" s="159"/>
      <c r="CN584" s="159"/>
      <c r="CO584" s="159"/>
      <c r="CP584" s="159"/>
      <c r="CQ584" s="159"/>
      <c r="CR584" s="159"/>
      <c r="CS584" s="159"/>
      <c r="CT584" s="159"/>
      <c r="CU584" s="159"/>
      <c r="CV584" s="159"/>
      <c r="CW584" s="159"/>
      <c r="CX584" s="159"/>
      <c r="CY584" s="159"/>
      <c r="CZ584" s="159"/>
      <c r="DA584" s="159"/>
      <c r="DB584" s="159"/>
      <c r="DC584" s="159"/>
      <c r="DD584" s="159"/>
      <c r="DE584" s="159"/>
      <c r="DF584" s="159"/>
      <c r="DG584" s="159"/>
      <c r="DH584" s="159"/>
      <c r="DI584" s="159"/>
      <c r="DJ584" s="159"/>
      <c r="DK584" s="159"/>
      <c r="DL584" s="159"/>
      <c r="DM584" s="159"/>
      <c r="DN584" s="159"/>
      <c r="DO584" s="159"/>
      <c r="DP584" s="159"/>
      <c r="DQ584" s="159"/>
      <c r="DR584" s="159"/>
      <c r="DS584" s="159"/>
      <c r="DT584" s="159"/>
      <c r="DU584" s="159"/>
      <c r="DV584" s="159"/>
      <c r="DW584" s="159"/>
      <c r="DX584" s="159"/>
      <c r="DY584" s="159"/>
      <c r="DZ584" s="159"/>
      <c r="EA584" s="159"/>
      <c r="EB584" s="159"/>
      <c r="EC584" s="159"/>
      <c r="ED584" s="159"/>
      <c r="EE584" s="159"/>
      <c r="EF584" s="159"/>
      <c r="EG584" s="159"/>
      <c r="EH584" s="159"/>
      <c r="EI584" s="159"/>
      <c r="EJ584" s="159"/>
      <c r="EK584" s="159"/>
      <c r="EL584" s="159"/>
      <c r="EM584" s="159"/>
      <c r="EN584" s="159"/>
      <c r="EO584" s="159"/>
      <c r="EP584" s="159"/>
      <c r="EQ584" s="159"/>
      <c r="ER584" s="159"/>
      <c r="ES584" s="159"/>
      <c r="ET584" s="159"/>
      <c r="EU584" s="159"/>
      <c r="EV584" s="159"/>
      <c r="EW584" s="159"/>
      <c r="EX584" s="159"/>
    </row>
    <row r="585" spans="1:154" hidden="1" x14ac:dyDescent="0.2">
      <c r="A585" s="158" t="s">
        <v>50</v>
      </c>
      <c r="B585" s="159"/>
      <c r="C585" s="159"/>
      <c r="D585" s="159"/>
      <c r="E585" s="159"/>
      <c r="F585" s="159"/>
      <c r="G585" s="159"/>
      <c r="H585" s="159"/>
      <c r="I585" s="159"/>
      <c r="J585" s="159"/>
      <c r="K585" s="159"/>
      <c r="L585" s="159"/>
      <c r="M585" s="159"/>
      <c r="N585" s="159"/>
      <c r="O585" s="159"/>
      <c r="P585" s="159"/>
      <c r="Q585" s="159"/>
      <c r="R585" s="159"/>
      <c r="S585" s="159"/>
      <c r="T585" s="159"/>
      <c r="U585" s="159"/>
      <c r="V585" s="159"/>
      <c r="W585" s="159"/>
      <c r="X585" s="159"/>
      <c r="Y585" s="159"/>
      <c r="Z585" s="159"/>
      <c r="AA585" s="159"/>
      <c r="AB585" s="159"/>
      <c r="AC585" s="159"/>
      <c r="AD585" s="159"/>
      <c r="AE585" s="159"/>
      <c r="AF585" s="159"/>
      <c r="AG585" s="159"/>
      <c r="AH585" s="159"/>
      <c r="AI585" s="159"/>
      <c r="AJ585" s="159"/>
      <c r="AK585" s="159"/>
      <c r="AL585" s="159"/>
      <c r="AM585" s="159"/>
      <c r="AN585" s="159"/>
      <c r="AO585" s="159"/>
      <c r="AP585" s="159"/>
      <c r="AQ585" s="159"/>
      <c r="AR585" s="159"/>
      <c r="AS585" s="159"/>
      <c r="AT585" s="159"/>
      <c r="AU585" s="159"/>
      <c r="AV585" s="159"/>
      <c r="AW585" s="159"/>
      <c r="AX585" s="159"/>
      <c r="AY585" s="159"/>
      <c r="AZ585" s="159"/>
      <c r="BA585" s="159"/>
      <c r="BB585" s="159"/>
      <c r="BC585" s="159"/>
      <c r="BD585" s="159"/>
      <c r="BE585" s="159"/>
      <c r="BF585" s="159"/>
      <c r="BG585" s="159"/>
      <c r="BH585" s="159"/>
      <c r="BI585" s="159"/>
      <c r="BJ585" s="159"/>
      <c r="BK585" s="159"/>
      <c r="BL585" s="159"/>
      <c r="BM585" s="159"/>
      <c r="BN585" s="159"/>
      <c r="BO585" s="159"/>
      <c r="BP585" s="159"/>
      <c r="BQ585" s="159"/>
      <c r="BR585" s="159"/>
      <c r="BS585" s="159"/>
      <c r="BT585" s="159"/>
      <c r="BU585" s="159"/>
      <c r="BV585" s="159"/>
      <c r="BW585" s="159"/>
      <c r="BX585" s="159"/>
      <c r="BY585" s="159"/>
      <c r="BZ585" s="159"/>
      <c r="CA585" s="159"/>
      <c r="CB585" s="159"/>
      <c r="CC585" s="159"/>
      <c r="CD585" s="159"/>
      <c r="CE585" s="159"/>
      <c r="CF585" s="159"/>
      <c r="CG585" s="159"/>
      <c r="CH585" s="159"/>
      <c r="CI585" s="159"/>
      <c r="CJ585" s="159"/>
      <c r="CK585" s="159"/>
      <c r="CL585" s="159"/>
      <c r="CM585" s="159"/>
      <c r="CN585" s="159"/>
      <c r="CO585" s="159"/>
      <c r="CP585" s="159"/>
      <c r="CQ585" s="159"/>
      <c r="CR585" s="159"/>
      <c r="CS585" s="159"/>
      <c r="CT585" s="159"/>
      <c r="CU585" s="159"/>
      <c r="CV585" s="159"/>
      <c r="CW585" s="159"/>
      <c r="CX585" s="159"/>
      <c r="CY585" s="159"/>
      <c r="CZ585" s="159"/>
      <c r="DA585" s="159"/>
      <c r="DB585" s="159"/>
      <c r="DC585" s="159"/>
      <c r="DD585" s="159"/>
      <c r="DE585" s="159"/>
      <c r="DF585" s="159"/>
      <c r="DG585" s="159"/>
      <c r="DH585" s="159"/>
      <c r="DI585" s="159"/>
      <c r="DJ585" s="159"/>
      <c r="DK585" s="159"/>
      <c r="DL585" s="159"/>
      <c r="DM585" s="159"/>
      <c r="DN585" s="159"/>
      <c r="DO585" s="159"/>
      <c r="DP585" s="159"/>
      <c r="DQ585" s="159"/>
      <c r="DR585" s="159"/>
      <c r="DS585" s="159"/>
      <c r="DT585" s="159"/>
      <c r="DU585" s="159"/>
      <c r="DV585" s="159"/>
      <c r="DW585" s="159"/>
      <c r="DX585" s="159"/>
      <c r="DY585" s="159"/>
      <c r="DZ585" s="159"/>
      <c r="EA585" s="159"/>
      <c r="EB585" s="159"/>
      <c r="EC585" s="159"/>
      <c r="ED585" s="159"/>
      <c r="EE585" s="159"/>
      <c r="EF585" s="159"/>
      <c r="EG585" s="159"/>
      <c r="EH585" s="159"/>
      <c r="EI585" s="159"/>
      <c r="EJ585" s="159"/>
      <c r="EK585" s="159"/>
      <c r="EL585" s="159"/>
      <c r="EM585" s="159"/>
      <c r="EN585" s="159"/>
      <c r="EO585" s="159"/>
      <c r="EP585" s="159"/>
      <c r="EQ585" s="159"/>
      <c r="ER585" s="159"/>
      <c r="ES585" s="159"/>
      <c r="ET585" s="159"/>
      <c r="EU585" s="159"/>
      <c r="EV585" s="159"/>
      <c r="EW585" s="159"/>
      <c r="EX585" s="159"/>
    </row>
    <row r="586" spans="1:154" hidden="1" x14ac:dyDescent="0.2">
      <c r="A586" s="158" t="s">
        <v>179</v>
      </c>
      <c r="B586" s="159"/>
      <c r="C586" s="159"/>
      <c r="D586" s="159"/>
      <c r="E586" s="159"/>
      <c r="F586" s="159"/>
      <c r="G586" s="159"/>
      <c r="H586" s="159"/>
      <c r="I586" s="159"/>
      <c r="J586" s="159"/>
      <c r="K586" s="159"/>
      <c r="L586" s="159"/>
      <c r="M586" s="159"/>
      <c r="N586" s="159"/>
      <c r="O586" s="159"/>
      <c r="P586" s="159"/>
      <c r="Q586" s="159"/>
      <c r="R586" s="159"/>
      <c r="S586" s="159"/>
      <c r="T586" s="159"/>
      <c r="U586" s="159"/>
      <c r="V586" s="159"/>
      <c r="W586" s="159"/>
      <c r="X586" s="159"/>
      <c r="Y586" s="159"/>
      <c r="Z586" s="159"/>
      <c r="AA586" s="159"/>
      <c r="AB586" s="159"/>
      <c r="AC586" s="159"/>
      <c r="AD586" s="159"/>
      <c r="AE586" s="159"/>
      <c r="AF586" s="159"/>
      <c r="AG586" s="159"/>
      <c r="AH586" s="159"/>
      <c r="AI586" s="159"/>
      <c r="AJ586" s="159"/>
      <c r="AK586" s="159"/>
      <c r="AL586" s="159"/>
      <c r="AM586" s="159"/>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row>
    <row r="587" spans="1:154" hidden="1" x14ac:dyDescent="0.2">
      <c r="A587" s="158" t="s">
        <v>180</v>
      </c>
      <c r="B587" s="159"/>
      <c r="C587" s="159"/>
      <c r="D587" s="159"/>
      <c r="E587" s="159"/>
      <c r="F587" s="159"/>
      <c r="G587" s="159"/>
      <c r="H587" s="159"/>
      <c r="I587" s="159"/>
      <c r="J587" s="159"/>
      <c r="K587" s="159"/>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c r="AN587" s="159"/>
      <c r="AO587" s="159"/>
      <c r="AP587" s="159"/>
      <c r="AQ587" s="159"/>
      <c r="AR587" s="159"/>
      <c r="AS587" s="159"/>
      <c r="AT587" s="159"/>
      <c r="AU587" s="159"/>
      <c r="AV587" s="159"/>
      <c r="AW587" s="159"/>
      <c r="AX587" s="159"/>
      <c r="AY587" s="159"/>
      <c r="AZ587" s="159"/>
      <c r="BA587" s="159"/>
      <c r="BB587" s="159"/>
      <c r="BC587" s="159"/>
      <c r="BD587" s="159"/>
      <c r="BE587" s="159"/>
      <c r="BF587" s="159"/>
      <c r="BG587" s="159"/>
      <c r="BH587" s="159"/>
      <c r="BI587" s="159"/>
      <c r="BJ587" s="159"/>
      <c r="BK587" s="159"/>
      <c r="BL587" s="159"/>
      <c r="BM587" s="159"/>
      <c r="BN587" s="159"/>
      <c r="BO587" s="159"/>
      <c r="BP587" s="159"/>
      <c r="BQ587" s="159"/>
      <c r="BR587" s="159"/>
      <c r="BS587" s="159"/>
      <c r="BT587" s="159"/>
      <c r="BU587" s="159"/>
      <c r="BV587" s="159"/>
      <c r="BW587" s="159"/>
      <c r="BX587" s="159"/>
      <c r="BY587" s="159"/>
      <c r="BZ587" s="159"/>
      <c r="CA587" s="159"/>
      <c r="CB587" s="159"/>
      <c r="CC587" s="159"/>
      <c r="CD587" s="159"/>
      <c r="CE587" s="159"/>
      <c r="CF587" s="159"/>
      <c r="CG587" s="159"/>
      <c r="CH587" s="159"/>
      <c r="CI587" s="159"/>
      <c r="CJ587" s="159"/>
      <c r="CK587" s="159"/>
      <c r="CL587" s="159"/>
      <c r="CM587" s="159"/>
      <c r="CN587" s="159"/>
      <c r="CO587" s="159"/>
      <c r="CP587" s="159"/>
      <c r="CQ587" s="159"/>
      <c r="CR587" s="159"/>
      <c r="CS587" s="159"/>
      <c r="CT587" s="159"/>
      <c r="CU587" s="159"/>
      <c r="CV587" s="159"/>
      <c r="CW587" s="159"/>
      <c r="CX587" s="159"/>
      <c r="CY587" s="159"/>
      <c r="CZ587" s="159"/>
      <c r="DA587" s="159"/>
      <c r="DB587" s="159"/>
      <c r="DC587" s="159"/>
      <c r="DD587" s="159"/>
      <c r="DE587" s="159"/>
      <c r="DF587" s="159"/>
      <c r="DG587" s="159"/>
      <c r="DH587" s="159"/>
      <c r="DI587" s="159"/>
      <c r="DJ587" s="159"/>
      <c r="DK587" s="159"/>
      <c r="DL587" s="159"/>
      <c r="DM587" s="159"/>
      <c r="DN587" s="159"/>
      <c r="DO587" s="159"/>
      <c r="DP587" s="159"/>
      <c r="DQ587" s="159"/>
      <c r="DR587" s="159"/>
      <c r="DS587" s="159"/>
      <c r="DT587" s="159"/>
      <c r="DU587" s="159"/>
      <c r="DV587" s="159"/>
      <c r="DW587" s="159"/>
      <c r="DX587" s="159"/>
      <c r="DY587" s="159"/>
      <c r="DZ587" s="159"/>
      <c r="EA587" s="159"/>
      <c r="EB587" s="159"/>
      <c r="EC587" s="159"/>
      <c r="ED587" s="159"/>
      <c r="EE587" s="159"/>
      <c r="EF587" s="159"/>
      <c r="EG587" s="159"/>
      <c r="EH587" s="159"/>
      <c r="EI587" s="159"/>
      <c r="EJ587" s="159"/>
      <c r="EK587" s="159"/>
      <c r="EL587" s="159"/>
      <c r="EM587" s="159"/>
      <c r="EN587" s="159"/>
      <c r="EO587" s="159"/>
      <c r="EP587" s="159"/>
      <c r="EQ587" s="159"/>
      <c r="ER587" s="159"/>
      <c r="ES587" s="159"/>
      <c r="ET587" s="159"/>
      <c r="EU587" s="159"/>
      <c r="EV587" s="159"/>
      <c r="EW587" s="159"/>
      <c r="EX587" s="159"/>
    </row>
    <row r="588" spans="1:154" hidden="1" x14ac:dyDescent="0.2">
      <c r="A588" s="158" t="s">
        <v>181</v>
      </c>
      <c r="B588" s="159"/>
      <c r="C588" s="159"/>
      <c r="D588" s="159"/>
      <c r="E588" s="159"/>
      <c r="F588" s="159"/>
      <c r="G588" s="159"/>
      <c r="H588" s="159"/>
      <c r="I588" s="159"/>
      <c r="J588" s="159"/>
      <c r="K588" s="159"/>
      <c r="L588" s="159"/>
      <c r="M588" s="159"/>
      <c r="N588" s="159"/>
      <c r="O588" s="159"/>
      <c r="P588" s="159"/>
      <c r="Q588" s="159"/>
      <c r="R588" s="159"/>
      <c r="S588" s="159"/>
      <c r="T588" s="159"/>
      <c r="U588" s="159"/>
      <c r="V588" s="159"/>
      <c r="W588" s="159"/>
      <c r="X588" s="159"/>
      <c r="Y588" s="159"/>
      <c r="Z588" s="159"/>
      <c r="AA588" s="159"/>
      <c r="AB588" s="159"/>
      <c r="AC588" s="159"/>
      <c r="AD588" s="159"/>
      <c r="AE588" s="159"/>
      <c r="AF588" s="159"/>
      <c r="AG588" s="159"/>
      <c r="AH588" s="159"/>
      <c r="AI588" s="159"/>
      <c r="AJ588" s="159"/>
      <c r="AK588" s="159"/>
      <c r="AL588" s="159"/>
      <c r="AM588" s="159"/>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row>
    <row r="589" spans="1:154" hidden="1" x14ac:dyDescent="0.2">
      <c r="A589" s="153"/>
    </row>
    <row r="590" spans="1:154" hidden="1" x14ac:dyDescent="0.2">
      <c r="A590" s="154" t="s">
        <v>185</v>
      </c>
    </row>
    <row r="591" spans="1:154" hidden="1" x14ac:dyDescent="0.2">
      <c r="A591" s="158" t="s">
        <v>48</v>
      </c>
      <c r="B591" s="322"/>
      <c r="C591" s="322"/>
      <c r="D591" s="322"/>
      <c r="E591" s="322"/>
      <c r="F591" s="322"/>
      <c r="G591" s="322"/>
      <c r="H591" s="322"/>
      <c r="I591" s="322"/>
      <c r="J591" s="322"/>
      <c r="K591" s="322"/>
      <c r="L591" s="322"/>
      <c r="M591" s="322"/>
      <c r="N591" s="322"/>
      <c r="O591" s="322"/>
      <c r="P591" s="322"/>
      <c r="Q591" s="322"/>
      <c r="R591" s="322"/>
      <c r="S591" s="322"/>
      <c r="T591" s="322"/>
      <c r="U591" s="322"/>
      <c r="V591" s="322"/>
      <c r="W591" s="322"/>
      <c r="X591" s="322"/>
      <c r="Y591" s="322"/>
      <c r="Z591" s="322"/>
      <c r="AA591" s="322"/>
      <c r="AB591" s="322"/>
      <c r="AC591" s="322"/>
      <c r="AD591" s="322"/>
      <c r="AE591" s="322"/>
      <c r="AF591" s="322"/>
      <c r="AG591" s="322"/>
      <c r="AH591" s="322"/>
      <c r="AI591" s="322"/>
      <c r="AJ591" s="322"/>
      <c r="AK591" s="322"/>
      <c r="AL591" s="322"/>
      <c r="AM591" s="322"/>
      <c r="AN591" s="322"/>
      <c r="AO591" s="322"/>
      <c r="AP591" s="322"/>
      <c r="AQ591" s="322"/>
      <c r="AR591" s="322"/>
      <c r="AS591" s="322"/>
      <c r="AT591" s="322"/>
      <c r="AU591" s="322"/>
      <c r="AV591" s="322"/>
      <c r="AW591" s="322"/>
      <c r="AX591" s="322"/>
      <c r="AY591" s="322"/>
      <c r="AZ591" s="322"/>
      <c r="BA591" s="322"/>
      <c r="BB591" s="322"/>
      <c r="BC591" s="322"/>
      <c r="BD591" s="322"/>
      <c r="BE591" s="322"/>
      <c r="BF591" s="322"/>
      <c r="BG591" s="322"/>
      <c r="BH591" s="322"/>
      <c r="BI591" s="322"/>
      <c r="BJ591" s="322"/>
      <c r="BK591" s="322"/>
      <c r="BL591" s="322"/>
      <c r="BM591" s="322"/>
      <c r="BN591" s="322"/>
      <c r="BO591" s="322"/>
      <c r="BP591" s="322"/>
      <c r="BQ591" s="322"/>
      <c r="BR591" s="322"/>
      <c r="BS591" s="322"/>
      <c r="BT591" s="322"/>
      <c r="BU591" s="322"/>
      <c r="BV591" s="322"/>
      <c r="BW591" s="322"/>
      <c r="BX591" s="322"/>
      <c r="BY591" s="322"/>
      <c r="BZ591" s="322"/>
      <c r="CA591" s="322"/>
      <c r="CB591" s="322"/>
      <c r="CC591" s="322"/>
      <c r="CD591" s="322"/>
      <c r="CE591" s="322"/>
      <c r="CF591" s="322"/>
      <c r="CG591" s="322"/>
      <c r="CH591" s="322"/>
      <c r="CI591" s="322"/>
      <c r="CJ591" s="322"/>
      <c r="CK591" s="322"/>
      <c r="CL591" s="322"/>
      <c r="CM591" s="322"/>
      <c r="CN591" s="322"/>
      <c r="CO591" s="322"/>
      <c r="CP591" s="322"/>
      <c r="CQ591" s="322"/>
      <c r="CR591" s="322"/>
      <c r="CS591" s="322"/>
      <c r="CT591" s="322"/>
      <c r="CU591" s="322"/>
      <c r="CV591" s="322"/>
      <c r="CW591" s="322"/>
      <c r="CX591" s="322"/>
      <c r="CY591" s="322"/>
      <c r="CZ591" s="322"/>
      <c r="DA591" s="322"/>
      <c r="DB591" s="322"/>
      <c r="DC591" s="322"/>
      <c r="DD591" s="322"/>
      <c r="DE591" s="322"/>
      <c r="DF591" s="322"/>
      <c r="DG591" s="322"/>
      <c r="DH591" s="322"/>
      <c r="DI591" s="322"/>
      <c r="DJ591" s="322"/>
      <c r="DK591" s="322"/>
      <c r="DL591" s="322"/>
      <c r="DM591" s="322"/>
      <c r="DN591" s="322"/>
      <c r="DO591" s="322"/>
      <c r="DP591" s="322"/>
      <c r="DQ591" s="322"/>
      <c r="DR591" s="322"/>
      <c r="DS591" s="322"/>
      <c r="DT591" s="322"/>
      <c r="DU591" s="322"/>
      <c r="DV591" s="322"/>
      <c r="DW591" s="322"/>
      <c r="DX591" s="322"/>
      <c r="DY591" s="322"/>
      <c r="DZ591" s="322"/>
      <c r="EA591" s="322"/>
      <c r="EB591" s="322"/>
      <c r="EC591" s="322"/>
      <c r="ED591" s="322"/>
      <c r="EE591" s="322"/>
      <c r="EF591" s="322"/>
      <c r="EG591" s="322"/>
      <c r="EH591" s="322"/>
      <c r="EI591" s="322"/>
      <c r="EJ591" s="322"/>
      <c r="EK591" s="322"/>
      <c r="EL591" s="322"/>
      <c r="EM591" s="322"/>
      <c r="EN591" s="322"/>
      <c r="EO591" s="322"/>
      <c r="EP591" s="322"/>
      <c r="EQ591" s="322"/>
      <c r="ER591" s="322"/>
      <c r="ES591" s="322"/>
      <c r="ET591" s="322"/>
      <c r="EU591" s="322"/>
      <c r="EV591" s="322"/>
      <c r="EW591" s="322"/>
      <c r="EX591" s="322"/>
    </row>
    <row r="592" spans="1:154" hidden="1" x14ac:dyDescent="0.2">
      <c r="A592" s="158" t="s">
        <v>186</v>
      </c>
      <c r="B592" s="322"/>
      <c r="C592" s="322"/>
      <c r="D592" s="322"/>
      <c r="E592" s="322"/>
      <c r="F592" s="322"/>
      <c r="G592" s="322"/>
      <c r="H592" s="322"/>
      <c r="I592" s="322"/>
      <c r="J592" s="322"/>
      <c r="K592" s="322"/>
      <c r="L592" s="322"/>
      <c r="M592" s="322"/>
      <c r="N592" s="322"/>
      <c r="O592" s="322"/>
      <c r="P592" s="322"/>
      <c r="Q592" s="322"/>
      <c r="R592" s="322"/>
      <c r="S592" s="322"/>
      <c r="T592" s="322"/>
      <c r="U592" s="322"/>
      <c r="V592" s="322"/>
      <c r="W592" s="322"/>
      <c r="X592" s="322"/>
      <c r="Y592" s="322"/>
      <c r="Z592" s="322"/>
      <c r="AA592" s="322"/>
      <c r="AB592" s="322"/>
      <c r="AC592" s="322"/>
      <c r="AD592" s="322"/>
      <c r="AE592" s="322"/>
      <c r="AF592" s="322"/>
      <c r="AG592" s="322"/>
      <c r="AH592" s="322"/>
      <c r="AI592" s="322"/>
      <c r="AJ592" s="322"/>
      <c r="AK592" s="322"/>
      <c r="AL592" s="322"/>
      <c r="AM592" s="322"/>
      <c r="AN592" s="322"/>
      <c r="AO592" s="322"/>
      <c r="AP592" s="322"/>
      <c r="AQ592" s="322"/>
      <c r="AR592" s="322"/>
      <c r="AS592" s="322"/>
      <c r="AT592" s="322"/>
      <c r="AU592" s="322"/>
      <c r="AV592" s="322"/>
      <c r="AW592" s="322"/>
      <c r="AX592" s="322"/>
      <c r="AY592" s="322"/>
      <c r="AZ592" s="322"/>
      <c r="BA592" s="322"/>
      <c r="BB592" s="322"/>
      <c r="BC592" s="322"/>
      <c r="BD592" s="322"/>
      <c r="BE592" s="322"/>
      <c r="BF592" s="322"/>
      <c r="BG592" s="322"/>
      <c r="BH592" s="322"/>
      <c r="BI592" s="322"/>
      <c r="BJ592" s="322"/>
      <c r="BK592" s="322"/>
      <c r="BL592" s="322"/>
      <c r="BM592" s="322"/>
      <c r="BN592" s="322"/>
      <c r="BO592" s="322"/>
      <c r="BP592" s="322"/>
      <c r="BQ592" s="322"/>
      <c r="BR592" s="322"/>
      <c r="BS592" s="322"/>
      <c r="BT592" s="322"/>
      <c r="BU592" s="322"/>
      <c r="BV592" s="322"/>
      <c r="BW592" s="322"/>
      <c r="BX592" s="322"/>
      <c r="BY592" s="322"/>
      <c r="BZ592" s="322"/>
      <c r="CA592" s="322"/>
      <c r="CB592" s="322"/>
      <c r="CC592" s="322"/>
      <c r="CD592" s="322"/>
      <c r="CE592" s="322"/>
      <c r="CF592" s="322"/>
      <c r="CG592" s="322"/>
      <c r="CH592" s="322"/>
      <c r="CI592" s="322"/>
      <c r="CJ592" s="322"/>
      <c r="CK592" s="322"/>
      <c r="CL592" s="322"/>
      <c r="CM592" s="322"/>
      <c r="CN592" s="322"/>
      <c r="CO592" s="322"/>
      <c r="CP592" s="322"/>
      <c r="CQ592" s="322"/>
      <c r="CR592" s="322"/>
      <c r="CS592" s="322"/>
      <c r="CT592" s="322"/>
      <c r="CU592" s="322"/>
      <c r="CV592" s="322"/>
      <c r="CW592" s="322"/>
      <c r="CX592" s="322"/>
      <c r="CY592" s="322"/>
      <c r="CZ592" s="322"/>
      <c r="DA592" s="322"/>
      <c r="DB592" s="322"/>
      <c r="DC592" s="322"/>
      <c r="DD592" s="322"/>
      <c r="DE592" s="322"/>
      <c r="DF592" s="322"/>
      <c r="DG592" s="322"/>
      <c r="DH592" s="322"/>
      <c r="DI592" s="322"/>
      <c r="DJ592" s="322"/>
      <c r="DK592" s="322"/>
      <c r="DL592" s="322"/>
      <c r="DM592" s="322"/>
      <c r="DN592" s="322"/>
      <c r="DO592" s="322"/>
      <c r="DP592" s="322"/>
      <c r="DQ592" s="322"/>
      <c r="DR592" s="322"/>
      <c r="DS592" s="322"/>
      <c r="DT592" s="322"/>
      <c r="DU592" s="322"/>
      <c r="DV592" s="322"/>
      <c r="DW592" s="322"/>
      <c r="DX592" s="322"/>
      <c r="DY592" s="322"/>
      <c r="DZ592" s="322"/>
      <c r="EA592" s="322"/>
      <c r="EB592" s="322"/>
      <c r="EC592" s="322"/>
      <c r="ED592" s="322"/>
      <c r="EE592" s="322"/>
      <c r="EF592" s="322"/>
      <c r="EG592" s="322"/>
      <c r="EH592" s="322"/>
      <c r="EI592" s="322"/>
      <c r="EJ592" s="322"/>
      <c r="EK592" s="322"/>
      <c r="EL592" s="322"/>
      <c r="EM592" s="322"/>
      <c r="EN592" s="322"/>
      <c r="EO592" s="322"/>
      <c r="EP592" s="322"/>
      <c r="EQ592" s="322"/>
      <c r="ER592" s="322"/>
      <c r="ES592" s="322"/>
      <c r="ET592" s="322"/>
      <c r="EU592" s="322"/>
      <c r="EV592" s="322"/>
      <c r="EW592" s="322"/>
      <c r="EX592" s="322"/>
    </row>
    <row r="593" spans="1:154" hidden="1" x14ac:dyDescent="0.2">
      <c r="A593" s="158" t="s">
        <v>187</v>
      </c>
      <c r="B593" s="322"/>
      <c r="C593" s="322"/>
      <c r="D593" s="322"/>
      <c r="E593" s="322"/>
      <c r="F593" s="322"/>
      <c r="G593" s="322"/>
      <c r="H593" s="322"/>
      <c r="I593" s="322"/>
      <c r="J593" s="322"/>
      <c r="K593" s="322"/>
      <c r="L593" s="322"/>
      <c r="M593" s="322"/>
      <c r="N593" s="322"/>
      <c r="O593" s="322"/>
      <c r="P593" s="322"/>
      <c r="Q593" s="322"/>
      <c r="R593" s="322"/>
      <c r="S593" s="322"/>
      <c r="T593" s="322"/>
      <c r="U593" s="322"/>
      <c r="V593" s="322"/>
      <c r="W593" s="322"/>
      <c r="X593" s="322"/>
      <c r="Y593" s="322"/>
      <c r="Z593" s="322"/>
      <c r="AA593" s="322"/>
      <c r="AB593" s="322"/>
      <c r="AC593" s="322"/>
      <c r="AD593" s="322"/>
      <c r="AE593" s="322"/>
      <c r="AF593" s="322"/>
      <c r="AG593" s="322"/>
      <c r="AH593" s="322"/>
      <c r="AI593" s="322"/>
      <c r="AJ593" s="322"/>
      <c r="AK593" s="322"/>
      <c r="AL593" s="322"/>
      <c r="AM593" s="322"/>
      <c r="AN593" s="322"/>
      <c r="AO593" s="322"/>
      <c r="AP593" s="322"/>
      <c r="AQ593" s="322"/>
      <c r="AR593" s="322"/>
      <c r="AS593" s="322"/>
      <c r="AT593" s="322"/>
      <c r="AU593" s="322"/>
      <c r="AV593" s="322"/>
      <c r="AW593" s="322"/>
      <c r="AX593" s="322"/>
      <c r="AY593" s="322"/>
      <c r="AZ593" s="322"/>
      <c r="BA593" s="322"/>
      <c r="BB593" s="322"/>
      <c r="BC593" s="322"/>
      <c r="BD593" s="322"/>
      <c r="BE593" s="322"/>
      <c r="BF593" s="322"/>
      <c r="BG593" s="322"/>
      <c r="BH593" s="322"/>
      <c r="BI593" s="322"/>
      <c r="BJ593" s="322"/>
      <c r="BK593" s="322"/>
      <c r="BL593" s="322"/>
      <c r="BM593" s="322"/>
      <c r="BN593" s="322"/>
      <c r="BO593" s="322"/>
      <c r="BP593" s="322"/>
      <c r="BQ593" s="322"/>
      <c r="BR593" s="322"/>
      <c r="BS593" s="322"/>
      <c r="BT593" s="322"/>
      <c r="BU593" s="322"/>
      <c r="BV593" s="322"/>
      <c r="BW593" s="322"/>
      <c r="BX593" s="322"/>
      <c r="BY593" s="322"/>
      <c r="BZ593" s="322"/>
      <c r="CA593" s="322"/>
      <c r="CB593" s="322"/>
      <c r="CC593" s="322"/>
      <c r="CD593" s="322"/>
      <c r="CE593" s="322"/>
      <c r="CF593" s="322"/>
      <c r="CG593" s="322"/>
      <c r="CH593" s="322"/>
      <c r="CI593" s="322"/>
      <c r="CJ593" s="322"/>
      <c r="CK593" s="322"/>
      <c r="CL593" s="322"/>
      <c r="CM593" s="322"/>
      <c r="CN593" s="322"/>
      <c r="CO593" s="322"/>
      <c r="CP593" s="322"/>
      <c r="CQ593" s="322"/>
      <c r="CR593" s="322"/>
      <c r="CS593" s="322"/>
      <c r="CT593" s="322"/>
      <c r="CU593" s="322"/>
      <c r="CV593" s="322"/>
      <c r="CW593" s="322"/>
      <c r="CX593" s="322"/>
      <c r="CY593" s="322"/>
      <c r="CZ593" s="322"/>
      <c r="DA593" s="322"/>
      <c r="DB593" s="322"/>
      <c r="DC593" s="322"/>
      <c r="DD593" s="322"/>
      <c r="DE593" s="322"/>
      <c r="DF593" s="322"/>
      <c r="DG593" s="322"/>
      <c r="DH593" s="322"/>
      <c r="DI593" s="322"/>
      <c r="DJ593" s="322"/>
      <c r="DK593" s="322"/>
      <c r="DL593" s="322"/>
      <c r="DM593" s="322"/>
      <c r="DN593" s="322"/>
      <c r="DO593" s="322"/>
      <c r="DP593" s="322"/>
      <c r="DQ593" s="322"/>
      <c r="DR593" s="322"/>
      <c r="DS593" s="322"/>
      <c r="DT593" s="322"/>
      <c r="DU593" s="322"/>
      <c r="DV593" s="322"/>
      <c r="DW593" s="322"/>
      <c r="DX593" s="322"/>
      <c r="DY593" s="322"/>
      <c r="DZ593" s="322"/>
      <c r="EA593" s="322"/>
      <c r="EB593" s="322"/>
      <c r="EC593" s="322"/>
      <c r="ED593" s="322"/>
      <c r="EE593" s="322"/>
      <c r="EF593" s="322"/>
      <c r="EG593" s="322"/>
      <c r="EH593" s="322"/>
      <c r="EI593" s="322"/>
      <c r="EJ593" s="322"/>
      <c r="EK593" s="322"/>
      <c r="EL593" s="322"/>
      <c r="EM593" s="322"/>
      <c r="EN593" s="322"/>
      <c r="EO593" s="322"/>
      <c r="EP593" s="322"/>
      <c r="EQ593" s="322"/>
      <c r="ER593" s="322"/>
      <c r="ES593" s="322"/>
      <c r="ET593" s="322"/>
      <c r="EU593" s="322"/>
      <c r="EV593" s="322"/>
      <c r="EW593" s="322"/>
      <c r="EX593" s="322"/>
    </row>
    <row r="594" spans="1:154" hidden="1" x14ac:dyDescent="0.2">
      <c r="A594" s="158" t="s">
        <v>112</v>
      </c>
      <c r="B594" s="322"/>
      <c r="C594" s="322"/>
      <c r="D594" s="322"/>
      <c r="E594" s="322"/>
      <c r="F594" s="322"/>
      <c r="G594" s="322"/>
      <c r="H594" s="322"/>
      <c r="I594" s="322"/>
      <c r="J594" s="322"/>
      <c r="K594" s="322"/>
      <c r="L594" s="322"/>
      <c r="M594" s="322"/>
      <c r="N594" s="322"/>
      <c r="O594" s="322"/>
      <c r="P594" s="322"/>
      <c r="Q594" s="322"/>
      <c r="R594" s="322"/>
      <c r="S594" s="322"/>
      <c r="T594" s="322"/>
      <c r="U594" s="322"/>
      <c r="V594" s="322"/>
      <c r="W594" s="322"/>
      <c r="X594" s="322"/>
      <c r="Y594" s="322"/>
      <c r="Z594" s="322"/>
      <c r="AA594" s="322"/>
      <c r="AB594" s="322"/>
      <c r="AC594" s="322"/>
      <c r="AD594" s="322"/>
      <c r="AE594" s="322"/>
      <c r="AF594" s="322"/>
      <c r="AG594" s="322"/>
      <c r="AH594" s="322"/>
      <c r="AI594" s="322"/>
      <c r="AJ594" s="322"/>
      <c r="AK594" s="322"/>
      <c r="AL594" s="322"/>
      <c r="AM594" s="322"/>
      <c r="AN594" s="322"/>
      <c r="AO594" s="322"/>
      <c r="AP594" s="322"/>
      <c r="AQ594" s="322"/>
      <c r="AR594" s="322"/>
      <c r="AS594" s="322"/>
      <c r="AT594" s="322"/>
      <c r="AU594" s="322"/>
      <c r="AV594" s="322"/>
      <c r="AW594" s="322"/>
      <c r="AX594" s="322"/>
      <c r="AY594" s="322"/>
      <c r="AZ594" s="322"/>
      <c r="BA594" s="322"/>
      <c r="BB594" s="322"/>
      <c r="BC594" s="322"/>
      <c r="BD594" s="322"/>
      <c r="BE594" s="322"/>
      <c r="BF594" s="322"/>
      <c r="BG594" s="322"/>
      <c r="BH594" s="322"/>
      <c r="BI594" s="322"/>
      <c r="BJ594" s="322"/>
      <c r="BK594" s="322"/>
      <c r="BL594" s="322"/>
      <c r="BM594" s="322"/>
      <c r="BN594" s="322"/>
      <c r="BO594" s="322"/>
      <c r="BP594" s="322"/>
      <c r="BQ594" s="322"/>
      <c r="BR594" s="322"/>
      <c r="BS594" s="322"/>
      <c r="BT594" s="322"/>
      <c r="BU594" s="322"/>
      <c r="BV594" s="322"/>
      <c r="BW594" s="322"/>
      <c r="BX594" s="322"/>
      <c r="BY594" s="322"/>
      <c r="BZ594" s="322"/>
      <c r="CA594" s="322"/>
      <c r="CB594" s="322"/>
      <c r="CC594" s="322"/>
      <c r="CD594" s="322"/>
      <c r="CE594" s="322"/>
      <c r="CF594" s="322"/>
      <c r="CG594" s="322"/>
      <c r="CH594" s="322"/>
      <c r="CI594" s="322"/>
      <c r="CJ594" s="322"/>
      <c r="CK594" s="322"/>
      <c r="CL594" s="322"/>
      <c r="CM594" s="322"/>
      <c r="CN594" s="322"/>
      <c r="CO594" s="322"/>
      <c r="CP594" s="322"/>
      <c r="CQ594" s="322"/>
      <c r="CR594" s="322"/>
      <c r="CS594" s="322"/>
      <c r="CT594" s="322"/>
      <c r="CU594" s="322"/>
      <c r="CV594" s="322"/>
      <c r="CW594" s="322"/>
      <c r="CX594" s="322"/>
      <c r="CY594" s="322"/>
      <c r="CZ594" s="322"/>
      <c r="DA594" s="322"/>
      <c r="DB594" s="322"/>
      <c r="DC594" s="322"/>
      <c r="DD594" s="322"/>
      <c r="DE594" s="322"/>
      <c r="DF594" s="322"/>
      <c r="DG594" s="322"/>
      <c r="DH594" s="322"/>
      <c r="DI594" s="322"/>
      <c r="DJ594" s="322"/>
      <c r="DK594" s="322"/>
      <c r="DL594" s="322"/>
      <c r="DM594" s="322"/>
      <c r="DN594" s="322"/>
      <c r="DO594" s="322"/>
      <c r="DP594" s="322"/>
      <c r="DQ594" s="322"/>
      <c r="DR594" s="322"/>
      <c r="DS594" s="322"/>
      <c r="DT594" s="322"/>
      <c r="DU594" s="322"/>
      <c r="DV594" s="322"/>
      <c r="DW594" s="322"/>
      <c r="DX594" s="322"/>
      <c r="DY594" s="322"/>
      <c r="DZ594" s="322"/>
      <c r="EA594" s="322"/>
      <c r="EB594" s="322"/>
      <c r="EC594" s="322"/>
      <c r="ED594" s="322"/>
      <c r="EE594" s="322"/>
      <c r="EF594" s="322"/>
      <c r="EG594" s="322"/>
      <c r="EH594" s="322"/>
      <c r="EI594" s="322"/>
      <c r="EJ594" s="322"/>
      <c r="EK594" s="322"/>
      <c r="EL594" s="322"/>
      <c r="EM594" s="322"/>
      <c r="EN594" s="322"/>
      <c r="EO594" s="322"/>
      <c r="EP594" s="322"/>
      <c r="EQ594" s="322"/>
      <c r="ER594" s="322"/>
      <c r="ES594" s="322"/>
      <c r="ET594" s="322"/>
      <c r="EU594" s="322"/>
      <c r="EV594" s="322"/>
      <c r="EW594" s="322"/>
      <c r="EX594" s="322"/>
    </row>
    <row r="595" spans="1:154" hidden="1" x14ac:dyDescent="0.2">
      <c r="A595" s="158" t="s">
        <v>96</v>
      </c>
      <c r="B595" s="322"/>
      <c r="C595" s="322"/>
      <c r="D595" s="322"/>
      <c r="E595" s="322"/>
      <c r="F595" s="322"/>
      <c r="G595" s="322"/>
      <c r="H595" s="322"/>
      <c r="I595" s="322"/>
      <c r="J595" s="322"/>
      <c r="K595" s="322"/>
      <c r="L595" s="322"/>
      <c r="M595" s="322"/>
      <c r="N595" s="322"/>
      <c r="O595" s="322"/>
      <c r="P595" s="322"/>
      <c r="Q595" s="322"/>
      <c r="R595" s="322"/>
      <c r="S595" s="322"/>
      <c r="T595" s="322"/>
      <c r="U595" s="322"/>
      <c r="V595" s="322"/>
      <c r="W595" s="322"/>
      <c r="X595" s="322"/>
      <c r="Y595" s="322"/>
      <c r="Z595" s="322"/>
      <c r="AA595" s="322"/>
      <c r="AB595" s="322"/>
      <c r="AC595" s="322"/>
      <c r="AD595" s="322"/>
      <c r="AE595" s="322"/>
      <c r="AF595" s="322"/>
      <c r="AG595" s="322"/>
      <c r="AH595" s="322"/>
      <c r="AI595" s="322"/>
      <c r="AJ595" s="322"/>
      <c r="AK595" s="322"/>
      <c r="AL595" s="322"/>
      <c r="AM595" s="322"/>
      <c r="AN595" s="322"/>
      <c r="AO595" s="322"/>
      <c r="AP595" s="322"/>
      <c r="AQ595" s="322"/>
      <c r="AR595" s="322"/>
      <c r="AS595" s="322"/>
      <c r="AT595" s="322"/>
      <c r="AU595" s="322"/>
      <c r="AV595" s="322"/>
      <c r="AW595" s="322"/>
      <c r="AX595" s="322"/>
      <c r="AY595" s="322"/>
      <c r="AZ595" s="322"/>
      <c r="BA595" s="322"/>
      <c r="BB595" s="322"/>
      <c r="BC595" s="322"/>
      <c r="BD595" s="322"/>
      <c r="BE595" s="322"/>
      <c r="BF595" s="322"/>
      <c r="BG595" s="322"/>
      <c r="BH595" s="322"/>
      <c r="BI595" s="322"/>
      <c r="BJ595" s="322"/>
      <c r="BK595" s="322"/>
      <c r="BL595" s="322"/>
      <c r="BM595" s="322"/>
      <c r="BN595" s="322"/>
      <c r="BO595" s="322"/>
      <c r="BP595" s="322"/>
      <c r="BQ595" s="322"/>
      <c r="BR595" s="322"/>
      <c r="BS595" s="322"/>
      <c r="BT595" s="322"/>
      <c r="BU595" s="322"/>
      <c r="BV595" s="322"/>
      <c r="BW595" s="322"/>
      <c r="BX595" s="322"/>
      <c r="BY595" s="322"/>
      <c r="BZ595" s="322"/>
      <c r="CA595" s="322"/>
      <c r="CB595" s="322"/>
      <c r="CC595" s="322"/>
      <c r="CD595" s="322"/>
      <c r="CE595" s="322"/>
      <c r="CF595" s="322"/>
      <c r="CG595" s="322"/>
      <c r="CH595" s="322"/>
      <c r="CI595" s="322"/>
      <c r="CJ595" s="322"/>
      <c r="CK595" s="322"/>
      <c r="CL595" s="322"/>
      <c r="CM595" s="322"/>
      <c r="CN595" s="322"/>
      <c r="CO595" s="322"/>
      <c r="CP595" s="322"/>
      <c r="CQ595" s="322"/>
      <c r="CR595" s="322"/>
      <c r="CS595" s="322"/>
      <c r="CT595" s="322"/>
      <c r="CU595" s="322"/>
      <c r="CV595" s="322"/>
      <c r="CW595" s="322"/>
      <c r="CX595" s="322"/>
      <c r="CY595" s="322"/>
      <c r="CZ595" s="322"/>
      <c r="DA595" s="322"/>
      <c r="DB595" s="322"/>
      <c r="DC595" s="322"/>
      <c r="DD595" s="322"/>
      <c r="DE595" s="322"/>
      <c r="DF595" s="322"/>
      <c r="DG595" s="322"/>
      <c r="DH595" s="322"/>
      <c r="DI595" s="322"/>
      <c r="DJ595" s="322"/>
      <c r="DK595" s="322"/>
      <c r="DL595" s="322"/>
      <c r="DM595" s="322"/>
      <c r="DN595" s="322"/>
      <c r="DO595" s="322"/>
      <c r="DP595" s="322"/>
      <c r="DQ595" s="322"/>
      <c r="DR595" s="322"/>
      <c r="DS595" s="322"/>
      <c r="DT595" s="322"/>
      <c r="DU595" s="322"/>
      <c r="DV595" s="322"/>
      <c r="DW595" s="322"/>
      <c r="DX595" s="322"/>
      <c r="DY595" s="322"/>
      <c r="DZ595" s="322"/>
      <c r="EA595" s="322"/>
      <c r="EB595" s="322"/>
      <c r="EC595" s="322"/>
      <c r="ED595" s="322"/>
      <c r="EE595" s="322"/>
      <c r="EF595" s="322"/>
      <c r="EG595" s="322"/>
      <c r="EH595" s="322"/>
      <c r="EI595" s="322"/>
      <c r="EJ595" s="322"/>
      <c r="EK595" s="322"/>
      <c r="EL595" s="322"/>
      <c r="EM595" s="322"/>
      <c r="EN595" s="322"/>
      <c r="EO595" s="322"/>
      <c r="EP595" s="322"/>
      <c r="EQ595" s="322"/>
      <c r="ER595" s="322"/>
      <c r="ES595" s="322"/>
      <c r="ET595" s="322"/>
      <c r="EU595" s="322"/>
      <c r="EV595" s="322"/>
      <c r="EW595" s="322"/>
      <c r="EX595" s="322"/>
    </row>
    <row r="596" spans="1:154" hidden="1" x14ac:dyDescent="0.2">
      <c r="A596" s="158" t="s">
        <v>756</v>
      </c>
      <c r="B596" s="322"/>
      <c r="C596" s="322"/>
      <c r="D596" s="322"/>
      <c r="E596" s="322"/>
      <c r="F596" s="322"/>
      <c r="G596" s="322"/>
      <c r="H596" s="322"/>
      <c r="I596" s="322"/>
      <c r="J596" s="322"/>
      <c r="K596" s="322"/>
      <c r="L596" s="322"/>
      <c r="M596" s="322"/>
      <c r="N596" s="322"/>
      <c r="O596" s="322"/>
      <c r="P596" s="322"/>
      <c r="Q596" s="322"/>
      <c r="R596" s="322"/>
      <c r="S596" s="322"/>
      <c r="T596" s="322"/>
      <c r="U596" s="322"/>
      <c r="V596" s="322"/>
      <c r="W596" s="322"/>
      <c r="X596" s="322"/>
      <c r="Y596" s="322"/>
      <c r="Z596" s="322"/>
      <c r="AA596" s="322"/>
      <c r="AB596" s="322"/>
      <c r="AC596" s="322"/>
      <c r="AD596" s="322"/>
      <c r="AE596" s="322"/>
      <c r="AF596" s="322"/>
      <c r="AG596" s="322"/>
      <c r="AH596" s="322"/>
      <c r="AI596" s="322"/>
      <c r="AJ596" s="322"/>
      <c r="AK596" s="322"/>
      <c r="AL596" s="322"/>
      <c r="AM596" s="322"/>
      <c r="AN596" s="322"/>
      <c r="AO596" s="322"/>
      <c r="AP596" s="322"/>
      <c r="AQ596" s="322"/>
      <c r="AR596" s="322"/>
      <c r="AS596" s="322"/>
      <c r="AT596" s="322"/>
      <c r="AU596" s="322"/>
      <c r="AV596" s="322"/>
      <c r="AW596" s="322"/>
      <c r="AX596" s="322"/>
      <c r="AY596" s="322"/>
      <c r="AZ596" s="322"/>
      <c r="BA596" s="322"/>
      <c r="BB596" s="322"/>
      <c r="BC596" s="322"/>
      <c r="BD596" s="322"/>
      <c r="BE596" s="322"/>
      <c r="BF596" s="322"/>
      <c r="BG596" s="322"/>
      <c r="BH596" s="322"/>
      <c r="BI596" s="322"/>
      <c r="BJ596" s="322"/>
      <c r="BK596" s="322"/>
      <c r="BL596" s="322"/>
      <c r="BM596" s="322"/>
      <c r="BN596" s="322"/>
      <c r="BO596" s="322"/>
      <c r="BP596" s="322"/>
      <c r="BQ596" s="322"/>
      <c r="BR596" s="322"/>
      <c r="BS596" s="322"/>
      <c r="BT596" s="322"/>
      <c r="BU596" s="322"/>
      <c r="BV596" s="322"/>
      <c r="BW596" s="322"/>
      <c r="BX596" s="322"/>
      <c r="BY596" s="322"/>
      <c r="BZ596" s="322"/>
      <c r="CA596" s="322"/>
      <c r="CB596" s="322"/>
      <c r="CC596" s="322"/>
      <c r="CD596" s="322"/>
      <c r="CE596" s="322"/>
      <c r="CF596" s="322"/>
      <c r="CG596" s="322"/>
      <c r="CH596" s="322"/>
      <c r="CI596" s="322"/>
      <c r="CJ596" s="322"/>
      <c r="CK596" s="322"/>
      <c r="CL596" s="322"/>
      <c r="CM596" s="322"/>
      <c r="CN596" s="322"/>
      <c r="CO596" s="322"/>
      <c r="CP596" s="322"/>
      <c r="CQ596" s="322"/>
      <c r="CR596" s="322"/>
      <c r="CS596" s="322"/>
      <c r="CT596" s="322"/>
      <c r="CU596" s="322"/>
      <c r="CV596" s="322"/>
      <c r="CW596" s="322"/>
      <c r="CX596" s="322"/>
      <c r="CY596" s="322"/>
      <c r="CZ596" s="322"/>
      <c r="DA596" s="322"/>
      <c r="DB596" s="322"/>
      <c r="DC596" s="322"/>
      <c r="DD596" s="322"/>
      <c r="DE596" s="322"/>
      <c r="DF596" s="322"/>
      <c r="DG596" s="322"/>
      <c r="DH596" s="322"/>
      <c r="DI596" s="322"/>
      <c r="DJ596" s="322"/>
      <c r="DK596" s="322"/>
      <c r="DL596" s="322"/>
      <c r="DM596" s="322"/>
      <c r="DN596" s="322"/>
      <c r="DO596" s="322"/>
      <c r="DP596" s="322"/>
      <c r="DQ596" s="322"/>
      <c r="DR596" s="322"/>
      <c r="DS596" s="322"/>
      <c r="DT596" s="322"/>
      <c r="DU596" s="322"/>
      <c r="DV596" s="322"/>
      <c r="DW596" s="322"/>
      <c r="DX596" s="322"/>
      <c r="DY596" s="322"/>
      <c r="DZ596" s="322"/>
      <c r="EA596" s="322"/>
      <c r="EB596" s="322"/>
      <c r="EC596" s="322"/>
      <c r="ED596" s="322"/>
      <c r="EE596" s="322"/>
      <c r="EF596" s="322"/>
      <c r="EG596" s="322"/>
      <c r="EH596" s="322"/>
      <c r="EI596" s="322"/>
      <c r="EJ596" s="322"/>
      <c r="EK596" s="322"/>
      <c r="EL596" s="322"/>
      <c r="EM596" s="322"/>
      <c r="EN596" s="322"/>
      <c r="EO596" s="322"/>
      <c r="EP596" s="322"/>
      <c r="EQ596" s="322"/>
      <c r="ER596" s="322"/>
      <c r="ES596" s="322"/>
      <c r="ET596" s="322"/>
      <c r="EU596" s="322"/>
      <c r="EV596" s="322"/>
      <c r="EW596" s="322"/>
      <c r="EX596" s="322"/>
    </row>
    <row r="597" spans="1:154" hidden="1" x14ac:dyDescent="0.2">
      <c r="A597" s="158" t="s">
        <v>95</v>
      </c>
      <c r="B597" s="322"/>
      <c r="C597" s="322"/>
      <c r="D597" s="322"/>
      <c r="E597" s="322"/>
      <c r="F597" s="322"/>
      <c r="G597" s="322"/>
      <c r="H597" s="322"/>
      <c r="I597" s="322"/>
      <c r="J597" s="322"/>
      <c r="K597" s="322"/>
      <c r="L597" s="322"/>
      <c r="M597" s="322"/>
      <c r="N597" s="322"/>
      <c r="O597" s="322"/>
      <c r="P597" s="322"/>
      <c r="Q597" s="322"/>
      <c r="R597" s="322"/>
      <c r="S597" s="322"/>
      <c r="T597" s="322"/>
      <c r="U597" s="322"/>
      <c r="V597" s="322"/>
      <c r="W597" s="322"/>
      <c r="X597" s="322"/>
      <c r="Y597" s="322"/>
      <c r="Z597" s="322"/>
      <c r="AA597" s="322"/>
      <c r="AB597" s="322"/>
      <c r="AC597" s="322"/>
      <c r="AD597" s="322"/>
      <c r="AE597" s="322"/>
      <c r="AF597" s="322"/>
      <c r="AG597" s="322"/>
      <c r="AH597" s="322"/>
      <c r="AI597" s="322"/>
      <c r="AJ597" s="322"/>
      <c r="AK597" s="322"/>
      <c r="AL597" s="322"/>
      <c r="AM597" s="322"/>
      <c r="AN597" s="322"/>
      <c r="AO597" s="322"/>
      <c r="AP597" s="322"/>
      <c r="AQ597" s="322"/>
      <c r="AR597" s="322"/>
      <c r="AS597" s="322"/>
      <c r="AT597" s="322"/>
      <c r="AU597" s="322"/>
      <c r="AV597" s="322"/>
      <c r="AW597" s="322"/>
      <c r="AX597" s="322"/>
      <c r="AY597" s="322"/>
      <c r="AZ597" s="322"/>
      <c r="BA597" s="322"/>
      <c r="BB597" s="322"/>
      <c r="BC597" s="322"/>
      <c r="BD597" s="322"/>
      <c r="BE597" s="322"/>
      <c r="BF597" s="322"/>
      <c r="BG597" s="322"/>
      <c r="BH597" s="322"/>
      <c r="BI597" s="322"/>
      <c r="BJ597" s="322"/>
      <c r="BK597" s="322"/>
      <c r="BL597" s="322"/>
      <c r="BM597" s="322"/>
      <c r="BN597" s="322"/>
      <c r="BO597" s="322"/>
      <c r="BP597" s="322"/>
      <c r="BQ597" s="322"/>
      <c r="BR597" s="322"/>
      <c r="BS597" s="322"/>
      <c r="BT597" s="322"/>
      <c r="BU597" s="322"/>
      <c r="BV597" s="322"/>
      <c r="BW597" s="322"/>
      <c r="BX597" s="322"/>
      <c r="BY597" s="322"/>
      <c r="BZ597" s="322"/>
      <c r="CA597" s="322"/>
      <c r="CB597" s="322"/>
      <c r="CC597" s="322"/>
      <c r="CD597" s="322"/>
      <c r="CE597" s="322"/>
      <c r="CF597" s="322"/>
      <c r="CG597" s="322"/>
      <c r="CH597" s="322"/>
      <c r="CI597" s="322"/>
      <c r="CJ597" s="322"/>
      <c r="CK597" s="322"/>
      <c r="CL597" s="322"/>
      <c r="CM597" s="322"/>
      <c r="CN597" s="322"/>
      <c r="CO597" s="322"/>
      <c r="CP597" s="322"/>
      <c r="CQ597" s="322"/>
      <c r="CR597" s="322"/>
      <c r="CS597" s="322"/>
      <c r="CT597" s="322"/>
      <c r="CU597" s="322"/>
      <c r="CV597" s="322"/>
      <c r="CW597" s="322"/>
      <c r="CX597" s="322"/>
      <c r="CY597" s="322"/>
      <c r="CZ597" s="322"/>
      <c r="DA597" s="322"/>
      <c r="DB597" s="322"/>
      <c r="DC597" s="322"/>
      <c r="DD597" s="322"/>
      <c r="DE597" s="322"/>
      <c r="DF597" s="322"/>
      <c r="DG597" s="322"/>
      <c r="DH597" s="322"/>
      <c r="DI597" s="322"/>
      <c r="DJ597" s="322"/>
      <c r="DK597" s="322"/>
      <c r="DL597" s="322"/>
      <c r="DM597" s="322"/>
      <c r="DN597" s="322"/>
      <c r="DO597" s="322"/>
      <c r="DP597" s="322"/>
      <c r="DQ597" s="322"/>
      <c r="DR597" s="322"/>
      <c r="DS597" s="322"/>
      <c r="DT597" s="322"/>
      <c r="DU597" s="322"/>
      <c r="DV597" s="322"/>
      <c r="DW597" s="322"/>
      <c r="DX597" s="322"/>
      <c r="DY597" s="322"/>
      <c r="DZ597" s="322"/>
      <c r="EA597" s="322"/>
      <c r="EB597" s="322"/>
      <c r="EC597" s="322"/>
      <c r="ED597" s="322"/>
      <c r="EE597" s="322"/>
      <c r="EF597" s="322"/>
      <c r="EG597" s="322"/>
      <c r="EH597" s="322"/>
      <c r="EI597" s="322"/>
      <c r="EJ597" s="322"/>
      <c r="EK597" s="322"/>
      <c r="EL597" s="322"/>
      <c r="EM597" s="322"/>
      <c r="EN597" s="322"/>
      <c r="EO597" s="322"/>
      <c r="EP597" s="322"/>
      <c r="EQ597" s="322"/>
      <c r="ER597" s="322"/>
      <c r="ES597" s="322"/>
      <c r="ET597" s="322"/>
      <c r="EU597" s="322"/>
      <c r="EV597" s="322"/>
      <c r="EW597" s="322"/>
      <c r="EX597" s="322"/>
    </row>
    <row r="598" spans="1:154" hidden="1" x14ac:dyDescent="0.2">
      <c r="A598" s="158" t="s">
        <v>93</v>
      </c>
      <c r="B598" s="322"/>
      <c r="C598" s="322"/>
      <c r="D598" s="322"/>
      <c r="E598" s="322"/>
      <c r="F598" s="322"/>
      <c r="G598" s="322"/>
      <c r="H598" s="322"/>
      <c r="I598" s="322"/>
      <c r="J598" s="322"/>
      <c r="K598" s="322"/>
      <c r="L598" s="322"/>
      <c r="M598" s="322"/>
      <c r="N598" s="322"/>
      <c r="O598" s="322"/>
      <c r="P598" s="322"/>
      <c r="Q598" s="322"/>
      <c r="R598" s="322"/>
      <c r="S598" s="322"/>
      <c r="T598" s="322"/>
      <c r="U598" s="322"/>
      <c r="V598" s="322"/>
      <c r="W598" s="322"/>
      <c r="X598" s="322"/>
      <c r="Y598" s="322"/>
      <c r="Z598" s="322"/>
      <c r="AA598" s="322"/>
      <c r="AB598" s="322"/>
      <c r="AC598" s="322"/>
      <c r="AD598" s="322"/>
      <c r="AE598" s="322"/>
      <c r="AF598" s="322"/>
      <c r="AG598" s="322"/>
      <c r="AH598" s="322"/>
      <c r="AI598" s="322"/>
      <c r="AJ598" s="322"/>
      <c r="AK598" s="322"/>
      <c r="AL598" s="322"/>
      <c r="AM598" s="322"/>
      <c r="AN598" s="322"/>
      <c r="AO598" s="322"/>
      <c r="AP598" s="322"/>
      <c r="AQ598" s="322"/>
      <c r="AR598" s="322"/>
      <c r="AS598" s="322"/>
      <c r="AT598" s="322"/>
      <c r="AU598" s="322"/>
      <c r="AV598" s="322"/>
      <c r="AW598" s="322"/>
      <c r="AX598" s="322"/>
      <c r="AY598" s="322"/>
      <c r="AZ598" s="322"/>
      <c r="BA598" s="322"/>
      <c r="BB598" s="322"/>
      <c r="BC598" s="322"/>
      <c r="BD598" s="322"/>
      <c r="BE598" s="322"/>
      <c r="BF598" s="322"/>
      <c r="BG598" s="322"/>
      <c r="BH598" s="322"/>
      <c r="BI598" s="322"/>
      <c r="BJ598" s="322"/>
      <c r="BK598" s="322"/>
      <c r="BL598" s="322"/>
      <c r="BM598" s="322"/>
      <c r="BN598" s="322"/>
      <c r="BO598" s="322"/>
      <c r="BP598" s="322"/>
      <c r="BQ598" s="322"/>
      <c r="BR598" s="322"/>
      <c r="BS598" s="322"/>
      <c r="BT598" s="322"/>
      <c r="BU598" s="322"/>
      <c r="BV598" s="322"/>
      <c r="BW598" s="322"/>
      <c r="BX598" s="322"/>
      <c r="BY598" s="322"/>
      <c r="BZ598" s="322"/>
      <c r="CA598" s="322"/>
      <c r="CB598" s="322"/>
      <c r="CC598" s="322"/>
      <c r="CD598" s="322"/>
      <c r="CE598" s="322"/>
      <c r="CF598" s="322"/>
      <c r="CG598" s="322"/>
      <c r="CH598" s="322"/>
      <c r="CI598" s="322"/>
      <c r="CJ598" s="322"/>
      <c r="CK598" s="322"/>
      <c r="CL598" s="322"/>
      <c r="CM598" s="322"/>
      <c r="CN598" s="322"/>
      <c r="CO598" s="322"/>
      <c r="CP598" s="322"/>
      <c r="CQ598" s="322"/>
      <c r="CR598" s="322"/>
      <c r="CS598" s="322"/>
      <c r="CT598" s="322"/>
      <c r="CU598" s="322"/>
      <c r="CV598" s="322"/>
      <c r="CW598" s="322"/>
      <c r="CX598" s="322"/>
      <c r="CY598" s="322"/>
      <c r="CZ598" s="322"/>
      <c r="DA598" s="322"/>
      <c r="DB598" s="322"/>
      <c r="DC598" s="322"/>
      <c r="DD598" s="322"/>
      <c r="DE598" s="322"/>
      <c r="DF598" s="322"/>
      <c r="DG598" s="322"/>
      <c r="DH598" s="322"/>
      <c r="DI598" s="322"/>
      <c r="DJ598" s="322"/>
      <c r="DK598" s="322"/>
      <c r="DL598" s="322"/>
      <c r="DM598" s="322"/>
      <c r="DN598" s="322"/>
      <c r="DO598" s="322"/>
      <c r="DP598" s="322"/>
      <c r="DQ598" s="322"/>
      <c r="DR598" s="322"/>
      <c r="DS598" s="322"/>
      <c r="DT598" s="322"/>
      <c r="DU598" s="322"/>
      <c r="DV598" s="322"/>
      <c r="DW598" s="322"/>
      <c r="DX598" s="322"/>
      <c r="DY598" s="322"/>
      <c r="DZ598" s="322"/>
      <c r="EA598" s="322"/>
      <c r="EB598" s="322"/>
      <c r="EC598" s="322"/>
      <c r="ED598" s="322"/>
      <c r="EE598" s="322"/>
      <c r="EF598" s="322"/>
      <c r="EG598" s="322"/>
      <c r="EH598" s="322"/>
      <c r="EI598" s="322"/>
      <c r="EJ598" s="322"/>
      <c r="EK598" s="322"/>
      <c r="EL598" s="322"/>
      <c r="EM598" s="322"/>
      <c r="EN598" s="322"/>
      <c r="EO598" s="322"/>
      <c r="EP598" s="322"/>
      <c r="EQ598" s="322"/>
      <c r="ER598" s="322"/>
      <c r="ES598" s="322"/>
      <c r="ET598" s="322"/>
      <c r="EU598" s="322"/>
      <c r="EV598" s="322"/>
      <c r="EW598" s="322"/>
      <c r="EX598" s="322"/>
    </row>
    <row r="599" spans="1:154" hidden="1" x14ac:dyDescent="0.2">
      <c r="A599" s="158" t="s">
        <v>94</v>
      </c>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c r="AA599" s="322"/>
      <c r="AB599" s="322"/>
      <c r="AC599" s="322"/>
      <c r="AD599" s="322"/>
      <c r="AE599" s="322"/>
      <c r="AF599" s="322"/>
      <c r="AG599" s="322"/>
      <c r="AH599" s="322"/>
      <c r="AI599" s="322"/>
      <c r="AJ599" s="322"/>
      <c r="AK599" s="322"/>
      <c r="AL599" s="322"/>
      <c r="AM599" s="322"/>
      <c r="AN599" s="322"/>
      <c r="AO599" s="322"/>
      <c r="AP599" s="322"/>
      <c r="AQ599" s="322"/>
      <c r="AR599" s="322"/>
      <c r="AS599" s="322"/>
      <c r="AT599" s="322"/>
      <c r="AU599" s="322"/>
      <c r="AV599" s="322"/>
      <c r="AW599" s="322"/>
      <c r="AX599" s="322"/>
      <c r="AY599" s="322"/>
      <c r="AZ599" s="322"/>
      <c r="BA599" s="322"/>
      <c r="BB599" s="322"/>
      <c r="BC599" s="322"/>
      <c r="BD599" s="322"/>
      <c r="BE599" s="322"/>
      <c r="BF599" s="322"/>
      <c r="BG599" s="322"/>
      <c r="BH599" s="322"/>
      <c r="BI599" s="322"/>
      <c r="BJ599" s="322"/>
      <c r="BK599" s="322"/>
      <c r="BL599" s="322"/>
      <c r="BM599" s="322"/>
      <c r="BN599" s="322"/>
      <c r="BO599" s="322"/>
      <c r="BP599" s="322"/>
      <c r="BQ599" s="322"/>
      <c r="BR599" s="322"/>
      <c r="BS599" s="322"/>
      <c r="BT599" s="322"/>
      <c r="BU599" s="322"/>
      <c r="BV599" s="322"/>
      <c r="BW599" s="322"/>
      <c r="BX599" s="322"/>
      <c r="BY599" s="322"/>
      <c r="BZ599" s="322"/>
      <c r="CA599" s="322"/>
      <c r="CB599" s="322"/>
      <c r="CC599" s="322"/>
      <c r="CD599" s="322"/>
      <c r="CE599" s="322"/>
      <c r="CF599" s="322"/>
      <c r="CG599" s="322"/>
      <c r="CH599" s="322"/>
      <c r="CI599" s="322"/>
      <c r="CJ599" s="322"/>
      <c r="CK599" s="322"/>
      <c r="CL599" s="322"/>
      <c r="CM599" s="322"/>
      <c r="CN599" s="322"/>
      <c r="CO599" s="322"/>
      <c r="CP599" s="322"/>
      <c r="CQ599" s="322"/>
      <c r="CR599" s="322"/>
      <c r="CS599" s="322"/>
      <c r="CT599" s="322"/>
      <c r="CU599" s="322"/>
      <c r="CV599" s="322"/>
      <c r="CW599" s="322"/>
      <c r="CX599" s="322"/>
      <c r="CY599" s="322"/>
      <c r="CZ599" s="322"/>
      <c r="DA599" s="322"/>
      <c r="DB599" s="322"/>
      <c r="DC599" s="322"/>
      <c r="DD599" s="322"/>
      <c r="DE599" s="322"/>
      <c r="DF599" s="322"/>
      <c r="DG599" s="322"/>
      <c r="DH599" s="322"/>
      <c r="DI599" s="322"/>
      <c r="DJ599" s="322"/>
      <c r="DK599" s="322"/>
      <c r="DL599" s="322"/>
      <c r="DM599" s="322"/>
      <c r="DN599" s="322"/>
      <c r="DO599" s="322"/>
      <c r="DP599" s="322"/>
      <c r="DQ599" s="322"/>
      <c r="DR599" s="322"/>
      <c r="DS599" s="322"/>
      <c r="DT599" s="322"/>
      <c r="DU599" s="322"/>
      <c r="DV599" s="322"/>
      <c r="DW599" s="322"/>
      <c r="DX599" s="322"/>
      <c r="DY599" s="322"/>
      <c r="DZ599" s="322"/>
      <c r="EA599" s="322"/>
      <c r="EB599" s="322"/>
      <c r="EC599" s="322"/>
      <c r="ED599" s="322"/>
      <c r="EE599" s="322"/>
      <c r="EF599" s="322"/>
      <c r="EG599" s="322"/>
      <c r="EH599" s="322"/>
      <c r="EI599" s="322"/>
      <c r="EJ599" s="322"/>
      <c r="EK599" s="322"/>
      <c r="EL599" s="322"/>
      <c r="EM599" s="322"/>
      <c r="EN599" s="322"/>
      <c r="EO599" s="322"/>
      <c r="EP599" s="322"/>
      <c r="EQ599" s="322"/>
      <c r="ER599" s="322"/>
      <c r="ES599" s="322"/>
      <c r="ET599" s="322"/>
      <c r="EU599" s="322"/>
      <c r="EV599" s="322"/>
      <c r="EW599" s="322"/>
      <c r="EX599" s="322"/>
    </row>
    <row r="600" spans="1:154" hidden="1" x14ac:dyDescent="0.2">
      <c r="A600" s="158" t="s">
        <v>189</v>
      </c>
      <c r="B600" s="322"/>
      <c r="C600" s="322"/>
      <c r="D600" s="322"/>
      <c r="E600" s="322"/>
      <c r="F600" s="322"/>
      <c r="G600" s="322"/>
      <c r="H600" s="322"/>
      <c r="I600" s="322"/>
      <c r="J600" s="322"/>
      <c r="K600" s="322"/>
      <c r="L600" s="322"/>
      <c r="M600" s="322"/>
      <c r="N600" s="322"/>
      <c r="O600" s="322"/>
      <c r="P600" s="322"/>
      <c r="Q600" s="322"/>
      <c r="R600" s="322"/>
      <c r="S600" s="322"/>
      <c r="T600" s="322"/>
      <c r="U600" s="322"/>
      <c r="V600" s="322"/>
      <c r="W600" s="322"/>
      <c r="X600" s="322"/>
      <c r="Y600" s="322"/>
      <c r="Z600" s="322"/>
      <c r="AA600" s="322"/>
      <c r="AB600" s="322"/>
      <c r="AC600" s="322"/>
      <c r="AD600" s="322"/>
      <c r="AE600" s="322"/>
      <c r="AF600" s="322"/>
      <c r="AG600" s="322"/>
      <c r="AH600" s="322"/>
      <c r="AI600" s="322"/>
      <c r="AJ600" s="322"/>
      <c r="AK600" s="322"/>
      <c r="AL600" s="322"/>
      <c r="AM600" s="322"/>
      <c r="AN600" s="322"/>
      <c r="AO600" s="322"/>
      <c r="AP600" s="322"/>
      <c r="AQ600" s="322"/>
      <c r="AR600" s="322"/>
      <c r="AS600" s="322"/>
      <c r="AT600" s="322"/>
      <c r="AU600" s="322"/>
      <c r="AV600" s="322"/>
      <c r="AW600" s="322"/>
      <c r="AX600" s="322"/>
      <c r="AY600" s="322"/>
      <c r="AZ600" s="322"/>
      <c r="BA600" s="322"/>
      <c r="BB600" s="322"/>
      <c r="BC600" s="322"/>
      <c r="BD600" s="322"/>
      <c r="BE600" s="322"/>
      <c r="BF600" s="322"/>
      <c r="BG600" s="322"/>
      <c r="BH600" s="322"/>
      <c r="BI600" s="322"/>
      <c r="BJ600" s="322"/>
      <c r="BK600" s="322"/>
      <c r="BL600" s="322"/>
      <c r="BM600" s="322"/>
      <c r="BN600" s="322"/>
      <c r="BO600" s="322"/>
      <c r="BP600" s="322"/>
      <c r="BQ600" s="322"/>
      <c r="BR600" s="322"/>
      <c r="BS600" s="322"/>
      <c r="BT600" s="322"/>
      <c r="BU600" s="322"/>
      <c r="BV600" s="322"/>
      <c r="BW600" s="322"/>
      <c r="BX600" s="322"/>
      <c r="BY600" s="322"/>
      <c r="BZ600" s="322"/>
      <c r="CA600" s="322"/>
      <c r="CB600" s="322"/>
      <c r="CC600" s="322"/>
      <c r="CD600" s="322"/>
      <c r="CE600" s="322"/>
      <c r="CF600" s="322"/>
      <c r="CG600" s="322"/>
      <c r="CH600" s="322"/>
      <c r="CI600" s="322"/>
      <c r="CJ600" s="322"/>
      <c r="CK600" s="322"/>
      <c r="CL600" s="322"/>
      <c r="CM600" s="322"/>
      <c r="CN600" s="322"/>
      <c r="CO600" s="322"/>
      <c r="CP600" s="322"/>
      <c r="CQ600" s="322"/>
      <c r="CR600" s="322"/>
      <c r="CS600" s="322"/>
      <c r="CT600" s="322"/>
      <c r="CU600" s="322"/>
      <c r="CV600" s="322"/>
      <c r="CW600" s="322"/>
      <c r="CX600" s="322"/>
      <c r="CY600" s="322"/>
      <c r="CZ600" s="322"/>
      <c r="DA600" s="322"/>
      <c r="DB600" s="322"/>
      <c r="DC600" s="322"/>
      <c r="DD600" s="322"/>
      <c r="DE600" s="322"/>
      <c r="DF600" s="322"/>
      <c r="DG600" s="322"/>
      <c r="DH600" s="322"/>
      <c r="DI600" s="322"/>
      <c r="DJ600" s="322"/>
      <c r="DK600" s="322"/>
      <c r="DL600" s="322"/>
      <c r="DM600" s="322"/>
      <c r="DN600" s="322"/>
      <c r="DO600" s="322"/>
      <c r="DP600" s="322"/>
      <c r="DQ600" s="322"/>
      <c r="DR600" s="322"/>
      <c r="DS600" s="322"/>
      <c r="DT600" s="322"/>
      <c r="DU600" s="322"/>
      <c r="DV600" s="322"/>
      <c r="DW600" s="322"/>
      <c r="DX600" s="322"/>
      <c r="DY600" s="322"/>
      <c r="DZ600" s="322"/>
      <c r="EA600" s="322"/>
      <c r="EB600" s="322"/>
      <c r="EC600" s="322"/>
      <c r="ED600" s="322"/>
      <c r="EE600" s="322"/>
      <c r="EF600" s="322"/>
      <c r="EG600" s="322"/>
      <c r="EH600" s="322"/>
      <c r="EI600" s="322"/>
      <c r="EJ600" s="322"/>
      <c r="EK600" s="322"/>
      <c r="EL600" s="322"/>
      <c r="EM600" s="322"/>
      <c r="EN600" s="322"/>
      <c r="EO600" s="322"/>
      <c r="EP600" s="322"/>
      <c r="EQ600" s="322"/>
      <c r="ER600" s="322"/>
      <c r="ES600" s="322"/>
      <c r="ET600" s="322"/>
      <c r="EU600" s="322"/>
      <c r="EV600" s="322"/>
      <c r="EW600" s="322"/>
      <c r="EX600" s="322"/>
    </row>
    <row r="601" spans="1:154" hidden="1" x14ac:dyDescent="0.2">
      <c r="A601" s="153"/>
      <c r="B601" s="322"/>
      <c r="C601" s="322"/>
      <c r="D601" s="322"/>
      <c r="E601" s="322"/>
      <c r="F601" s="322"/>
      <c r="G601" s="322"/>
      <c r="H601" s="322"/>
      <c r="I601" s="322"/>
      <c r="J601" s="322"/>
      <c r="K601" s="322"/>
      <c r="L601" s="322"/>
      <c r="M601" s="322"/>
      <c r="N601" s="322"/>
      <c r="O601" s="322"/>
      <c r="P601" s="322"/>
      <c r="Q601" s="322"/>
      <c r="R601" s="322"/>
      <c r="S601" s="322"/>
      <c r="T601" s="322"/>
      <c r="U601" s="322"/>
      <c r="V601" s="322"/>
      <c r="W601" s="322"/>
      <c r="X601" s="322"/>
      <c r="Y601" s="322"/>
      <c r="Z601" s="322"/>
      <c r="AA601" s="322"/>
      <c r="AB601" s="322"/>
      <c r="AC601" s="322"/>
      <c r="AD601" s="322"/>
      <c r="AE601" s="322"/>
      <c r="AF601" s="322"/>
      <c r="AG601" s="322"/>
      <c r="AH601" s="322"/>
      <c r="AI601" s="322"/>
      <c r="AJ601" s="322"/>
      <c r="AK601" s="322"/>
      <c r="AL601" s="322"/>
      <c r="AM601" s="322"/>
      <c r="AN601" s="322"/>
      <c r="AO601" s="322"/>
      <c r="AP601" s="322"/>
      <c r="AQ601" s="322"/>
      <c r="AR601" s="322"/>
      <c r="AS601" s="322"/>
      <c r="AT601" s="322"/>
      <c r="AU601" s="322"/>
      <c r="AV601" s="322"/>
      <c r="AW601" s="322"/>
      <c r="AX601" s="322"/>
      <c r="AY601" s="322"/>
      <c r="AZ601" s="322"/>
      <c r="BA601" s="322"/>
      <c r="BB601" s="322"/>
      <c r="BC601" s="322"/>
      <c r="BD601" s="322"/>
      <c r="BE601" s="322"/>
      <c r="BF601" s="322"/>
      <c r="BG601" s="322"/>
      <c r="BH601" s="322"/>
      <c r="BI601" s="322"/>
      <c r="BJ601" s="322"/>
      <c r="BK601" s="322"/>
      <c r="BL601" s="322"/>
      <c r="BM601" s="322"/>
      <c r="BN601" s="322"/>
      <c r="BO601" s="322"/>
      <c r="BP601" s="322"/>
      <c r="BQ601" s="322"/>
      <c r="BR601" s="322"/>
      <c r="BS601" s="322"/>
      <c r="BT601" s="322"/>
      <c r="BU601" s="322"/>
      <c r="BV601" s="322"/>
      <c r="BW601" s="322"/>
      <c r="BX601" s="322"/>
      <c r="BY601" s="322"/>
      <c r="BZ601" s="322"/>
      <c r="CA601" s="322"/>
      <c r="CB601" s="322"/>
      <c r="CC601" s="322"/>
      <c r="CD601" s="322"/>
      <c r="CE601" s="322"/>
      <c r="CF601" s="322"/>
      <c r="CG601" s="322"/>
      <c r="CH601" s="322"/>
      <c r="CI601" s="322"/>
      <c r="CJ601" s="322"/>
      <c r="CK601" s="322"/>
      <c r="CL601" s="322"/>
      <c r="CM601" s="322"/>
      <c r="CN601" s="322"/>
      <c r="CO601" s="322"/>
      <c r="CP601" s="322"/>
      <c r="CQ601" s="322"/>
      <c r="CR601" s="322"/>
      <c r="CS601" s="322"/>
      <c r="CT601" s="322"/>
      <c r="CU601" s="322"/>
      <c r="CV601" s="322"/>
      <c r="CW601" s="322"/>
      <c r="CX601" s="322"/>
      <c r="CY601" s="322"/>
      <c r="CZ601" s="322"/>
      <c r="DA601" s="322"/>
      <c r="DB601" s="322"/>
      <c r="DC601" s="322"/>
      <c r="DD601" s="322"/>
      <c r="DE601" s="322"/>
      <c r="DF601" s="322"/>
      <c r="DG601" s="322"/>
      <c r="DH601" s="322"/>
      <c r="DI601" s="322"/>
      <c r="DJ601" s="322"/>
      <c r="DK601" s="322"/>
      <c r="DL601" s="322"/>
      <c r="DM601" s="322"/>
      <c r="DN601" s="322"/>
      <c r="DO601" s="322"/>
      <c r="DP601" s="322"/>
      <c r="DQ601" s="322"/>
      <c r="DR601" s="322"/>
      <c r="DS601" s="322"/>
      <c r="DT601" s="322"/>
      <c r="DU601" s="322"/>
      <c r="DV601" s="322"/>
      <c r="DW601" s="322"/>
      <c r="DX601" s="322"/>
      <c r="DY601" s="322"/>
      <c r="DZ601" s="322"/>
      <c r="EA601" s="322"/>
      <c r="EB601" s="322"/>
      <c r="EC601" s="322"/>
      <c r="ED601" s="322"/>
      <c r="EE601" s="322"/>
      <c r="EF601" s="322"/>
      <c r="EG601" s="322"/>
      <c r="EH601" s="322"/>
      <c r="EI601" s="322"/>
      <c r="EJ601" s="322"/>
      <c r="EK601" s="322"/>
      <c r="EL601" s="322"/>
      <c r="EM601" s="322"/>
      <c r="EN601" s="322"/>
      <c r="EO601" s="322"/>
      <c r="EP601" s="322"/>
      <c r="EQ601" s="322"/>
      <c r="ER601" s="322"/>
      <c r="ES601" s="322"/>
      <c r="ET601" s="322"/>
      <c r="EU601" s="322"/>
      <c r="EV601" s="322"/>
      <c r="EW601" s="322"/>
      <c r="EX601" s="322"/>
    </row>
    <row r="602" spans="1:154" hidden="1" x14ac:dyDescent="0.2">
      <c r="A602" s="154" t="s">
        <v>190</v>
      </c>
      <c r="B602" s="322"/>
      <c r="C602" s="322"/>
      <c r="D602" s="322"/>
      <c r="E602" s="322"/>
      <c r="F602" s="322"/>
      <c r="G602" s="322"/>
      <c r="H602" s="322"/>
      <c r="I602" s="322"/>
      <c r="J602" s="322"/>
      <c r="K602" s="322"/>
      <c r="L602" s="322"/>
      <c r="M602" s="322"/>
      <c r="N602" s="322"/>
      <c r="O602" s="322"/>
      <c r="P602" s="322"/>
      <c r="Q602" s="322"/>
      <c r="R602" s="322"/>
      <c r="S602" s="322"/>
      <c r="T602" s="322"/>
      <c r="U602" s="322"/>
      <c r="V602" s="322"/>
      <c r="W602" s="322"/>
      <c r="X602" s="322"/>
      <c r="Y602" s="322"/>
      <c r="Z602" s="322"/>
      <c r="AA602" s="322"/>
      <c r="AB602" s="322"/>
      <c r="AC602" s="322"/>
      <c r="AD602" s="322"/>
      <c r="AE602" s="322"/>
      <c r="AF602" s="322"/>
      <c r="AG602" s="322"/>
      <c r="AH602" s="322"/>
      <c r="AI602" s="322"/>
      <c r="AJ602" s="322"/>
      <c r="AK602" s="322"/>
      <c r="AL602" s="322"/>
      <c r="AM602" s="322"/>
      <c r="AN602" s="322"/>
      <c r="AO602" s="322"/>
      <c r="AP602" s="322"/>
      <c r="AQ602" s="322"/>
      <c r="AR602" s="322"/>
      <c r="AS602" s="322"/>
      <c r="AT602" s="322"/>
      <c r="AU602" s="322"/>
      <c r="AV602" s="322"/>
      <c r="AW602" s="322"/>
      <c r="AX602" s="322"/>
      <c r="AY602" s="322"/>
      <c r="AZ602" s="322"/>
      <c r="BA602" s="322"/>
      <c r="BB602" s="322"/>
      <c r="BC602" s="322"/>
      <c r="BD602" s="322"/>
      <c r="BE602" s="322"/>
      <c r="BF602" s="322"/>
      <c r="BG602" s="322"/>
      <c r="BH602" s="322"/>
      <c r="BI602" s="322"/>
      <c r="BJ602" s="322"/>
      <c r="BK602" s="322"/>
      <c r="BL602" s="322"/>
      <c r="BM602" s="322"/>
      <c r="BN602" s="322"/>
      <c r="BO602" s="322"/>
      <c r="BP602" s="322"/>
      <c r="BQ602" s="322"/>
      <c r="BR602" s="322"/>
      <c r="BS602" s="322"/>
      <c r="BT602" s="322"/>
      <c r="BU602" s="322"/>
      <c r="BV602" s="322"/>
      <c r="BW602" s="322"/>
      <c r="BX602" s="322"/>
      <c r="BY602" s="322"/>
      <c r="BZ602" s="322"/>
      <c r="CA602" s="322"/>
      <c r="CB602" s="322"/>
      <c r="CC602" s="322"/>
      <c r="CD602" s="322"/>
      <c r="CE602" s="322"/>
      <c r="CF602" s="322"/>
      <c r="CG602" s="322"/>
      <c r="CH602" s="322"/>
      <c r="CI602" s="322"/>
      <c r="CJ602" s="322"/>
      <c r="CK602" s="322"/>
      <c r="CL602" s="322"/>
      <c r="CM602" s="322"/>
      <c r="CN602" s="322"/>
      <c r="CO602" s="322"/>
      <c r="CP602" s="322"/>
      <c r="CQ602" s="322"/>
      <c r="CR602" s="322"/>
      <c r="CS602" s="322"/>
      <c r="CT602" s="322"/>
      <c r="CU602" s="322"/>
      <c r="CV602" s="322"/>
      <c r="CW602" s="322"/>
      <c r="CX602" s="322"/>
      <c r="CY602" s="322"/>
      <c r="CZ602" s="322"/>
      <c r="DA602" s="322"/>
      <c r="DB602" s="322"/>
      <c r="DC602" s="322"/>
      <c r="DD602" s="322"/>
      <c r="DE602" s="322"/>
      <c r="DF602" s="322"/>
      <c r="DG602" s="322"/>
      <c r="DH602" s="322"/>
      <c r="DI602" s="322"/>
      <c r="DJ602" s="322"/>
      <c r="DK602" s="322"/>
      <c r="DL602" s="322"/>
      <c r="DM602" s="322"/>
      <c r="DN602" s="322"/>
      <c r="DO602" s="322"/>
      <c r="DP602" s="322"/>
      <c r="DQ602" s="322"/>
      <c r="DR602" s="322"/>
      <c r="DS602" s="322"/>
      <c r="DT602" s="322"/>
      <c r="DU602" s="322"/>
      <c r="DV602" s="322"/>
      <c r="DW602" s="322"/>
      <c r="DX602" s="322"/>
      <c r="DY602" s="322"/>
      <c r="DZ602" s="322"/>
      <c r="EA602" s="322"/>
      <c r="EB602" s="322"/>
      <c r="EC602" s="322"/>
      <c r="ED602" s="322"/>
      <c r="EE602" s="322"/>
      <c r="EF602" s="322"/>
      <c r="EG602" s="322"/>
      <c r="EH602" s="322"/>
      <c r="EI602" s="322"/>
      <c r="EJ602" s="322"/>
      <c r="EK602" s="322"/>
      <c r="EL602" s="322"/>
      <c r="EM602" s="322"/>
      <c r="EN602" s="322"/>
      <c r="EO602" s="322"/>
      <c r="EP602" s="322"/>
      <c r="EQ602" s="322"/>
      <c r="ER602" s="322"/>
      <c r="ES602" s="322"/>
      <c r="ET602" s="322"/>
      <c r="EU602" s="322"/>
      <c r="EV602" s="322"/>
      <c r="EW602" s="322"/>
      <c r="EX602" s="322"/>
    </row>
    <row r="603" spans="1:154" hidden="1" x14ac:dyDescent="0.2">
      <c r="A603" s="153" t="s">
        <v>49</v>
      </c>
      <c r="B603" s="322"/>
      <c r="C603" s="322"/>
      <c r="D603" s="322"/>
      <c r="E603" s="322"/>
      <c r="F603" s="322"/>
      <c r="G603" s="322"/>
      <c r="H603" s="322"/>
      <c r="I603" s="322"/>
      <c r="J603" s="322"/>
      <c r="K603" s="322"/>
      <c r="L603" s="322"/>
      <c r="M603" s="322"/>
      <c r="N603" s="322"/>
      <c r="O603" s="322"/>
      <c r="P603" s="322"/>
      <c r="Q603" s="322"/>
      <c r="R603" s="322"/>
      <c r="S603" s="322"/>
      <c r="T603" s="322"/>
      <c r="U603" s="322"/>
      <c r="V603" s="322"/>
      <c r="W603" s="322"/>
      <c r="X603" s="322"/>
      <c r="Y603" s="322"/>
      <c r="Z603" s="322"/>
      <c r="AA603" s="322"/>
      <c r="AB603" s="322"/>
      <c r="AC603" s="322"/>
      <c r="AD603" s="322"/>
      <c r="AE603" s="322"/>
      <c r="AF603" s="322"/>
      <c r="AG603" s="322"/>
      <c r="AH603" s="322"/>
      <c r="AI603" s="322"/>
      <c r="AJ603" s="322"/>
      <c r="AK603" s="322"/>
      <c r="AL603" s="322"/>
      <c r="AM603" s="322"/>
      <c r="AN603" s="322"/>
      <c r="AO603" s="322"/>
      <c r="AP603" s="322"/>
      <c r="AQ603" s="322"/>
      <c r="AR603" s="322"/>
      <c r="AS603" s="322"/>
      <c r="AT603" s="322"/>
      <c r="AU603" s="322"/>
      <c r="AV603" s="322"/>
      <c r="AW603" s="322"/>
      <c r="AX603" s="322"/>
      <c r="AY603" s="322"/>
      <c r="AZ603" s="322"/>
      <c r="BA603" s="322"/>
      <c r="BB603" s="322"/>
      <c r="BC603" s="322"/>
      <c r="BD603" s="322"/>
      <c r="BE603" s="322"/>
      <c r="BF603" s="322"/>
      <c r="BG603" s="322"/>
      <c r="BH603" s="322"/>
      <c r="BI603" s="322"/>
      <c r="BJ603" s="322"/>
      <c r="BK603" s="322"/>
      <c r="BL603" s="322"/>
      <c r="BM603" s="322"/>
      <c r="BN603" s="322"/>
      <c r="BO603" s="322"/>
      <c r="BP603" s="322"/>
      <c r="BQ603" s="322"/>
      <c r="BR603" s="322"/>
      <c r="BS603" s="322"/>
      <c r="BT603" s="322"/>
      <c r="BU603" s="322"/>
      <c r="BV603" s="322"/>
      <c r="BW603" s="322"/>
      <c r="BX603" s="322"/>
      <c r="BY603" s="322"/>
      <c r="BZ603" s="322"/>
      <c r="CA603" s="322"/>
      <c r="CB603" s="322"/>
      <c r="CC603" s="322"/>
      <c r="CD603" s="322"/>
      <c r="CE603" s="322"/>
      <c r="CF603" s="322"/>
      <c r="CG603" s="322"/>
      <c r="CH603" s="322"/>
      <c r="CI603" s="322"/>
      <c r="CJ603" s="322"/>
      <c r="CK603" s="322"/>
      <c r="CL603" s="322"/>
      <c r="CM603" s="322"/>
      <c r="CN603" s="322"/>
      <c r="CO603" s="322"/>
      <c r="CP603" s="322"/>
      <c r="CQ603" s="322"/>
      <c r="CR603" s="322"/>
      <c r="CS603" s="322"/>
      <c r="CT603" s="322"/>
      <c r="CU603" s="322"/>
      <c r="CV603" s="322"/>
      <c r="CW603" s="322"/>
      <c r="CX603" s="322"/>
      <c r="CY603" s="322"/>
      <c r="CZ603" s="322"/>
      <c r="DA603" s="322"/>
      <c r="DB603" s="322"/>
      <c r="DC603" s="322"/>
      <c r="DD603" s="322"/>
      <c r="DE603" s="322"/>
      <c r="DF603" s="322"/>
      <c r="DG603" s="322"/>
      <c r="DH603" s="322"/>
      <c r="DI603" s="322"/>
      <c r="DJ603" s="322"/>
      <c r="DK603" s="322"/>
      <c r="DL603" s="322"/>
      <c r="DM603" s="322"/>
      <c r="DN603" s="322"/>
      <c r="DO603" s="322"/>
      <c r="DP603" s="322"/>
      <c r="DQ603" s="322"/>
      <c r="DR603" s="322"/>
      <c r="DS603" s="322"/>
      <c r="DT603" s="322"/>
      <c r="DU603" s="322"/>
      <c r="DV603" s="322"/>
      <c r="DW603" s="322"/>
      <c r="DX603" s="322"/>
      <c r="DY603" s="322"/>
      <c r="DZ603" s="322"/>
      <c r="EA603" s="322"/>
      <c r="EB603" s="322"/>
      <c r="EC603" s="322"/>
      <c r="ED603" s="322"/>
      <c r="EE603" s="322"/>
      <c r="EF603" s="322"/>
      <c r="EG603" s="322"/>
      <c r="EH603" s="322"/>
      <c r="EI603" s="322"/>
      <c r="EJ603" s="322"/>
      <c r="EK603" s="322"/>
      <c r="EL603" s="322"/>
      <c r="EM603" s="322"/>
      <c r="EN603" s="322"/>
      <c r="EO603" s="322"/>
      <c r="EP603" s="322"/>
      <c r="EQ603" s="322"/>
      <c r="ER603" s="322"/>
      <c r="ES603" s="322"/>
      <c r="ET603" s="322"/>
      <c r="EU603" s="322"/>
      <c r="EV603" s="322"/>
      <c r="EW603" s="322"/>
      <c r="EX603" s="322"/>
    </row>
    <row r="604" spans="1:154" hidden="1" x14ac:dyDescent="0.2">
      <c r="A604" s="158" t="s">
        <v>191</v>
      </c>
      <c r="B604" s="322"/>
      <c r="C604" s="322"/>
      <c r="D604" s="322"/>
      <c r="E604" s="322"/>
      <c r="F604" s="322"/>
      <c r="G604" s="322"/>
      <c r="H604" s="322"/>
      <c r="I604" s="322"/>
      <c r="J604" s="322"/>
      <c r="K604" s="322"/>
      <c r="L604" s="322"/>
      <c r="M604" s="322"/>
      <c r="N604" s="322"/>
      <c r="O604" s="322"/>
      <c r="P604" s="322"/>
      <c r="Q604" s="322"/>
      <c r="R604" s="322"/>
      <c r="S604" s="322"/>
      <c r="T604" s="322"/>
      <c r="U604" s="322"/>
      <c r="V604" s="322"/>
      <c r="W604" s="322"/>
      <c r="X604" s="322"/>
      <c r="Y604" s="322"/>
      <c r="Z604" s="322"/>
      <c r="AA604" s="322"/>
      <c r="AB604" s="322"/>
      <c r="AC604" s="322"/>
      <c r="AD604" s="322"/>
      <c r="AE604" s="322"/>
      <c r="AF604" s="322"/>
      <c r="AG604" s="322"/>
      <c r="AH604" s="322"/>
      <c r="AI604" s="322"/>
      <c r="AJ604" s="322"/>
      <c r="AK604" s="322"/>
      <c r="AL604" s="322"/>
      <c r="AM604" s="322"/>
      <c r="AN604" s="322"/>
      <c r="AO604" s="322"/>
      <c r="AP604" s="322"/>
      <c r="AQ604" s="322"/>
      <c r="AR604" s="322"/>
      <c r="AS604" s="322"/>
      <c r="AT604" s="322"/>
      <c r="AU604" s="322"/>
      <c r="AV604" s="322"/>
      <c r="AW604" s="322"/>
      <c r="AX604" s="322"/>
      <c r="AY604" s="322"/>
      <c r="AZ604" s="322"/>
      <c r="BA604" s="322"/>
      <c r="BB604" s="322"/>
      <c r="BC604" s="322"/>
      <c r="BD604" s="322"/>
      <c r="BE604" s="322"/>
      <c r="BF604" s="322"/>
      <c r="BG604" s="322"/>
      <c r="BH604" s="322"/>
      <c r="BI604" s="322"/>
      <c r="BJ604" s="322"/>
      <c r="BK604" s="322"/>
      <c r="BL604" s="322"/>
      <c r="BM604" s="322"/>
      <c r="BN604" s="322"/>
      <c r="BO604" s="322"/>
      <c r="BP604" s="322"/>
      <c r="BQ604" s="322"/>
      <c r="BR604" s="322"/>
      <c r="BS604" s="322"/>
      <c r="BT604" s="322"/>
      <c r="BU604" s="322"/>
      <c r="BV604" s="322"/>
      <c r="BW604" s="322"/>
      <c r="BX604" s="322"/>
      <c r="BY604" s="322"/>
      <c r="BZ604" s="322"/>
      <c r="CA604" s="322"/>
      <c r="CB604" s="322"/>
      <c r="CC604" s="322"/>
      <c r="CD604" s="322"/>
      <c r="CE604" s="322"/>
      <c r="CF604" s="322"/>
      <c r="CG604" s="322"/>
      <c r="CH604" s="322"/>
      <c r="CI604" s="322"/>
      <c r="CJ604" s="322"/>
      <c r="CK604" s="322"/>
      <c r="CL604" s="322"/>
      <c r="CM604" s="322"/>
      <c r="CN604" s="322"/>
      <c r="CO604" s="322"/>
      <c r="CP604" s="322"/>
      <c r="CQ604" s="322"/>
      <c r="CR604" s="322"/>
      <c r="CS604" s="322"/>
      <c r="CT604" s="322"/>
      <c r="CU604" s="322"/>
      <c r="CV604" s="322"/>
      <c r="CW604" s="322"/>
      <c r="CX604" s="322"/>
      <c r="CY604" s="322"/>
      <c r="CZ604" s="322"/>
      <c r="DA604" s="322"/>
      <c r="DB604" s="322"/>
      <c r="DC604" s="322"/>
      <c r="DD604" s="322"/>
      <c r="DE604" s="322"/>
      <c r="DF604" s="322"/>
      <c r="DG604" s="322"/>
      <c r="DH604" s="322"/>
      <c r="DI604" s="322"/>
      <c r="DJ604" s="322"/>
      <c r="DK604" s="322"/>
      <c r="DL604" s="322"/>
      <c r="DM604" s="322"/>
      <c r="DN604" s="322"/>
      <c r="DO604" s="322"/>
      <c r="DP604" s="322"/>
      <c r="DQ604" s="322"/>
      <c r="DR604" s="322"/>
      <c r="DS604" s="322"/>
      <c r="DT604" s="322"/>
      <c r="DU604" s="322"/>
      <c r="DV604" s="322"/>
      <c r="DW604" s="322"/>
      <c r="DX604" s="322"/>
      <c r="DY604" s="322"/>
      <c r="DZ604" s="322"/>
      <c r="EA604" s="322"/>
      <c r="EB604" s="322"/>
      <c r="EC604" s="322"/>
      <c r="ED604" s="322"/>
      <c r="EE604" s="322"/>
      <c r="EF604" s="322"/>
      <c r="EG604" s="322"/>
      <c r="EH604" s="322"/>
      <c r="EI604" s="322"/>
      <c r="EJ604" s="322"/>
      <c r="EK604" s="322"/>
      <c r="EL604" s="322"/>
      <c r="EM604" s="322"/>
      <c r="EN604" s="322"/>
      <c r="EO604" s="322"/>
      <c r="EP604" s="322"/>
      <c r="EQ604" s="322"/>
      <c r="ER604" s="322"/>
      <c r="ES604" s="322"/>
      <c r="ET604" s="322"/>
      <c r="EU604" s="322"/>
      <c r="EV604" s="322"/>
      <c r="EW604" s="322"/>
      <c r="EX604" s="322"/>
    </row>
    <row r="605" spans="1:154" hidden="1" x14ac:dyDescent="0.2">
      <c r="A605" s="158" t="s">
        <v>192</v>
      </c>
      <c r="B605" s="322"/>
      <c r="C605" s="322"/>
      <c r="D605" s="322"/>
      <c r="E605" s="322"/>
      <c r="F605" s="322"/>
      <c r="G605" s="322"/>
      <c r="H605" s="322"/>
      <c r="I605" s="322"/>
      <c r="J605" s="322"/>
      <c r="K605" s="322"/>
      <c r="L605" s="322"/>
      <c r="M605" s="322"/>
      <c r="N605" s="322"/>
      <c r="O605" s="322"/>
      <c r="P605" s="322"/>
      <c r="Q605" s="322"/>
      <c r="R605" s="322"/>
      <c r="S605" s="322"/>
      <c r="T605" s="322"/>
      <c r="U605" s="322"/>
      <c r="V605" s="322"/>
      <c r="W605" s="322"/>
      <c r="X605" s="322"/>
      <c r="Y605" s="322"/>
      <c r="Z605" s="322"/>
      <c r="AA605" s="322"/>
      <c r="AB605" s="322"/>
      <c r="AC605" s="322"/>
      <c r="AD605" s="322"/>
      <c r="AE605" s="322"/>
      <c r="AF605" s="322"/>
      <c r="AG605" s="322"/>
      <c r="AH605" s="322"/>
      <c r="AI605" s="322"/>
      <c r="AJ605" s="322"/>
      <c r="AK605" s="322"/>
      <c r="AL605" s="322"/>
      <c r="AM605" s="322"/>
      <c r="AN605" s="322"/>
      <c r="AO605" s="322"/>
      <c r="AP605" s="322"/>
      <c r="AQ605" s="322"/>
      <c r="AR605" s="322"/>
      <c r="AS605" s="322"/>
      <c r="AT605" s="322"/>
      <c r="AU605" s="322"/>
      <c r="AV605" s="322"/>
      <c r="AW605" s="322"/>
      <c r="AX605" s="322"/>
      <c r="AY605" s="322"/>
      <c r="AZ605" s="322"/>
      <c r="BA605" s="322"/>
      <c r="BB605" s="322"/>
      <c r="BC605" s="322"/>
      <c r="BD605" s="322"/>
      <c r="BE605" s="322"/>
      <c r="BF605" s="322"/>
      <c r="BG605" s="322"/>
      <c r="BH605" s="322"/>
      <c r="BI605" s="322"/>
      <c r="BJ605" s="322"/>
      <c r="BK605" s="322"/>
      <c r="BL605" s="322"/>
      <c r="BM605" s="322"/>
      <c r="BN605" s="322"/>
      <c r="BO605" s="322"/>
      <c r="BP605" s="322"/>
      <c r="BQ605" s="322"/>
      <c r="BR605" s="322"/>
      <c r="BS605" s="322"/>
      <c r="BT605" s="322"/>
      <c r="BU605" s="322"/>
      <c r="BV605" s="322"/>
      <c r="BW605" s="322"/>
      <c r="BX605" s="322"/>
      <c r="BY605" s="322"/>
      <c r="BZ605" s="322"/>
      <c r="CA605" s="322"/>
      <c r="CB605" s="322"/>
      <c r="CC605" s="322"/>
      <c r="CD605" s="322"/>
      <c r="CE605" s="322"/>
      <c r="CF605" s="322"/>
      <c r="CG605" s="322"/>
      <c r="CH605" s="322"/>
      <c r="CI605" s="322"/>
      <c r="CJ605" s="322"/>
      <c r="CK605" s="322"/>
      <c r="CL605" s="322"/>
      <c r="CM605" s="322"/>
      <c r="CN605" s="322"/>
      <c r="CO605" s="322"/>
      <c r="CP605" s="322"/>
      <c r="CQ605" s="322"/>
      <c r="CR605" s="322"/>
      <c r="CS605" s="322"/>
      <c r="CT605" s="322"/>
      <c r="CU605" s="322"/>
      <c r="CV605" s="322"/>
      <c r="CW605" s="322"/>
      <c r="CX605" s="322"/>
      <c r="CY605" s="322"/>
      <c r="CZ605" s="322"/>
      <c r="DA605" s="322"/>
      <c r="DB605" s="322"/>
      <c r="DC605" s="322"/>
      <c r="DD605" s="322"/>
      <c r="DE605" s="322"/>
      <c r="DF605" s="322"/>
      <c r="DG605" s="322"/>
      <c r="DH605" s="322"/>
      <c r="DI605" s="322"/>
      <c r="DJ605" s="322"/>
      <c r="DK605" s="322"/>
      <c r="DL605" s="322"/>
      <c r="DM605" s="322"/>
      <c r="DN605" s="322"/>
      <c r="DO605" s="322"/>
      <c r="DP605" s="322"/>
      <c r="DQ605" s="322"/>
      <c r="DR605" s="322"/>
      <c r="DS605" s="322"/>
      <c r="DT605" s="322"/>
      <c r="DU605" s="322"/>
      <c r="DV605" s="322"/>
      <c r="DW605" s="322"/>
      <c r="DX605" s="322"/>
      <c r="DY605" s="322"/>
      <c r="DZ605" s="322"/>
      <c r="EA605" s="322"/>
      <c r="EB605" s="322"/>
      <c r="EC605" s="322"/>
      <c r="ED605" s="322"/>
      <c r="EE605" s="322"/>
      <c r="EF605" s="322"/>
      <c r="EG605" s="322"/>
      <c r="EH605" s="322"/>
      <c r="EI605" s="322"/>
      <c r="EJ605" s="322"/>
      <c r="EK605" s="322"/>
      <c r="EL605" s="322"/>
      <c r="EM605" s="322"/>
      <c r="EN605" s="322"/>
      <c r="EO605" s="322"/>
      <c r="EP605" s="322"/>
      <c r="EQ605" s="322"/>
      <c r="ER605" s="322"/>
      <c r="ES605" s="322"/>
      <c r="ET605" s="322"/>
      <c r="EU605" s="322"/>
      <c r="EV605" s="322"/>
      <c r="EW605" s="322"/>
      <c r="EX605" s="322"/>
    </row>
    <row r="606" spans="1:154" hidden="1" x14ac:dyDescent="0.2">
      <c r="A606" s="158" t="s">
        <v>193</v>
      </c>
      <c r="B606" s="322"/>
      <c r="C606" s="322"/>
      <c r="D606" s="322"/>
      <c r="E606" s="322"/>
      <c r="F606" s="322"/>
      <c r="G606" s="322"/>
      <c r="H606" s="322"/>
      <c r="I606" s="322"/>
      <c r="J606" s="322"/>
      <c r="K606" s="322"/>
      <c r="L606" s="322"/>
      <c r="M606" s="322"/>
      <c r="N606" s="322"/>
      <c r="O606" s="322"/>
      <c r="P606" s="322"/>
      <c r="Q606" s="322"/>
      <c r="R606" s="322"/>
      <c r="S606" s="322"/>
      <c r="T606" s="322"/>
      <c r="U606" s="322"/>
      <c r="V606" s="322"/>
      <c r="W606" s="322"/>
      <c r="X606" s="322"/>
      <c r="Y606" s="322"/>
      <c r="Z606" s="322"/>
      <c r="AA606" s="322"/>
      <c r="AB606" s="322"/>
      <c r="AC606" s="322"/>
      <c r="AD606" s="322"/>
      <c r="AE606" s="322"/>
      <c r="AF606" s="322"/>
      <c r="AG606" s="322"/>
      <c r="AH606" s="322"/>
      <c r="AI606" s="322"/>
      <c r="AJ606" s="322"/>
      <c r="AK606" s="322"/>
      <c r="AL606" s="322"/>
      <c r="AM606" s="322"/>
      <c r="AN606" s="322"/>
      <c r="AO606" s="322"/>
      <c r="AP606" s="322"/>
      <c r="AQ606" s="322"/>
      <c r="AR606" s="322"/>
      <c r="AS606" s="322"/>
      <c r="AT606" s="322"/>
      <c r="AU606" s="322"/>
      <c r="AV606" s="322"/>
      <c r="AW606" s="322"/>
      <c r="AX606" s="322"/>
      <c r="AY606" s="322"/>
      <c r="AZ606" s="322"/>
      <c r="BA606" s="322"/>
      <c r="BB606" s="322"/>
      <c r="BC606" s="322"/>
      <c r="BD606" s="322"/>
      <c r="BE606" s="322"/>
      <c r="BF606" s="322"/>
      <c r="BG606" s="322"/>
      <c r="BH606" s="322"/>
      <c r="BI606" s="322"/>
      <c r="BJ606" s="322"/>
      <c r="BK606" s="322"/>
      <c r="BL606" s="322"/>
      <c r="BM606" s="322"/>
      <c r="BN606" s="322"/>
      <c r="BO606" s="322"/>
      <c r="BP606" s="322"/>
      <c r="BQ606" s="322"/>
      <c r="BR606" s="322"/>
      <c r="BS606" s="322"/>
      <c r="BT606" s="322"/>
      <c r="BU606" s="322"/>
      <c r="BV606" s="322"/>
      <c r="BW606" s="322"/>
      <c r="BX606" s="322"/>
      <c r="BY606" s="322"/>
      <c r="BZ606" s="322"/>
      <c r="CA606" s="322"/>
      <c r="CB606" s="322"/>
      <c r="CC606" s="322"/>
      <c r="CD606" s="322"/>
      <c r="CE606" s="322"/>
      <c r="CF606" s="322"/>
      <c r="CG606" s="322"/>
      <c r="CH606" s="322"/>
      <c r="CI606" s="322"/>
      <c r="CJ606" s="322"/>
      <c r="CK606" s="322"/>
      <c r="CL606" s="322"/>
      <c r="CM606" s="322"/>
      <c r="CN606" s="322"/>
      <c r="CO606" s="322"/>
      <c r="CP606" s="322"/>
      <c r="CQ606" s="322"/>
      <c r="CR606" s="322"/>
      <c r="CS606" s="322"/>
      <c r="CT606" s="322"/>
      <c r="CU606" s="322"/>
      <c r="CV606" s="322"/>
      <c r="CW606" s="322"/>
      <c r="CX606" s="322"/>
      <c r="CY606" s="322"/>
      <c r="CZ606" s="322"/>
      <c r="DA606" s="322"/>
      <c r="DB606" s="322"/>
      <c r="DC606" s="322"/>
      <c r="DD606" s="322"/>
      <c r="DE606" s="322"/>
      <c r="DF606" s="322"/>
      <c r="DG606" s="322"/>
      <c r="DH606" s="322"/>
      <c r="DI606" s="322"/>
      <c r="DJ606" s="322"/>
      <c r="DK606" s="322"/>
      <c r="DL606" s="322"/>
      <c r="DM606" s="322"/>
      <c r="DN606" s="322"/>
      <c r="DO606" s="322"/>
      <c r="DP606" s="322"/>
      <c r="DQ606" s="322"/>
      <c r="DR606" s="322"/>
      <c r="DS606" s="322"/>
      <c r="DT606" s="322"/>
      <c r="DU606" s="322"/>
      <c r="DV606" s="322"/>
      <c r="DW606" s="322"/>
      <c r="DX606" s="322"/>
      <c r="DY606" s="322"/>
      <c r="DZ606" s="322"/>
      <c r="EA606" s="322"/>
      <c r="EB606" s="322"/>
      <c r="EC606" s="322"/>
      <c r="ED606" s="322"/>
      <c r="EE606" s="322"/>
      <c r="EF606" s="322"/>
      <c r="EG606" s="322"/>
      <c r="EH606" s="322"/>
      <c r="EI606" s="322"/>
      <c r="EJ606" s="322"/>
      <c r="EK606" s="322"/>
      <c r="EL606" s="322"/>
      <c r="EM606" s="322"/>
      <c r="EN606" s="322"/>
      <c r="EO606" s="322"/>
      <c r="EP606" s="322"/>
      <c r="EQ606" s="322"/>
      <c r="ER606" s="322"/>
      <c r="ES606" s="322"/>
      <c r="ET606" s="322"/>
      <c r="EU606" s="322"/>
      <c r="EV606" s="322"/>
      <c r="EW606" s="322"/>
      <c r="EX606" s="322"/>
    </row>
    <row r="607" spans="1:154" hidden="1" x14ac:dyDescent="0.2">
      <c r="A607" s="158" t="s">
        <v>194</v>
      </c>
      <c r="B607" s="322"/>
      <c r="C607" s="322"/>
      <c r="D607" s="322"/>
      <c r="E607" s="322"/>
      <c r="F607" s="322"/>
      <c r="G607" s="322"/>
      <c r="H607" s="322"/>
      <c r="I607" s="322"/>
      <c r="J607" s="322"/>
      <c r="K607" s="322"/>
      <c r="L607" s="322"/>
      <c r="M607" s="322"/>
      <c r="N607" s="322"/>
      <c r="O607" s="322"/>
      <c r="P607" s="322"/>
      <c r="Q607" s="322"/>
      <c r="R607" s="322"/>
      <c r="S607" s="322"/>
      <c r="T607" s="322"/>
      <c r="U607" s="322"/>
      <c r="V607" s="322"/>
      <c r="W607" s="322"/>
      <c r="X607" s="322"/>
      <c r="Y607" s="322"/>
      <c r="Z607" s="322"/>
      <c r="AA607" s="322"/>
      <c r="AB607" s="322"/>
      <c r="AC607" s="322"/>
      <c r="AD607" s="322"/>
      <c r="AE607" s="322"/>
      <c r="AF607" s="322"/>
      <c r="AG607" s="322"/>
      <c r="AH607" s="322"/>
      <c r="AI607" s="322"/>
      <c r="AJ607" s="322"/>
      <c r="AK607" s="322"/>
      <c r="AL607" s="322"/>
      <c r="AM607" s="322"/>
      <c r="AN607" s="322"/>
      <c r="AO607" s="322"/>
      <c r="AP607" s="322"/>
      <c r="AQ607" s="322"/>
      <c r="AR607" s="322"/>
      <c r="AS607" s="322"/>
      <c r="AT607" s="322"/>
      <c r="AU607" s="322"/>
      <c r="AV607" s="322"/>
      <c r="AW607" s="322"/>
      <c r="AX607" s="322"/>
      <c r="AY607" s="322"/>
      <c r="AZ607" s="322"/>
      <c r="BA607" s="322"/>
      <c r="BB607" s="322"/>
      <c r="BC607" s="322"/>
      <c r="BD607" s="322"/>
      <c r="BE607" s="322"/>
      <c r="BF607" s="322"/>
      <c r="BG607" s="322"/>
      <c r="BH607" s="322"/>
      <c r="BI607" s="322"/>
      <c r="BJ607" s="322"/>
      <c r="BK607" s="322"/>
      <c r="BL607" s="322"/>
      <c r="BM607" s="322"/>
      <c r="BN607" s="322"/>
      <c r="BO607" s="322"/>
      <c r="BP607" s="322"/>
      <c r="BQ607" s="322"/>
      <c r="BR607" s="322"/>
      <c r="BS607" s="322"/>
      <c r="BT607" s="322"/>
      <c r="BU607" s="322"/>
      <c r="BV607" s="322"/>
      <c r="BW607" s="322"/>
      <c r="BX607" s="322"/>
      <c r="BY607" s="322"/>
      <c r="BZ607" s="322"/>
      <c r="CA607" s="322"/>
      <c r="CB607" s="322"/>
      <c r="CC607" s="322"/>
      <c r="CD607" s="322"/>
      <c r="CE607" s="322"/>
      <c r="CF607" s="322"/>
      <c r="CG607" s="322"/>
      <c r="CH607" s="322"/>
      <c r="CI607" s="322"/>
      <c r="CJ607" s="322"/>
      <c r="CK607" s="322"/>
      <c r="CL607" s="322"/>
      <c r="CM607" s="322"/>
      <c r="CN607" s="322"/>
      <c r="CO607" s="322"/>
      <c r="CP607" s="322"/>
      <c r="CQ607" s="322"/>
      <c r="CR607" s="322"/>
      <c r="CS607" s="322"/>
      <c r="CT607" s="322"/>
      <c r="CU607" s="322"/>
      <c r="CV607" s="322"/>
      <c r="CW607" s="322"/>
      <c r="CX607" s="322"/>
      <c r="CY607" s="322"/>
      <c r="CZ607" s="322"/>
      <c r="DA607" s="322"/>
      <c r="DB607" s="322"/>
      <c r="DC607" s="322"/>
      <c r="DD607" s="322"/>
      <c r="DE607" s="322"/>
      <c r="DF607" s="322"/>
      <c r="DG607" s="322"/>
      <c r="DH607" s="322"/>
      <c r="DI607" s="322"/>
      <c r="DJ607" s="322"/>
      <c r="DK607" s="322"/>
      <c r="DL607" s="322"/>
      <c r="DM607" s="322"/>
      <c r="DN607" s="322"/>
      <c r="DO607" s="322"/>
      <c r="DP607" s="322"/>
      <c r="DQ607" s="322"/>
      <c r="DR607" s="322"/>
      <c r="DS607" s="322"/>
      <c r="DT607" s="322"/>
      <c r="DU607" s="322"/>
      <c r="DV607" s="322"/>
      <c r="DW607" s="322"/>
      <c r="DX607" s="322"/>
      <c r="DY607" s="322"/>
      <c r="DZ607" s="322"/>
      <c r="EA607" s="322"/>
      <c r="EB607" s="322"/>
      <c r="EC607" s="322"/>
      <c r="ED607" s="322"/>
      <c r="EE607" s="322"/>
      <c r="EF607" s="322"/>
      <c r="EG607" s="322"/>
      <c r="EH607" s="322"/>
      <c r="EI607" s="322"/>
      <c r="EJ607" s="322"/>
      <c r="EK607" s="322"/>
      <c r="EL607" s="322"/>
      <c r="EM607" s="322"/>
      <c r="EN607" s="322"/>
      <c r="EO607" s="322"/>
      <c r="EP607" s="322"/>
      <c r="EQ607" s="322"/>
      <c r="ER607" s="322"/>
      <c r="ES607" s="322"/>
      <c r="ET607" s="322"/>
      <c r="EU607" s="322"/>
      <c r="EV607" s="322"/>
      <c r="EW607" s="322"/>
      <c r="EX607" s="322"/>
    </row>
    <row r="608" spans="1:154" hidden="1" x14ac:dyDescent="0.2">
      <c r="A608" s="158" t="s">
        <v>693</v>
      </c>
      <c r="B608" s="322"/>
      <c r="C608" s="322"/>
      <c r="D608" s="322"/>
      <c r="E608" s="322"/>
      <c r="F608" s="322"/>
      <c r="G608" s="322"/>
      <c r="H608" s="322"/>
      <c r="I608" s="322"/>
      <c r="J608" s="322"/>
      <c r="K608" s="322"/>
      <c r="L608" s="322"/>
      <c r="M608" s="322"/>
      <c r="N608" s="322"/>
      <c r="O608" s="322"/>
      <c r="P608" s="322"/>
      <c r="Q608" s="322"/>
      <c r="R608" s="322"/>
      <c r="S608" s="322"/>
      <c r="T608" s="322"/>
      <c r="U608" s="322"/>
      <c r="V608" s="322"/>
      <c r="W608" s="322"/>
      <c r="X608" s="322"/>
      <c r="Y608" s="322"/>
      <c r="Z608" s="322"/>
      <c r="AA608" s="322"/>
      <c r="AB608" s="322"/>
      <c r="AC608" s="322"/>
      <c r="AD608" s="322"/>
      <c r="AE608" s="322"/>
      <c r="AF608" s="322"/>
      <c r="AG608" s="322"/>
      <c r="AH608" s="322"/>
      <c r="AI608" s="322"/>
      <c r="AJ608" s="322"/>
      <c r="AK608" s="322"/>
      <c r="AL608" s="322"/>
      <c r="AM608" s="322"/>
      <c r="AN608" s="322"/>
      <c r="AO608" s="322"/>
      <c r="AP608" s="322"/>
      <c r="AQ608" s="322"/>
      <c r="AR608" s="322"/>
      <c r="AS608" s="322"/>
      <c r="AT608" s="322"/>
      <c r="AU608" s="322"/>
      <c r="AV608" s="322"/>
      <c r="AW608" s="322"/>
      <c r="AX608" s="322"/>
      <c r="AY608" s="322"/>
      <c r="AZ608" s="322"/>
      <c r="BA608" s="322"/>
      <c r="BB608" s="322"/>
      <c r="BC608" s="322"/>
      <c r="BD608" s="322"/>
      <c r="BE608" s="322"/>
      <c r="BF608" s="322"/>
      <c r="BG608" s="322"/>
      <c r="BH608" s="322"/>
      <c r="BI608" s="322"/>
      <c r="BJ608" s="322"/>
      <c r="BK608" s="322"/>
      <c r="BL608" s="322"/>
      <c r="BM608" s="322"/>
      <c r="BN608" s="322"/>
      <c r="BO608" s="322"/>
      <c r="BP608" s="322"/>
      <c r="BQ608" s="322"/>
      <c r="BR608" s="322"/>
      <c r="BS608" s="322"/>
      <c r="BT608" s="322"/>
      <c r="BU608" s="322"/>
      <c r="BV608" s="322"/>
      <c r="BW608" s="322"/>
      <c r="BX608" s="322"/>
      <c r="BY608" s="322"/>
      <c r="BZ608" s="322"/>
      <c r="CA608" s="322"/>
      <c r="CB608" s="322"/>
      <c r="CC608" s="322"/>
      <c r="CD608" s="322"/>
      <c r="CE608" s="322"/>
      <c r="CF608" s="322"/>
      <c r="CG608" s="322"/>
      <c r="CH608" s="322"/>
      <c r="CI608" s="322"/>
      <c r="CJ608" s="322"/>
      <c r="CK608" s="322"/>
      <c r="CL608" s="322"/>
      <c r="CM608" s="322"/>
      <c r="CN608" s="322"/>
      <c r="CO608" s="322"/>
      <c r="CP608" s="322"/>
      <c r="CQ608" s="322"/>
      <c r="CR608" s="322"/>
      <c r="CS608" s="322"/>
      <c r="CT608" s="322"/>
      <c r="CU608" s="322"/>
      <c r="CV608" s="322"/>
      <c r="CW608" s="322"/>
      <c r="CX608" s="322"/>
      <c r="CY608" s="322"/>
      <c r="CZ608" s="322"/>
      <c r="DA608" s="322"/>
      <c r="DB608" s="322"/>
      <c r="DC608" s="322"/>
      <c r="DD608" s="322"/>
      <c r="DE608" s="322"/>
      <c r="DF608" s="322"/>
      <c r="DG608" s="322"/>
      <c r="DH608" s="322"/>
      <c r="DI608" s="322"/>
      <c r="DJ608" s="322"/>
      <c r="DK608" s="322"/>
      <c r="DL608" s="322"/>
      <c r="DM608" s="322"/>
      <c r="DN608" s="322"/>
      <c r="DO608" s="322"/>
      <c r="DP608" s="322"/>
      <c r="DQ608" s="322"/>
      <c r="DR608" s="322"/>
      <c r="DS608" s="322"/>
      <c r="DT608" s="322"/>
      <c r="DU608" s="322"/>
      <c r="DV608" s="322"/>
      <c r="DW608" s="322"/>
      <c r="DX608" s="322"/>
      <c r="DY608" s="322"/>
      <c r="DZ608" s="322"/>
      <c r="EA608" s="322"/>
      <c r="EB608" s="322"/>
      <c r="EC608" s="322"/>
      <c r="ED608" s="322"/>
      <c r="EE608" s="322"/>
      <c r="EF608" s="322"/>
      <c r="EG608" s="322"/>
      <c r="EH608" s="322"/>
      <c r="EI608" s="322"/>
      <c r="EJ608" s="322"/>
      <c r="EK608" s="322"/>
      <c r="EL608" s="322"/>
      <c r="EM608" s="322"/>
      <c r="EN608" s="322"/>
      <c r="EO608" s="322"/>
      <c r="EP608" s="322"/>
      <c r="EQ608" s="322"/>
      <c r="ER608" s="322"/>
      <c r="ES608" s="322"/>
      <c r="ET608" s="322"/>
      <c r="EU608" s="322"/>
      <c r="EV608" s="322"/>
      <c r="EW608" s="322"/>
      <c r="EX608" s="322"/>
    </row>
    <row r="609" spans="1:154" hidden="1" x14ac:dyDescent="0.2">
      <c r="A609" s="158" t="s">
        <v>164</v>
      </c>
      <c r="B609" s="322"/>
      <c r="C609" s="322"/>
      <c r="D609" s="322"/>
      <c r="E609" s="322"/>
      <c r="F609" s="322"/>
      <c r="G609" s="322"/>
      <c r="H609" s="322"/>
      <c r="I609" s="322"/>
      <c r="J609" s="322"/>
      <c r="K609" s="322"/>
      <c r="L609" s="322"/>
      <c r="M609" s="322"/>
      <c r="N609" s="322"/>
      <c r="O609" s="322"/>
      <c r="P609" s="322"/>
      <c r="Q609" s="322"/>
      <c r="R609" s="322"/>
      <c r="S609" s="322"/>
      <c r="T609" s="322"/>
      <c r="U609" s="322"/>
      <c r="V609" s="322"/>
      <c r="W609" s="322"/>
      <c r="X609" s="322"/>
      <c r="Y609" s="322"/>
      <c r="Z609" s="322"/>
      <c r="AA609" s="322"/>
      <c r="AB609" s="322"/>
      <c r="AC609" s="322"/>
      <c r="AD609" s="322"/>
      <c r="AE609" s="322"/>
      <c r="AF609" s="322"/>
      <c r="AG609" s="322"/>
      <c r="AH609" s="322"/>
      <c r="AI609" s="322"/>
      <c r="AJ609" s="322"/>
      <c r="AK609" s="322"/>
      <c r="AL609" s="322"/>
      <c r="AM609" s="322"/>
      <c r="AN609" s="322"/>
      <c r="AO609" s="322"/>
      <c r="AP609" s="322"/>
      <c r="AQ609" s="322"/>
      <c r="AR609" s="322"/>
      <c r="AS609" s="322"/>
      <c r="AT609" s="322"/>
      <c r="AU609" s="322"/>
      <c r="AV609" s="322"/>
      <c r="AW609" s="322"/>
      <c r="AX609" s="322"/>
      <c r="AY609" s="322"/>
      <c r="AZ609" s="322"/>
      <c r="BA609" s="322"/>
      <c r="BB609" s="322"/>
      <c r="BC609" s="322"/>
      <c r="BD609" s="322"/>
      <c r="BE609" s="322"/>
      <c r="BF609" s="322"/>
      <c r="BG609" s="322"/>
      <c r="BH609" s="322"/>
      <c r="BI609" s="322"/>
      <c r="BJ609" s="322"/>
      <c r="BK609" s="322"/>
      <c r="BL609" s="322"/>
      <c r="BM609" s="322"/>
      <c r="BN609" s="322"/>
      <c r="BO609" s="322"/>
      <c r="BP609" s="322"/>
      <c r="BQ609" s="322"/>
      <c r="BR609" s="322"/>
      <c r="BS609" s="322"/>
      <c r="BT609" s="322"/>
      <c r="BU609" s="322"/>
      <c r="BV609" s="322"/>
      <c r="BW609" s="322"/>
      <c r="BX609" s="322"/>
      <c r="BY609" s="322"/>
      <c r="BZ609" s="322"/>
      <c r="CA609" s="322"/>
      <c r="CB609" s="322"/>
      <c r="CC609" s="322"/>
      <c r="CD609" s="322"/>
      <c r="CE609" s="322"/>
      <c r="CF609" s="322"/>
      <c r="CG609" s="322"/>
      <c r="CH609" s="322"/>
      <c r="CI609" s="322"/>
      <c r="CJ609" s="322"/>
      <c r="CK609" s="322"/>
      <c r="CL609" s="322"/>
      <c r="CM609" s="322"/>
      <c r="CN609" s="322"/>
      <c r="CO609" s="322"/>
      <c r="CP609" s="322"/>
      <c r="CQ609" s="322"/>
      <c r="CR609" s="322"/>
      <c r="CS609" s="322"/>
      <c r="CT609" s="322"/>
      <c r="CU609" s="322"/>
      <c r="CV609" s="322"/>
      <c r="CW609" s="322"/>
      <c r="CX609" s="322"/>
      <c r="CY609" s="322"/>
      <c r="CZ609" s="322"/>
      <c r="DA609" s="322"/>
      <c r="DB609" s="322"/>
      <c r="DC609" s="322"/>
      <c r="DD609" s="322"/>
      <c r="DE609" s="322"/>
      <c r="DF609" s="322"/>
      <c r="DG609" s="322"/>
      <c r="DH609" s="322"/>
      <c r="DI609" s="322"/>
      <c r="DJ609" s="322"/>
      <c r="DK609" s="322"/>
      <c r="DL609" s="322"/>
      <c r="DM609" s="322"/>
      <c r="DN609" s="322"/>
      <c r="DO609" s="322"/>
      <c r="DP609" s="322"/>
      <c r="DQ609" s="322"/>
      <c r="DR609" s="322"/>
      <c r="DS609" s="322"/>
      <c r="DT609" s="322"/>
      <c r="DU609" s="322"/>
      <c r="DV609" s="322"/>
      <c r="DW609" s="322"/>
      <c r="DX609" s="322"/>
      <c r="DY609" s="322"/>
      <c r="DZ609" s="322"/>
      <c r="EA609" s="322"/>
      <c r="EB609" s="322"/>
      <c r="EC609" s="322"/>
      <c r="ED609" s="322"/>
      <c r="EE609" s="322"/>
      <c r="EF609" s="322"/>
      <c r="EG609" s="322"/>
      <c r="EH609" s="322"/>
      <c r="EI609" s="322"/>
      <c r="EJ609" s="322"/>
      <c r="EK609" s="322"/>
      <c r="EL609" s="322"/>
      <c r="EM609" s="322"/>
      <c r="EN609" s="322"/>
      <c r="EO609" s="322"/>
      <c r="EP609" s="322"/>
      <c r="EQ609" s="322"/>
      <c r="ER609" s="322"/>
      <c r="ES609" s="322"/>
      <c r="ET609" s="322"/>
      <c r="EU609" s="322"/>
      <c r="EV609" s="322"/>
      <c r="EW609" s="322"/>
      <c r="EX609" s="322"/>
    </row>
    <row r="610" spans="1:154" hidden="1" x14ac:dyDescent="0.2">
      <c r="A610" s="158" t="s">
        <v>165</v>
      </c>
      <c r="B610" s="322"/>
      <c r="C610" s="322"/>
      <c r="D610" s="322"/>
      <c r="E610" s="322"/>
      <c r="F610" s="322"/>
      <c r="G610" s="322"/>
      <c r="H610" s="322"/>
      <c r="I610" s="322"/>
      <c r="J610" s="322"/>
      <c r="K610" s="322"/>
      <c r="L610" s="322"/>
      <c r="M610" s="322"/>
      <c r="N610" s="322"/>
      <c r="O610" s="322"/>
      <c r="P610" s="322"/>
      <c r="Q610" s="322"/>
      <c r="R610" s="322"/>
      <c r="S610" s="322"/>
      <c r="T610" s="322"/>
      <c r="U610" s="322"/>
      <c r="V610" s="322"/>
      <c r="W610" s="322"/>
      <c r="X610" s="322"/>
      <c r="Y610" s="322"/>
      <c r="Z610" s="322"/>
      <c r="AA610" s="322"/>
      <c r="AB610" s="322"/>
      <c r="AC610" s="322"/>
      <c r="AD610" s="322"/>
      <c r="AE610" s="322"/>
      <c r="AF610" s="322"/>
      <c r="AG610" s="322"/>
      <c r="AH610" s="322"/>
      <c r="AI610" s="322"/>
      <c r="AJ610" s="322"/>
      <c r="AK610" s="322"/>
      <c r="AL610" s="322"/>
      <c r="AM610" s="322"/>
      <c r="AN610" s="322"/>
      <c r="AO610" s="322"/>
      <c r="AP610" s="322"/>
      <c r="AQ610" s="322"/>
      <c r="AR610" s="322"/>
      <c r="AS610" s="322"/>
      <c r="AT610" s="322"/>
      <c r="AU610" s="322"/>
      <c r="AV610" s="322"/>
      <c r="AW610" s="322"/>
      <c r="AX610" s="322"/>
      <c r="AY610" s="322"/>
      <c r="AZ610" s="322"/>
      <c r="BA610" s="322"/>
      <c r="BB610" s="322"/>
      <c r="BC610" s="322"/>
      <c r="BD610" s="322"/>
      <c r="BE610" s="322"/>
      <c r="BF610" s="322"/>
      <c r="BG610" s="322"/>
      <c r="BH610" s="322"/>
      <c r="BI610" s="322"/>
      <c r="BJ610" s="322"/>
      <c r="BK610" s="322"/>
      <c r="BL610" s="322"/>
      <c r="BM610" s="322"/>
      <c r="BN610" s="322"/>
      <c r="BO610" s="322"/>
      <c r="BP610" s="322"/>
      <c r="BQ610" s="322"/>
      <c r="BR610" s="322"/>
      <c r="BS610" s="322"/>
      <c r="BT610" s="322"/>
      <c r="BU610" s="322"/>
      <c r="BV610" s="322"/>
      <c r="BW610" s="322"/>
      <c r="BX610" s="322"/>
      <c r="BY610" s="322"/>
      <c r="BZ610" s="322"/>
      <c r="CA610" s="322"/>
      <c r="CB610" s="322"/>
      <c r="CC610" s="322"/>
      <c r="CD610" s="322"/>
      <c r="CE610" s="322"/>
      <c r="CF610" s="322"/>
      <c r="CG610" s="322"/>
      <c r="CH610" s="322"/>
      <c r="CI610" s="322"/>
      <c r="CJ610" s="322"/>
      <c r="CK610" s="322"/>
      <c r="CL610" s="322"/>
      <c r="CM610" s="322"/>
      <c r="CN610" s="322"/>
      <c r="CO610" s="322"/>
      <c r="CP610" s="322"/>
      <c r="CQ610" s="322"/>
      <c r="CR610" s="322"/>
      <c r="CS610" s="322"/>
      <c r="CT610" s="322"/>
      <c r="CU610" s="322"/>
      <c r="CV610" s="322"/>
      <c r="CW610" s="322"/>
      <c r="CX610" s="322"/>
      <c r="CY610" s="322"/>
      <c r="CZ610" s="322"/>
      <c r="DA610" s="322"/>
      <c r="DB610" s="322"/>
      <c r="DC610" s="322"/>
      <c r="DD610" s="322"/>
      <c r="DE610" s="322"/>
      <c r="DF610" s="322"/>
      <c r="DG610" s="322"/>
      <c r="DH610" s="322"/>
      <c r="DI610" s="322"/>
      <c r="DJ610" s="322"/>
      <c r="DK610" s="322"/>
      <c r="DL610" s="322"/>
      <c r="DM610" s="322"/>
      <c r="DN610" s="322"/>
      <c r="DO610" s="322"/>
      <c r="DP610" s="322"/>
      <c r="DQ610" s="322"/>
      <c r="DR610" s="322"/>
      <c r="DS610" s="322"/>
      <c r="DT610" s="322"/>
      <c r="DU610" s="322"/>
      <c r="DV610" s="322"/>
      <c r="DW610" s="322"/>
      <c r="DX610" s="322"/>
      <c r="DY610" s="322"/>
      <c r="DZ610" s="322"/>
      <c r="EA610" s="322"/>
      <c r="EB610" s="322"/>
      <c r="EC610" s="322"/>
      <c r="ED610" s="322"/>
      <c r="EE610" s="322"/>
      <c r="EF610" s="322"/>
      <c r="EG610" s="322"/>
      <c r="EH610" s="322"/>
      <c r="EI610" s="322"/>
      <c r="EJ610" s="322"/>
      <c r="EK610" s="322"/>
      <c r="EL610" s="322"/>
      <c r="EM610" s="322"/>
      <c r="EN610" s="322"/>
      <c r="EO610" s="322"/>
      <c r="EP610" s="322"/>
      <c r="EQ610" s="322"/>
      <c r="ER610" s="322"/>
      <c r="ES610" s="322"/>
      <c r="ET610" s="322"/>
      <c r="EU610" s="322"/>
      <c r="EV610" s="322"/>
      <c r="EW610" s="322"/>
      <c r="EX610" s="322"/>
    </row>
    <row r="611" spans="1:154" hidden="1" x14ac:dyDescent="0.2">
      <c r="A611" s="158" t="s">
        <v>757</v>
      </c>
      <c r="B611" s="322"/>
      <c r="C611" s="322"/>
      <c r="D611" s="322"/>
      <c r="E611" s="322"/>
      <c r="F611" s="322"/>
      <c r="G611" s="322"/>
      <c r="H611" s="322"/>
      <c r="I611" s="322"/>
      <c r="J611" s="322"/>
      <c r="K611" s="322"/>
      <c r="L611" s="322"/>
      <c r="M611" s="322"/>
      <c r="N611" s="322"/>
      <c r="O611" s="322"/>
      <c r="P611" s="322"/>
      <c r="Q611" s="322"/>
      <c r="R611" s="322"/>
      <c r="S611" s="322"/>
      <c r="T611" s="322"/>
      <c r="U611" s="322"/>
      <c r="V611" s="322"/>
      <c r="W611" s="322"/>
      <c r="X611" s="322"/>
      <c r="Y611" s="322"/>
      <c r="Z611" s="322"/>
      <c r="AA611" s="322"/>
      <c r="AB611" s="322"/>
      <c r="AC611" s="322"/>
      <c r="AD611" s="322"/>
      <c r="AE611" s="322"/>
      <c r="AF611" s="322"/>
      <c r="AG611" s="322"/>
      <c r="AH611" s="322"/>
      <c r="AI611" s="322"/>
      <c r="AJ611" s="322"/>
      <c r="AK611" s="322"/>
      <c r="AL611" s="322"/>
      <c r="AM611" s="322"/>
      <c r="AN611" s="322"/>
      <c r="AO611" s="322"/>
      <c r="AP611" s="322"/>
      <c r="AQ611" s="322"/>
      <c r="AR611" s="322"/>
      <c r="AS611" s="322"/>
      <c r="AT611" s="322"/>
      <c r="AU611" s="322"/>
      <c r="AV611" s="322"/>
      <c r="AW611" s="322"/>
      <c r="AX611" s="322"/>
      <c r="AY611" s="322"/>
      <c r="AZ611" s="322"/>
      <c r="BA611" s="322"/>
      <c r="BB611" s="322"/>
      <c r="BC611" s="322"/>
      <c r="BD611" s="322"/>
      <c r="BE611" s="322"/>
      <c r="BF611" s="322"/>
      <c r="BG611" s="322"/>
      <c r="BH611" s="322"/>
      <c r="BI611" s="322"/>
      <c r="BJ611" s="322"/>
      <c r="BK611" s="322"/>
      <c r="BL611" s="322"/>
      <c r="BM611" s="322"/>
      <c r="BN611" s="322"/>
      <c r="BO611" s="322"/>
      <c r="BP611" s="322"/>
      <c r="BQ611" s="322"/>
      <c r="BR611" s="322"/>
      <c r="BS611" s="322"/>
      <c r="BT611" s="322"/>
      <c r="BU611" s="322"/>
      <c r="BV611" s="322"/>
      <c r="BW611" s="322"/>
      <c r="BX611" s="322"/>
      <c r="BY611" s="322"/>
      <c r="BZ611" s="322"/>
      <c r="CA611" s="322"/>
      <c r="CB611" s="322"/>
      <c r="CC611" s="322"/>
      <c r="CD611" s="322"/>
      <c r="CE611" s="322"/>
      <c r="CF611" s="322"/>
      <c r="CG611" s="322"/>
      <c r="CH611" s="322"/>
      <c r="CI611" s="322"/>
      <c r="CJ611" s="322"/>
      <c r="CK611" s="322"/>
      <c r="CL611" s="322"/>
      <c r="CM611" s="322"/>
      <c r="CN611" s="322"/>
      <c r="CO611" s="322"/>
      <c r="CP611" s="322"/>
      <c r="CQ611" s="322"/>
      <c r="CR611" s="322"/>
      <c r="CS611" s="322"/>
      <c r="CT611" s="322"/>
      <c r="CU611" s="322"/>
      <c r="CV611" s="322"/>
      <c r="CW611" s="322"/>
      <c r="CX611" s="322"/>
      <c r="CY611" s="322"/>
      <c r="CZ611" s="322"/>
      <c r="DA611" s="322"/>
      <c r="DB611" s="322"/>
      <c r="DC611" s="322"/>
      <c r="DD611" s="322"/>
      <c r="DE611" s="322"/>
      <c r="DF611" s="322"/>
      <c r="DG611" s="322"/>
      <c r="DH611" s="322"/>
      <c r="DI611" s="322"/>
      <c r="DJ611" s="322"/>
      <c r="DK611" s="322"/>
      <c r="DL611" s="322"/>
      <c r="DM611" s="322"/>
      <c r="DN611" s="322"/>
      <c r="DO611" s="322"/>
      <c r="DP611" s="322"/>
      <c r="DQ611" s="322"/>
      <c r="DR611" s="322"/>
      <c r="DS611" s="322"/>
      <c r="DT611" s="322"/>
      <c r="DU611" s="322"/>
      <c r="DV611" s="322"/>
      <c r="DW611" s="322"/>
      <c r="DX611" s="322"/>
      <c r="DY611" s="322"/>
      <c r="DZ611" s="322"/>
      <c r="EA611" s="322"/>
      <c r="EB611" s="322"/>
      <c r="EC611" s="322"/>
      <c r="ED611" s="322"/>
      <c r="EE611" s="322"/>
      <c r="EF611" s="322"/>
      <c r="EG611" s="322"/>
      <c r="EH611" s="322"/>
      <c r="EI611" s="322"/>
      <c r="EJ611" s="322"/>
      <c r="EK611" s="322"/>
      <c r="EL611" s="322"/>
      <c r="EM611" s="322"/>
      <c r="EN611" s="322"/>
      <c r="EO611" s="322"/>
      <c r="EP611" s="322"/>
      <c r="EQ611" s="322"/>
      <c r="ER611" s="322"/>
      <c r="ES611" s="322"/>
      <c r="ET611" s="322"/>
      <c r="EU611" s="322"/>
      <c r="EV611" s="322"/>
      <c r="EW611" s="322"/>
      <c r="EX611" s="322"/>
    </row>
    <row r="612" spans="1:154" hidden="1" x14ac:dyDescent="0.2">
      <c r="A612" s="158" t="s">
        <v>177</v>
      </c>
      <c r="B612" s="322"/>
      <c r="C612" s="322"/>
      <c r="D612" s="322"/>
      <c r="E612" s="322"/>
      <c r="F612" s="322"/>
      <c r="G612" s="322"/>
      <c r="H612" s="322"/>
      <c r="I612" s="322"/>
      <c r="J612" s="322"/>
      <c r="K612" s="322"/>
      <c r="L612" s="322"/>
      <c r="M612" s="322"/>
      <c r="N612" s="322"/>
      <c r="O612" s="322"/>
      <c r="P612" s="322"/>
      <c r="Q612" s="322"/>
      <c r="R612" s="322"/>
      <c r="S612" s="322"/>
      <c r="T612" s="322"/>
      <c r="U612" s="322"/>
      <c r="V612" s="322"/>
      <c r="W612" s="322"/>
      <c r="X612" s="322"/>
      <c r="Y612" s="322"/>
      <c r="Z612" s="322"/>
      <c r="AA612" s="322"/>
      <c r="AB612" s="322"/>
      <c r="AC612" s="322"/>
      <c r="AD612" s="322"/>
      <c r="AE612" s="322"/>
      <c r="AF612" s="322"/>
      <c r="AG612" s="322"/>
      <c r="AH612" s="322"/>
      <c r="AI612" s="322"/>
      <c r="AJ612" s="322"/>
      <c r="AK612" s="322"/>
      <c r="AL612" s="322"/>
      <c r="AM612" s="322"/>
      <c r="AN612" s="322"/>
      <c r="AO612" s="322"/>
      <c r="AP612" s="322"/>
      <c r="AQ612" s="322"/>
      <c r="AR612" s="322"/>
      <c r="AS612" s="322"/>
      <c r="AT612" s="322"/>
      <c r="AU612" s="322"/>
      <c r="AV612" s="322"/>
      <c r="AW612" s="322"/>
      <c r="AX612" s="322"/>
      <c r="AY612" s="322"/>
      <c r="AZ612" s="322"/>
      <c r="BA612" s="322"/>
      <c r="BB612" s="322"/>
      <c r="BC612" s="322"/>
      <c r="BD612" s="322"/>
      <c r="BE612" s="322"/>
      <c r="BF612" s="322"/>
      <c r="BG612" s="322"/>
      <c r="BH612" s="322"/>
      <c r="BI612" s="322"/>
      <c r="BJ612" s="322"/>
      <c r="BK612" s="322"/>
      <c r="BL612" s="322"/>
      <c r="BM612" s="322"/>
      <c r="BN612" s="322"/>
      <c r="BO612" s="322"/>
      <c r="BP612" s="322"/>
      <c r="BQ612" s="322"/>
      <c r="BR612" s="322"/>
      <c r="BS612" s="322"/>
      <c r="BT612" s="322"/>
      <c r="BU612" s="322"/>
      <c r="BV612" s="322"/>
      <c r="BW612" s="322"/>
      <c r="BX612" s="322"/>
      <c r="BY612" s="322"/>
      <c r="BZ612" s="322"/>
      <c r="CA612" s="322"/>
      <c r="CB612" s="322"/>
      <c r="CC612" s="322"/>
      <c r="CD612" s="322"/>
      <c r="CE612" s="322"/>
      <c r="CF612" s="322"/>
      <c r="CG612" s="322"/>
      <c r="CH612" s="322"/>
      <c r="CI612" s="322"/>
      <c r="CJ612" s="322"/>
      <c r="CK612" s="322"/>
      <c r="CL612" s="322"/>
      <c r="CM612" s="322"/>
      <c r="CN612" s="322"/>
      <c r="CO612" s="322"/>
      <c r="CP612" s="322"/>
      <c r="CQ612" s="322"/>
      <c r="CR612" s="322"/>
      <c r="CS612" s="322"/>
      <c r="CT612" s="322"/>
      <c r="CU612" s="322"/>
      <c r="CV612" s="322"/>
      <c r="CW612" s="322"/>
      <c r="CX612" s="322"/>
      <c r="CY612" s="322"/>
      <c r="CZ612" s="322"/>
      <c r="DA612" s="322"/>
      <c r="DB612" s="322"/>
      <c r="DC612" s="322"/>
      <c r="DD612" s="322"/>
      <c r="DE612" s="322"/>
      <c r="DF612" s="322"/>
      <c r="DG612" s="322"/>
      <c r="DH612" s="322"/>
      <c r="DI612" s="322"/>
      <c r="DJ612" s="322"/>
      <c r="DK612" s="322"/>
      <c r="DL612" s="322"/>
      <c r="DM612" s="322"/>
      <c r="DN612" s="322"/>
      <c r="DO612" s="322"/>
      <c r="DP612" s="322"/>
      <c r="DQ612" s="322"/>
      <c r="DR612" s="322"/>
      <c r="DS612" s="322"/>
      <c r="DT612" s="322"/>
      <c r="DU612" s="322"/>
      <c r="DV612" s="322"/>
      <c r="DW612" s="322"/>
      <c r="DX612" s="322"/>
      <c r="DY612" s="322"/>
      <c r="DZ612" s="322"/>
      <c r="EA612" s="322"/>
      <c r="EB612" s="322"/>
      <c r="EC612" s="322"/>
      <c r="ED612" s="322"/>
      <c r="EE612" s="322"/>
      <c r="EF612" s="322"/>
      <c r="EG612" s="322"/>
      <c r="EH612" s="322"/>
      <c r="EI612" s="322"/>
      <c r="EJ612" s="322"/>
      <c r="EK612" s="322"/>
      <c r="EL612" s="322"/>
      <c r="EM612" s="322"/>
      <c r="EN612" s="322"/>
      <c r="EO612" s="322"/>
      <c r="EP612" s="322"/>
      <c r="EQ612" s="322"/>
      <c r="ER612" s="322"/>
      <c r="ES612" s="322"/>
      <c r="ET612" s="322"/>
      <c r="EU612" s="322"/>
      <c r="EV612" s="322"/>
      <c r="EW612" s="322"/>
      <c r="EX612" s="322"/>
    </row>
    <row r="613" spans="1:154" hidden="1" x14ac:dyDescent="0.2">
      <c r="A613" s="158" t="s">
        <v>758</v>
      </c>
      <c r="B613" s="322"/>
      <c r="C613" s="322"/>
      <c r="D613" s="322"/>
      <c r="E613" s="322"/>
      <c r="F613" s="322"/>
      <c r="G613" s="322"/>
      <c r="H613" s="322"/>
      <c r="I613" s="322"/>
      <c r="J613" s="322"/>
      <c r="K613" s="322"/>
      <c r="L613" s="322"/>
      <c r="M613" s="322"/>
      <c r="N613" s="322"/>
      <c r="O613" s="322"/>
      <c r="P613" s="322"/>
      <c r="Q613" s="322"/>
      <c r="R613" s="322"/>
      <c r="S613" s="322"/>
      <c r="T613" s="322"/>
      <c r="U613" s="322"/>
      <c r="V613" s="322"/>
      <c r="W613" s="322"/>
      <c r="X613" s="322"/>
      <c r="Y613" s="322"/>
      <c r="Z613" s="322"/>
      <c r="AA613" s="322"/>
      <c r="AB613" s="322"/>
      <c r="AC613" s="322"/>
      <c r="AD613" s="322"/>
      <c r="AE613" s="322"/>
      <c r="AF613" s="322"/>
      <c r="AG613" s="322"/>
      <c r="AH613" s="322"/>
      <c r="AI613" s="322"/>
      <c r="AJ613" s="322"/>
      <c r="AK613" s="322"/>
      <c r="AL613" s="322"/>
      <c r="AM613" s="322"/>
      <c r="AN613" s="322"/>
      <c r="AO613" s="322"/>
      <c r="AP613" s="322"/>
      <c r="AQ613" s="322"/>
      <c r="AR613" s="322"/>
      <c r="AS613" s="322"/>
      <c r="AT613" s="322"/>
      <c r="AU613" s="322"/>
      <c r="AV613" s="322"/>
      <c r="AW613" s="322"/>
      <c r="AX613" s="322"/>
      <c r="AY613" s="322"/>
      <c r="AZ613" s="322"/>
      <c r="BA613" s="322"/>
      <c r="BB613" s="322"/>
      <c r="BC613" s="322"/>
      <c r="BD613" s="322"/>
      <c r="BE613" s="322"/>
      <c r="BF613" s="322"/>
      <c r="BG613" s="322"/>
      <c r="BH613" s="322"/>
      <c r="BI613" s="322"/>
      <c r="BJ613" s="322"/>
      <c r="BK613" s="322"/>
      <c r="BL613" s="322"/>
      <c r="BM613" s="322"/>
      <c r="BN613" s="322"/>
      <c r="BO613" s="322"/>
      <c r="BP613" s="322"/>
      <c r="BQ613" s="322"/>
      <c r="BR613" s="322"/>
      <c r="BS613" s="322"/>
      <c r="BT613" s="322"/>
      <c r="BU613" s="322"/>
      <c r="BV613" s="322"/>
      <c r="BW613" s="322"/>
      <c r="BX613" s="322"/>
      <c r="BY613" s="322"/>
      <c r="BZ613" s="322"/>
      <c r="CA613" s="322"/>
      <c r="CB613" s="322"/>
      <c r="CC613" s="322"/>
      <c r="CD613" s="322"/>
      <c r="CE613" s="322"/>
      <c r="CF613" s="322"/>
      <c r="CG613" s="322"/>
      <c r="CH613" s="322"/>
      <c r="CI613" s="322"/>
      <c r="CJ613" s="322"/>
      <c r="CK613" s="322"/>
      <c r="CL613" s="322"/>
      <c r="CM613" s="322"/>
      <c r="CN613" s="322"/>
      <c r="CO613" s="322"/>
      <c r="CP613" s="322"/>
      <c r="CQ613" s="322"/>
      <c r="CR613" s="322"/>
      <c r="CS613" s="322"/>
      <c r="CT613" s="322"/>
      <c r="CU613" s="322"/>
      <c r="CV613" s="322"/>
      <c r="CW613" s="322"/>
      <c r="CX613" s="322"/>
      <c r="CY613" s="322"/>
      <c r="CZ613" s="322"/>
      <c r="DA613" s="322"/>
      <c r="DB613" s="322"/>
      <c r="DC613" s="322"/>
      <c r="DD613" s="322"/>
      <c r="DE613" s="322"/>
      <c r="DF613" s="322"/>
      <c r="DG613" s="322"/>
      <c r="DH613" s="322"/>
      <c r="DI613" s="322"/>
      <c r="DJ613" s="322"/>
      <c r="DK613" s="322"/>
      <c r="DL613" s="322"/>
      <c r="DM613" s="322"/>
      <c r="DN613" s="322"/>
      <c r="DO613" s="322"/>
      <c r="DP613" s="322"/>
      <c r="DQ613" s="322"/>
      <c r="DR613" s="322"/>
      <c r="DS613" s="322"/>
      <c r="DT613" s="322"/>
      <c r="DU613" s="322"/>
      <c r="DV613" s="322"/>
      <c r="DW613" s="322"/>
      <c r="DX613" s="322"/>
      <c r="DY613" s="322"/>
      <c r="DZ613" s="322"/>
      <c r="EA613" s="322"/>
      <c r="EB613" s="322"/>
      <c r="EC613" s="322"/>
      <c r="ED613" s="322"/>
      <c r="EE613" s="322"/>
      <c r="EF613" s="322"/>
      <c r="EG613" s="322"/>
      <c r="EH613" s="322"/>
      <c r="EI613" s="322"/>
      <c r="EJ613" s="322"/>
      <c r="EK613" s="322"/>
      <c r="EL613" s="322"/>
      <c r="EM613" s="322"/>
      <c r="EN613" s="322"/>
      <c r="EO613" s="322"/>
      <c r="EP613" s="322"/>
      <c r="EQ613" s="322"/>
      <c r="ER613" s="322"/>
      <c r="ES613" s="322"/>
      <c r="ET613" s="322"/>
      <c r="EU613" s="322"/>
      <c r="EV613" s="322"/>
      <c r="EW613" s="322"/>
      <c r="EX613" s="322"/>
    </row>
    <row r="614" spans="1:154" hidden="1" x14ac:dyDescent="0.2">
      <c r="A614" s="158" t="s">
        <v>50</v>
      </c>
      <c r="B614" s="322"/>
      <c r="C614" s="322"/>
      <c r="D614" s="322"/>
      <c r="E614" s="322"/>
      <c r="F614" s="322"/>
      <c r="G614" s="322"/>
      <c r="H614" s="322"/>
      <c r="I614" s="322"/>
      <c r="J614" s="322"/>
      <c r="K614" s="322"/>
      <c r="L614" s="322"/>
      <c r="M614" s="322"/>
      <c r="N614" s="322"/>
      <c r="O614" s="322"/>
      <c r="P614" s="322"/>
      <c r="Q614" s="322"/>
      <c r="R614" s="322"/>
      <c r="S614" s="322"/>
      <c r="T614" s="322"/>
      <c r="U614" s="322"/>
      <c r="V614" s="322"/>
      <c r="W614" s="322"/>
      <c r="X614" s="322"/>
      <c r="Y614" s="322"/>
      <c r="Z614" s="322"/>
      <c r="AA614" s="322"/>
      <c r="AB614" s="322"/>
      <c r="AC614" s="322"/>
      <c r="AD614" s="322"/>
      <c r="AE614" s="322"/>
      <c r="AF614" s="322"/>
      <c r="AG614" s="322"/>
      <c r="AH614" s="322"/>
      <c r="AI614" s="322"/>
      <c r="AJ614" s="322"/>
      <c r="AK614" s="322"/>
      <c r="AL614" s="322"/>
      <c r="AM614" s="322"/>
      <c r="AN614" s="322"/>
      <c r="AO614" s="322"/>
      <c r="AP614" s="322"/>
      <c r="AQ614" s="322"/>
      <c r="AR614" s="322"/>
      <c r="AS614" s="322"/>
      <c r="AT614" s="322"/>
      <c r="AU614" s="322"/>
      <c r="AV614" s="322"/>
      <c r="AW614" s="322"/>
      <c r="AX614" s="322"/>
      <c r="AY614" s="322"/>
      <c r="AZ614" s="322"/>
      <c r="BA614" s="322"/>
      <c r="BB614" s="322"/>
      <c r="BC614" s="322"/>
      <c r="BD614" s="322"/>
      <c r="BE614" s="322"/>
      <c r="BF614" s="322"/>
      <c r="BG614" s="322"/>
      <c r="BH614" s="322"/>
      <c r="BI614" s="322"/>
      <c r="BJ614" s="322"/>
      <c r="BK614" s="322"/>
      <c r="BL614" s="322"/>
      <c r="BM614" s="322"/>
      <c r="BN614" s="322"/>
      <c r="BO614" s="322"/>
      <c r="BP614" s="322"/>
      <c r="BQ614" s="322"/>
      <c r="BR614" s="322"/>
      <c r="BS614" s="322"/>
      <c r="BT614" s="322"/>
      <c r="BU614" s="322"/>
      <c r="BV614" s="322"/>
      <c r="BW614" s="322"/>
      <c r="BX614" s="322"/>
      <c r="BY614" s="322"/>
      <c r="BZ614" s="322"/>
      <c r="CA614" s="322"/>
      <c r="CB614" s="322"/>
      <c r="CC614" s="322"/>
      <c r="CD614" s="322"/>
      <c r="CE614" s="322"/>
      <c r="CF614" s="322"/>
      <c r="CG614" s="322"/>
      <c r="CH614" s="322"/>
      <c r="CI614" s="322"/>
      <c r="CJ614" s="322"/>
      <c r="CK614" s="322"/>
      <c r="CL614" s="322"/>
      <c r="CM614" s="322"/>
      <c r="CN614" s="322"/>
      <c r="CO614" s="322"/>
      <c r="CP614" s="322"/>
      <c r="CQ614" s="322"/>
      <c r="CR614" s="322"/>
      <c r="CS614" s="322"/>
      <c r="CT614" s="322"/>
      <c r="CU614" s="322"/>
      <c r="CV614" s="322"/>
      <c r="CW614" s="322"/>
      <c r="CX614" s="322"/>
      <c r="CY614" s="322"/>
      <c r="CZ614" s="322"/>
      <c r="DA614" s="322"/>
      <c r="DB614" s="322"/>
      <c r="DC614" s="322"/>
      <c r="DD614" s="322"/>
      <c r="DE614" s="322"/>
      <c r="DF614" s="322"/>
      <c r="DG614" s="322"/>
      <c r="DH614" s="322"/>
      <c r="DI614" s="322"/>
      <c r="DJ614" s="322"/>
      <c r="DK614" s="322"/>
      <c r="DL614" s="322"/>
      <c r="DM614" s="322"/>
      <c r="DN614" s="322"/>
      <c r="DO614" s="322"/>
      <c r="DP614" s="322"/>
      <c r="DQ614" s="322"/>
      <c r="DR614" s="322"/>
      <c r="DS614" s="322"/>
      <c r="DT614" s="322"/>
      <c r="DU614" s="322"/>
      <c r="DV614" s="322"/>
      <c r="DW614" s="322"/>
      <c r="DX614" s="322"/>
      <c r="DY614" s="322"/>
      <c r="DZ614" s="322"/>
      <c r="EA614" s="322"/>
      <c r="EB614" s="322"/>
      <c r="EC614" s="322"/>
      <c r="ED614" s="322"/>
      <c r="EE614" s="322"/>
      <c r="EF614" s="322"/>
      <c r="EG614" s="322"/>
      <c r="EH614" s="322"/>
      <c r="EI614" s="322"/>
      <c r="EJ614" s="322"/>
      <c r="EK614" s="322"/>
      <c r="EL614" s="322"/>
      <c r="EM614" s="322"/>
      <c r="EN614" s="322"/>
      <c r="EO614" s="322"/>
      <c r="EP614" s="322"/>
      <c r="EQ614" s="322"/>
      <c r="ER614" s="322"/>
      <c r="ES614" s="322"/>
      <c r="ET614" s="322"/>
      <c r="EU614" s="322"/>
      <c r="EV614" s="322"/>
      <c r="EW614" s="322"/>
      <c r="EX614" s="322"/>
    </row>
    <row r="615" spans="1:154" hidden="1" x14ac:dyDescent="0.2">
      <c r="A615" s="153"/>
      <c r="B615" s="322"/>
      <c r="C615" s="322"/>
      <c r="D615" s="322"/>
      <c r="E615" s="322"/>
      <c r="F615" s="322"/>
      <c r="G615" s="322"/>
      <c r="H615" s="322"/>
      <c r="I615" s="322"/>
      <c r="J615" s="322"/>
      <c r="K615" s="322"/>
      <c r="L615" s="322"/>
      <c r="M615" s="322"/>
      <c r="N615" s="322"/>
      <c r="O615" s="322"/>
      <c r="P615" s="322"/>
      <c r="Q615" s="322"/>
      <c r="R615" s="322"/>
      <c r="S615" s="322"/>
      <c r="T615" s="322"/>
      <c r="U615" s="322"/>
      <c r="V615" s="322"/>
      <c r="W615" s="322"/>
      <c r="X615" s="322"/>
      <c r="Y615" s="322"/>
      <c r="Z615" s="322"/>
      <c r="AA615" s="322"/>
      <c r="AB615" s="322"/>
      <c r="AC615" s="322"/>
      <c r="AD615" s="322"/>
      <c r="AE615" s="322"/>
      <c r="AF615" s="322"/>
      <c r="AG615" s="322"/>
      <c r="AH615" s="322"/>
      <c r="AI615" s="322"/>
      <c r="AJ615" s="322"/>
      <c r="AK615" s="322"/>
      <c r="AL615" s="322"/>
      <c r="AM615" s="322"/>
      <c r="AN615" s="322"/>
      <c r="AO615" s="322"/>
      <c r="AP615" s="322"/>
      <c r="AQ615" s="322"/>
      <c r="AR615" s="322"/>
      <c r="AS615" s="322"/>
      <c r="AT615" s="322"/>
      <c r="AU615" s="322"/>
      <c r="AV615" s="322"/>
      <c r="AW615" s="322"/>
      <c r="AX615" s="322"/>
      <c r="AY615" s="322"/>
      <c r="AZ615" s="322"/>
      <c r="BA615" s="322"/>
      <c r="BB615" s="322"/>
      <c r="BC615" s="322"/>
      <c r="BD615" s="322"/>
      <c r="BE615" s="322"/>
      <c r="BF615" s="322"/>
      <c r="BG615" s="322"/>
      <c r="BH615" s="322"/>
      <c r="BI615" s="322"/>
      <c r="BJ615" s="322"/>
      <c r="BK615" s="322"/>
      <c r="BL615" s="322"/>
      <c r="BM615" s="322"/>
      <c r="BN615" s="322"/>
      <c r="BO615" s="322"/>
      <c r="BP615" s="322"/>
      <c r="BQ615" s="322"/>
      <c r="BR615" s="322"/>
      <c r="BS615" s="322"/>
      <c r="BT615" s="322"/>
      <c r="BU615" s="322"/>
      <c r="BV615" s="322"/>
      <c r="BW615" s="322"/>
      <c r="BX615" s="322"/>
      <c r="BY615" s="322"/>
      <c r="BZ615" s="322"/>
      <c r="CA615" s="322"/>
      <c r="CB615" s="322"/>
      <c r="CC615" s="322"/>
      <c r="CD615" s="322"/>
      <c r="CE615" s="322"/>
      <c r="CF615" s="322"/>
      <c r="CG615" s="322"/>
      <c r="CH615" s="322"/>
      <c r="CI615" s="322"/>
      <c r="CJ615" s="322"/>
      <c r="CK615" s="322"/>
      <c r="CL615" s="322"/>
      <c r="CM615" s="322"/>
      <c r="CN615" s="322"/>
      <c r="CO615" s="322"/>
      <c r="CP615" s="322"/>
      <c r="CQ615" s="322"/>
      <c r="CR615" s="322"/>
      <c r="CS615" s="322"/>
      <c r="CT615" s="322"/>
      <c r="CU615" s="322"/>
      <c r="CV615" s="322"/>
      <c r="CW615" s="322"/>
      <c r="CX615" s="322"/>
      <c r="CY615" s="322"/>
      <c r="CZ615" s="322"/>
      <c r="DA615" s="322"/>
      <c r="DB615" s="322"/>
      <c r="DC615" s="322"/>
      <c r="DD615" s="322"/>
      <c r="DE615" s="322"/>
      <c r="DF615" s="322"/>
      <c r="DG615" s="322"/>
      <c r="DH615" s="322"/>
      <c r="DI615" s="322"/>
      <c r="DJ615" s="322"/>
      <c r="DK615" s="322"/>
      <c r="DL615" s="322"/>
      <c r="DM615" s="322"/>
      <c r="DN615" s="322"/>
      <c r="DO615" s="322"/>
      <c r="DP615" s="322"/>
      <c r="DQ615" s="322"/>
      <c r="DR615" s="322"/>
      <c r="DS615" s="322"/>
      <c r="DT615" s="322"/>
      <c r="DU615" s="322"/>
      <c r="DV615" s="322"/>
      <c r="DW615" s="322"/>
      <c r="DX615" s="322"/>
      <c r="DY615" s="322"/>
      <c r="DZ615" s="322"/>
      <c r="EA615" s="322"/>
      <c r="EB615" s="322"/>
      <c r="EC615" s="322"/>
      <c r="ED615" s="322"/>
      <c r="EE615" s="322"/>
      <c r="EF615" s="322"/>
      <c r="EG615" s="322"/>
      <c r="EH615" s="322"/>
      <c r="EI615" s="322"/>
      <c r="EJ615" s="322"/>
      <c r="EK615" s="322"/>
      <c r="EL615" s="322"/>
      <c r="EM615" s="322"/>
      <c r="EN615" s="322"/>
      <c r="EO615" s="322"/>
      <c r="EP615" s="322"/>
      <c r="EQ615" s="322"/>
      <c r="ER615" s="322"/>
      <c r="ES615" s="322"/>
      <c r="ET615" s="322"/>
      <c r="EU615" s="322"/>
      <c r="EV615" s="322"/>
      <c r="EW615" s="322"/>
      <c r="EX615" s="322"/>
    </row>
    <row r="616" spans="1:154" hidden="1" x14ac:dyDescent="0.2">
      <c r="A616" s="154" t="s">
        <v>221</v>
      </c>
      <c r="B616" s="322"/>
      <c r="C616" s="322"/>
      <c r="D616" s="322"/>
      <c r="E616" s="322"/>
      <c r="F616" s="322"/>
      <c r="G616" s="322"/>
      <c r="H616" s="322"/>
      <c r="I616" s="322"/>
      <c r="J616" s="322"/>
      <c r="K616" s="322"/>
      <c r="L616" s="322"/>
      <c r="M616" s="322"/>
      <c r="N616" s="322"/>
      <c r="O616" s="322"/>
      <c r="P616" s="322"/>
      <c r="Q616" s="322"/>
      <c r="R616" s="322"/>
      <c r="S616" s="322"/>
      <c r="T616" s="322"/>
      <c r="U616" s="322"/>
      <c r="V616" s="322"/>
      <c r="W616" s="322"/>
      <c r="X616" s="322"/>
      <c r="Y616" s="322"/>
      <c r="Z616" s="322"/>
      <c r="AA616" s="322"/>
      <c r="AB616" s="322"/>
      <c r="AC616" s="322"/>
      <c r="AD616" s="322"/>
      <c r="AE616" s="322"/>
      <c r="AF616" s="322"/>
      <c r="AG616" s="322"/>
      <c r="AH616" s="322"/>
      <c r="AI616" s="322"/>
      <c r="AJ616" s="322"/>
      <c r="AK616" s="322"/>
      <c r="AL616" s="322"/>
      <c r="AM616" s="322"/>
      <c r="AN616" s="322"/>
      <c r="AO616" s="322"/>
      <c r="AP616" s="322"/>
      <c r="AQ616" s="322"/>
      <c r="AR616" s="322"/>
      <c r="AS616" s="322"/>
      <c r="AT616" s="322"/>
      <c r="AU616" s="322"/>
      <c r="AV616" s="322"/>
      <c r="AW616" s="322"/>
      <c r="AX616" s="322"/>
      <c r="AY616" s="322"/>
      <c r="AZ616" s="322"/>
      <c r="BA616" s="322"/>
      <c r="BB616" s="322"/>
      <c r="BC616" s="322"/>
      <c r="BD616" s="322"/>
      <c r="BE616" s="322"/>
      <c r="BF616" s="322"/>
      <c r="BG616" s="322"/>
      <c r="BH616" s="322"/>
      <c r="BI616" s="322"/>
      <c r="BJ616" s="322"/>
      <c r="BK616" s="322"/>
      <c r="BL616" s="322"/>
      <c r="BM616" s="322"/>
      <c r="BN616" s="322"/>
      <c r="BO616" s="322"/>
      <c r="BP616" s="322"/>
      <c r="BQ616" s="322"/>
      <c r="BR616" s="322"/>
      <c r="BS616" s="322"/>
      <c r="BT616" s="322"/>
      <c r="BU616" s="322"/>
      <c r="BV616" s="322"/>
      <c r="BW616" s="322"/>
      <c r="BX616" s="322"/>
      <c r="BY616" s="322"/>
      <c r="BZ616" s="322"/>
      <c r="CA616" s="322"/>
      <c r="CB616" s="322"/>
      <c r="CC616" s="322"/>
      <c r="CD616" s="322"/>
      <c r="CE616" s="322"/>
      <c r="CF616" s="322"/>
      <c r="CG616" s="322"/>
      <c r="CH616" s="322"/>
      <c r="CI616" s="322"/>
      <c r="CJ616" s="322"/>
      <c r="CK616" s="322"/>
      <c r="CL616" s="322"/>
      <c r="CM616" s="322"/>
      <c r="CN616" s="322"/>
      <c r="CO616" s="322"/>
      <c r="CP616" s="322"/>
      <c r="CQ616" s="322"/>
      <c r="CR616" s="322"/>
      <c r="CS616" s="322"/>
      <c r="CT616" s="322"/>
      <c r="CU616" s="322"/>
      <c r="CV616" s="322"/>
      <c r="CW616" s="322"/>
      <c r="CX616" s="322"/>
      <c r="CY616" s="322"/>
      <c r="CZ616" s="322"/>
      <c r="DA616" s="322"/>
      <c r="DB616" s="322"/>
      <c r="DC616" s="322"/>
      <c r="DD616" s="322"/>
      <c r="DE616" s="322"/>
      <c r="DF616" s="322"/>
      <c r="DG616" s="322"/>
      <c r="DH616" s="322"/>
      <c r="DI616" s="322"/>
      <c r="DJ616" s="322"/>
      <c r="DK616" s="322"/>
      <c r="DL616" s="322"/>
      <c r="DM616" s="322"/>
      <c r="DN616" s="322"/>
      <c r="DO616" s="322"/>
      <c r="DP616" s="322"/>
      <c r="DQ616" s="322"/>
      <c r="DR616" s="322"/>
      <c r="DS616" s="322"/>
      <c r="DT616" s="322"/>
      <c r="DU616" s="322"/>
      <c r="DV616" s="322"/>
      <c r="DW616" s="322"/>
      <c r="DX616" s="322"/>
      <c r="DY616" s="322"/>
      <c r="DZ616" s="322"/>
      <c r="EA616" s="322"/>
      <c r="EB616" s="322"/>
      <c r="EC616" s="322"/>
      <c r="ED616" s="322"/>
      <c r="EE616" s="322"/>
      <c r="EF616" s="322"/>
      <c r="EG616" s="322"/>
      <c r="EH616" s="322"/>
      <c r="EI616" s="322"/>
      <c r="EJ616" s="322"/>
      <c r="EK616" s="322"/>
      <c r="EL616" s="322"/>
      <c r="EM616" s="322"/>
      <c r="EN616" s="322"/>
      <c r="EO616" s="322"/>
      <c r="EP616" s="322"/>
      <c r="EQ616" s="322"/>
      <c r="ER616" s="322"/>
      <c r="ES616" s="322"/>
      <c r="ET616" s="322"/>
      <c r="EU616" s="322"/>
      <c r="EV616" s="322"/>
      <c r="EW616" s="322"/>
      <c r="EX616" s="322"/>
    </row>
    <row r="617" spans="1:154" hidden="1" x14ac:dyDescent="0.2">
      <c r="A617" s="153" t="s">
        <v>258</v>
      </c>
      <c r="B617" s="322"/>
      <c r="C617" s="322"/>
      <c r="D617" s="322"/>
      <c r="E617" s="322"/>
      <c r="F617" s="322"/>
      <c r="G617" s="322"/>
      <c r="H617" s="322"/>
      <c r="I617" s="322"/>
      <c r="J617" s="322"/>
      <c r="K617" s="322"/>
      <c r="L617" s="322"/>
      <c r="M617" s="322"/>
      <c r="N617" s="322"/>
      <c r="O617" s="322"/>
      <c r="P617" s="322"/>
      <c r="Q617" s="322"/>
      <c r="R617" s="322"/>
      <c r="S617" s="322"/>
      <c r="T617" s="322"/>
      <c r="U617" s="322"/>
      <c r="V617" s="322"/>
      <c r="W617" s="322"/>
      <c r="X617" s="322"/>
      <c r="Y617" s="322"/>
      <c r="Z617" s="322"/>
      <c r="AA617" s="322"/>
      <c r="AB617" s="322"/>
      <c r="AC617" s="322"/>
      <c r="AD617" s="322"/>
      <c r="AE617" s="322"/>
      <c r="AF617" s="322"/>
      <c r="AG617" s="322"/>
      <c r="AH617" s="322"/>
      <c r="AI617" s="322"/>
      <c r="AJ617" s="322"/>
      <c r="AK617" s="322"/>
      <c r="AL617" s="322"/>
      <c r="AM617" s="322"/>
      <c r="AN617" s="322"/>
      <c r="AO617" s="322"/>
      <c r="AP617" s="322"/>
      <c r="AQ617" s="322"/>
      <c r="AR617" s="322"/>
      <c r="AS617" s="322"/>
      <c r="AT617" s="322"/>
      <c r="AU617" s="322"/>
      <c r="AV617" s="322"/>
      <c r="AW617" s="322"/>
      <c r="AX617" s="322"/>
      <c r="AY617" s="322"/>
      <c r="AZ617" s="322"/>
      <c r="BA617" s="322"/>
      <c r="BB617" s="322"/>
      <c r="BC617" s="322"/>
      <c r="BD617" s="322"/>
      <c r="BE617" s="322"/>
      <c r="BF617" s="322"/>
      <c r="BG617" s="322"/>
      <c r="BH617" s="322"/>
      <c r="BI617" s="322"/>
      <c r="BJ617" s="322"/>
      <c r="BK617" s="322"/>
      <c r="BL617" s="322"/>
      <c r="BM617" s="322"/>
      <c r="BN617" s="322"/>
      <c r="BO617" s="322"/>
      <c r="BP617" s="322"/>
      <c r="BQ617" s="322"/>
      <c r="BR617" s="322"/>
      <c r="BS617" s="322"/>
      <c r="BT617" s="322"/>
      <c r="BU617" s="322"/>
      <c r="BV617" s="322"/>
      <c r="BW617" s="322"/>
      <c r="BX617" s="322"/>
      <c r="BY617" s="322"/>
      <c r="BZ617" s="322"/>
      <c r="CA617" s="322"/>
      <c r="CB617" s="322"/>
      <c r="CC617" s="322"/>
      <c r="CD617" s="322"/>
      <c r="CE617" s="322"/>
      <c r="CF617" s="322"/>
      <c r="CG617" s="322"/>
      <c r="CH617" s="322"/>
      <c r="CI617" s="322"/>
      <c r="CJ617" s="322"/>
      <c r="CK617" s="322"/>
      <c r="CL617" s="322"/>
      <c r="CM617" s="322"/>
      <c r="CN617" s="322"/>
      <c r="CO617" s="322"/>
      <c r="CP617" s="322"/>
      <c r="CQ617" s="322"/>
      <c r="CR617" s="322"/>
      <c r="CS617" s="322"/>
      <c r="CT617" s="322"/>
      <c r="CU617" s="322"/>
      <c r="CV617" s="322"/>
      <c r="CW617" s="322"/>
      <c r="CX617" s="322"/>
      <c r="CY617" s="322"/>
      <c r="CZ617" s="322"/>
      <c r="DA617" s="322"/>
      <c r="DB617" s="322"/>
      <c r="DC617" s="322"/>
      <c r="DD617" s="322"/>
      <c r="DE617" s="322"/>
      <c r="DF617" s="322"/>
      <c r="DG617" s="322"/>
      <c r="DH617" s="322"/>
      <c r="DI617" s="322"/>
      <c r="DJ617" s="322"/>
      <c r="DK617" s="322"/>
      <c r="DL617" s="322"/>
      <c r="DM617" s="322"/>
      <c r="DN617" s="322"/>
      <c r="DO617" s="322"/>
      <c r="DP617" s="322"/>
      <c r="DQ617" s="322"/>
      <c r="DR617" s="322"/>
      <c r="DS617" s="322"/>
      <c r="DT617" s="322"/>
      <c r="DU617" s="322"/>
      <c r="DV617" s="322"/>
      <c r="DW617" s="322"/>
      <c r="DX617" s="322"/>
      <c r="DY617" s="322"/>
      <c r="DZ617" s="322"/>
      <c r="EA617" s="322"/>
      <c r="EB617" s="322"/>
      <c r="EC617" s="322"/>
      <c r="ED617" s="322"/>
      <c r="EE617" s="322"/>
      <c r="EF617" s="322"/>
      <c r="EG617" s="322"/>
      <c r="EH617" s="322"/>
      <c r="EI617" s="322"/>
      <c r="EJ617" s="322"/>
      <c r="EK617" s="322"/>
      <c r="EL617" s="322"/>
      <c r="EM617" s="322"/>
      <c r="EN617" s="322"/>
      <c r="EO617" s="322"/>
      <c r="EP617" s="322"/>
      <c r="EQ617" s="322"/>
      <c r="ER617" s="322"/>
      <c r="ES617" s="322"/>
      <c r="ET617" s="322"/>
      <c r="EU617" s="322"/>
      <c r="EV617" s="322"/>
      <c r="EW617" s="322"/>
      <c r="EX617" s="322"/>
    </row>
    <row r="618" spans="1:154" hidden="1" x14ac:dyDescent="0.2">
      <c r="A618" s="153" t="s">
        <v>222</v>
      </c>
      <c r="B618" s="322"/>
      <c r="C618" s="322"/>
      <c r="D618" s="322"/>
      <c r="E618" s="322"/>
      <c r="F618" s="322"/>
      <c r="G618" s="322"/>
      <c r="H618" s="322"/>
      <c r="I618" s="322"/>
      <c r="J618" s="322"/>
      <c r="K618" s="322"/>
      <c r="L618" s="322"/>
      <c r="M618" s="322"/>
      <c r="N618" s="322"/>
      <c r="O618" s="322"/>
      <c r="P618" s="322"/>
      <c r="Q618" s="322"/>
      <c r="R618" s="322"/>
      <c r="S618" s="322"/>
      <c r="T618" s="322"/>
      <c r="U618" s="322"/>
      <c r="V618" s="322"/>
      <c r="W618" s="322"/>
      <c r="X618" s="322"/>
      <c r="Y618" s="322"/>
      <c r="Z618" s="322"/>
      <c r="AA618" s="322"/>
      <c r="AB618" s="322"/>
      <c r="AC618" s="322"/>
      <c r="AD618" s="322"/>
      <c r="AE618" s="322"/>
      <c r="AF618" s="322"/>
      <c r="AG618" s="322"/>
      <c r="AH618" s="322"/>
      <c r="AI618" s="322"/>
      <c r="AJ618" s="322"/>
      <c r="AK618" s="322"/>
      <c r="AL618" s="322"/>
      <c r="AM618" s="322"/>
      <c r="AN618" s="322"/>
      <c r="AO618" s="322"/>
      <c r="AP618" s="322"/>
      <c r="AQ618" s="322"/>
      <c r="AR618" s="322"/>
      <c r="AS618" s="322"/>
      <c r="AT618" s="322"/>
      <c r="AU618" s="322"/>
      <c r="AV618" s="322"/>
      <c r="AW618" s="322"/>
      <c r="AX618" s="322"/>
      <c r="AY618" s="322"/>
      <c r="AZ618" s="322"/>
      <c r="BA618" s="322"/>
      <c r="BB618" s="322"/>
      <c r="BC618" s="322"/>
      <c r="BD618" s="322"/>
      <c r="BE618" s="322"/>
      <c r="BF618" s="322"/>
      <c r="BG618" s="322"/>
      <c r="BH618" s="322"/>
      <c r="BI618" s="322"/>
      <c r="BJ618" s="322"/>
      <c r="BK618" s="322"/>
      <c r="BL618" s="322"/>
      <c r="BM618" s="322"/>
      <c r="BN618" s="322"/>
      <c r="BO618" s="322"/>
      <c r="BP618" s="322"/>
      <c r="BQ618" s="322"/>
      <c r="BR618" s="322"/>
      <c r="BS618" s="322"/>
      <c r="BT618" s="322"/>
      <c r="BU618" s="322"/>
      <c r="BV618" s="322"/>
      <c r="BW618" s="322"/>
      <c r="BX618" s="322"/>
      <c r="BY618" s="322"/>
      <c r="BZ618" s="322"/>
      <c r="CA618" s="322"/>
      <c r="CB618" s="322"/>
      <c r="CC618" s="322"/>
      <c r="CD618" s="322"/>
      <c r="CE618" s="322"/>
      <c r="CF618" s="322"/>
      <c r="CG618" s="322"/>
      <c r="CH618" s="322"/>
      <c r="CI618" s="322"/>
      <c r="CJ618" s="322"/>
      <c r="CK618" s="322"/>
      <c r="CL618" s="322"/>
      <c r="CM618" s="322"/>
      <c r="CN618" s="322"/>
      <c r="CO618" s="322"/>
      <c r="CP618" s="322"/>
      <c r="CQ618" s="322"/>
      <c r="CR618" s="322"/>
      <c r="CS618" s="322"/>
      <c r="CT618" s="322"/>
      <c r="CU618" s="322"/>
      <c r="CV618" s="322"/>
      <c r="CW618" s="322"/>
      <c r="CX618" s="322"/>
      <c r="CY618" s="322"/>
      <c r="CZ618" s="322"/>
      <c r="DA618" s="322"/>
      <c r="DB618" s="322"/>
      <c r="DC618" s="322"/>
      <c r="DD618" s="322"/>
      <c r="DE618" s="322"/>
      <c r="DF618" s="322"/>
      <c r="DG618" s="322"/>
      <c r="DH618" s="322"/>
      <c r="DI618" s="322"/>
      <c r="DJ618" s="322"/>
      <c r="DK618" s="322"/>
      <c r="DL618" s="322"/>
      <c r="DM618" s="322"/>
      <c r="DN618" s="322"/>
      <c r="DO618" s="322"/>
      <c r="DP618" s="322"/>
      <c r="DQ618" s="322"/>
      <c r="DR618" s="322"/>
      <c r="DS618" s="322"/>
      <c r="DT618" s="322"/>
      <c r="DU618" s="322"/>
      <c r="DV618" s="322"/>
      <c r="DW618" s="322"/>
      <c r="DX618" s="322"/>
      <c r="DY618" s="322"/>
      <c r="DZ618" s="322"/>
      <c r="EA618" s="322"/>
      <c r="EB618" s="322"/>
      <c r="EC618" s="322"/>
      <c r="ED618" s="322"/>
      <c r="EE618" s="322"/>
      <c r="EF618" s="322"/>
      <c r="EG618" s="322"/>
      <c r="EH618" s="322"/>
      <c r="EI618" s="322"/>
      <c r="EJ618" s="322"/>
      <c r="EK618" s="322"/>
      <c r="EL618" s="322"/>
      <c r="EM618" s="322"/>
      <c r="EN618" s="322"/>
      <c r="EO618" s="322"/>
      <c r="EP618" s="322"/>
      <c r="EQ618" s="322"/>
      <c r="ER618" s="322"/>
      <c r="ES618" s="322"/>
      <c r="ET618" s="322"/>
      <c r="EU618" s="322"/>
      <c r="EV618" s="322"/>
      <c r="EW618" s="322"/>
      <c r="EX618" s="322"/>
    </row>
    <row r="619" spans="1:154" hidden="1" x14ac:dyDescent="0.2">
      <c r="A619" s="153" t="s">
        <v>223</v>
      </c>
      <c r="B619" s="322"/>
      <c r="C619" s="322"/>
      <c r="D619" s="322"/>
      <c r="E619" s="322"/>
      <c r="F619" s="322"/>
      <c r="G619" s="322"/>
      <c r="H619" s="322"/>
      <c r="I619" s="322"/>
      <c r="J619" s="322"/>
      <c r="K619" s="322"/>
      <c r="L619" s="322"/>
      <c r="M619" s="322"/>
      <c r="N619" s="322"/>
      <c r="O619" s="322"/>
      <c r="P619" s="322"/>
      <c r="Q619" s="322"/>
      <c r="R619" s="322"/>
      <c r="S619" s="322"/>
      <c r="T619" s="322"/>
      <c r="U619" s="322"/>
      <c r="V619" s="322"/>
      <c r="W619" s="322"/>
      <c r="X619" s="322"/>
      <c r="Y619" s="322"/>
      <c r="Z619" s="322"/>
      <c r="AA619" s="322"/>
      <c r="AB619" s="322"/>
      <c r="AC619" s="322"/>
      <c r="AD619" s="322"/>
      <c r="AE619" s="322"/>
      <c r="AF619" s="322"/>
      <c r="AG619" s="322"/>
      <c r="AH619" s="322"/>
      <c r="AI619" s="322"/>
      <c r="AJ619" s="322"/>
      <c r="AK619" s="322"/>
      <c r="AL619" s="322"/>
      <c r="AM619" s="322"/>
      <c r="AN619" s="322"/>
      <c r="AO619" s="322"/>
      <c r="AP619" s="322"/>
      <c r="AQ619" s="322"/>
      <c r="AR619" s="322"/>
      <c r="AS619" s="322"/>
      <c r="AT619" s="322"/>
      <c r="AU619" s="322"/>
      <c r="AV619" s="322"/>
      <c r="AW619" s="322"/>
      <c r="AX619" s="322"/>
      <c r="AY619" s="322"/>
      <c r="AZ619" s="322"/>
      <c r="BA619" s="322"/>
      <c r="BB619" s="322"/>
      <c r="BC619" s="322"/>
      <c r="BD619" s="322"/>
      <c r="BE619" s="322"/>
      <c r="BF619" s="322"/>
      <c r="BG619" s="322"/>
      <c r="BH619" s="322"/>
      <c r="BI619" s="322"/>
      <c r="BJ619" s="322"/>
      <c r="BK619" s="322"/>
      <c r="BL619" s="322"/>
      <c r="BM619" s="322"/>
      <c r="BN619" s="322"/>
      <c r="BO619" s="322"/>
      <c r="BP619" s="322"/>
      <c r="BQ619" s="322"/>
      <c r="BR619" s="322"/>
      <c r="BS619" s="322"/>
      <c r="BT619" s="322"/>
      <c r="BU619" s="322"/>
      <c r="BV619" s="322"/>
      <c r="BW619" s="322"/>
      <c r="BX619" s="322"/>
      <c r="BY619" s="322"/>
      <c r="BZ619" s="322"/>
      <c r="CA619" s="322"/>
      <c r="CB619" s="322"/>
      <c r="CC619" s="322"/>
      <c r="CD619" s="322"/>
      <c r="CE619" s="322"/>
      <c r="CF619" s="322"/>
      <c r="CG619" s="322"/>
      <c r="CH619" s="322"/>
      <c r="CI619" s="322"/>
      <c r="CJ619" s="322"/>
      <c r="CK619" s="322"/>
      <c r="CL619" s="322"/>
      <c r="CM619" s="322"/>
      <c r="CN619" s="322"/>
      <c r="CO619" s="322"/>
      <c r="CP619" s="322"/>
      <c r="CQ619" s="322"/>
      <c r="CR619" s="322"/>
      <c r="CS619" s="322"/>
      <c r="CT619" s="322"/>
      <c r="CU619" s="322"/>
      <c r="CV619" s="322"/>
      <c r="CW619" s="322"/>
      <c r="CX619" s="322"/>
      <c r="CY619" s="322"/>
      <c r="CZ619" s="322"/>
      <c r="DA619" s="322"/>
      <c r="DB619" s="322"/>
      <c r="DC619" s="322"/>
      <c r="DD619" s="322"/>
      <c r="DE619" s="322"/>
      <c r="DF619" s="322"/>
      <c r="DG619" s="322"/>
      <c r="DH619" s="322"/>
      <c r="DI619" s="322"/>
      <c r="DJ619" s="322"/>
      <c r="DK619" s="322"/>
      <c r="DL619" s="322"/>
      <c r="DM619" s="322"/>
      <c r="DN619" s="322"/>
      <c r="DO619" s="322"/>
      <c r="DP619" s="322"/>
      <c r="DQ619" s="322"/>
      <c r="DR619" s="322"/>
      <c r="DS619" s="322"/>
      <c r="DT619" s="322"/>
      <c r="DU619" s="322"/>
      <c r="DV619" s="322"/>
      <c r="DW619" s="322"/>
      <c r="DX619" s="322"/>
      <c r="DY619" s="322"/>
      <c r="DZ619" s="322"/>
      <c r="EA619" s="322"/>
      <c r="EB619" s="322"/>
      <c r="EC619" s="322"/>
      <c r="ED619" s="322"/>
      <c r="EE619" s="322"/>
      <c r="EF619" s="322"/>
      <c r="EG619" s="322"/>
      <c r="EH619" s="322"/>
      <c r="EI619" s="322"/>
      <c r="EJ619" s="322"/>
      <c r="EK619" s="322"/>
      <c r="EL619" s="322"/>
      <c r="EM619" s="322"/>
      <c r="EN619" s="322"/>
      <c r="EO619" s="322"/>
      <c r="EP619" s="322"/>
      <c r="EQ619" s="322"/>
      <c r="ER619" s="322"/>
      <c r="ES619" s="322"/>
      <c r="ET619" s="322"/>
      <c r="EU619" s="322"/>
      <c r="EV619" s="322"/>
      <c r="EW619" s="322"/>
      <c r="EX619" s="322"/>
    </row>
    <row r="620" spans="1:154" hidden="1" x14ac:dyDescent="0.2">
      <c r="A620" s="153" t="s">
        <v>224</v>
      </c>
      <c r="B620" s="322"/>
      <c r="C620" s="322"/>
      <c r="D620" s="322"/>
      <c r="E620" s="322"/>
      <c r="F620" s="322"/>
      <c r="G620" s="322"/>
      <c r="H620" s="322"/>
      <c r="I620" s="322"/>
      <c r="J620" s="322"/>
      <c r="K620" s="322"/>
      <c r="L620" s="322"/>
      <c r="M620" s="322"/>
      <c r="N620" s="322"/>
      <c r="O620" s="322"/>
      <c r="P620" s="322"/>
      <c r="Q620" s="322"/>
      <c r="R620" s="322"/>
      <c r="S620" s="322"/>
      <c r="T620" s="322"/>
      <c r="U620" s="322"/>
      <c r="V620" s="322"/>
      <c r="W620" s="322"/>
      <c r="X620" s="322"/>
      <c r="Y620" s="322"/>
      <c r="Z620" s="322"/>
      <c r="AA620" s="322"/>
      <c r="AB620" s="322"/>
      <c r="AC620" s="322"/>
      <c r="AD620" s="322"/>
      <c r="AE620" s="322"/>
      <c r="AF620" s="322"/>
      <c r="AG620" s="322"/>
      <c r="AH620" s="322"/>
      <c r="AI620" s="322"/>
      <c r="AJ620" s="322"/>
      <c r="AK620" s="322"/>
      <c r="AL620" s="322"/>
      <c r="AM620" s="322"/>
      <c r="AN620" s="322"/>
      <c r="AO620" s="322"/>
      <c r="AP620" s="322"/>
      <c r="AQ620" s="322"/>
      <c r="AR620" s="322"/>
      <c r="AS620" s="322"/>
      <c r="AT620" s="322"/>
      <c r="AU620" s="322"/>
      <c r="AV620" s="322"/>
      <c r="AW620" s="322"/>
      <c r="AX620" s="322"/>
      <c r="AY620" s="322"/>
      <c r="AZ620" s="322"/>
      <c r="BA620" s="322"/>
      <c r="BB620" s="322"/>
      <c r="BC620" s="322"/>
      <c r="BD620" s="322"/>
      <c r="BE620" s="322"/>
      <c r="BF620" s="322"/>
      <c r="BG620" s="322"/>
      <c r="BH620" s="322"/>
      <c r="BI620" s="322"/>
      <c r="BJ620" s="322"/>
      <c r="BK620" s="322"/>
      <c r="BL620" s="322"/>
      <c r="BM620" s="322"/>
      <c r="BN620" s="322"/>
      <c r="BO620" s="322"/>
      <c r="BP620" s="322"/>
      <c r="BQ620" s="322"/>
      <c r="BR620" s="322"/>
      <c r="BS620" s="322"/>
      <c r="BT620" s="322"/>
      <c r="BU620" s="322"/>
      <c r="BV620" s="322"/>
      <c r="BW620" s="322"/>
      <c r="BX620" s="322"/>
      <c r="BY620" s="322"/>
      <c r="BZ620" s="322"/>
      <c r="CA620" s="322"/>
      <c r="CB620" s="322"/>
      <c r="CC620" s="322"/>
      <c r="CD620" s="322"/>
      <c r="CE620" s="322"/>
      <c r="CF620" s="322"/>
      <c r="CG620" s="322"/>
      <c r="CH620" s="322"/>
      <c r="CI620" s="322"/>
      <c r="CJ620" s="322"/>
      <c r="CK620" s="322"/>
      <c r="CL620" s="322"/>
      <c r="CM620" s="322"/>
      <c r="CN620" s="322"/>
      <c r="CO620" s="322"/>
      <c r="CP620" s="322"/>
      <c r="CQ620" s="322"/>
      <c r="CR620" s="322"/>
      <c r="CS620" s="322"/>
      <c r="CT620" s="322"/>
      <c r="CU620" s="322"/>
      <c r="CV620" s="322"/>
      <c r="CW620" s="322"/>
      <c r="CX620" s="322"/>
      <c r="CY620" s="322"/>
      <c r="CZ620" s="322"/>
      <c r="DA620" s="322"/>
      <c r="DB620" s="322"/>
      <c r="DC620" s="322"/>
      <c r="DD620" s="322"/>
      <c r="DE620" s="322"/>
      <c r="DF620" s="322"/>
      <c r="DG620" s="322"/>
      <c r="DH620" s="322"/>
      <c r="DI620" s="322"/>
      <c r="DJ620" s="322"/>
      <c r="DK620" s="322"/>
      <c r="DL620" s="322"/>
      <c r="DM620" s="322"/>
      <c r="DN620" s="322"/>
      <c r="DO620" s="322"/>
      <c r="DP620" s="322"/>
      <c r="DQ620" s="322"/>
      <c r="DR620" s="322"/>
      <c r="DS620" s="322"/>
      <c r="DT620" s="322"/>
      <c r="DU620" s="322"/>
      <c r="DV620" s="322"/>
      <c r="DW620" s="322"/>
      <c r="DX620" s="322"/>
      <c r="DY620" s="322"/>
      <c r="DZ620" s="322"/>
      <c r="EA620" s="322"/>
      <c r="EB620" s="322"/>
      <c r="EC620" s="322"/>
      <c r="ED620" s="322"/>
      <c r="EE620" s="322"/>
      <c r="EF620" s="322"/>
      <c r="EG620" s="322"/>
      <c r="EH620" s="322"/>
      <c r="EI620" s="322"/>
      <c r="EJ620" s="322"/>
      <c r="EK620" s="322"/>
      <c r="EL620" s="322"/>
      <c r="EM620" s="322"/>
      <c r="EN620" s="322"/>
      <c r="EO620" s="322"/>
      <c r="EP620" s="322"/>
      <c r="EQ620" s="322"/>
      <c r="ER620" s="322"/>
      <c r="ES620" s="322"/>
      <c r="ET620" s="322"/>
      <c r="EU620" s="322"/>
      <c r="EV620" s="322"/>
      <c r="EW620" s="322"/>
      <c r="EX620" s="322"/>
    </row>
    <row r="621" spans="1:154" hidden="1" x14ac:dyDescent="0.2">
      <c r="A621" s="153" t="s">
        <v>225</v>
      </c>
      <c r="B621" s="322"/>
      <c r="C621" s="322"/>
      <c r="D621" s="322"/>
      <c r="E621" s="322"/>
      <c r="F621" s="322"/>
      <c r="G621" s="322"/>
      <c r="H621" s="322"/>
      <c r="I621" s="322"/>
      <c r="J621" s="322"/>
      <c r="K621" s="322"/>
      <c r="L621" s="322"/>
      <c r="M621" s="322"/>
      <c r="N621" s="322"/>
      <c r="O621" s="322"/>
      <c r="P621" s="322"/>
      <c r="Q621" s="322"/>
      <c r="R621" s="322"/>
      <c r="S621" s="322"/>
      <c r="T621" s="322"/>
      <c r="U621" s="322"/>
      <c r="V621" s="322"/>
      <c r="W621" s="322"/>
      <c r="X621" s="322"/>
      <c r="Y621" s="322"/>
      <c r="Z621" s="322"/>
      <c r="AA621" s="322"/>
      <c r="AB621" s="322"/>
      <c r="AC621" s="322"/>
      <c r="AD621" s="322"/>
      <c r="AE621" s="322"/>
      <c r="AF621" s="322"/>
      <c r="AG621" s="322"/>
      <c r="AH621" s="322"/>
      <c r="AI621" s="322"/>
      <c r="AJ621" s="322"/>
      <c r="AK621" s="322"/>
      <c r="AL621" s="322"/>
      <c r="AM621" s="322"/>
      <c r="AN621" s="322"/>
      <c r="AO621" s="322"/>
      <c r="AP621" s="322"/>
      <c r="AQ621" s="322"/>
      <c r="AR621" s="322"/>
      <c r="AS621" s="322"/>
      <c r="AT621" s="322"/>
      <c r="AU621" s="322"/>
      <c r="AV621" s="322"/>
      <c r="AW621" s="322"/>
      <c r="AX621" s="322"/>
      <c r="AY621" s="322"/>
      <c r="AZ621" s="322"/>
      <c r="BA621" s="322"/>
      <c r="BB621" s="322"/>
      <c r="BC621" s="322"/>
      <c r="BD621" s="322"/>
      <c r="BE621" s="322"/>
      <c r="BF621" s="322"/>
      <c r="BG621" s="322"/>
      <c r="BH621" s="322"/>
      <c r="BI621" s="322"/>
      <c r="BJ621" s="322"/>
      <c r="BK621" s="322"/>
      <c r="BL621" s="322"/>
      <c r="BM621" s="322"/>
      <c r="BN621" s="322"/>
      <c r="BO621" s="322"/>
      <c r="BP621" s="322"/>
      <c r="BQ621" s="322"/>
      <c r="BR621" s="322"/>
      <c r="BS621" s="322"/>
      <c r="BT621" s="322"/>
      <c r="BU621" s="322"/>
      <c r="BV621" s="322"/>
      <c r="BW621" s="322"/>
      <c r="BX621" s="322"/>
      <c r="BY621" s="322"/>
      <c r="BZ621" s="322"/>
      <c r="CA621" s="322"/>
      <c r="CB621" s="322"/>
      <c r="CC621" s="322"/>
      <c r="CD621" s="322"/>
      <c r="CE621" s="322"/>
      <c r="CF621" s="322"/>
      <c r="CG621" s="322"/>
      <c r="CH621" s="322"/>
      <c r="CI621" s="322"/>
      <c r="CJ621" s="322"/>
      <c r="CK621" s="322"/>
      <c r="CL621" s="322"/>
      <c r="CM621" s="322"/>
      <c r="CN621" s="322"/>
      <c r="CO621" s="322"/>
      <c r="CP621" s="322"/>
      <c r="CQ621" s="322"/>
      <c r="CR621" s="322"/>
      <c r="CS621" s="322"/>
      <c r="CT621" s="322"/>
      <c r="CU621" s="322"/>
      <c r="CV621" s="322"/>
      <c r="CW621" s="322"/>
      <c r="CX621" s="322"/>
      <c r="CY621" s="322"/>
      <c r="CZ621" s="322"/>
      <c r="DA621" s="322"/>
      <c r="DB621" s="322"/>
      <c r="DC621" s="322"/>
      <c r="DD621" s="322"/>
      <c r="DE621" s="322"/>
      <c r="DF621" s="322"/>
      <c r="DG621" s="322"/>
      <c r="DH621" s="322"/>
      <c r="DI621" s="322"/>
      <c r="DJ621" s="322"/>
      <c r="DK621" s="322"/>
      <c r="DL621" s="322"/>
      <c r="DM621" s="322"/>
      <c r="DN621" s="322"/>
      <c r="DO621" s="322"/>
      <c r="DP621" s="322"/>
      <c r="DQ621" s="322"/>
      <c r="DR621" s="322"/>
      <c r="DS621" s="322"/>
      <c r="DT621" s="322"/>
      <c r="DU621" s="322"/>
      <c r="DV621" s="322"/>
      <c r="DW621" s="322"/>
      <c r="DX621" s="322"/>
      <c r="DY621" s="322"/>
      <c r="DZ621" s="322"/>
      <c r="EA621" s="322"/>
      <c r="EB621" s="322"/>
      <c r="EC621" s="322"/>
      <c r="ED621" s="322"/>
      <c r="EE621" s="322"/>
      <c r="EF621" s="322"/>
      <c r="EG621" s="322"/>
      <c r="EH621" s="322"/>
      <c r="EI621" s="322"/>
      <c r="EJ621" s="322"/>
      <c r="EK621" s="322"/>
      <c r="EL621" s="322"/>
      <c r="EM621" s="322"/>
      <c r="EN621" s="322"/>
      <c r="EO621" s="322"/>
      <c r="EP621" s="322"/>
      <c r="EQ621" s="322"/>
      <c r="ER621" s="322"/>
      <c r="ES621" s="322"/>
      <c r="ET621" s="322"/>
      <c r="EU621" s="322"/>
      <c r="EV621" s="322"/>
      <c r="EW621" s="322"/>
      <c r="EX621" s="322"/>
    </row>
    <row r="622" spans="1:154" hidden="1" x14ac:dyDescent="0.2">
      <c r="A622" s="153" t="s">
        <v>226</v>
      </c>
      <c r="B622" s="322"/>
      <c r="C622" s="322"/>
      <c r="D622" s="322"/>
      <c r="E622" s="322"/>
      <c r="F622" s="322"/>
      <c r="G622" s="322"/>
      <c r="H622" s="322"/>
      <c r="I622" s="322"/>
      <c r="J622" s="322"/>
      <c r="K622" s="322"/>
      <c r="L622" s="322"/>
      <c r="M622" s="322"/>
      <c r="N622" s="322"/>
      <c r="O622" s="322"/>
      <c r="P622" s="322"/>
      <c r="Q622" s="322"/>
      <c r="R622" s="322"/>
      <c r="S622" s="322"/>
      <c r="T622" s="322"/>
      <c r="U622" s="322"/>
      <c r="V622" s="322"/>
      <c r="W622" s="322"/>
      <c r="X622" s="322"/>
      <c r="Y622" s="322"/>
      <c r="Z622" s="322"/>
      <c r="AA622" s="322"/>
      <c r="AB622" s="322"/>
      <c r="AC622" s="322"/>
      <c r="AD622" s="322"/>
      <c r="AE622" s="322"/>
      <c r="AF622" s="322"/>
      <c r="AG622" s="322"/>
      <c r="AH622" s="322"/>
      <c r="AI622" s="322"/>
      <c r="AJ622" s="322"/>
      <c r="AK622" s="322"/>
      <c r="AL622" s="322"/>
      <c r="AM622" s="322"/>
      <c r="AN622" s="322"/>
      <c r="AO622" s="322"/>
      <c r="AP622" s="322"/>
      <c r="AQ622" s="322"/>
      <c r="AR622" s="322"/>
      <c r="AS622" s="322"/>
      <c r="AT622" s="322"/>
      <c r="AU622" s="322"/>
      <c r="AV622" s="322"/>
      <c r="AW622" s="322"/>
      <c r="AX622" s="322"/>
      <c r="AY622" s="322"/>
      <c r="AZ622" s="322"/>
      <c r="BA622" s="322"/>
      <c r="BB622" s="322"/>
      <c r="BC622" s="322"/>
      <c r="BD622" s="322"/>
      <c r="BE622" s="322"/>
      <c r="BF622" s="322"/>
      <c r="BG622" s="322"/>
      <c r="BH622" s="322"/>
      <c r="BI622" s="322"/>
      <c r="BJ622" s="322"/>
      <c r="BK622" s="322"/>
      <c r="BL622" s="322"/>
      <c r="BM622" s="322"/>
      <c r="BN622" s="322"/>
      <c r="BO622" s="322"/>
      <c r="BP622" s="322"/>
      <c r="BQ622" s="322"/>
      <c r="BR622" s="322"/>
      <c r="BS622" s="322"/>
      <c r="BT622" s="322"/>
      <c r="BU622" s="322"/>
      <c r="BV622" s="322"/>
      <c r="BW622" s="322"/>
      <c r="BX622" s="322"/>
      <c r="BY622" s="322"/>
      <c r="BZ622" s="322"/>
      <c r="CA622" s="322"/>
      <c r="CB622" s="322"/>
      <c r="CC622" s="322"/>
      <c r="CD622" s="322"/>
      <c r="CE622" s="322"/>
      <c r="CF622" s="322"/>
      <c r="CG622" s="322"/>
      <c r="CH622" s="322"/>
      <c r="CI622" s="322"/>
      <c r="CJ622" s="322"/>
      <c r="CK622" s="322"/>
      <c r="CL622" s="322"/>
      <c r="CM622" s="322"/>
      <c r="CN622" s="322"/>
      <c r="CO622" s="322"/>
      <c r="CP622" s="322"/>
      <c r="CQ622" s="322"/>
      <c r="CR622" s="322"/>
      <c r="CS622" s="322"/>
      <c r="CT622" s="322"/>
      <c r="CU622" s="322"/>
      <c r="CV622" s="322"/>
      <c r="CW622" s="322"/>
      <c r="CX622" s="322"/>
      <c r="CY622" s="322"/>
      <c r="CZ622" s="322"/>
      <c r="DA622" s="322"/>
      <c r="DB622" s="322"/>
      <c r="DC622" s="322"/>
      <c r="DD622" s="322"/>
      <c r="DE622" s="322"/>
      <c r="DF622" s="322"/>
      <c r="DG622" s="322"/>
      <c r="DH622" s="322"/>
      <c r="DI622" s="322"/>
      <c r="DJ622" s="322"/>
      <c r="DK622" s="322"/>
      <c r="DL622" s="322"/>
      <c r="DM622" s="322"/>
      <c r="DN622" s="322"/>
      <c r="DO622" s="322"/>
      <c r="DP622" s="322"/>
      <c r="DQ622" s="322"/>
      <c r="DR622" s="322"/>
      <c r="DS622" s="322"/>
      <c r="DT622" s="322"/>
      <c r="DU622" s="322"/>
      <c r="DV622" s="322"/>
      <c r="DW622" s="322"/>
      <c r="DX622" s="322"/>
      <c r="DY622" s="322"/>
      <c r="DZ622" s="322"/>
      <c r="EA622" s="322"/>
      <c r="EB622" s="322"/>
      <c r="EC622" s="322"/>
      <c r="ED622" s="322"/>
      <c r="EE622" s="322"/>
      <c r="EF622" s="322"/>
      <c r="EG622" s="322"/>
      <c r="EH622" s="322"/>
      <c r="EI622" s="322"/>
      <c r="EJ622" s="322"/>
      <c r="EK622" s="322"/>
      <c r="EL622" s="322"/>
      <c r="EM622" s="322"/>
      <c r="EN622" s="322"/>
      <c r="EO622" s="322"/>
      <c r="EP622" s="322"/>
      <c r="EQ622" s="322"/>
      <c r="ER622" s="322"/>
      <c r="ES622" s="322"/>
      <c r="ET622" s="322"/>
      <c r="EU622" s="322"/>
      <c r="EV622" s="322"/>
      <c r="EW622" s="322"/>
      <c r="EX622" s="322"/>
    </row>
    <row r="623" spans="1:154" hidden="1" x14ac:dyDescent="0.2">
      <c r="A623" s="153" t="s">
        <v>227</v>
      </c>
      <c r="B623" s="322"/>
      <c r="C623" s="322"/>
      <c r="D623" s="322"/>
      <c r="E623" s="322"/>
      <c r="F623" s="322"/>
      <c r="G623" s="322"/>
      <c r="H623" s="322"/>
      <c r="I623" s="322"/>
      <c r="J623" s="322"/>
      <c r="K623" s="322"/>
      <c r="L623" s="322"/>
      <c r="M623" s="322"/>
      <c r="N623" s="322"/>
      <c r="O623" s="322"/>
      <c r="P623" s="322"/>
      <c r="Q623" s="322"/>
      <c r="R623" s="322"/>
      <c r="S623" s="322"/>
      <c r="T623" s="322"/>
      <c r="U623" s="322"/>
      <c r="V623" s="322"/>
      <c r="W623" s="322"/>
      <c r="X623" s="322"/>
      <c r="Y623" s="322"/>
      <c r="Z623" s="322"/>
      <c r="AA623" s="322"/>
      <c r="AB623" s="322"/>
      <c r="AC623" s="322"/>
      <c r="AD623" s="322"/>
      <c r="AE623" s="322"/>
      <c r="AF623" s="322"/>
      <c r="AG623" s="322"/>
      <c r="AH623" s="322"/>
      <c r="AI623" s="322"/>
      <c r="AJ623" s="322"/>
      <c r="AK623" s="322"/>
      <c r="AL623" s="322"/>
      <c r="AM623" s="322"/>
      <c r="AN623" s="322"/>
      <c r="AO623" s="322"/>
      <c r="AP623" s="322"/>
      <c r="AQ623" s="322"/>
      <c r="AR623" s="322"/>
      <c r="AS623" s="322"/>
      <c r="AT623" s="322"/>
      <c r="AU623" s="322"/>
      <c r="AV623" s="322"/>
      <c r="AW623" s="322"/>
      <c r="AX623" s="322"/>
      <c r="AY623" s="322"/>
      <c r="AZ623" s="322"/>
      <c r="BA623" s="322"/>
      <c r="BB623" s="322"/>
      <c r="BC623" s="322"/>
      <c r="BD623" s="322"/>
      <c r="BE623" s="322"/>
      <c r="BF623" s="322"/>
      <c r="BG623" s="322"/>
      <c r="BH623" s="322"/>
      <c r="BI623" s="322"/>
      <c r="BJ623" s="322"/>
      <c r="BK623" s="322"/>
      <c r="BL623" s="322"/>
      <c r="BM623" s="322"/>
      <c r="BN623" s="322"/>
      <c r="BO623" s="322"/>
      <c r="BP623" s="322"/>
      <c r="BQ623" s="322"/>
      <c r="BR623" s="322"/>
      <c r="BS623" s="322"/>
      <c r="BT623" s="322"/>
      <c r="BU623" s="322"/>
      <c r="BV623" s="322"/>
      <c r="BW623" s="322"/>
      <c r="BX623" s="322"/>
      <c r="BY623" s="322"/>
      <c r="BZ623" s="322"/>
      <c r="CA623" s="322"/>
      <c r="CB623" s="322"/>
      <c r="CC623" s="322"/>
      <c r="CD623" s="322"/>
      <c r="CE623" s="322"/>
      <c r="CF623" s="322"/>
      <c r="CG623" s="322"/>
      <c r="CH623" s="322"/>
      <c r="CI623" s="322"/>
      <c r="CJ623" s="322"/>
      <c r="CK623" s="322"/>
      <c r="CL623" s="322"/>
      <c r="CM623" s="322"/>
      <c r="CN623" s="322"/>
      <c r="CO623" s="322"/>
      <c r="CP623" s="322"/>
      <c r="CQ623" s="322"/>
      <c r="CR623" s="322"/>
      <c r="CS623" s="322"/>
      <c r="CT623" s="322"/>
      <c r="CU623" s="322"/>
      <c r="CV623" s="322"/>
      <c r="CW623" s="322"/>
      <c r="CX623" s="322"/>
      <c r="CY623" s="322"/>
      <c r="CZ623" s="322"/>
      <c r="DA623" s="322"/>
      <c r="DB623" s="322"/>
      <c r="DC623" s="322"/>
      <c r="DD623" s="322"/>
      <c r="DE623" s="322"/>
      <c r="DF623" s="322"/>
      <c r="DG623" s="322"/>
      <c r="DH623" s="322"/>
      <c r="DI623" s="322"/>
      <c r="DJ623" s="322"/>
      <c r="DK623" s="322"/>
      <c r="DL623" s="322"/>
      <c r="DM623" s="322"/>
      <c r="DN623" s="322"/>
      <c r="DO623" s="322"/>
      <c r="DP623" s="322"/>
      <c r="DQ623" s="322"/>
      <c r="DR623" s="322"/>
      <c r="DS623" s="322"/>
      <c r="DT623" s="322"/>
      <c r="DU623" s="322"/>
      <c r="DV623" s="322"/>
      <c r="DW623" s="322"/>
      <c r="DX623" s="322"/>
      <c r="DY623" s="322"/>
      <c r="DZ623" s="322"/>
      <c r="EA623" s="322"/>
      <c r="EB623" s="322"/>
      <c r="EC623" s="322"/>
      <c r="ED623" s="322"/>
      <c r="EE623" s="322"/>
      <c r="EF623" s="322"/>
      <c r="EG623" s="322"/>
      <c r="EH623" s="322"/>
      <c r="EI623" s="322"/>
      <c r="EJ623" s="322"/>
      <c r="EK623" s="322"/>
      <c r="EL623" s="322"/>
      <c r="EM623" s="322"/>
      <c r="EN623" s="322"/>
      <c r="EO623" s="322"/>
      <c r="EP623" s="322"/>
      <c r="EQ623" s="322"/>
      <c r="ER623" s="322"/>
      <c r="ES623" s="322"/>
      <c r="ET623" s="322"/>
      <c r="EU623" s="322"/>
      <c r="EV623" s="322"/>
      <c r="EW623" s="322"/>
      <c r="EX623" s="322"/>
    </row>
    <row r="624" spans="1:154" hidden="1" x14ac:dyDescent="0.2">
      <c r="A624" s="153" t="s">
        <v>768</v>
      </c>
      <c r="B624" s="322"/>
      <c r="C624" s="322"/>
      <c r="D624" s="322"/>
      <c r="E624" s="322"/>
      <c r="F624" s="322"/>
      <c r="G624" s="322"/>
      <c r="H624" s="322"/>
      <c r="I624" s="322"/>
      <c r="J624" s="322"/>
      <c r="K624" s="322"/>
      <c r="L624" s="322"/>
      <c r="M624" s="322"/>
      <c r="N624" s="322"/>
      <c r="O624" s="322"/>
      <c r="P624" s="322"/>
      <c r="Q624" s="322"/>
      <c r="R624" s="322"/>
      <c r="S624" s="322"/>
      <c r="T624" s="322"/>
      <c r="U624" s="322"/>
      <c r="V624" s="322"/>
      <c r="W624" s="322"/>
      <c r="X624" s="322"/>
      <c r="Y624" s="322"/>
      <c r="Z624" s="322"/>
      <c r="AA624" s="322"/>
      <c r="AB624" s="322"/>
      <c r="AC624" s="322"/>
      <c r="AD624" s="322"/>
      <c r="AE624" s="322"/>
      <c r="AF624" s="322"/>
      <c r="AG624" s="322"/>
      <c r="AH624" s="322"/>
      <c r="AI624" s="322"/>
      <c r="AJ624" s="322"/>
      <c r="AK624" s="322"/>
      <c r="AL624" s="322"/>
      <c r="AM624" s="322"/>
      <c r="AN624" s="322"/>
      <c r="AO624" s="322"/>
      <c r="AP624" s="322"/>
      <c r="AQ624" s="322"/>
      <c r="AR624" s="322"/>
      <c r="AS624" s="322"/>
      <c r="AT624" s="322"/>
      <c r="AU624" s="322"/>
      <c r="AV624" s="322"/>
      <c r="AW624" s="322"/>
      <c r="AX624" s="322"/>
      <c r="AY624" s="322"/>
      <c r="AZ624" s="322"/>
      <c r="BA624" s="322"/>
      <c r="BB624" s="322"/>
      <c r="BC624" s="322"/>
      <c r="BD624" s="322"/>
      <c r="BE624" s="322"/>
      <c r="BF624" s="322"/>
      <c r="BG624" s="322"/>
      <c r="BH624" s="322"/>
      <c r="BI624" s="322"/>
      <c r="BJ624" s="322"/>
      <c r="BK624" s="322"/>
      <c r="BL624" s="322"/>
      <c r="BM624" s="322"/>
      <c r="BN624" s="322"/>
      <c r="BO624" s="322"/>
      <c r="BP624" s="322"/>
      <c r="BQ624" s="322"/>
      <c r="BR624" s="322"/>
      <c r="BS624" s="322"/>
      <c r="BT624" s="322"/>
      <c r="BU624" s="322"/>
      <c r="BV624" s="322"/>
      <c r="BW624" s="322"/>
      <c r="BX624" s="322"/>
      <c r="BY624" s="322"/>
      <c r="BZ624" s="322"/>
      <c r="CA624" s="322"/>
      <c r="CB624" s="322"/>
      <c r="CC624" s="322"/>
      <c r="CD624" s="322"/>
      <c r="CE624" s="322"/>
      <c r="CF624" s="322"/>
      <c r="CG624" s="322"/>
      <c r="CH624" s="322"/>
      <c r="CI624" s="322"/>
      <c r="CJ624" s="322"/>
      <c r="CK624" s="322"/>
      <c r="CL624" s="322"/>
      <c r="CM624" s="322"/>
      <c r="CN624" s="322"/>
      <c r="CO624" s="322"/>
      <c r="CP624" s="322"/>
      <c r="CQ624" s="322"/>
      <c r="CR624" s="322"/>
      <c r="CS624" s="322"/>
      <c r="CT624" s="322"/>
      <c r="CU624" s="322"/>
      <c r="CV624" s="322"/>
      <c r="CW624" s="322"/>
      <c r="CX624" s="322"/>
      <c r="CY624" s="322"/>
      <c r="CZ624" s="322"/>
      <c r="DA624" s="322"/>
      <c r="DB624" s="322"/>
      <c r="DC624" s="322"/>
      <c r="DD624" s="322"/>
      <c r="DE624" s="322"/>
      <c r="DF624" s="322"/>
      <c r="DG624" s="322"/>
      <c r="DH624" s="322"/>
      <c r="DI624" s="322"/>
      <c r="DJ624" s="322"/>
      <c r="DK624" s="322"/>
      <c r="DL624" s="322"/>
      <c r="DM624" s="322"/>
      <c r="DN624" s="322"/>
      <c r="DO624" s="322"/>
      <c r="DP624" s="322"/>
      <c r="DQ624" s="322"/>
      <c r="DR624" s="322"/>
      <c r="DS624" s="322"/>
      <c r="DT624" s="322"/>
      <c r="DU624" s="322"/>
      <c r="DV624" s="322"/>
      <c r="DW624" s="322"/>
      <c r="DX624" s="322"/>
      <c r="DY624" s="322"/>
      <c r="DZ624" s="322"/>
      <c r="EA624" s="322"/>
      <c r="EB624" s="322"/>
      <c r="EC624" s="322"/>
      <c r="ED624" s="322"/>
      <c r="EE624" s="322"/>
      <c r="EF624" s="322"/>
      <c r="EG624" s="322"/>
      <c r="EH624" s="322"/>
      <c r="EI624" s="322"/>
      <c r="EJ624" s="322"/>
      <c r="EK624" s="322"/>
      <c r="EL624" s="322"/>
      <c r="EM624" s="322"/>
      <c r="EN624" s="322"/>
      <c r="EO624" s="322"/>
      <c r="EP624" s="322"/>
      <c r="EQ624" s="322"/>
      <c r="ER624" s="322"/>
      <c r="ES624" s="322"/>
      <c r="ET624" s="322"/>
      <c r="EU624" s="322"/>
      <c r="EV624" s="322"/>
      <c r="EW624" s="322"/>
      <c r="EX624" s="322"/>
    </row>
    <row r="625" spans="1:154" hidden="1" x14ac:dyDescent="0.2">
      <c r="A625" s="153" t="s">
        <v>229</v>
      </c>
      <c r="B625" s="322"/>
      <c r="C625" s="322"/>
      <c r="D625" s="322"/>
      <c r="E625" s="322"/>
      <c r="F625" s="322"/>
      <c r="G625" s="322"/>
      <c r="H625" s="322"/>
      <c r="I625" s="322"/>
      <c r="J625" s="322"/>
      <c r="K625" s="322"/>
      <c r="L625" s="322"/>
      <c r="M625" s="322"/>
      <c r="N625" s="322"/>
      <c r="O625" s="322"/>
      <c r="P625" s="322"/>
      <c r="Q625" s="322"/>
      <c r="R625" s="322"/>
      <c r="S625" s="322"/>
      <c r="T625" s="322"/>
      <c r="U625" s="322"/>
      <c r="V625" s="322"/>
      <c r="W625" s="322"/>
      <c r="X625" s="322"/>
      <c r="Y625" s="322"/>
      <c r="Z625" s="322"/>
      <c r="AA625" s="322"/>
      <c r="AB625" s="322"/>
      <c r="AC625" s="322"/>
      <c r="AD625" s="322"/>
      <c r="AE625" s="322"/>
      <c r="AF625" s="322"/>
      <c r="AG625" s="322"/>
      <c r="AH625" s="322"/>
      <c r="AI625" s="322"/>
      <c r="AJ625" s="322"/>
      <c r="AK625" s="322"/>
      <c r="AL625" s="322"/>
      <c r="AM625" s="322"/>
      <c r="AN625" s="322"/>
      <c r="AO625" s="322"/>
      <c r="AP625" s="322"/>
      <c r="AQ625" s="322"/>
      <c r="AR625" s="322"/>
      <c r="AS625" s="322"/>
      <c r="AT625" s="322"/>
      <c r="AU625" s="322"/>
      <c r="AV625" s="322"/>
      <c r="AW625" s="322"/>
      <c r="AX625" s="322"/>
      <c r="AY625" s="322"/>
      <c r="AZ625" s="322"/>
      <c r="BA625" s="322"/>
      <c r="BB625" s="322"/>
      <c r="BC625" s="322"/>
      <c r="BD625" s="322"/>
      <c r="BE625" s="322"/>
      <c r="BF625" s="322"/>
      <c r="BG625" s="322"/>
      <c r="BH625" s="322"/>
      <c r="BI625" s="322"/>
      <c r="BJ625" s="322"/>
      <c r="BK625" s="322"/>
      <c r="BL625" s="322"/>
      <c r="BM625" s="322"/>
      <c r="BN625" s="322"/>
      <c r="BO625" s="322"/>
      <c r="BP625" s="322"/>
      <c r="BQ625" s="322"/>
      <c r="BR625" s="322"/>
      <c r="BS625" s="322"/>
      <c r="BT625" s="322"/>
      <c r="BU625" s="322"/>
      <c r="BV625" s="322"/>
      <c r="BW625" s="322"/>
      <c r="BX625" s="322"/>
      <c r="BY625" s="322"/>
      <c r="BZ625" s="322"/>
      <c r="CA625" s="322"/>
      <c r="CB625" s="322"/>
      <c r="CC625" s="322"/>
      <c r="CD625" s="322"/>
      <c r="CE625" s="322"/>
      <c r="CF625" s="322"/>
      <c r="CG625" s="322"/>
      <c r="CH625" s="322"/>
      <c r="CI625" s="322"/>
      <c r="CJ625" s="322"/>
      <c r="CK625" s="322"/>
      <c r="CL625" s="322"/>
      <c r="CM625" s="322"/>
      <c r="CN625" s="322"/>
      <c r="CO625" s="322"/>
      <c r="CP625" s="322"/>
      <c r="CQ625" s="322"/>
      <c r="CR625" s="322"/>
      <c r="CS625" s="322"/>
      <c r="CT625" s="322"/>
      <c r="CU625" s="322"/>
      <c r="CV625" s="322"/>
      <c r="CW625" s="322"/>
      <c r="CX625" s="322"/>
      <c r="CY625" s="322"/>
      <c r="CZ625" s="322"/>
      <c r="DA625" s="322"/>
      <c r="DB625" s="322"/>
      <c r="DC625" s="322"/>
      <c r="DD625" s="322"/>
      <c r="DE625" s="322"/>
      <c r="DF625" s="322"/>
      <c r="DG625" s="322"/>
      <c r="DH625" s="322"/>
      <c r="DI625" s="322"/>
      <c r="DJ625" s="322"/>
      <c r="DK625" s="322"/>
      <c r="DL625" s="322"/>
      <c r="DM625" s="322"/>
      <c r="DN625" s="322"/>
      <c r="DO625" s="322"/>
      <c r="DP625" s="322"/>
      <c r="DQ625" s="322"/>
      <c r="DR625" s="322"/>
      <c r="DS625" s="322"/>
      <c r="DT625" s="322"/>
      <c r="DU625" s="322"/>
      <c r="DV625" s="322"/>
      <c r="DW625" s="322"/>
      <c r="DX625" s="322"/>
      <c r="DY625" s="322"/>
      <c r="DZ625" s="322"/>
      <c r="EA625" s="322"/>
      <c r="EB625" s="322"/>
      <c r="EC625" s="322"/>
      <c r="ED625" s="322"/>
      <c r="EE625" s="322"/>
      <c r="EF625" s="322"/>
      <c r="EG625" s="322"/>
      <c r="EH625" s="322"/>
      <c r="EI625" s="322"/>
      <c r="EJ625" s="322"/>
      <c r="EK625" s="322"/>
      <c r="EL625" s="322"/>
      <c r="EM625" s="322"/>
      <c r="EN625" s="322"/>
      <c r="EO625" s="322"/>
      <c r="EP625" s="322"/>
      <c r="EQ625" s="322"/>
      <c r="ER625" s="322"/>
      <c r="ES625" s="322"/>
      <c r="ET625" s="322"/>
      <c r="EU625" s="322"/>
      <c r="EV625" s="322"/>
      <c r="EW625" s="322"/>
      <c r="EX625" s="322"/>
    </row>
    <row r="626" spans="1:154" hidden="1" x14ac:dyDescent="0.2">
      <c r="A626" s="153"/>
      <c r="B626" s="322"/>
      <c r="C626" s="322"/>
      <c r="D626" s="322"/>
      <c r="E626" s="322"/>
      <c r="F626" s="322"/>
      <c r="G626" s="322"/>
      <c r="H626" s="322"/>
      <c r="I626" s="322"/>
      <c r="J626" s="322"/>
      <c r="K626" s="322"/>
      <c r="L626" s="322"/>
      <c r="M626" s="322"/>
      <c r="N626" s="322"/>
      <c r="O626" s="322"/>
      <c r="P626" s="322"/>
      <c r="Q626" s="322"/>
      <c r="R626" s="322"/>
      <c r="S626" s="322"/>
      <c r="T626" s="322"/>
      <c r="U626" s="322"/>
      <c r="V626" s="322"/>
      <c r="W626" s="322"/>
      <c r="X626" s="322"/>
      <c r="Y626" s="322"/>
      <c r="Z626" s="322"/>
      <c r="AA626" s="322"/>
      <c r="AB626" s="322"/>
      <c r="AC626" s="322"/>
      <c r="AD626" s="322"/>
      <c r="AE626" s="322"/>
      <c r="AF626" s="322"/>
      <c r="AG626" s="322"/>
      <c r="AH626" s="322"/>
      <c r="AI626" s="322"/>
      <c r="AJ626" s="322"/>
      <c r="AK626" s="322"/>
      <c r="AL626" s="322"/>
      <c r="AM626" s="322"/>
      <c r="AN626" s="322"/>
      <c r="AO626" s="322"/>
      <c r="AP626" s="322"/>
      <c r="AQ626" s="322"/>
      <c r="AR626" s="322"/>
      <c r="AS626" s="322"/>
      <c r="AT626" s="322"/>
      <c r="AU626" s="322"/>
      <c r="AV626" s="322"/>
      <c r="AW626" s="322"/>
      <c r="AX626" s="322"/>
      <c r="AY626" s="322"/>
      <c r="AZ626" s="322"/>
      <c r="BA626" s="322"/>
      <c r="BB626" s="322"/>
      <c r="BC626" s="322"/>
      <c r="BD626" s="322"/>
      <c r="BE626" s="322"/>
      <c r="BF626" s="322"/>
      <c r="BG626" s="322"/>
      <c r="BH626" s="322"/>
      <c r="BI626" s="322"/>
      <c r="BJ626" s="322"/>
      <c r="BK626" s="322"/>
      <c r="BL626" s="322"/>
      <c r="BM626" s="322"/>
      <c r="BN626" s="322"/>
      <c r="BO626" s="322"/>
      <c r="BP626" s="322"/>
      <c r="BQ626" s="322"/>
      <c r="BR626" s="322"/>
      <c r="BS626" s="322"/>
      <c r="BT626" s="322"/>
      <c r="BU626" s="322"/>
      <c r="BV626" s="322"/>
      <c r="BW626" s="322"/>
      <c r="BX626" s="322"/>
      <c r="BY626" s="322"/>
      <c r="BZ626" s="322"/>
      <c r="CA626" s="322"/>
      <c r="CB626" s="322"/>
      <c r="CC626" s="322"/>
      <c r="CD626" s="322"/>
      <c r="CE626" s="322"/>
      <c r="CF626" s="322"/>
      <c r="CG626" s="322"/>
      <c r="CH626" s="322"/>
      <c r="CI626" s="322"/>
      <c r="CJ626" s="322"/>
      <c r="CK626" s="322"/>
      <c r="CL626" s="322"/>
      <c r="CM626" s="322"/>
      <c r="CN626" s="322"/>
      <c r="CO626" s="322"/>
      <c r="CP626" s="322"/>
      <c r="CQ626" s="322"/>
      <c r="CR626" s="322"/>
      <c r="CS626" s="322"/>
      <c r="CT626" s="322"/>
      <c r="CU626" s="322"/>
      <c r="CV626" s="322"/>
      <c r="CW626" s="322"/>
      <c r="CX626" s="322"/>
      <c r="CY626" s="322"/>
      <c r="CZ626" s="322"/>
      <c r="DA626" s="322"/>
      <c r="DB626" s="322"/>
      <c r="DC626" s="322"/>
      <c r="DD626" s="322"/>
      <c r="DE626" s="322"/>
      <c r="DF626" s="322"/>
      <c r="DG626" s="322"/>
      <c r="DH626" s="322"/>
      <c r="DI626" s="322"/>
      <c r="DJ626" s="322"/>
      <c r="DK626" s="322"/>
      <c r="DL626" s="322"/>
      <c r="DM626" s="322"/>
      <c r="DN626" s="322"/>
      <c r="DO626" s="322"/>
      <c r="DP626" s="322"/>
      <c r="DQ626" s="322"/>
      <c r="DR626" s="322"/>
      <c r="DS626" s="322"/>
      <c r="DT626" s="322"/>
      <c r="DU626" s="322"/>
      <c r="DV626" s="322"/>
      <c r="DW626" s="322"/>
      <c r="DX626" s="322"/>
      <c r="DY626" s="322"/>
      <c r="DZ626" s="322"/>
      <c r="EA626" s="322"/>
      <c r="EB626" s="322"/>
      <c r="EC626" s="322"/>
      <c r="ED626" s="322"/>
      <c r="EE626" s="322"/>
      <c r="EF626" s="322"/>
      <c r="EG626" s="322"/>
      <c r="EH626" s="322"/>
      <c r="EI626" s="322"/>
      <c r="EJ626" s="322"/>
      <c r="EK626" s="322"/>
      <c r="EL626" s="322"/>
      <c r="EM626" s="322"/>
      <c r="EN626" s="322"/>
      <c r="EO626" s="322"/>
      <c r="EP626" s="322"/>
      <c r="EQ626" s="322"/>
      <c r="ER626" s="322"/>
      <c r="ES626" s="322"/>
      <c r="ET626" s="322"/>
      <c r="EU626" s="322"/>
      <c r="EV626" s="322"/>
      <c r="EW626" s="322"/>
      <c r="EX626" s="322"/>
    </row>
    <row r="627" spans="1:154" hidden="1" x14ac:dyDescent="0.2">
      <c r="A627" s="154" t="s">
        <v>240</v>
      </c>
      <c r="B627" s="322"/>
      <c r="C627" s="322"/>
      <c r="D627" s="322"/>
      <c r="E627" s="322"/>
      <c r="F627" s="322"/>
      <c r="G627" s="322"/>
      <c r="H627" s="322"/>
      <c r="I627" s="322"/>
      <c r="J627" s="322"/>
      <c r="K627" s="322"/>
      <c r="L627" s="322"/>
      <c r="M627" s="322"/>
      <c r="N627" s="322"/>
      <c r="O627" s="322"/>
      <c r="P627" s="322"/>
      <c r="Q627" s="322"/>
      <c r="R627" s="322"/>
      <c r="S627" s="322"/>
      <c r="T627" s="322"/>
      <c r="U627" s="322"/>
      <c r="V627" s="322"/>
      <c r="W627" s="322"/>
      <c r="X627" s="322"/>
      <c r="Y627" s="322"/>
      <c r="Z627" s="322"/>
      <c r="AA627" s="322"/>
      <c r="AB627" s="322"/>
      <c r="AC627" s="322"/>
      <c r="AD627" s="322"/>
      <c r="AE627" s="322"/>
      <c r="AF627" s="322"/>
      <c r="AG627" s="322"/>
      <c r="AH627" s="322"/>
      <c r="AI627" s="322"/>
      <c r="AJ627" s="322"/>
      <c r="AK627" s="322"/>
      <c r="AL627" s="322"/>
      <c r="AM627" s="322"/>
      <c r="AN627" s="322"/>
      <c r="AO627" s="322"/>
      <c r="AP627" s="322"/>
      <c r="AQ627" s="322"/>
      <c r="AR627" s="322"/>
      <c r="AS627" s="322"/>
      <c r="AT627" s="322"/>
      <c r="AU627" s="322"/>
      <c r="AV627" s="322"/>
      <c r="AW627" s="322"/>
      <c r="AX627" s="322"/>
      <c r="AY627" s="322"/>
      <c r="AZ627" s="322"/>
      <c r="BA627" s="322"/>
      <c r="BB627" s="322"/>
      <c r="BC627" s="322"/>
      <c r="BD627" s="322"/>
      <c r="BE627" s="322"/>
      <c r="BF627" s="322"/>
      <c r="BG627" s="322"/>
      <c r="BH627" s="322"/>
      <c r="BI627" s="322"/>
      <c r="BJ627" s="322"/>
      <c r="BK627" s="322"/>
      <c r="BL627" s="322"/>
      <c r="BM627" s="322"/>
      <c r="BN627" s="322"/>
      <c r="BO627" s="322"/>
      <c r="BP627" s="322"/>
      <c r="BQ627" s="322"/>
      <c r="BR627" s="322"/>
      <c r="BS627" s="322"/>
      <c r="BT627" s="322"/>
      <c r="BU627" s="322"/>
      <c r="BV627" s="322"/>
      <c r="BW627" s="322"/>
      <c r="BX627" s="322"/>
      <c r="BY627" s="322"/>
      <c r="BZ627" s="322"/>
      <c r="CA627" s="322"/>
      <c r="CB627" s="322"/>
      <c r="CC627" s="322"/>
      <c r="CD627" s="322"/>
      <c r="CE627" s="322"/>
      <c r="CF627" s="322"/>
      <c r="CG627" s="322"/>
      <c r="CH627" s="322"/>
      <c r="CI627" s="322"/>
      <c r="CJ627" s="322"/>
      <c r="CK627" s="322"/>
      <c r="CL627" s="322"/>
      <c r="CM627" s="322"/>
      <c r="CN627" s="322"/>
      <c r="CO627" s="322"/>
      <c r="CP627" s="322"/>
      <c r="CQ627" s="322"/>
      <c r="CR627" s="322"/>
      <c r="CS627" s="322"/>
      <c r="CT627" s="322"/>
      <c r="CU627" s="322"/>
      <c r="CV627" s="322"/>
      <c r="CW627" s="322"/>
      <c r="CX627" s="322"/>
      <c r="CY627" s="322"/>
      <c r="CZ627" s="322"/>
      <c r="DA627" s="322"/>
      <c r="DB627" s="322"/>
      <c r="DC627" s="322"/>
      <c r="DD627" s="322"/>
      <c r="DE627" s="322"/>
      <c r="DF627" s="322"/>
      <c r="DG627" s="322"/>
      <c r="DH627" s="322"/>
      <c r="DI627" s="322"/>
      <c r="DJ627" s="322"/>
      <c r="DK627" s="322"/>
      <c r="DL627" s="322"/>
      <c r="DM627" s="322"/>
      <c r="DN627" s="322"/>
      <c r="DO627" s="322"/>
      <c r="DP627" s="322"/>
      <c r="DQ627" s="322"/>
      <c r="DR627" s="322"/>
      <c r="DS627" s="322"/>
      <c r="DT627" s="322"/>
      <c r="DU627" s="322"/>
      <c r="DV627" s="322"/>
      <c r="DW627" s="322"/>
      <c r="DX627" s="322"/>
      <c r="DY627" s="322"/>
      <c r="DZ627" s="322"/>
      <c r="EA627" s="322"/>
      <c r="EB627" s="322"/>
      <c r="EC627" s="322"/>
      <c r="ED627" s="322"/>
      <c r="EE627" s="322"/>
      <c r="EF627" s="322"/>
      <c r="EG627" s="322"/>
      <c r="EH627" s="322"/>
      <c r="EI627" s="322"/>
      <c r="EJ627" s="322"/>
      <c r="EK627" s="322"/>
      <c r="EL627" s="322"/>
      <c r="EM627" s="322"/>
      <c r="EN627" s="322"/>
      <c r="EO627" s="322"/>
      <c r="EP627" s="322"/>
      <c r="EQ627" s="322"/>
      <c r="ER627" s="322"/>
      <c r="ES627" s="322"/>
      <c r="ET627" s="322"/>
      <c r="EU627" s="322"/>
      <c r="EV627" s="322"/>
      <c r="EW627" s="322"/>
      <c r="EX627" s="322"/>
    </row>
    <row r="628" spans="1:154" hidden="1" x14ac:dyDescent="0.2">
      <c r="A628" s="153" t="s">
        <v>246</v>
      </c>
      <c r="B628" s="322"/>
      <c r="C628" s="322"/>
      <c r="D628" s="322"/>
      <c r="E628" s="322"/>
      <c r="F628" s="322"/>
      <c r="G628" s="322"/>
      <c r="H628" s="322"/>
      <c r="I628" s="322"/>
      <c r="J628" s="322"/>
      <c r="K628" s="322"/>
      <c r="L628" s="322"/>
      <c r="M628" s="322"/>
      <c r="N628" s="322"/>
      <c r="O628" s="322"/>
      <c r="P628" s="322"/>
      <c r="Q628" s="322"/>
      <c r="R628" s="322"/>
      <c r="S628" s="322"/>
      <c r="T628" s="322"/>
      <c r="U628" s="322"/>
      <c r="V628" s="322"/>
      <c r="W628" s="322"/>
      <c r="X628" s="322"/>
      <c r="Y628" s="322"/>
      <c r="Z628" s="322"/>
      <c r="AA628" s="322"/>
      <c r="AB628" s="322"/>
      <c r="AC628" s="322"/>
      <c r="AD628" s="322"/>
      <c r="AE628" s="322"/>
      <c r="AF628" s="322"/>
      <c r="AG628" s="322"/>
      <c r="AH628" s="322"/>
      <c r="AI628" s="322"/>
      <c r="AJ628" s="322"/>
      <c r="AK628" s="322"/>
      <c r="AL628" s="322"/>
      <c r="AM628" s="322"/>
      <c r="AN628" s="322"/>
      <c r="AO628" s="322"/>
      <c r="AP628" s="322"/>
      <c r="AQ628" s="322"/>
      <c r="AR628" s="322"/>
      <c r="AS628" s="322"/>
      <c r="AT628" s="322"/>
      <c r="AU628" s="322"/>
      <c r="AV628" s="322"/>
      <c r="AW628" s="322"/>
      <c r="AX628" s="322"/>
      <c r="AY628" s="322"/>
      <c r="AZ628" s="322"/>
      <c r="BA628" s="322"/>
      <c r="BB628" s="322"/>
      <c r="BC628" s="322"/>
      <c r="BD628" s="322"/>
      <c r="BE628" s="322"/>
      <c r="BF628" s="322"/>
      <c r="BG628" s="322"/>
      <c r="BH628" s="322"/>
      <c r="BI628" s="322"/>
      <c r="BJ628" s="322"/>
      <c r="BK628" s="322"/>
      <c r="BL628" s="322"/>
      <c r="BM628" s="322"/>
      <c r="BN628" s="322"/>
      <c r="BO628" s="322"/>
      <c r="BP628" s="322"/>
      <c r="BQ628" s="322"/>
      <c r="BR628" s="322"/>
      <c r="BS628" s="322"/>
      <c r="BT628" s="322"/>
      <c r="BU628" s="322"/>
      <c r="BV628" s="322"/>
      <c r="BW628" s="322"/>
      <c r="BX628" s="322"/>
      <c r="BY628" s="322"/>
      <c r="BZ628" s="322"/>
      <c r="CA628" s="322"/>
      <c r="CB628" s="322"/>
      <c r="CC628" s="322"/>
      <c r="CD628" s="322"/>
      <c r="CE628" s="322"/>
      <c r="CF628" s="322"/>
      <c r="CG628" s="322"/>
      <c r="CH628" s="322"/>
      <c r="CI628" s="322"/>
      <c r="CJ628" s="322"/>
      <c r="CK628" s="322"/>
      <c r="CL628" s="322"/>
      <c r="CM628" s="322"/>
      <c r="CN628" s="322"/>
      <c r="CO628" s="322"/>
      <c r="CP628" s="322"/>
      <c r="CQ628" s="322"/>
      <c r="CR628" s="322"/>
      <c r="CS628" s="322"/>
      <c r="CT628" s="322"/>
      <c r="CU628" s="322"/>
      <c r="CV628" s="322"/>
      <c r="CW628" s="322"/>
      <c r="CX628" s="322"/>
      <c r="CY628" s="322"/>
      <c r="CZ628" s="322"/>
      <c r="DA628" s="322"/>
      <c r="DB628" s="322"/>
      <c r="DC628" s="322"/>
      <c r="DD628" s="322"/>
      <c r="DE628" s="322"/>
      <c r="DF628" s="322"/>
      <c r="DG628" s="322"/>
      <c r="DH628" s="322"/>
      <c r="DI628" s="322"/>
      <c r="DJ628" s="322"/>
      <c r="DK628" s="322"/>
      <c r="DL628" s="322"/>
      <c r="DM628" s="322"/>
      <c r="DN628" s="322"/>
      <c r="DO628" s="322"/>
      <c r="DP628" s="322"/>
      <c r="DQ628" s="322"/>
      <c r="DR628" s="322"/>
      <c r="DS628" s="322"/>
      <c r="DT628" s="322"/>
      <c r="DU628" s="322"/>
      <c r="DV628" s="322"/>
      <c r="DW628" s="322"/>
      <c r="DX628" s="322"/>
      <c r="DY628" s="322"/>
      <c r="DZ628" s="322"/>
      <c r="EA628" s="322"/>
      <c r="EB628" s="322"/>
      <c r="EC628" s="322"/>
      <c r="ED628" s="322"/>
      <c r="EE628" s="322"/>
      <c r="EF628" s="322"/>
      <c r="EG628" s="322"/>
      <c r="EH628" s="322"/>
      <c r="EI628" s="322"/>
      <c r="EJ628" s="322"/>
      <c r="EK628" s="322"/>
      <c r="EL628" s="322"/>
      <c r="EM628" s="322"/>
      <c r="EN628" s="322"/>
      <c r="EO628" s="322"/>
      <c r="EP628" s="322"/>
      <c r="EQ628" s="322"/>
      <c r="ER628" s="322"/>
      <c r="ES628" s="322"/>
      <c r="ET628" s="322"/>
      <c r="EU628" s="322"/>
      <c r="EV628" s="322"/>
      <c r="EW628" s="322"/>
      <c r="EX628" s="322"/>
    </row>
    <row r="629" spans="1:154" hidden="1" x14ac:dyDescent="0.2">
      <c r="A629" s="153" t="s">
        <v>241</v>
      </c>
      <c r="B629" s="322"/>
      <c r="C629" s="322"/>
      <c r="D629" s="322"/>
      <c r="E629" s="322"/>
      <c r="F629" s="322"/>
      <c r="G629" s="322"/>
      <c r="H629" s="322"/>
      <c r="I629" s="322"/>
      <c r="J629" s="322"/>
      <c r="K629" s="322"/>
      <c r="L629" s="322"/>
      <c r="M629" s="322"/>
      <c r="N629" s="322"/>
      <c r="O629" s="322"/>
      <c r="P629" s="322"/>
      <c r="Q629" s="322"/>
      <c r="R629" s="322"/>
      <c r="S629" s="322"/>
      <c r="T629" s="322"/>
      <c r="U629" s="322"/>
      <c r="V629" s="322"/>
      <c r="W629" s="322"/>
      <c r="X629" s="322"/>
      <c r="Y629" s="322"/>
      <c r="Z629" s="322"/>
      <c r="AA629" s="322"/>
      <c r="AB629" s="322"/>
      <c r="AC629" s="322"/>
      <c r="AD629" s="322"/>
      <c r="AE629" s="322"/>
      <c r="AF629" s="322"/>
      <c r="AG629" s="322"/>
      <c r="AH629" s="322"/>
      <c r="AI629" s="322"/>
      <c r="AJ629" s="322"/>
      <c r="AK629" s="322"/>
      <c r="AL629" s="322"/>
      <c r="AM629" s="322"/>
      <c r="AN629" s="322"/>
      <c r="AO629" s="322"/>
      <c r="AP629" s="322"/>
      <c r="AQ629" s="322"/>
      <c r="AR629" s="322"/>
      <c r="AS629" s="322"/>
      <c r="AT629" s="322"/>
      <c r="AU629" s="322"/>
      <c r="AV629" s="322"/>
      <c r="AW629" s="322"/>
      <c r="AX629" s="322"/>
      <c r="AY629" s="322"/>
      <c r="AZ629" s="322"/>
      <c r="BA629" s="322"/>
      <c r="BB629" s="322"/>
      <c r="BC629" s="322"/>
      <c r="BD629" s="322"/>
      <c r="BE629" s="322"/>
      <c r="BF629" s="322"/>
      <c r="BG629" s="322"/>
      <c r="BH629" s="322"/>
      <c r="BI629" s="322"/>
      <c r="BJ629" s="322"/>
      <c r="BK629" s="322"/>
      <c r="BL629" s="322"/>
      <c r="BM629" s="322"/>
      <c r="BN629" s="322"/>
      <c r="BO629" s="322"/>
      <c r="BP629" s="322"/>
      <c r="BQ629" s="322"/>
      <c r="BR629" s="322"/>
      <c r="BS629" s="322"/>
      <c r="BT629" s="322"/>
      <c r="BU629" s="322"/>
      <c r="BV629" s="322"/>
      <c r="BW629" s="322"/>
      <c r="BX629" s="322"/>
      <c r="BY629" s="322"/>
      <c r="BZ629" s="322"/>
      <c r="CA629" s="322"/>
      <c r="CB629" s="322"/>
      <c r="CC629" s="322"/>
      <c r="CD629" s="322"/>
      <c r="CE629" s="322"/>
      <c r="CF629" s="322"/>
      <c r="CG629" s="322"/>
      <c r="CH629" s="322"/>
      <c r="CI629" s="322"/>
      <c r="CJ629" s="322"/>
      <c r="CK629" s="322"/>
      <c r="CL629" s="322"/>
      <c r="CM629" s="322"/>
      <c r="CN629" s="322"/>
      <c r="CO629" s="322"/>
      <c r="CP629" s="322"/>
      <c r="CQ629" s="322"/>
      <c r="CR629" s="322"/>
      <c r="CS629" s="322"/>
      <c r="CT629" s="322"/>
      <c r="CU629" s="322"/>
      <c r="CV629" s="322"/>
      <c r="CW629" s="322"/>
      <c r="CX629" s="322"/>
      <c r="CY629" s="322"/>
      <c r="CZ629" s="322"/>
      <c r="DA629" s="322"/>
      <c r="DB629" s="322"/>
      <c r="DC629" s="322"/>
      <c r="DD629" s="322"/>
      <c r="DE629" s="322"/>
      <c r="DF629" s="322"/>
      <c r="DG629" s="322"/>
      <c r="DH629" s="322"/>
      <c r="DI629" s="322"/>
      <c r="DJ629" s="322"/>
      <c r="DK629" s="322"/>
      <c r="DL629" s="322"/>
      <c r="DM629" s="322"/>
      <c r="DN629" s="322"/>
      <c r="DO629" s="322"/>
      <c r="DP629" s="322"/>
      <c r="DQ629" s="322"/>
      <c r="DR629" s="322"/>
      <c r="DS629" s="322"/>
      <c r="DT629" s="322"/>
      <c r="DU629" s="322"/>
      <c r="DV629" s="322"/>
      <c r="DW629" s="322"/>
      <c r="DX629" s="322"/>
      <c r="DY629" s="322"/>
      <c r="DZ629" s="322"/>
      <c r="EA629" s="322"/>
      <c r="EB629" s="322"/>
      <c r="EC629" s="322"/>
      <c r="ED629" s="322"/>
      <c r="EE629" s="322"/>
      <c r="EF629" s="322"/>
      <c r="EG629" s="322"/>
      <c r="EH629" s="322"/>
      <c r="EI629" s="322"/>
      <c r="EJ629" s="322"/>
      <c r="EK629" s="322"/>
      <c r="EL629" s="322"/>
      <c r="EM629" s="322"/>
      <c r="EN629" s="322"/>
      <c r="EO629" s="322"/>
      <c r="EP629" s="322"/>
      <c r="EQ629" s="322"/>
      <c r="ER629" s="322"/>
      <c r="ES629" s="322"/>
      <c r="ET629" s="322"/>
      <c r="EU629" s="322"/>
      <c r="EV629" s="322"/>
      <c r="EW629" s="322"/>
      <c r="EX629" s="322"/>
    </row>
    <row r="630" spans="1:154" hidden="1" x14ac:dyDescent="0.2">
      <c r="A630" s="153" t="s">
        <v>242</v>
      </c>
      <c r="B630" s="322"/>
      <c r="C630" s="322"/>
      <c r="D630" s="322"/>
      <c r="E630" s="322"/>
      <c r="F630" s="322"/>
      <c r="G630" s="322"/>
      <c r="H630" s="322"/>
      <c r="I630" s="322"/>
      <c r="J630" s="322"/>
      <c r="K630" s="322"/>
      <c r="L630" s="322"/>
      <c r="M630" s="322"/>
      <c r="N630" s="322"/>
      <c r="O630" s="322"/>
      <c r="P630" s="322"/>
      <c r="Q630" s="322"/>
      <c r="R630" s="322"/>
      <c r="S630" s="322"/>
      <c r="T630" s="322"/>
      <c r="U630" s="322"/>
      <c r="V630" s="322"/>
      <c r="W630" s="322"/>
      <c r="X630" s="322"/>
      <c r="Y630" s="322"/>
      <c r="Z630" s="322"/>
      <c r="AA630" s="322"/>
      <c r="AB630" s="322"/>
      <c r="AC630" s="322"/>
      <c r="AD630" s="322"/>
      <c r="AE630" s="322"/>
      <c r="AF630" s="322"/>
      <c r="AG630" s="322"/>
      <c r="AH630" s="322"/>
      <c r="AI630" s="322"/>
      <c r="AJ630" s="322"/>
      <c r="AK630" s="322"/>
      <c r="AL630" s="322"/>
      <c r="AM630" s="322"/>
      <c r="AN630" s="322"/>
      <c r="AO630" s="322"/>
      <c r="AP630" s="322"/>
      <c r="AQ630" s="322"/>
      <c r="AR630" s="322"/>
      <c r="AS630" s="322"/>
      <c r="AT630" s="322"/>
      <c r="AU630" s="322"/>
      <c r="AV630" s="322"/>
      <c r="AW630" s="322"/>
      <c r="AX630" s="322"/>
      <c r="AY630" s="322"/>
      <c r="AZ630" s="322"/>
      <c r="BA630" s="322"/>
      <c r="BB630" s="322"/>
      <c r="BC630" s="322"/>
      <c r="BD630" s="322"/>
      <c r="BE630" s="322"/>
      <c r="BF630" s="322"/>
      <c r="BG630" s="322"/>
      <c r="BH630" s="322"/>
      <c r="BI630" s="322"/>
      <c r="BJ630" s="322"/>
      <c r="BK630" s="322"/>
      <c r="BL630" s="322"/>
      <c r="BM630" s="322"/>
      <c r="BN630" s="322"/>
      <c r="BO630" s="322"/>
      <c r="BP630" s="322"/>
      <c r="BQ630" s="322"/>
      <c r="BR630" s="322"/>
      <c r="BS630" s="322"/>
      <c r="BT630" s="322"/>
      <c r="BU630" s="322"/>
      <c r="BV630" s="322"/>
      <c r="BW630" s="322"/>
      <c r="BX630" s="322"/>
      <c r="BY630" s="322"/>
      <c r="BZ630" s="322"/>
      <c r="CA630" s="322"/>
      <c r="CB630" s="322"/>
      <c r="CC630" s="322"/>
      <c r="CD630" s="322"/>
      <c r="CE630" s="322"/>
      <c r="CF630" s="322"/>
      <c r="CG630" s="322"/>
      <c r="CH630" s="322"/>
      <c r="CI630" s="322"/>
      <c r="CJ630" s="322"/>
      <c r="CK630" s="322"/>
      <c r="CL630" s="322"/>
      <c r="CM630" s="322"/>
      <c r="CN630" s="322"/>
      <c r="CO630" s="322"/>
      <c r="CP630" s="322"/>
      <c r="CQ630" s="322"/>
      <c r="CR630" s="322"/>
      <c r="CS630" s="322"/>
      <c r="CT630" s="322"/>
      <c r="CU630" s="322"/>
      <c r="CV630" s="322"/>
      <c r="CW630" s="322"/>
      <c r="CX630" s="322"/>
      <c r="CY630" s="322"/>
      <c r="CZ630" s="322"/>
      <c r="DA630" s="322"/>
      <c r="DB630" s="322"/>
      <c r="DC630" s="322"/>
      <c r="DD630" s="322"/>
      <c r="DE630" s="322"/>
      <c r="DF630" s="322"/>
      <c r="DG630" s="322"/>
      <c r="DH630" s="322"/>
      <c r="DI630" s="322"/>
      <c r="DJ630" s="322"/>
      <c r="DK630" s="322"/>
      <c r="DL630" s="322"/>
      <c r="DM630" s="322"/>
      <c r="DN630" s="322"/>
      <c r="DO630" s="322"/>
      <c r="DP630" s="322"/>
      <c r="DQ630" s="322"/>
      <c r="DR630" s="322"/>
      <c r="DS630" s="322"/>
      <c r="DT630" s="322"/>
      <c r="DU630" s="322"/>
      <c r="DV630" s="322"/>
      <c r="DW630" s="322"/>
      <c r="DX630" s="322"/>
      <c r="DY630" s="322"/>
      <c r="DZ630" s="322"/>
      <c r="EA630" s="322"/>
      <c r="EB630" s="322"/>
      <c r="EC630" s="322"/>
      <c r="ED630" s="322"/>
      <c r="EE630" s="322"/>
      <c r="EF630" s="322"/>
      <c r="EG630" s="322"/>
      <c r="EH630" s="322"/>
      <c r="EI630" s="322"/>
      <c r="EJ630" s="322"/>
      <c r="EK630" s="322"/>
      <c r="EL630" s="322"/>
      <c r="EM630" s="322"/>
      <c r="EN630" s="322"/>
      <c r="EO630" s="322"/>
      <c r="EP630" s="322"/>
      <c r="EQ630" s="322"/>
      <c r="ER630" s="322"/>
      <c r="ES630" s="322"/>
      <c r="ET630" s="322"/>
      <c r="EU630" s="322"/>
      <c r="EV630" s="322"/>
      <c r="EW630" s="322"/>
      <c r="EX630" s="322"/>
    </row>
    <row r="631" spans="1:154" hidden="1" x14ac:dyDescent="0.2">
      <c r="A631" s="153" t="s">
        <v>112</v>
      </c>
      <c r="B631" s="322"/>
      <c r="C631" s="322"/>
      <c r="D631" s="322"/>
      <c r="E631" s="322"/>
      <c r="F631" s="322"/>
      <c r="G631" s="322"/>
      <c r="H631" s="322"/>
      <c r="I631" s="322"/>
      <c r="J631" s="322"/>
      <c r="K631" s="322"/>
      <c r="L631" s="322"/>
      <c r="M631" s="322"/>
      <c r="N631" s="322"/>
      <c r="O631" s="322"/>
      <c r="P631" s="322"/>
      <c r="Q631" s="322"/>
      <c r="R631" s="322"/>
      <c r="S631" s="322"/>
      <c r="T631" s="322"/>
      <c r="U631" s="322"/>
      <c r="V631" s="322"/>
      <c r="W631" s="322"/>
      <c r="X631" s="322"/>
      <c r="Y631" s="322"/>
      <c r="Z631" s="322"/>
      <c r="AA631" s="322"/>
      <c r="AB631" s="322"/>
      <c r="AC631" s="322"/>
      <c r="AD631" s="322"/>
      <c r="AE631" s="322"/>
      <c r="AF631" s="322"/>
      <c r="AG631" s="322"/>
      <c r="AH631" s="322"/>
      <c r="AI631" s="322"/>
      <c r="AJ631" s="322"/>
      <c r="AK631" s="322"/>
      <c r="AL631" s="322"/>
      <c r="AM631" s="322"/>
      <c r="AN631" s="322"/>
      <c r="AO631" s="322"/>
      <c r="AP631" s="322"/>
      <c r="AQ631" s="322"/>
      <c r="AR631" s="322"/>
      <c r="AS631" s="322"/>
      <c r="AT631" s="322"/>
      <c r="AU631" s="322"/>
      <c r="AV631" s="322"/>
      <c r="AW631" s="322"/>
      <c r="AX631" s="322"/>
      <c r="AY631" s="322"/>
      <c r="AZ631" s="322"/>
      <c r="BA631" s="322"/>
      <c r="BB631" s="322"/>
      <c r="BC631" s="322"/>
      <c r="BD631" s="322"/>
      <c r="BE631" s="322"/>
      <c r="BF631" s="322"/>
      <c r="BG631" s="322"/>
      <c r="BH631" s="322"/>
      <c r="BI631" s="322"/>
      <c r="BJ631" s="322"/>
      <c r="BK631" s="322"/>
      <c r="BL631" s="322"/>
      <c r="BM631" s="322"/>
      <c r="BN631" s="322"/>
      <c r="BO631" s="322"/>
      <c r="BP631" s="322"/>
      <c r="BQ631" s="322"/>
      <c r="BR631" s="322"/>
      <c r="BS631" s="322"/>
      <c r="BT631" s="322"/>
      <c r="BU631" s="322"/>
      <c r="BV631" s="322"/>
      <c r="BW631" s="322"/>
      <c r="BX631" s="322"/>
      <c r="BY631" s="322"/>
      <c r="BZ631" s="322"/>
      <c r="CA631" s="322"/>
      <c r="CB631" s="322"/>
      <c r="CC631" s="322"/>
      <c r="CD631" s="322"/>
      <c r="CE631" s="322"/>
      <c r="CF631" s="322"/>
      <c r="CG631" s="322"/>
      <c r="CH631" s="322"/>
      <c r="CI631" s="322"/>
      <c r="CJ631" s="322"/>
      <c r="CK631" s="322"/>
      <c r="CL631" s="322"/>
      <c r="CM631" s="322"/>
      <c r="CN631" s="322"/>
      <c r="CO631" s="322"/>
      <c r="CP631" s="322"/>
      <c r="CQ631" s="322"/>
      <c r="CR631" s="322"/>
      <c r="CS631" s="322"/>
      <c r="CT631" s="322"/>
      <c r="CU631" s="322"/>
      <c r="CV631" s="322"/>
      <c r="CW631" s="322"/>
      <c r="CX631" s="322"/>
      <c r="CY631" s="322"/>
      <c r="CZ631" s="322"/>
      <c r="DA631" s="322"/>
      <c r="DB631" s="322"/>
      <c r="DC631" s="322"/>
      <c r="DD631" s="322"/>
      <c r="DE631" s="322"/>
      <c r="DF631" s="322"/>
      <c r="DG631" s="322"/>
      <c r="DH631" s="322"/>
      <c r="DI631" s="322"/>
      <c r="DJ631" s="322"/>
      <c r="DK631" s="322"/>
      <c r="DL631" s="322"/>
      <c r="DM631" s="322"/>
      <c r="DN631" s="322"/>
      <c r="DO631" s="322"/>
      <c r="DP631" s="322"/>
      <c r="DQ631" s="322"/>
      <c r="DR631" s="322"/>
      <c r="DS631" s="322"/>
      <c r="DT631" s="322"/>
      <c r="DU631" s="322"/>
      <c r="DV631" s="322"/>
      <c r="DW631" s="322"/>
      <c r="DX631" s="322"/>
      <c r="DY631" s="322"/>
      <c r="DZ631" s="322"/>
      <c r="EA631" s="322"/>
      <c r="EB631" s="322"/>
      <c r="EC631" s="322"/>
      <c r="ED631" s="322"/>
      <c r="EE631" s="322"/>
      <c r="EF631" s="322"/>
      <c r="EG631" s="322"/>
      <c r="EH631" s="322"/>
      <c r="EI631" s="322"/>
      <c r="EJ631" s="322"/>
      <c r="EK631" s="322"/>
      <c r="EL631" s="322"/>
      <c r="EM631" s="322"/>
      <c r="EN631" s="322"/>
      <c r="EO631" s="322"/>
      <c r="EP631" s="322"/>
      <c r="EQ631" s="322"/>
      <c r="ER631" s="322"/>
      <c r="ES631" s="322"/>
      <c r="ET631" s="322"/>
      <c r="EU631" s="322"/>
      <c r="EV631" s="322"/>
      <c r="EW631" s="322"/>
      <c r="EX631" s="322"/>
    </row>
    <row r="632" spans="1:154" hidden="1" x14ac:dyDescent="0.2">
      <c r="A632" s="153" t="s">
        <v>243</v>
      </c>
      <c r="B632" s="322"/>
      <c r="C632" s="322"/>
      <c r="D632" s="322"/>
      <c r="E632" s="322"/>
      <c r="F632" s="322"/>
      <c r="G632" s="322"/>
      <c r="H632" s="322"/>
      <c r="I632" s="322"/>
      <c r="J632" s="322"/>
      <c r="K632" s="322"/>
      <c r="L632" s="322"/>
      <c r="M632" s="322"/>
      <c r="N632" s="322"/>
      <c r="O632" s="322"/>
      <c r="P632" s="322"/>
      <c r="Q632" s="322"/>
      <c r="R632" s="322"/>
      <c r="S632" s="322"/>
      <c r="T632" s="322"/>
      <c r="U632" s="322"/>
      <c r="V632" s="322"/>
      <c r="W632" s="322"/>
      <c r="X632" s="322"/>
      <c r="Y632" s="322"/>
      <c r="Z632" s="322"/>
      <c r="AA632" s="322"/>
      <c r="AB632" s="322"/>
      <c r="AC632" s="322"/>
      <c r="AD632" s="322"/>
      <c r="AE632" s="322"/>
      <c r="AF632" s="322"/>
      <c r="AG632" s="322"/>
      <c r="AH632" s="322"/>
      <c r="AI632" s="322"/>
      <c r="AJ632" s="322"/>
      <c r="AK632" s="322"/>
      <c r="AL632" s="322"/>
      <c r="AM632" s="322"/>
      <c r="AN632" s="322"/>
      <c r="AO632" s="322"/>
      <c r="AP632" s="322"/>
      <c r="AQ632" s="322"/>
      <c r="AR632" s="322"/>
      <c r="AS632" s="322"/>
      <c r="AT632" s="322"/>
      <c r="AU632" s="322"/>
      <c r="AV632" s="322"/>
      <c r="AW632" s="322"/>
      <c r="AX632" s="322"/>
      <c r="AY632" s="322"/>
      <c r="AZ632" s="322"/>
      <c r="BA632" s="322"/>
      <c r="BB632" s="322"/>
      <c r="BC632" s="322"/>
      <c r="BD632" s="322"/>
      <c r="BE632" s="322"/>
      <c r="BF632" s="322"/>
      <c r="BG632" s="322"/>
      <c r="BH632" s="322"/>
      <c r="BI632" s="322"/>
      <c r="BJ632" s="322"/>
      <c r="BK632" s="322"/>
      <c r="BL632" s="322"/>
      <c r="BM632" s="322"/>
      <c r="BN632" s="322"/>
      <c r="BO632" s="322"/>
      <c r="BP632" s="322"/>
      <c r="BQ632" s="322"/>
      <c r="BR632" s="322"/>
      <c r="BS632" s="322"/>
      <c r="BT632" s="322"/>
      <c r="BU632" s="322"/>
      <c r="BV632" s="322"/>
      <c r="BW632" s="322"/>
      <c r="BX632" s="322"/>
      <c r="BY632" s="322"/>
      <c r="BZ632" s="322"/>
      <c r="CA632" s="322"/>
      <c r="CB632" s="322"/>
      <c r="CC632" s="322"/>
      <c r="CD632" s="322"/>
      <c r="CE632" s="322"/>
      <c r="CF632" s="322"/>
      <c r="CG632" s="322"/>
      <c r="CH632" s="322"/>
      <c r="CI632" s="322"/>
      <c r="CJ632" s="322"/>
      <c r="CK632" s="322"/>
      <c r="CL632" s="322"/>
      <c r="CM632" s="322"/>
      <c r="CN632" s="322"/>
      <c r="CO632" s="322"/>
      <c r="CP632" s="322"/>
      <c r="CQ632" s="322"/>
      <c r="CR632" s="322"/>
      <c r="CS632" s="322"/>
      <c r="CT632" s="322"/>
      <c r="CU632" s="322"/>
      <c r="CV632" s="322"/>
      <c r="CW632" s="322"/>
      <c r="CX632" s="322"/>
      <c r="CY632" s="322"/>
      <c r="CZ632" s="322"/>
      <c r="DA632" s="322"/>
      <c r="DB632" s="322"/>
      <c r="DC632" s="322"/>
      <c r="DD632" s="322"/>
      <c r="DE632" s="322"/>
      <c r="DF632" s="322"/>
      <c r="DG632" s="322"/>
      <c r="DH632" s="322"/>
      <c r="DI632" s="322"/>
      <c r="DJ632" s="322"/>
      <c r="DK632" s="322"/>
      <c r="DL632" s="322"/>
      <c r="DM632" s="322"/>
      <c r="DN632" s="322"/>
      <c r="DO632" s="322"/>
      <c r="DP632" s="322"/>
      <c r="DQ632" s="322"/>
      <c r="DR632" s="322"/>
      <c r="DS632" s="322"/>
      <c r="DT632" s="322"/>
      <c r="DU632" s="322"/>
      <c r="DV632" s="322"/>
      <c r="DW632" s="322"/>
      <c r="DX632" s="322"/>
      <c r="DY632" s="322"/>
      <c r="DZ632" s="322"/>
      <c r="EA632" s="322"/>
      <c r="EB632" s="322"/>
      <c r="EC632" s="322"/>
      <c r="ED632" s="322"/>
      <c r="EE632" s="322"/>
      <c r="EF632" s="322"/>
      <c r="EG632" s="322"/>
      <c r="EH632" s="322"/>
      <c r="EI632" s="322"/>
      <c r="EJ632" s="322"/>
      <c r="EK632" s="322"/>
      <c r="EL632" s="322"/>
      <c r="EM632" s="322"/>
      <c r="EN632" s="322"/>
      <c r="EO632" s="322"/>
      <c r="EP632" s="322"/>
      <c r="EQ632" s="322"/>
      <c r="ER632" s="322"/>
      <c r="ES632" s="322"/>
      <c r="ET632" s="322"/>
      <c r="EU632" s="322"/>
      <c r="EV632" s="322"/>
      <c r="EW632" s="322"/>
      <c r="EX632" s="322"/>
    </row>
    <row r="633" spans="1:154" hidden="1" x14ac:dyDescent="0.2">
      <c r="A633" s="153" t="s">
        <v>95</v>
      </c>
      <c r="B633" s="322"/>
      <c r="C633" s="322"/>
      <c r="D633" s="322"/>
      <c r="E633" s="322"/>
      <c r="F633" s="322"/>
      <c r="G633" s="322"/>
      <c r="H633" s="322"/>
      <c r="I633" s="322"/>
      <c r="J633" s="322"/>
      <c r="K633" s="322"/>
      <c r="L633" s="322"/>
      <c r="M633" s="322"/>
      <c r="N633" s="322"/>
      <c r="O633" s="322"/>
      <c r="P633" s="322"/>
      <c r="Q633" s="322"/>
      <c r="R633" s="322"/>
      <c r="S633" s="322"/>
      <c r="T633" s="322"/>
      <c r="U633" s="322"/>
      <c r="V633" s="322"/>
      <c r="W633" s="322"/>
      <c r="X633" s="322"/>
      <c r="Y633" s="322"/>
      <c r="Z633" s="322"/>
      <c r="AA633" s="322"/>
      <c r="AB633" s="322"/>
      <c r="AC633" s="322"/>
      <c r="AD633" s="322"/>
      <c r="AE633" s="322"/>
      <c r="AF633" s="322"/>
      <c r="AG633" s="322"/>
      <c r="AH633" s="322"/>
      <c r="AI633" s="322"/>
      <c r="AJ633" s="322"/>
      <c r="AK633" s="322"/>
      <c r="AL633" s="322"/>
      <c r="AM633" s="322"/>
      <c r="AN633" s="322"/>
      <c r="AO633" s="322"/>
      <c r="AP633" s="322"/>
      <c r="AQ633" s="322"/>
      <c r="AR633" s="322"/>
      <c r="AS633" s="322"/>
      <c r="AT633" s="322"/>
      <c r="AU633" s="322"/>
      <c r="AV633" s="322"/>
      <c r="AW633" s="322"/>
      <c r="AX633" s="322"/>
      <c r="AY633" s="322"/>
      <c r="AZ633" s="322"/>
      <c r="BA633" s="322"/>
      <c r="BB633" s="322"/>
      <c r="BC633" s="322"/>
      <c r="BD633" s="322"/>
      <c r="BE633" s="322"/>
      <c r="BF633" s="322"/>
      <c r="BG633" s="322"/>
      <c r="BH633" s="322"/>
      <c r="BI633" s="322"/>
      <c r="BJ633" s="322"/>
      <c r="BK633" s="322"/>
      <c r="BL633" s="322"/>
      <c r="BM633" s="322"/>
      <c r="BN633" s="322"/>
      <c r="BO633" s="322"/>
      <c r="BP633" s="322"/>
      <c r="BQ633" s="322"/>
      <c r="BR633" s="322"/>
      <c r="BS633" s="322"/>
      <c r="BT633" s="322"/>
      <c r="BU633" s="322"/>
      <c r="BV633" s="322"/>
      <c r="BW633" s="322"/>
      <c r="BX633" s="322"/>
      <c r="BY633" s="322"/>
      <c r="BZ633" s="322"/>
      <c r="CA633" s="322"/>
      <c r="CB633" s="322"/>
      <c r="CC633" s="322"/>
      <c r="CD633" s="322"/>
      <c r="CE633" s="322"/>
      <c r="CF633" s="322"/>
      <c r="CG633" s="322"/>
      <c r="CH633" s="322"/>
      <c r="CI633" s="322"/>
      <c r="CJ633" s="322"/>
      <c r="CK633" s="322"/>
      <c r="CL633" s="322"/>
      <c r="CM633" s="322"/>
      <c r="CN633" s="322"/>
      <c r="CO633" s="322"/>
      <c r="CP633" s="322"/>
      <c r="CQ633" s="322"/>
      <c r="CR633" s="322"/>
      <c r="CS633" s="322"/>
      <c r="CT633" s="322"/>
      <c r="CU633" s="322"/>
      <c r="CV633" s="322"/>
      <c r="CW633" s="322"/>
      <c r="CX633" s="322"/>
      <c r="CY633" s="322"/>
      <c r="CZ633" s="322"/>
      <c r="DA633" s="322"/>
      <c r="DB633" s="322"/>
      <c r="DC633" s="322"/>
      <c r="DD633" s="322"/>
      <c r="DE633" s="322"/>
      <c r="DF633" s="322"/>
      <c r="DG633" s="322"/>
      <c r="DH633" s="322"/>
      <c r="DI633" s="322"/>
      <c r="DJ633" s="322"/>
      <c r="DK633" s="322"/>
      <c r="DL633" s="322"/>
      <c r="DM633" s="322"/>
      <c r="DN633" s="322"/>
      <c r="DO633" s="322"/>
      <c r="DP633" s="322"/>
      <c r="DQ633" s="322"/>
      <c r="DR633" s="322"/>
      <c r="DS633" s="322"/>
      <c r="DT633" s="322"/>
      <c r="DU633" s="322"/>
      <c r="DV633" s="322"/>
      <c r="DW633" s="322"/>
      <c r="DX633" s="322"/>
      <c r="DY633" s="322"/>
      <c r="DZ633" s="322"/>
      <c r="EA633" s="322"/>
      <c r="EB633" s="322"/>
      <c r="EC633" s="322"/>
      <c r="ED633" s="322"/>
      <c r="EE633" s="322"/>
      <c r="EF633" s="322"/>
      <c r="EG633" s="322"/>
      <c r="EH633" s="322"/>
      <c r="EI633" s="322"/>
      <c r="EJ633" s="322"/>
      <c r="EK633" s="322"/>
      <c r="EL633" s="322"/>
      <c r="EM633" s="322"/>
      <c r="EN633" s="322"/>
      <c r="EO633" s="322"/>
      <c r="EP633" s="322"/>
      <c r="EQ633" s="322"/>
      <c r="ER633" s="322"/>
      <c r="ES633" s="322"/>
      <c r="ET633" s="322"/>
      <c r="EU633" s="322"/>
      <c r="EV633" s="322"/>
      <c r="EW633" s="322"/>
      <c r="EX633" s="322"/>
    </row>
    <row r="634" spans="1:154" hidden="1" x14ac:dyDescent="0.2">
      <c r="A634" s="153" t="s">
        <v>93</v>
      </c>
      <c r="B634" s="322"/>
      <c r="C634" s="322"/>
      <c r="D634" s="322"/>
      <c r="E634" s="322"/>
      <c r="F634" s="322"/>
      <c r="G634" s="322"/>
      <c r="H634" s="322"/>
      <c r="I634" s="322"/>
      <c r="J634" s="322"/>
      <c r="K634" s="322"/>
      <c r="L634" s="322"/>
      <c r="M634" s="322"/>
      <c r="N634" s="322"/>
      <c r="O634" s="322"/>
      <c r="P634" s="322"/>
      <c r="Q634" s="322"/>
      <c r="R634" s="322"/>
      <c r="S634" s="322"/>
      <c r="T634" s="322"/>
      <c r="U634" s="322"/>
      <c r="V634" s="322"/>
      <c r="W634" s="322"/>
      <c r="X634" s="322"/>
      <c r="Y634" s="322"/>
      <c r="Z634" s="322"/>
      <c r="AA634" s="322"/>
      <c r="AB634" s="322"/>
      <c r="AC634" s="322"/>
      <c r="AD634" s="322"/>
      <c r="AE634" s="322"/>
      <c r="AF634" s="322"/>
      <c r="AG634" s="322"/>
      <c r="AH634" s="322"/>
      <c r="AI634" s="322"/>
      <c r="AJ634" s="322"/>
      <c r="AK634" s="322"/>
      <c r="AL634" s="322"/>
      <c r="AM634" s="322"/>
      <c r="AN634" s="322"/>
      <c r="AO634" s="322"/>
      <c r="AP634" s="322"/>
      <c r="AQ634" s="322"/>
      <c r="AR634" s="322"/>
      <c r="AS634" s="322"/>
      <c r="AT634" s="322"/>
      <c r="AU634" s="322"/>
      <c r="AV634" s="322"/>
      <c r="AW634" s="322"/>
      <c r="AX634" s="322"/>
      <c r="AY634" s="322"/>
      <c r="AZ634" s="322"/>
      <c r="BA634" s="322"/>
      <c r="BB634" s="322"/>
      <c r="BC634" s="322"/>
      <c r="BD634" s="322"/>
      <c r="BE634" s="322"/>
      <c r="BF634" s="322"/>
      <c r="BG634" s="322"/>
      <c r="BH634" s="322"/>
      <c r="BI634" s="322"/>
      <c r="BJ634" s="322"/>
      <c r="BK634" s="322"/>
      <c r="BL634" s="322"/>
      <c r="BM634" s="322"/>
      <c r="BN634" s="322"/>
      <c r="BO634" s="322"/>
      <c r="BP634" s="322"/>
      <c r="BQ634" s="322"/>
      <c r="BR634" s="322"/>
      <c r="BS634" s="322"/>
      <c r="BT634" s="322"/>
      <c r="BU634" s="322"/>
      <c r="BV634" s="322"/>
      <c r="BW634" s="322"/>
      <c r="BX634" s="322"/>
      <c r="BY634" s="322"/>
      <c r="BZ634" s="322"/>
      <c r="CA634" s="322"/>
      <c r="CB634" s="322"/>
      <c r="CC634" s="322"/>
      <c r="CD634" s="322"/>
      <c r="CE634" s="322"/>
      <c r="CF634" s="322"/>
      <c r="CG634" s="322"/>
      <c r="CH634" s="322"/>
      <c r="CI634" s="322"/>
      <c r="CJ634" s="322"/>
      <c r="CK634" s="322"/>
      <c r="CL634" s="322"/>
      <c r="CM634" s="322"/>
      <c r="CN634" s="322"/>
      <c r="CO634" s="322"/>
      <c r="CP634" s="322"/>
      <c r="CQ634" s="322"/>
      <c r="CR634" s="322"/>
      <c r="CS634" s="322"/>
      <c r="CT634" s="322"/>
      <c r="CU634" s="322"/>
      <c r="CV634" s="322"/>
      <c r="CW634" s="322"/>
      <c r="CX634" s="322"/>
      <c r="CY634" s="322"/>
      <c r="CZ634" s="322"/>
      <c r="DA634" s="322"/>
      <c r="DB634" s="322"/>
      <c r="DC634" s="322"/>
      <c r="DD634" s="322"/>
      <c r="DE634" s="322"/>
      <c r="DF634" s="322"/>
      <c r="DG634" s="322"/>
      <c r="DH634" s="322"/>
      <c r="DI634" s="322"/>
      <c r="DJ634" s="322"/>
      <c r="DK634" s="322"/>
      <c r="DL634" s="322"/>
      <c r="DM634" s="322"/>
      <c r="DN634" s="322"/>
      <c r="DO634" s="322"/>
      <c r="DP634" s="322"/>
      <c r="DQ634" s="322"/>
      <c r="DR634" s="322"/>
      <c r="DS634" s="322"/>
      <c r="DT634" s="322"/>
      <c r="DU634" s="322"/>
      <c r="DV634" s="322"/>
      <c r="DW634" s="322"/>
      <c r="DX634" s="322"/>
      <c r="DY634" s="322"/>
      <c r="DZ634" s="322"/>
      <c r="EA634" s="322"/>
      <c r="EB634" s="322"/>
      <c r="EC634" s="322"/>
      <c r="ED634" s="322"/>
      <c r="EE634" s="322"/>
      <c r="EF634" s="322"/>
      <c r="EG634" s="322"/>
      <c r="EH634" s="322"/>
      <c r="EI634" s="322"/>
      <c r="EJ634" s="322"/>
      <c r="EK634" s="322"/>
      <c r="EL634" s="322"/>
      <c r="EM634" s="322"/>
      <c r="EN634" s="322"/>
      <c r="EO634" s="322"/>
      <c r="EP634" s="322"/>
      <c r="EQ634" s="322"/>
      <c r="ER634" s="322"/>
      <c r="ES634" s="322"/>
      <c r="ET634" s="322"/>
      <c r="EU634" s="322"/>
      <c r="EV634" s="322"/>
      <c r="EW634" s="322"/>
      <c r="EX634" s="322"/>
    </row>
    <row r="635" spans="1:154" hidden="1" x14ac:dyDescent="0.2">
      <c r="A635" s="153" t="s">
        <v>94</v>
      </c>
      <c r="B635" s="322"/>
      <c r="C635" s="322"/>
      <c r="D635" s="322"/>
      <c r="E635" s="322"/>
      <c r="F635" s="322"/>
      <c r="G635" s="322"/>
      <c r="H635" s="322"/>
      <c r="I635" s="322"/>
      <c r="J635" s="322"/>
      <c r="K635" s="322"/>
      <c r="L635" s="322"/>
      <c r="M635" s="322"/>
      <c r="N635" s="322"/>
      <c r="O635" s="322"/>
      <c r="P635" s="322"/>
      <c r="Q635" s="322"/>
      <c r="R635" s="322"/>
      <c r="S635" s="322"/>
      <c r="T635" s="322"/>
      <c r="U635" s="322"/>
      <c r="V635" s="322"/>
      <c r="W635" s="322"/>
      <c r="X635" s="322"/>
      <c r="Y635" s="322"/>
      <c r="Z635" s="322"/>
      <c r="AA635" s="322"/>
      <c r="AB635" s="322"/>
      <c r="AC635" s="322"/>
      <c r="AD635" s="322"/>
      <c r="AE635" s="322"/>
      <c r="AF635" s="322"/>
      <c r="AG635" s="322"/>
      <c r="AH635" s="322"/>
      <c r="AI635" s="322"/>
      <c r="AJ635" s="322"/>
      <c r="AK635" s="322"/>
      <c r="AL635" s="322"/>
      <c r="AM635" s="322"/>
      <c r="AN635" s="322"/>
      <c r="AO635" s="322"/>
      <c r="AP635" s="322"/>
      <c r="AQ635" s="322"/>
      <c r="AR635" s="322"/>
      <c r="AS635" s="322"/>
      <c r="AT635" s="322"/>
      <c r="AU635" s="322"/>
      <c r="AV635" s="322"/>
      <c r="AW635" s="322"/>
      <c r="AX635" s="322"/>
      <c r="AY635" s="322"/>
      <c r="AZ635" s="322"/>
      <c r="BA635" s="322"/>
      <c r="BB635" s="322"/>
      <c r="BC635" s="322"/>
      <c r="BD635" s="322"/>
      <c r="BE635" s="322"/>
      <c r="BF635" s="322"/>
      <c r="BG635" s="322"/>
      <c r="BH635" s="322"/>
      <c r="BI635" s="322"/>
      <c r="BJ635" s="322"/>
      <c r="BK635" s="322"/>
      <c r="BL635" s="322"/>
      <c r="BM635" s="322"/>
      <c r="BN635" s="322"/>
      <c r="BO635" s="322"/>
      <c r="BP635" s="322"/>
      <c r="BQ635" s="322"/>
      <c r="BR635" s="322"/>
      <c r="BS635" s="322"/>
      <c r="BT635" s="322"/>
      <c r="BU635" s="322"/>
      <c r="BV635" s="322"/>
      <c r="BW635" s="322"/>
      <c r="BX635" s="322"/>
      <c r="BY635" s="322"/>
      <c r="BZ635" s="322"/>
      <c r="CA635" s="322"/>
      <c r="CB635" s="322"/>
      <c r="CC635" s="322"/>
      <c r="CD635" s="322"/>
      <c r="CE635" s="322"/>
      <c r="CF635" s="322"/>
      <c r="CG635" s="322"/>
      <c r="CH635" s="322"/>
      <c r="CI635" s="322"/>
      <c r="CJ635" s="322"/>
      <c r="CK635" s="322"/>
      <c r="CL635" s="322"/>
      <c r="CM635" s="322"/>
      <c r="CN635" s="322"/>
      <c r="CO635" s="322"/>
      <c r="CP635" s="322"/>
      <c r="CQ635" s="322"/>
      <c r="CR635" s="322"/>
      <c r="CS635" s="322"/>
      <c r="CT635" s="322"/>
      <c r="CU635" s="322"/>
      <c r="CV635" s="322"/>
      <c r="CW635" s="322"/>
      <c r="CX635" s="322"/>
      <c r="CY635" s="322"/>
      <c r="CZ635" s="322"/>
      <c r="DA635" s="322"/>
      <c r="DB635" s="322"/>
      <c r="DC635" s="322"/>
      <c r="DD635" s="322"/>
      <c r="DE635" s="322"/>
      <c r="DF635" s="322"/>
      <c r="DG635" s="322"/>
      <c r="DH635" s="322"/>
      <c r="DI635" s="322"/>
      <c r="DJ635" s="322"/>
      <c r="DK635" s="322"/>
      <c r="DL635" s="322"/>
      <c r="DM635" s="322"/>
      <c r="DN635" s="322"/>
      <c r="DO635" s="322"/>
      <c r="DP635" s="322"/>
      <c r="DQ635" s="322"/>
      <c r="DR635" s="322"/>
      <c r="DS635" s="322"/>
      <c r="DT635" s="322"/>
      <c r="DU635" s="322"/>
      <c r="DV635" s="322"/>
      <c r="DW635" s="322"/>
      <c r="DX635" s="322"/>
      <c r="DY635" s="322"/>
      <c r="DZ635" s="322"/>
      <c r="EA635" s="322"/>
      <c r="EB635" s="322"/>
      <c r="EC635" s="322"/>
      <c r="ED635" s="322"/>
      <c r="EE635" s="322"/>
      <c r="EF635" s="322"/>
      <c r="EG635" s="322"/>
      <c r="EH635" s="322"/>
      <c r="EI635" s="322"/>
      <c r="EJ635" s="322"/>
      <c r="EK635" s="322"/>
      <c r="EL635" s="322"/>
      <c r="EM635" s="322"/>
      <c r="EN635" s="322"/>
      <c r="EO635" s="322"/>
      <c r="EP635" s="322"/>
      <c r="EQ635" s="322"/>
      <c r="ER635" s="322"/>
      <c r="ES635" s="322"/>
      <c r="ET635" s="322"/>
      <c r="EU635" s="322"/>
      <c r="EV635" s="322"/>
      <c r="EW635" s="322"/>
      <c r="EX635" s="322"/>
    </row>
    <row r="636" spans="1:154" hidden="1" x14ac:dyDescent="0.2">
      <c r="A636" s="153" t="s">
        <v>244</v>
      </c>
      <c r="B636" s="322"/>
      <c r="C636" s="322"/>
      <c r="D636" s="322"/>
      <c r="E636" s="322"/>
      <c r="F636" s="322"/>
      <c r="G636" s="322"/>
      <c r="H636" s="322"/>
      <c r="I636" s="322"/>
      <c r="J636" s="322"/>
      <c r="K636" s="322"/>
      <c r="L636" s="322"/>
      <c r="M636" s="322"/>
      <c r="N636" s="322"/>
      <c r="O636" s="322"/>
      <c r="P636" s="322"/>
      <c r="Q636" s="322"/>
      <c r="R636" s="322"/>
      <c r="S636" s="322"/>
      <c r="T636" s="322"/>
      <c r="U636" s="322"/>
      <c r="V636" s="322"/>
      <c r="W636" s="322"/>
      <c r="X636" s="322"/>
      <c r="Y636" s="322"/>
      <c r="Z636" s="322"/>
      <c r="AA636" s="322"/>
      <c r="AB636" s="322"/>
      <c r="AC636" s="322"/>
      <c r="AD636" s="322"/>
      <c r="AE636" s="322"/>
      <c r="AF636" s="322"/>
      <c r="AG636" s="322"/>
      <c r="AH636" s="322"/>
      <c r="AI636" s="322"/>
      <c r="AJ636" s="322"/>
      <c r="AK636" s="322"/>
      <c r="AL636" s="322"/>
      <c r="AM636" s="322"/>
      <c r="AN636" s="322"/>
      <c r="AO636" s="322"/>
      <c r="AP636" s="322"/>
      <c r="AQ636" s="322"/>
      <c r="AR636" s="322"/>
      <c r="AS636" s="322"/>
      <c r="AT636" s="322"/>
      <c r="AU636" s="322"/>
      <c r="AV636" s="322"/>
      <c r="AW636" s="322"/>
      <c r="AX636" s="322"/>
      <c r="AY636" s="322"/>
      <c r="AZ636" s="322"/>
      <c r="BA636" s="322"/>
      <c r="BB636" s="322"/>
      <c r="BC636" s="322"/>
      <c r="BD636" s="322"/>
      <c r="BE636" s="322"/>
      <c r="BF636" s="322"/>
      <c r="BG636" s="322"/>
      <c r="BH636" s="322"/>
      <c r="BI636" s="322"/>
      <c r="BJ636" s="322"/>
      <c r="BK636" s="322"/>
      <c r="BL636" s="322"/>
      <c r="BM636" s="322"/>
      <c r="BN636" s="322"/>
      <c r="BO636" s="322"/>
      <c r="BP636" s="322"/>
      <c r="BQ636" s="322"/>
      <c r="BR636" s="322"/>
      <c r="BS636" s="322"/>
      <c r="BT636" s="322"/>
      <c r="BU636" s="322"/>
      <c r="BV636" s="322"/>
      <c r="BW636" s="322"/>
      <c r="BX636" s="322"/>
      <c r="BY636" s="322"/>
      <c r="BZ636" s="322"/>
      <c r="CA636" s="322"/>
      <c r="CB636" s="322"/>
      <c r="CC636" s="322"/>
      <c r="CD636" s="322"/>
      <c r="CE636" s="322"/>
      <c r="CF636" s="322"/>
      <c r="CG636" s="322"/>
      <c r="CH636" s="322"/>
      <c r="CI636" s="322"/>
      <c r="CJ636" s="322"/>
      <c r="CK636" s="322"/>
      <c r="CL636" s="322"/>
      <c r="CM636" s="322"/>
      <c r="CN636" s="322"/>
      <c r="CO636" s="322"/>
      <c r="CP636" s="322"/>
      <c r="CQ636" s="322"/>
      <c r="CR636" s="322"/>
      <c r="CS636" s="322"/>
      <c r="CT636" s="322"/>
      <c r="CU636" s="322"/>
      <c r="CV636" s="322"/>
      <c r="CW636" s="322"/>
      <c r="CX636" s="322"/>
      <c r="CY636" s="322"/>
      <c r="CZ636" s="322"/>
      <c r="DA636" s="322"/>
      <c r="DB636" s="322"/>
      <c r="DC636" s="322"/>
      <c r="DD636" s="322"/>
      <c r="DE636" s="322"/>
      <c r="DF636" s="322"/>
      <c r="DG636" s="322"/>
      <c r="DH636" s="322"/>
      <c r="DI636" s="322"/>
      <c r="DJ636" s="322"/>
      <c r="DK636" s="322"/>
      <c r="DL636" s="322"/>
      <c r="DM636" s="322"/>
      <c r="DN636" s="322"/>
      <c r="DO636" s="322"/>
      <c r="DP636" s="322"/>
      <c r="DQ636" s="322"/>
      <c r="DR636" s="322"/>
      <c r="DS636" s="322"/>
      <c r="DT636" s="322"/>
      <c r="DU636" s="322"/>
      <c r="DV636" s="322"/>
      <c r="DW636" s="322"/>
      <c r="DX636" s="322"/>
      <c r="DY636" s="322"/>
      <c r="DZ636" s="322"/>
      <c r="EA636" s="322"/>
      <c r="EB636" s="322"/>
      <c r="EC636" s="322"/>
      <c r="ED636" s="322"/>
      <c r="EE636" s="322"/>
      <c r="EF636" s="322"/>
      <c r="EG636" s="322"/>
      <c r="EH636" s="322"/>
      <c r="EI636" s="322"/>
      <c r="EJ636" s="322"/>
      <c r="EK636" s="322"/>
      <c r="EL636" s="322"/>
      <c r="EM636" s="322"/>
      <c r="EN636" s="322"/>
      <c r="EO636" s="322"/>
      <c r="EP636" s="322"/>
      <c r="EQ636" s="322"/>
      <c r="ER636" s="322"/>
      <c r="ES636" s="322"/>
      <c r="ET636" s="322"/>
      <c r="EU636" s="322"/>
      <c r="EV636" s="322"/>
      <c r="EW636" s="322"/>
      <c r="EX636" s="322"/>
    </row>
    <row r="637" spans="1:154" hidden="1" x14ac:dyDescent="0.2">
      <c r="A637" s="153" t="s">
        <v>96</v>
      </c>
      <c r="B637" s="322"/>
      <c r="C637" s="322"/>
      <c r="D637" s="322"/>
      <c r="E637" s="322"/>
      <c r="F637" s="322"/>
      <c r="G637" s="322"/>
      <c r="H637" s="322"/>
      <c r="I637" s="322"/>
      <c r="J637" s="322"/>
      <c r="K637" s="322"/>
      <c r="L637" s="322"/>
      <c r="M637" s="322"/>
      <c r="N637" s="322"/>
      <c r="O637" s="322"/>
      <c r="P637" s="322"/>
      <c r="Q637" s="322"/>
      <c r="R637" s="322"/>
      <c r="S637" s="322"/>
      <c r="T637" s="322"/>
      <c r="U637" s="322"/>
      <c r="V637" s="322"/>
      <c r="W637" s="322"/>
      <c r="X637" s="322"/>
      <c r="Y637" s="322"/>
      <c r="Z637" s="322"/>
      <c r="AA637" s="322"/>
      <c r="AB637" s="322"/>
      <c r="AC637" s="322"/>
      <c r="AD637" s="322"/>
      <c r="AE637" s="322"/>
      <c r="AF637" s="322"/>
      <c r="AG637" s="322"/>
      <c r="AH637" s="322"/>
      <c r="AI637" s="322"/>
      <c r="AJ637" s="322"/>
      <c r="AK637" s="322"/>
      <c r="AL637" s="322"/>
      <c r="AM637" s="322"/>
      <c r="AN637" s="322"/>
      <c r="AO637" s="322"/>
      <c r="AP637" s="322"/>
      <c r="AQ637" s="322"/>
      <c r="AR637" s="322"/>
      <c r="AS637" s="322"/>
      <c r="AT637" s="322"/>
      <c r="AU637" s="322"/>
      <c r="AV637" s="322"/>
      <c r="AW637" s="322"/>
      <c r="AX637" s="322"/>
      <c r="AY637" s="322"/>
      <c r="AZ637" s="322"/>
      <c r="BA637" s="322"/>
      <c r="BB637" s="322"/>
      <c r="BC637" s="322"/>
      <c r="BD637" s="322"/>
      <c r="BE637" s="322"/>
      <c r="BF637" s="322"/>
      <c r="BG637" s="322"/>
      <c r="BH637" s="322"/>
      <c r="BI637" s="322"/>
      <c r="BJ637" s="322"/>
      <c r="BK637" s="322"/>
      <c r="BL637" s="322"/>
      <c r="BM637" s="322"/>
      <c r="BN637" s="322"/>
      <c r="BO637" s="322"/>
      <c r="BP637" s="322"/>
      <c r="BQ637" s="322"/>
      <c r="BR637" s="322"/>
      <c r="BS637" s="322"/>
      <c r="BT637" s="322"/>
      <c r="BU637" s="322"/>
      <c r="BV637" s="322"/>
      <c r="BW637" s="322"/>
      <c r="BX637" s="322"/>
      <c r="BY637" s="322"/>
      <c r="BZ637" s="322"/>
      <c r="CA637" s="322"/>
      <c r="CB637" s="322"/>
      <c r="CC637" s="322"/>
      <c r="CD637" s="322"/>
      <c r="CE637" s="322"/>
      <c r="CF637" s="322"/>
      <c r="CG637" s="322"/>
      <c r="CH637" s="322"/>
      <c r="CI637" s="322"/>
      <c r="CJ637" s="322"/>
      <c r="CK637" s="322"/>
      <c r="CL637" s="322"/>
      <c r="CM637" s="322"/>
      <c r="CN637" s="322"/>
      <c r="CO637" s="322"/>
      <c r="CP637" s="322"/>
      <c r="CQ637" s="322"/>
      <c r="CR637" s="322"/>
      <c r="CS637" s="322"/>
      <c r="CT637" s="322"/>
      <c r="CU637" s="322"/>
      <c r="CV637" s="322"/>
      <c r="CW637" s="322"/>
      <c r="CX637" s="322"/>
      <c r="CY637" s="322"/>
      <c r="CZ637" s="322"/>
      <c r="DA637" s="322"/>
      <c r="DB637" s="322"/>
      <c r="DC637" s="322"/>
      <c r="DD637" s="322"/>
      <c r="DE637" s="322"/>
      <c r="DF637" s="322"/>
      <c r="DG637" s="322"/>
      <c r="DH637" s="322"/>
      <c r="DI637" s="322"/>
      <c r="DJ637" s="322"/>
      <c r="DK637" s="322"/>
      <c r="DL637" s="322"/>
      <c r="DM637" s="322"/>
      <c r="DN637" s="322"/>
      <c r="DO637" s="322"/>
      <c r="DP637" s="322"/>
      <c r="DQ637" s="322"/>
      <c r="DR637" s="322"/>
      <c r="DS637" s="322"/>
      <c r="DT637" s="322"/>
      <c r="DU637" s="322"/>
      <c r="DV637" s="322"/>
      <c r="DW637" s="322"/>
      <c r="DX637" s="322"/>
      <c r="DY637" s="322"/>
      <c r="DZ637" s="322"/>
      <c r="EA637" s="322"/>
      <c r="EB637" s="322"/>
      <c r="EC637" s="322"/>
      <c r="ED637" s="322"/>
      <c r="EE637" s="322"/>
      <c r="EF637" s="322"/>
      <c r="EG637" s="322"/>
      <c r="EH637" s="322"/>
      <c r="EI637" s="322"/>
      <c r="EJ637" s="322"/>
      <c r="EK637" s="322"/>
      <c r="EL637" s="322"/>
      <c r="EM637" s="322"/>
      <c r="EN637" s="322"/>
      <c r="EO637" s="322"/>
      <c r="EP637" s="322"/>
      <c r="EQ637" s="322"/>
      <c r="ER637" s="322"/>
      <c r="ES637" s="322"/>
      <c r="ET637" s="322"/>
      <c r="EU637" s="322"/>
      <c r="EV637" s="322"/>
      <c r="EW637" s="322"/>
      <c r="EX637" s="322"/>
    </row>
    <row r="638" spans="1:154" hidden="1" x14ac:dyDescent="0.2">
      <c r="A638" s="153"/>
      <c r="B638" s="322"/>
      <c r="C638" s="322"/>
      <c r="D638" s="322"/>
      <c r="E638" s="322"/>
      <c r="F638" s="322"/>
      <c r="G638" s="322"/>
      <c r="H638" s="322"/>
      <c r="I638" s="322"/>
      <c r="J638" s="322"/>
      <c r="K638" s="322"/>
      <c r="L638" s="322"/>
      <c r="M638" s="322"/>
      <c r="N638" s="322"/>
      <c r="O638" s="322"/>
      <c r="P638" s="322"/>
      <c r="Q638" s="322"/>
      <c r="R638" s="322"/>
      <c r="S638" s="322"/>
      <c r="T638" s="322"/>
      <c r="U638" s="322"/>
      <c r="V638" s="322"/>
      <c r="W638" s="322"/>
      <c r="X638" s="322"/>
      <c r="Y638" s="322"/>
      <c r="Z638" s="322"/>
      <c r="AA638" s="322"/>
      <c r="AB638" s="322"/>
      <c r="AC638" s="322"/>
      <c r="AD638" s="322"/>
      <c r="AE638" s="322"/>
      <c r="AF638" s="322"/>
      <c r="AG638" s="322"/>
      <c r="AH638" s="322"/>
      <c r="AI638" s="322"/>
      <c r="AJ638" s="322"/>
      <c r="AK638" s="322"/>
      <c r="AL638" s="322"/>
      <c r="AM638" s="322"/>
      <c r="AN638" s="322"/>
      <c r="AO638" s="322"/>
      <c r="AP638" s="322"/>
      <c r="AQ638" s="322"/>
      <c r="AR638" s="322"/>
      <c r="AS638" s="322"/>
      <c r="AT638" s="322"/>
      <c r="AU638" s="322"/>
      <c r="AV638" s="322"/>
      <c r="AW638" s="322"/>
      <c r="AX638" s="322"/>
      <c r="AY638" s="322"/>
      <c r="AZ638" s="322"/>
      <c r="BA638" s="322"/>
      <c r="BB638" s="322"/>
      <c r="BC638" s="322"/>
      <c r="BD638" s="322"/>
      <c r="BE638" s="322"/>
      <c r="BF638" s="322"/>
      <c r="BG638" s="322"/>
      <c r="BH638" s="322"/>
      <c r="BI638" s="322"/>
      <c r="BJ638" s="322"/>
      <c r="BK638" s="322"/>
      <c r="BL638" s="322"/>
      <c r="BM638" s="322"/>
      <c r="BN638" s="322"/>
      <c r="BO638" s="322"/>
      <c r="BP638" s="322"/>
      <c r="BQ638" s="322"/>
      <c r="BR638" s="322"/>
      <c r="BS638" s="322"/>
      <c r="BT638" s="322"/>
      <c r="BU638" s="322"/>
      <c r="BV638" s="322"/>
      <c r="BW638" s="322"/>
      <c r="BX638" s="322"/>
      <c r="BY638" s="322"/>
      <c r="BZ638" s="322"/>
      <c r="CA638" s="322"/>
      <c r="CB638" s="322"/>
      <c r="CC638" s="322"/>
      <c r="CD638" s="322"/>
      <c r="CE638" s="322"/>
      <c r="CF638" s="322"/>
      <c r="CG638" s="322"/>
      <c r="CH638" s="322"/>
      <c r="CI638" s="322"/>
      <c r="CJ638" s="322"/>
      <c r="CK638" s="322"/>
      <c r="CL638" s="322"/>
      <c r="CM638" s="322"/>
      <c r="CN638" s="322"/>
      <c r="CO638" s="322"/>
      <c r="CP638" s="322"/>
      <c r="CQ638" s="322"/>
      <c r="CR638" s="322"/>
      <c r="CS638" s="322"/>
      <c r="CT638" s="322"/>
      <c r="CU638" s="322"/>
      <c r="CV638" s="322"/>
      <c r="CW638" s="322"/>
      <c r="CX638" s="322"/>
      <c r="CY638" s="322"/>
      <c r="CZ638" s="322"/>
      <c r="DA638" s="322"/>
      <c r="DB638" s="322"/>
      <c r="DC638" s="322"/>
      <c r="DD638" s="322"/>
      <c r="DE638" s="322"/>
      <c r="DF638" s="322"/>
      <c r="DG638" s="322"/>
      <c r="DH638" s="322"/>
      <c r="DI638" s="322"/>
      <c r="DJ638" s="322"/>
      <c r="DK638" s="322"/>
      <c r="DL638" s="322"/>
      <c r="DM638" s="322"/>
      <c r="DN638" s="322"/>
      <c r="DO638" s="322"/>
      <c r="DP638" s="322"/>
      <c r="DQ638" s="322"/>
      <c r="DR638" s="322"/>
      <c r="DS638" s="322"/>
      <c r="DT638" s="322"/>
      <c r="DU638" s="322"/>
      <c r="DV638" s="322"/>
      <c r="DW638" s="322"/>
      <c r="DX638" s="322"/>
      <c r="DY638" s="322"/>
      <c r="DZ638" s="322"/>
      <c r="EA638" s="322"/>
      <c r="EB638" s="322"/>
      <c r="EC638" s="322"/>
      <c r="ED638" s="322"/>
      <c r="EE638" s="322"/>
      <c r="EF638" s="322"/>
      <c r="EG638" s="322"/>
      <c r="EH638" s="322"/>
      <c r="EI638" s="322"/>
      <c r="EJ638" s="322"/>
      <c r="EK638" s="322"/>
      <c r="EL638" s="322"/>
      <c r="EM638" s="322"/>
      <c r="EN638" s="322"/>
      <c r="EO638" s="322"/>
      <c r="EP638" s="322"/>
      <c r="EQ638" s="322"/>
      <c r="ER638" s="322"/>
      <c r="ES638" s="322"/>
      <c r="ET638" s="322"/>
      <c r="EU638" s="322"/>
      <c r="EV638" s="322"/>
      <c r="EW638" s="322"/>
      <c r="EX638" s="322"/>
    </row>
    <row r="639" spans="1:154" hidden="1" x14ac:dyDescent="0.2">
      <c r="A639" s="154" t="s">
        <v>245</v>
      </c>
      <c r="B639" s="322"/>
      <c r="C639" s="322"/>
      <c r="D639" s="322"/>
      <c r="E639" s="322"/>
      <c r="F639" s="322"/>
      <c r="G639" s="322"/>
      <c r="H639" s="322"/>
      <c r="I639" s="322"/>
      <c r="J639" s="322"/>
      <c r="K639" s="322"/>
      <c r="L639" s="322"/>
      <c r="M639" s="322"/>
      <c r="N639" s="322"/>
      <c r="O639" s="322"/>
      <c r="P639" s="322"/>
      <c r="Q639" s="322"/>
      <c r="R639" s="322"/>
      <c r="S639" s="322"/>
      <c r="T639" s="322"/>
      <c r="U639" s="322"/>
      <c r="V639" s="322"/>
      <c r="W639" s="322"/>
      <c r="X639" s="322"/>
      <c r="Y639" s="322"/>
      <c r="Z639" s="322"/>
      <c r="AA639" s="322"/>
      <c r="AB639" s="322"/>
      <c r="AC639" s="322"/>
      <c r="AD639" s="322"/>
      <c r="AE639" s="322"/>
      <c r="AF639" s="322"/>
      <c r="AG639" s="322"/>
      <c r="AH639" s="322"/>
      <c r="AI639" s="322"/>
      <c r="AJ639" s="322"/>
      <c r="AK639" s="322"/>
      <c r="AL639" s="322"/>
      <c r="AM639" s="322"/>
      <c r="AN639" s="322"/>
      <c r="AO639" s="322"/>
      <c r="AP639" s="322"/>
      <c r="AQ639" s="322"/>
      <c r="AR639" s="322"/>
      <c r="AS639" s="322"/>
      <c r="AT639" s="322"/>
      <c r="AU639" s="322"/>
      <c r="AV639" s="322"/>
      <c r="AW639" s="322"/>
      <c r="AX639" s="322"/>
      <c r="AY639" s="322"/>
      <c r="AZ639" s="322"/>
      <c r="BA639" s="322"/>
      <c r="BB639" s="322"/>
      <c r="BC639" s="322"/>
      <c r="BD639" s="322"/>
      <c r="BE639" s="322"/>
      <c r="BF639" s="322"/>
      <c r="BG639" s="322"/>
      <c r="BH639" s="322"/>
      <c r="BI639" s="322"/>
      <c r="BJ639" s="322"/>
      <c r="BK639" s="322"/>
      <c r="BL639" s="322"/>
      <c r="BM639" s="322"/>
      <c r="BN639" s="322"/>
      <c r="BO639" s="322"/>
      <c r="BP639" s="322"/>
      <c r="BQ639" s="322"/>
      <c r="BR639" s="322"/>
      <c r="BS639" s="322"/>
      <c r="BT639" s="322"/>
      <c r="BU639" s="322"/>
      <c r="BV639" s="322"/>
      <c r="BW639" s="322"/>
      <c r="BX639" s="322"/>
      <c r="BY639" s="322"/>
      <c r="BZ639" s="322"/>
      <c r="CA639" s="322"/>
      <c r="CB639" s="322"/>
      <c r="CC639" s="322"/>
      <c r="CD639" s="322"/>
      <c r="CE639" s="322"/>
      <c r="CF639" s="322"/>
      <c r="CG639" s="322"/>
      <c r="CH639" s="322"/>
      <c r="CI639" s="322"/>
      <c r="CJ639" s="322"/>
      <c r="CK639" s="322"/>
      <c r="CL639" s="322"/>
      <c r="CM639" s="322"/>
      <c r="CN639" s="322"/>
      <c r="CO639" s="322"/>
      <c r="CP639" s="322"/>
      <c r="CQ639" s="322"/>
      <c r="CR639" s="322"/>
      <c r="CS639" s="322"/>
      <c r="CT639" s="322"/>
      <c r="CU639" s="322"/>
      <c r="CV639" s="322"/>
      <c r="CW639" s="322"/>
      <c r="CX639" s="322"/>
      <c r="CY639" s="322"/>
      <c r="CZ639" s="322"/>
      <c r="DA639" s="322"/>
      <c r="DB639" s="322"/>
      <c r="DC639" s="322"/>
      <c r="DD639" s="322"/>
      <c r="DE639" s="322"/>
      <c r="DF639" s="322"/>
      <c r="DG639" s="322"/>
      <c r="DH639" s="322"/>
      <c r="DI639" s="322"/>
      <c r="DJ639" s="322"/>
      <c r="DK639" s="322"/>
      <c r="DL639" s="322"/>
      <c r="DM639" s="322"/>
      <c r="DN639" s="322"/>
      <c r="DO639" s="322"/>
      <c r="DP639" s="322"/>
      <c r="DQ639" s="322"/>
      <c r="DR639" s="322"/>
      <c r="DS639" s="322"/>
      <c r="DT639" s="322"/>
      <c r="DU639" s="322"/>
      <c r="DV639" s="322"/>
      <c r="DW639" s="322"/>
      <c r="DX639" s="322"/>
      <c r="DY639" s="322"/>
      <c r="DZ639" s="322"/>
      <c r="EA639" s="322"/>
      <c r="EB639" s="322"/>
      <c r="EC639" s="322"/>
      <c r="ED639" s="322"/>
      <c r="EE639" s="322"/>
      <c r="EF639" s="322"/>
      <c r="EG639" s="322"/>
      <c r="EH639" s="322"/>
      <c r="EI639" s="322"/>
      <c r="EJ639" s="322"/>
      <c r="EK639" s="322"/>
      <c r="EL639" s="322"/>
      <c r="EM639" s="322"/>
      <c r="EN639" s="322"/>
      <c r="EO639" s="322"/>
      <c r="EP639" s="322"/>
      <c r="EQ639" s="322"/>
      <c r="ER639" s="322"/>
      <c r="ES639" s="322"/>
      <c r="ET639" s="322"/>
      <c r="EU639" s="322"/>
      <c r="EV639" s="322"/>
      <c r="EW639" s="322"/>
      <c r="EX639" s="322"/>
    </row>
    <row r="640" spans="1:154" hidden="1" x14ac:dyDescent="0.2">
      <c r="A640" s="153" t="s">
        <v>49</v>
      </c>
      <c r="B640" s="322"/>
      <c r="C640" s="322"/>
      <c r="D640" s="322"/>
      <c r="E640" s="322"/>
      <c r="F640" s="322"/>
      <c r="G640" s="322"/>
      <c r="H640" s="322"/>
      <c r="I640" s="322"/>
      <c r="J640" s="322"/>
      <c r="K640" s="322"/>
      <c r="L640" s="322"/>
      <c r="M640" s="322"/>
      <c r="N640" s="322"/>
      <c r="O640" s="322"/>
      <c r="P640" s="322"/>
      <c r="Q640" s="322"/>
      <c r="R640" s="322"/>
      <c r="S640" s="322"/>
      <c r="T640" s="322"/>
      <c r="U640" s="322"/>
      <c r="V640" s="322"/>
      <c r="W640" s="322"/>
      <c r="X640" s="322"/>
      <c r="Y640" s="322"/>
      <c r="Z640" s="322"/>
      <c r="AA640" s="322"/>
      <c r="AB640" s="322"/>
      <c r="AC640" s="322"/>
      <c r="AD640" s="322"/>
      <c r="AE640" s="322"/>
      <c r="AF640" s="322"/>
      <c r="AG640" s="322"/>
      <c r="AH640" s="322"/>
      <c r="AI640" s="322"/>
      <c r="AJ640" s="322"/>
      <c r="AK640" s="322"/>
      <c r="AL640" s="322"/>
      <c r="AM640" s="322"/>
      <c r="AN640" s="322"/>
      <c r="AO640" s="322"/>
      <c r="AP640" s="322"/>
      <c r="AQ640" s="322"/>
      <c r="AR640" s="322"/>
      <c r="AS640" s="322"/>
      <c r="AT640" s="322"/>
      <c r="AU640" s="322"/>
      <c r="AV640" s="322"/>
      <c r="AW640" s="322"/>
      <c r="AX640" s="322"/>
      <c r="AY640" s="322"/>
      <c r="AZ640" s="322"/>
      <c r="BA640" s="322"/>
      <c r="BB640" s="322"/>
      <c r="BC640" s="322"/>
      <c r="BD640" s="322"/>
      <c r="BE640" s="322"/>
      <c r="BF640" s="322"/>
      <c r="BG640" s="322"/>
      <c r="BH640" s="322"/>
      <c r="BI640" s="322"/>
      <c r="BJ640" s="322"/>
      <c r="BK640" s="322"/>
      <c r="BL640" s="322"/>
      <c r="BM640" s="322"/>
      <c r="BN640" s="322"/>
      <c r="BO640" s="322"/>
      <c r="BP640" s="322"/>
      <c r="BQ640" s="322"/>
      <c r="BR640" s="322"/>
      <c r="BS640" s="322"/>
      <c r="BT640" s="322"/>
      <c r="BU640" s="322"/>
      <c r="BV640" s="322"/>
      <c r="BW640" s="322"/>
      <c r="BX640" s="322"/>
      <c r="BY640" s="322"/>
      <c r="BZ640" s="322"/>
      <c r="CA640" s="322"/>
      <c r="CB640" s="322"/>
      <c r="CC640" s="322"/>
      <c r="CD640" s="322"/>
      <c r="CE640" s="322"/>
      <c r="CF640" s="322"/>
      <c r="CG640" s="322"/>
      <c r="CH640" s="322"/>
      <c r="CI640" s="322"/>
      <c r="CJ640" s="322"/>
      <c r="CK640" s="322"/>
      <c r="CL640" s="322"/>
      <c r="CM640" s="322"/>
      <c r="CN640" s="322"/>
      <c r="CO640" s="322"/>
      <c r="CP640" s="322"/>
      <c r="CQ640" s="322"/>
      <c r="CR640" s="322"/>
      <c r="CS640" s="322"/>
      <c r="CT640" s="322"/>
      <c r="CU640" s="322"/>
      <c r="CV640" s="322"/>
      <c r="CW640" s="322"/>
      <c r="CX640" s="322"/>
      <c r="CY640" s="322"/>
      <c r="CZ640" s="322"/>
      <c r="DA640" s="322"/>
      <c r="DB640" s="322"/>
      <c r="DC640" s="322"/>
      <c r="DD640" s="322"/>
      <c r="DE640" s="322"/>
      <c r="DF640" s="322"/>
      <c r="DG640" s="322"/>
      <c r="DH640" s="322"/>
      <c r="DI640" s="322"/>
      <c r="DJ640" s="322"/>
      <c r="DK640" s="322"/>
      <c r="DL640" s="322"/>
      <c r="DM640" s="322"/>
      <c r="DN640" s="322"/>
      <c r="DO640" s="322"/>
      <c r="DP640" s="322"/>
      <c r="DQ640" s="322"/>
      <c r="DR640" s="322"/>
      <c r="DS640" s="322"/>
      <c r="DT640" s="322"/>
      <c r="DU640" s="322"/>
      <c r="DV640" s="322"/>
      <c r="DW640" s="322"/>
      <c r="DX640" s="322"/>
      <c r="DY640" s="322"/>
      <c r="DZ640" s="322"/>
      <c r="EA640" s="322"/>
      <c r="EB640" s="322"/>
      <c r="EC640" s="322"/>
      <c r="ED640" s="322"/>
      <c r="EE640" s="322"/>
      <c r="EF640" s="322"/>
      <c r="EG640" s="322"/>
      <c r="EH640" s="322"/>
      <c r="EI640" s="322"/>
      <c r="EJ640" s="322"/>
      <c r="EK640" s="322"/>
      <c r="EL640" s="322"/>
      <c r="EM640" s="322"/>
      <c r="EN640" s="322"/>
      <c r="EO640" s="322"/>
      <c r="EP640" s="322"/>
      <c r="EQ640" s="322"/>
      <c r="ER640" s="322"/>
      <c r="ES640" s="322"/>
      <c r="ET640" s="322"/>
      <c r="EU640" s="322"/>
      <c r="EV640" s="322"/>
      <c r="EW640" s="322"/>
      <c r="EX640" s="322"/>
    </row>
    <row r="641" spans="1:154" hidden="1" x14ac:dyDescent="0.2">
      <c r="A641" s="153" t="s">
        <v>247</v>
      </c>
      <c r="B641" s="322"/>
      <c r="C641" s="322"/>
      <c r="D641" s="322"/>
      <c r="E641" s="322"/>
      <c r="F641" s="322"/>
      <c r="G641" s="322"/>
      <c r="H641" s="322"/>
      <c r="I641" s="322"/>
      <c r="J641" s="322"/>
      <c r="K641" s="322"/>
      <c r="L641" s="322"/>
      <c r="M641" s="322"/>
      <c r="N641" s="322"/>
      <c r="O641" s="322"/>
      <c r="P641" s="322"/>
      <c r="Q641" s="322"/>
      <c r="R641" s="322"/>
      <c r="S641" s="322"/>
      <c r="T641" s="322"/>
      <c r="U641" s="322"/>
      <c r="V641" s="322"/>
      <c r="W641" s="322"/>
      <c r="X641" s="322"/>
      <c r="Y641" s="322"/>
      <c r="Z641" s="322"/>
      <c r="AA641" s="322"/>
      <c r="AB641" s="322"/>
      <c r="AC641" s="322"/>
      <c r="AD641" s="322"/>
      <c r="AE641" s="322"/>
      <c r="AF641" s="322"/>
      <c r="AG641" s="322"/>
      <c r="AH641" s="322"/>
      <c r="AI641" s="322"/>
      <c r="AJ641" s="322"/>
      <c r="AK641" s="322"/>
      <c r="AL641" s="322"/>
      <c r="AM641" s="322"/>
      <c r="AN641" s="322"/>
      <c r="AO641" s="322"/>
      <c r="AP641" s="322"/>
      <c r="AQ641" s="322"/>
      <c r="AR641" s="322"/>
      <c r="AS641" s="322"/>
      <c r="AT641" s="322"/>
      <c r="AU641" s="322"/>
      <c r="AV641" s="322"/>
      <c r="AW641" s="322"/>
      <c r="AX641" s="322"/>
      <c r="AY641" s="322"/>
      <c r="AZ641" s="322"/>
      <c r="BA641" s="322"/>
      <c r="BB641" s="322"/>
      <c r="BC641" s="322"/>
      <c r="BD641" s="322"/>
      <c r="BE641" s="322"/>
      <c r="BF641" s="322"/>
      <c r="BG641" s="322"/>
      <c r="BH641" s="322"/>
      <c r="BI641" s="322"/>
      <c r="BJ641" s="322"/>
      <c r="BK641" s="322"/>
      <c r="BL641" s="322"/>
      <c r="BM641" s="322"/>
      <c r="BN641" s="322"/>
      <c r="BO641" s="322"/>
      <c r="BP641" s="322"/>
      <c r="BQ641" s="322"/>
      <c r="BR641" s="322"/>
      <c r="BS641" s="322"/>
      <c r="BT641" s="322"/>
      <c r="BU641" s="322"/>
      <c r="BV641" s="322"/>
      <c r="BW641" s="322"/>
      <c r="BX641" s="322"/>
      <c r="BY641" s="322"/>
      <c r="BZ641" s="322"/>
      <c r="CA641" s="322"/>
      <c r="CB641" s="322"/>
      <c r="CC641" s="322"/>
      <c r="CD641" s="322"/>
      <c r="CE641" s="322"/>
      <c r="CF641" s="322"/>
      <c r="CG641" s="322"/>
      <c r="CH641" s="322"/>
      <c r="CI641" s="322"/>
      <c r="CJ641" s="322"/>
      <c r="CK641" s="322"/>
      <c r="CL641" s="322"/>
      <c r="CM641" s="322"/>
      <c r="CN641" s="322"/>
      <c r="CO641" s="322"/>
      <c r="CP641" s="322"/>
      <c r="CQ641" s="322"/>
      <c r="CR641" s="322"/>
      <c r="CS641" s="322"/>
      <c r="CT641" s="322"/>
      <c r="CU641" s="322"/>
      <c r="CV641" s="322"/>
      <c r="CW641" s="322"/>
      <c r="CX641" s="322"/>
      <c r="CY641" s="322"/>
      <c r="CZ641" s="322"/>
      <c r="DA641" s="322"/>
      <c r="DB641" s="322"/>
      <c r="DC641" s="322"/>
      <c r="DD641" s="322"/>
      <c r="DE641" s="322"/>
      <c r="DF641" s="322"/>
      <c r="DG641" s="322"/>
      <c r="DH641" s="322"/>
      <c r="DI641" s="322"/>
      <c r="DJ641" s="322"/>
      <c r="DK641" s="322"/>
      <c r="DL641" s="322"/>
      <c r="DM641" s="322"/>
      <c r="DN641" s="322"/>
      <c r="DO641" s="322"/>
      <c r="DP641" s="322"/>
      <c r="DQ641" s="322"/>
      <c r="DR641" s="322"/>
      <c r="DS641" s="322"/>
      <c r="DT641" s="322"/>
      <c r="DU641" s="322"/>
      <c r="DV641" s="322"/>
      <c r="DW641" s="322"/>
      <c r="DX641" s="322"/>
      <c r="DY641" s="322"/>
      <c r="DZ641" s="322"/>
      <c r="EA641" s="322"/>
      <c r="EB641" s="322"/>
      <c r="EC641" s="322"/>
      <c r="ED641" s="322"/>
      <c r="EE641" s="322"/>
      <c r="EF641" s="322"/>
      <c r="EG641" s="322"/>
      <c r="EH641" s="322"/>
      <c r="EI641" s="322"/>
      <c r="EJ641" s="322"/>
      <c r="EK641" s="322"/>
      <c r="EL641" s="322"/>
      <c r="EM641" s="322"/>
      <c r="EN641" s="322"/>
      <c r="EO641" s="322"/>
      <c r="EP641" s="322"/>
      <c r="EQ641" s="322"/>
      <c r="ER641" s="322"/>
      <c r="ES641" s="322"/>
      <c r="ET641" s="322"/>
      <c r="EU641" s="322"/>
      <c r="EV641" s="322"/>
      <c r="EW641" s="322"/>
      <c r="EX641" s="322"/>
    </row>
    <row r="642" spans="1:154" hidden="1" x14ac:dyDescent="0.2">
      <c r="A642" s="153" t="s">
        <v>248</v>
      </c>
      <c r="B642" s="322"/>
      <c r="C642" s="322"/>
      <c r="D642" s="322"/>
      <c r="E642" s="322"/>
      <c r="F642" s="322"/>
      <c r="G642" s="322"/>
      <c r="H642" s="322"/>
      <c r="I642" s="322"/>
      <c r="J642" s="322"/>
      <c r="K642" s="322"/>
      <c r="L642" s="322"/>
      <c r="M642" s="322"/>
      <c r="N642" s="322"/>
      <c r="O642" s="322"/>
      <c r="P642" s="322"/>
      <c r="Q642" s="322"/>
      <c r="R642" s="322"/>
      <c r="S642" s="322"/>
      <c r="T642" s="322"/>
      <c r="U642" s="322"/>
      <c r="V642" s="322"/>
      <c r="W642" s="322"/>
      <c r="X642" s="322"/>
      <c r="Y642" s="322"/>
      <c r="Z642" s="322"/>
      <c r="AA642" s="322"/>
      <c r="AB642" s="322"/>
      <c r="AC642" s="322"/>
      <c r="AD642" s="322"/>
      <c r="AE642" s="322"/>
      <c r="AF642" s="322"/>
      <c r="AG642" s="322"/>
      <c r="AH642" s="322"/>
      <c r="AI642" s="322"/>
      <c r="AJ642" s="322"/>
      <c r="AK642" s="322"/>
      <c r="AL642" s="322"/>
      <c r="AM642" s="322"/>
      <c r="AN642" s="322"/>
      <c r="AO642" s="322"/>
      <c r="AP642" s="322"/>
      <c r="AQ642" s="322"/>
      <c r="AR642" s="322"/>
      <c r="AS642" s="322"/>
      <c r="AT642" s="322"/>
      <c r="AU642" s="322"/>
      <c r="AV642" s="322"/>
      <c r="AW642" s="322"/>
      <c r="AX642" s="322"/>
      <c r="AY642" s="322"/>
      <c r="AZ642" s="322"/>
      <c r="BA642" s="322"/>
      <c r="BB642" s="322"/>
      <c r="BC642" s="322"/>
      <c r="BD642" s="322"/>
      <c r="BE642" s="322"/>
      <c r="BF642" s="322"/>
      <c r="BG642" s="322"/>
      <c r="BH642" s="322"/>
      <c r="BI642" s="322"/>
      <c r="BJ642" s="322"/>
      <c r="BK642" s="322"/>
      <c r="BL642" s="322"/>
      <c r="BM642" s="322"/>
      <c r="BN642" s="322"/>
      <c r="BO642" s="322"/>
      <c r="BP642" s="322"/>
      <c r="BQ642" s="322"/>
      <c r="BR642" s="322"/>
      <c r="BS642" s="322"/>
      <c r="BT642" s="322"/>
      <c r="BU642" s="322"/>
      <c r="BV642" s="322"/>
      <c r="BW642" s="322"/>
      <c r="BX642" s="322"/>
      <c r="BY642" s="322"/>
      <c r="BZ642" s="322"/>
      <c r="CA642" s="322"/>
      <c r="CB642" s="322"/>
      <c r="CC642" s="322"/>
      <c r="CD642" s="322"/>
      <c r="CE642" s="322"/>
      <c r="CF642" s="322"/>
      <c r="CG642" s="322"/>
      <c r="CH642" s="322"/>
      <c r="CI642" s="322"/>
      <c r="CJ642" s="322"/>
      <c r="CK642" s="322"/>
      <c r="CL642" s="322"/>
      <c r="CM642" s="322"/>
      <c r="CN642" s="322"/>
      <c r="CO642" s="322"/>
      <c r="CP642" s="322"/>
      <c r="CQ642" s="322"/>
      <c r="CR642" s="322"/>
      <c r="CS642" s="322"/>
      <c r="CT642" s="322"/>
      <c r="CU642" s="322"/>
      <c r="CV642" s="322"/>
      <c r="CW642" s="322"/>
      <c r="CX642" s="322"/>
      <c r="CY642" s="322"/>
      <c r="CZ642" s="322"/>
      <c r="DA642" s="322"/>
      <c r="DB642" s="322"/>
      <c r="DC642" s="322"/>
      <c r="DD642" s="322"/>
      <c r="DE642" s="322"/>
      <c r="DF642" s="322"/>
      <c r="DG642" s="322"/>
      <c r="DH642" s="322"/>
      <c r="DI642" s="322"/>
      <c r="DJ642" s="322"/>
      <c r="DK642" s="322"/>
      <c r="DL642" s="322"/>
      <c r="DM642" s="322"/>
      <c r="DN642" s="322"/>
      <c r="DO642" s="322"/>
      <c r="DP642" s="322"/>
      <c r="DQ642" s="322"/>
      <c r="DR642" s="322"/>
      <c r="DS642" s="322"/>
      <c r="DT642" s="322"/>
      <c r="DU642" s="322"/>
      <c r="DV642" s="322"/>
      <c r="DW642" s="322"/>
      <c r="DX642" s="322"/>
      <c r="DY642" s="322"/>
      <c r="DZ642" s="322"/>
      <c r="EA642" s="322"/>
      <c r="EB642" s="322"/>
      <c r="EC642" s="322"/>
      <c r="ED642" s="322"/>
      <c r="EE642" s="322"/>
      <c r="EF642" s="322"/>
      <c r="EG642" s="322"/>
      <c r="EH642" s="322"/>
      <c r="EI642" s="322"/>
      <c r="EJ642" s="322"/>
      <c r="EK642" s="322"/>
      <c r="EL642" s="322"/>
      <c r="EM642" s="322"/>
      <c r="EN642" s="322"/>
      <c r="EO642" s="322"/>
      <c r="EP642" s="322"/>
      <c r="EQ642" s="322"/>
      <c r="ER642" s="322"/>
      <c r="ES642" s="322"/>
      <c r="ET642" s="322"/>
      <c r="EU642" s="322"/>
      <c r="EV642" s="322"/>
      <c r="EW642" s="322"/>
      <c r="EX642" s="322"/>
    </row>
    <row r="643" spans="1:154" hidden="1" x14ac:dyDescent="0.2">
      <c r="A643" s="153" t="s">
        <v>249</v>
      </c>
      <c r="B643" s="322"/>
      <c r="C643" s="322"/>
      <c r="D643" s="322"/>
      <c r="E643" s="322"/>
      <c r="F643" s="322"/>
      <c r="G643" s="322"/>
      <c r="H643" s="322"/>
      <c r="I643" s="322"/>
      <c r="J643" s="322"/>
      <c r="K643" s="322"/>
      <c r="L643" s="322"/>
      <c r="M643" s="322"/>
      <c r="N643" s="322"/>
      <c r="O643" s="322"/>
      <c r="P643" s="322"/>
      <c r="Q643" s="322"/>
      <c r="R643" s="322"/>
      <c r="S643" s="322"/>
      <c r="T643" s="322"/>
      <c r="U643" s="322"/>
      <c r="V643" s="322"/>
      <c r="W643" s="322"/>
      <c r="X643" s="322"/>
      <c r="Y643" s="322"/>
      <c r="Z643" s="322"/>
      <c r="AA643" s="322"/>
      <c r="AB643" s="322"/>
      <c r="AC643" s="322"/>
      <c r="AD643" s="322"/>
      <c r="AE643" s="322"/>
      <c r="AF643" s="322"/>
      <c r="AG643" s="322"/>
      <c r="AH643" s="322"/>
      <c r="AI643" s="322"/>
      <c r="AJ643" s="322"/>
      <c r="AK643" s="322"/>
      <c r="AL643" s="322"/>
      <c r="AM643" s="322"/>
      <c r="AN643" s="322"/>
      <c r="AO643" s="322"/>
      <c r="AP643" s="322"/>
      <c r="AQ643" s="322"/>
      <c r="AR643" s="322"/>
      <c r="AS643" s="322"/>
      <c r="AT643" s="322"/>
      <c r="AU643" s="322"/>
      <c r="AV643" s="322"/>
      <c r="AW643" s="322"/>
      <c r="AX643" s="322"/>
      <c r="AY643" s="322"/>
      <c r="AZ643" s="322"/>
      <c r="BA643" s="322"/>
      <c r="BB643" s="322"/>
      <c r="BC643" s="322"/>
      <c r="BD643" s="322"/>
      <c r="BE643" s="322"/>
      <c r="BF643" s="322"/>
      <c r="BG643" s="322"/>
      <c r="BH643" s="322"/>
      <c r="BI643" s="322"/>
      <c r="BJ643" s="322"/>
      <c r="BK643" s="322"/>
      <c r="BL643" s="322"/>
      <c r="BM643" s="322"/>
      <c r="BN643" s="322"/>
      <c r="BO643" s="322"/>
      <c r="BP643" s="322"/>
      <c r="BQ643" s="322"/>
      <c r="BR643" s="322"/>
      <c r="BS643" s="322"/>
      <c r="BT643" s="322"/>
      <c r="BU643" s="322"/>
      <c r="BV643" s="322"/>
      <c r="BW643" s="322"/>
      <c r="BX643" s="322"/>
      <c r="BY643" s="322"/>
      <c r="BZ643" s="322"/>
      <c r="CA643" s="322"/>
      <c r="CB643" s="322"/>
      <c r="CC643" s="322"/>
      <c r="CD643" s="322"/>
      <c r="CE643" s="322"/>
      <c r="CF643" s="322"/>
      <c r="CG643" s="322"/>
      <c r="CH643" s="322"/>
      <c r="CI643" s="322"/>
      <c r="CJ643" s="322"/>
      <c r="CK643" s="322"/>
      <c r="CL643" s="322"/>
      <c r="CM643" s="322"/>
      <c r="CN643" s="322"/>
      <c r="CO643" s="322"/>
      <c r="CP643" s="322"/>
      <c r="CQ643" s="322"/>
      <c r="CR643" s="322"/>
      <c r="CS643" s="322"/>
      <c r="CT643" s="322"/>
      <c r="CU643" s="322"/>
      <c r="CV643" s="322"/>
      <c r="CW643" s="322"/>
      <c r="CX643" s="322"/>
      <c r="CY643" s="322"/>
      <c r="CZ643" s="322"/>
      <c r="DA643" s="322"/>
      <c r="DB643" s="322"/>
      <c r="DC643" s="322"/>
      <c r="DD643" s="322"/>
      <c r="DE643" s="322"/>
      <c r="DF643" s="322"/>
      <c r="DG643" s="322"/>
      <c r="DH643" s="322"/>
      <c r="DI643" s="322"/>
      <c r="DJ643" s="322"/>
      <c r="DK643" s="322"/>
      <c r="DL643" s="322"/>
      <c r="DM643" s="322"/>
      <c r="DN643" s="322"/>
      <c r="DO643" s="322"/>
      <c r="DP643" s="322"/>
      <c r="DQ643" s="322"/>
      <c r="DR643" s="322"/>
      <c r="DS643" s="322"/>
      <c r="DT643" s="322"/>
      <c r="DU643" s="322"/>
      <c r="DV643" s="322"/>
      <c r="DW643" s="322"/>
      <c r="DX643" s="322"/>
      <c r="DY643" s="322"/>
      <c r="DZ643" s="322"/>
      <c r="EA643" s="322"/>
      <c r="EB643" s="322"/>
      <c r="EC643" s="322"/>
      <c r="ED643" s="322"/>
      <c r="EE643" s="322"/>
      <c r="EF643" s="322"/>
      <c r="EG643" s="322"/>
      <c r="EH643" s="322"/>
      <c r="EI643" s="322"/>
      <c r="EJ643" s="322"/>
      <c r="EK643" s="322"/>
      <c r="EL643" s="322"/>
      <c r="EM643" s="322"/>
      <c r="EN643" s="322"/>
      <c r="EO643" s="322"/>
      <c r="EP643" s="322"/>
      <c r="EQ643" s="322"/>
      <c r="ER643" s="322"/>
      <c r="ES643" s="322"/>
      <c r="ET643" s="322"/>
      <c r="EU643" s="322"/>
      <c r="EV643" s="322"/>
      <c r="EW643" s="322"/>
      <c r="EX643" s="322"/>
    </row>
    <row r="644" spans="1:154" hidden="1" x14ac:dyDescent="0.2">
      <c r="A644" s="153" t="s">
        <v>250</v>
      </c>
      <c r="B644" s="322"/>
      <c r="C644" s="322"/>
      <c r="D644" s="322"/>
      <c r="E644" s="322"/>
      <c r="F644" s="322"/>
      <c r="G644" s="322"/>
      <c r="H644" s="322"/>
      <c r="I644" s="322"/>
      <c r="J644" s="322"/>
      <c r="K644" s="322"/>
      <c r="L644" s="322"/>
      <c r="M644" s="322"/>
      <c r="N644" s="322"/>
      <c r="O644" s="322"/>
      <c r="P644" s="322"/>
      <c r="Q644" s="322"/>
      <c r="R644" s="322"/>
      <c r="S644" s="322"/>
      <c r="T644" s="322"/>
      <c r="U644" s="322"/>
      <c r="V644" s="322"/>
      <c r="W644" s="322"/>
      <c r="X644" s="322"/>
      <c r="Y644" s="322"/>
      <c r="Z644" s="322"/>
      <c r="AA644" s="322"/>
      <c r="AB644" s="322"/>
      <c r="AC644" s="322"/>
      <c r="AD644" s="322"/>
      <c r="AE644" s="322"/>
      <c r="AF644" s="322"/>
      <c r="AG644" s="322"/>
      <c r="AH644" s="322"/>
      <c r="AI644" s="322"/>
      <c r="AJ644" s="322"/>
      <c r="AK644" s="322"/>
      <c r="AL644" s="322"/>
      <c r="AM644" s="322"/>
      <c r="AN644" s="322"/>
      <c r="AO644" s="322"/>
      <c r="AP644" s="322"/>
      <c r="AQ644" s="322"/>
      <c r="AR644" s="322"/>
      <c r="AS644" s="322"/>
      <c r="AT644" s="322"/>
      <c r="AU644" s="322"/>
      <c r="AV644" s="322"/>
      <c r="AW644" s="322"/>
      <c r="AX644" s="322"/>
      <c r="AY644" s="322"/>
      <c r="AZ644" s="322"/>
      <c r="BA644" s="322"/>
      <c r="BB644" s="322"/>
      <c r="BC644" s="322"/>
      <c r="BD644" s="322"/>
      <c r="BE644" s="322"/>
      <c r="BF644" s="322"/>
      <c r="BG644" s="322"/>
      <c r="BH644" s="322"/>
      <c r="BI644" s="322"/>
      <c r="BJ644" s="322"/>
      <c r="BK644" s="322"/>
      <c r="BL644" s="322"/>
      <c r="BM644" s="322"/>
      <c r="BN644" s="322"/>
      <c r="BO644" s="322"/>
      <c r="BP644" s="322"/>
      <c r="BQ644" s="322"/>
      <c r="BR644" s="322"/>
      <c r="BS644" s="322"/>
      <c r="BT644" s="322"/>
      <c r="BU644" s="322"/>
      <c r="BV644" s="322"/>
      <c r="BW644" s="322"/>
      <c r="BX644" s="322"/>
      <c r="BY644" s="322"/>
      <c r="BZ644" s="322"/>
      <c r="CA644" s="322"/>
      <c r="CB644" s="322"/>
      <c r="CC644" s="322"/>
      <c r="CD644" s="322"/>
      <c r="CE644" s="322"/>
      <c r="CF644" s="322"/>
      <c r="CG644" s="322"/>
      <c r="CH644" s="322"/>
      <c r="CI644" s="322"/>
      <c r="CJ644" s="322"/>
      <c r="CK644" s="322"/>
      <c r="CL644" s="322"/>
      <c r="CM644" s="322"/>
      <c r="CN644" s="322"/>
      <c r="CO644" s="322"/>
      <c r="CP644" s="322"/>
      <c r="CQ644" s="322"/>
      <c r="CR644" s="322"/>
      <c r="CS644" s="322"/>
      <c r="CT644" s="322"/>
      <c r="CU644" s="322"/>
      <c r="CV644" s="322"/>
      <c r="CW644" s="322"/>
      <c r="CX644" s="322"/>
      <c r="CY644" s="322"/>
      <c r="CZ644" s="322"/>
      <c r="DA644" s="322"/>
      <c r="DB644" s="322"/>
      <c r="DC644" s="322"/>
      <c r="DD644" s="322"/>
      <c r="DE644" s="322"/>
      <c r="DF644" s="322"/>
      <c r="DG644" s="322"/>
      <c r="DH644" s="322"/>
      <c r="DI644" s="322"/>
      <c r="DJ644" s="322"/>
      <c r="DK644" s="322"/>
      <c r="DL644" s="322"/>
      <c r="DM644" s="322"/>
      <c r="DN644" s="322"/>
      <c r="DO644" s="322"/>
      <c r="DP644" s="322"/>
      <c r="DQ644" s="322"/>
      <c r="DR644" s="322"/>
      <c r="DS644" s="322"/>
      <c r="DT644" s="322"/>
      <c r="DU644" s="322"/>
      <c r="DV644" s="322"/>
      <c r="DW644" s="322"/>
      <c r="DX644" s="322"/>
      <c r="DY644" s="322"/>
      <c r="DZ644" s="322"/>
      <c r="EA644" s="322"/>
      <c r="EB644" s="322"/>
      <c r="EC644" s="322"/>
      <c r="ED644" s="322"/>
      <c r="EE644" s="322"/>
      <c r="EF644" s="322"/>
      <c r="EG644" s="322"/>
      <c r="EH644" s="322"/>
      <c r="EI644" s="322"/>
      <c r="EJ644" s="322"/>
      <c r="EK644" s="322"/>
      <c r="EL644" s="322"/>
      <c r="EM644" s="322"/>
      <c r="EN644" s="322"/>
      <c r="EO644" s="322"/>
      <c r="EP644" s="322"/>
      <c r="EQ644" s="322"/>
      <c r="ER644" s="322"/>
      <c r="ES644" s="322"/>
      <c r="ET644" s="322"/>
      <c r="EU644" s="322"/>
      <c r="EV644" s="322"/>
      <c r="EW644" s="322"/>
      <c r="EX644" s="322"/>
    </row>
    <row r="645" spans="1:154" hidden="1" x14ac:dyDescent="0.2">
      <c r="A645" s="153" t="s">
        <v>251</v>
      </c>
      <c r="B645" s="322"/>
      <c r="C645" s="322"/>
      <c r="D645" s="322"/>
      <c r="E645" s="322"/>
      <c r="F645" s="322"/>
      <c r="G645" s="322"/>
      <c r="H645" s="322"/>
      <c r="I645" s="322"/>
      <c r="J645" s="322"/>
      <c r="K645" s="322"/>
      <c r="L645" s="322"/>
      <c r="M645" s="322"/>
      <c r="N645" s="322"/>
      <c r="O645" s="322"/>
      <c r="P645" s="322"/>
      <c r="Q645" s="322"/>
      <c r="R645" s="322"/>
      <c r="S645" s="322"/>
      <c r="T645" s="322"/>
      <c r="U645" s="322"/>
      <c r="V645" s="322"/>
      <c r="W645" s="322"/>
      <c r="X645" s="322"/>
      <c r="Y645" s="322"/>
      <c r="Z645" s="322"/>
      <c r="AA645" s="322"/>
      <c r="AB645" s="322"/>
      <c r="AC645" s="322"/>
      <c r="AD645" s="322"/>
      <c r="AE645" s="322"/>
      <c r="AF645" s="322"/>
      <c r="AG645" s="322"/>
      <c r="AH645" s="322"/>
      <c r="AI645" s="322"/>
      <c r="AJ645" s="322"/>
      <c r="AK645" s="322"/>
      <c r="AL645" s="322"/>
      <c r="AM645" s="322"/>
      <c r="AN645" s="322"/>
      <c r="AO645" s="322"/>
      <c r="AP645" s="322"/>
      <c r="AQ645" s="322"/>
      <c r="AR645" s="322"/>
      <c r="AS645" s="322"/>
      <c r="AT645" s="322"/>
      <c r="AU645" s="322"/>
      <c r="AV645" s="322"/>
      <c r="AW645" s="322"/>
      <c r="AX645" s="322"/>
      <c r="AY645" s="322"/>
      <c r="AZ645" s="322"/>
      <c r="BA645" s="322"/>
      <c r="BB645" s="322"/>
      <c r="BC645" s="322"/>
      <c r="BD645" s="322"/>
      <c r="BE645" s="322"/>
      <c r="BF645" s="322"/>
      <c r="BG645" s="322"/>
      <c r="BH645" s="322"/>
      <c r="BI645" s="322"/>
      <c r="BJ645" s="322"/>
      <c r="BK645" s="322"/>
      <c r="BL645" s="322"/>
      <c r="BM645" s="322"/>
      <c r="BN645" s="322"/>
      <c r="BO645" s="322"/>
      <c r="BP645" s="322"/>
      <c r="BQ645" s="322"/>
      <c r="BR645" s="322"/>
      <c r="BS645" s="322"/>
      <c r="BT645" s="322"/>
      <c r="BU645" s="322"/>
      <c r="BV645" s="322"/>
      <c r="BW645" s="322"/>
      <c r="BX645" s="322"/>
      <c r="BY645" s="322"/>
      <c r="BZ645" s="322"/>
      <c r="CA645" s="322"/>
      <c r="CB645" s="322"/>
      <c r="CC645" s="322"/>
      <c r="CD645" s="322"/>
      <c r="CE645" s="322"/>
      <c r="CF645" s="322"/>
      <c r="CG645" s="322"/>
      <c r="CH645" s="322"/>
      <c r="CI645" s="322"/>
      <c r="CJ645" s="322"/>
      <c r="CK645" s="322"/>
      <c r="CL645" s="322"/>
      <c r="CM645" s="322"/>
      <c r="CN645" s="322"/>
      <c r="CO645" s="322"/>
      <c r="CP645" s="322"/>
      <c r="CQ645" s="322"/>
      <c r="CR645" s="322"/>
      <c r="CS645" s="322"/>
      <c r="CT645" s="322"/>
      <c r="CU645" s="322"/>
      <c r="CV645" s="322"/>
      <c r="CW645" s="322"/>
      <c r="CX645" s="322"/>
      <c r="CY645" s="322"/>
      <c r="CZ645" s="322"/>
      <c r="DA645" s="322"/>
      <c r="DB645" s="322"/>
      <c r="DC645" s="322"/>
      <c r="DD645" s="322"/>
      <c r="DE645" s="322"/>
      <c r="DF645" s="322"/>
      <c r="DG645" s="322"/>
      <c r="DH645" s="322"/>
      <c r="DI645" s="322"/>
      <c r="DJ645" s="322"/>
      <c r="DK645" s="322"/>
      <c r="DL645" s="322"/>
      <c r="DM645" s="322"/>
      <c r="DN645" s="322"/>
      <c r="DO645" s="322"/>
      <c r="DP645" s="322"/>
      <c r="DQ645" s="322"/>
      <c r="DR645" s="322"/>
      <c r="DS645" s="322"/>
      <c r="DT645" s="322"/>
      <c r="DU645" s="322"/>
      <c r="DV645" s="322"/>
      <c r="DW645" s="322"/>
      <c r="DX645" s="322"/>
      <c r="DY645" s="322"/>
      <c r="DZ645" s="322"/>
      <c r="EA645" s="322"/>
      <c r="EB645" s="322"/>
      <c r="EC645" s="322"/>
      <c r="ED645" s="322"/>
      <c r="EE645" s="322"/>
      <c r="EF645" s="322"/>
      <c r="EG645" s="322"/>
      <c r="EH645" s="322"/>
      <c r="EI645" s="322"/>
      <c r="EJ645" s="322"/>
      <c r="EK645" s="322"/>
      <c r="EL645" s="322"/>
      <c r="EM645" s="322"/>
      <c r="EN645" s="322"/>
      <c r="EO645" s="322"/>
      <c r="EP645" s="322"/>
      <c r="EQ645" s="322"/>
      <c r="ER645" s="322"/>
      <c r="ES645" s="322"/>
      <c r="ET645" s="322"/>
      <c r="EU645" s="322"/>
      <c r="EV645" s="322"/>
      <c r="EW645" s="322"/>
      <c r="EX645" s="322"/>
    </row>
    <row r="646" spans="1:154" hidden="1" x14ac:dyDescent="0.2">
      <c r="A646" s="153" t="s">
        <v>110</v>
      </c>
      <c r="B646" s="322"/>
      <c r="C646" s="322"/>
      <c r="D646" s="322"/>
      <c r="E646" s="322"/>
      <c r="F646" s="322"/>
      <c r="G646" s="322"/>
      <c r="H646" s="322"/>
      <c r="I646" s="322"/>
      <c r="J646" s="322"/>
      <c r="K646" s="322"/>
      <c r="L646" s="322"/>
      <c r="M646" s="322"/>
      <c r="N646" s="322"/>
      <c r="O646" s="322"/>
      <c r="P646" s="322"/>
      <c r="Q646" s="322"/>
      <c r="R646" s="322"/>
      <c r="S646" s="322"/>
      <c r="T646" s="322"/>
      <c r="U646" s="322"/>
      <c r="V646" s="322"/>
      <c r="W646" s="322"/>
      <c r="X646" s="322"/>
      <c r="Y646" s="322"/>
      <c r="Z646" s="322"/>
      <c r="AA646" s="322"/>
      <c r="AB646" s="322"/>
      <c r="AC646" s="322"/>
      <c r="AD646" s="322"/>
      <c r="AE646" s="322"/>
      <c r="AF646" s="322"/>
      <c r="AG646" s="322"/>
      <c r="AH646" s="322"/>
      <c r="AI646" s="322"/>
      <c r="AJ646" s="322"/>
      <c r="AK646" s="322"/>
      <c r="AL646" s="322"/>
      <c r="AM646" s="322"/>
      <c r="AN646" s="322"/>
      <c r="AO646" s="322"/>
      <c r="AP646" s="322"/>
      <c r="AQ646" s="322"/>
      <c r="AR646" s="322"/>
      <c r="AS646" s="322"/>
      <c r="AT646" s="322"/>
      <c r="AU646" s="322"/>
      <c r="AV646" s="322"/>
      <c r="AW646" s="322"/>
      <c r="AX646" s="322"/>
      <c r="AY646" s="322"/>
      <c r="AZ646" s="322"/>
      <c r="BA646" s="322"/>
      <c r="BB646" s="322"/>
      <c r="BC646" s="322"/>
      <c r="BD646" s="322"/>
      <c r="BE646" s="322"/>
      <c r="BF646" s="322"/>
      <c r="BG646" s="322"/>
      <c r="BH646" s="322"/>
      <c r="BI646" s="322"/>
      <c r="BJ646" s="322"/>
      <c r="BK646" s="322"/>
      <c r="BL646" s="322"/>
      <c r="BM646" s="322"/>
      <c r="BN646" s="322"/>
      <c r="BO646" s="322"/>
      <c r="BP646" s="322"/>
      <c r="BQ646" s="322"/>
      <c r="BR646" s="322"/>
      <c r="BS646" s="322"/>
      <c r="BT646" s="322"/>
      <c r="BU646" s="322"/>
      <c r="BV646" s="322"/>
      <c r="BW646" s="322"/>
      <c r="BX646" s="322"/>
      <c r="BY646" s="322"/>
      <c r="BZ646" s="322"/>
      <c r="CA646" s="322"/>
      <c r="CB646" s="322"/>
      <c r="CC646" s="322"/>
      <c r="CD646" s="322"/>
      <c r="CE646" s="322"/>
      <c r="CF646" s="322"/>
      <c r="CG646" s="322"/>
      <c r="CH646" s="322"/>
      <c r="CI646" s="322"/>
      <c r="CJ646" s="322"/>
      <c r="CK646" s="322"/>
      <c r="CL646" s="322"/>
      <c r="CM646" s="322"/>
      <c r="CN646" s="322"/>
      <c r="CO646" s="322"/>
      <c r="CP646" s="322"/>
      <c r="CQ646" s="322"/>
      <c r="CR646" s="322"/>
      <c r="CS646" s="322"/>
      <c r="CT646" s="322"/>
      <c r="CU646" s="322"/>
      <c r="CV646" s="322"/>
      <c r="CW646" s="322"/>
      <c r="CX646" s="322"/>
      <c r="CY646" s="322"/>
      <c r="CZ646" s="322"/>
      <c r="DA646" s="322"/>
      <c r="DB646" s="322"/>
      <c r="DC646" s="322"/>
      <c r="DD646" s="322"/>
      <c r="DE646" s="322"/>
      <c r="DF646" s="322"/>
      <c r="DG646" s="322"/>
      <c r="DH646" s="322"/>
      <c r="DI646" s="322"/>
      <c r="DJ646" s="322"/>
      <c r="DK646" s="322"/>
      <c r="DL646" s="322"/>
      <c r="DM646" s="322"/>
      <c r="DN646" s="322"/>
      <c r="DO646" s="322"/>
      <c r="DP646" s="322"/>
      <c r="DQ646" s="322"/>
      <c r="DR646" s="322"/>
      <c r="DS646" s="322"/>
      <c r="DT646" s="322"/>
      <c r="DU646" s="322"/>
      <c r="DV646" s="322"/>
      <c r="DW646" s="322"/>
      <c r="DX646" s="322"/>
      <c r="DY646" s="322"/>
      <c r="DZ646" s="322"/>
      <c r="EA646" s="322"/>
      <c r="EB646" s="322"/>
      <c r="EC646" s="322"/>
      <c r="ED646" s="322"/>
      <c r="EE646" s="322"/>
      <c r="EF646" s="322"/>
      <c r="EG646" s="322"/>
      <c r="EH646" s="322"/>
      <c r="EI646" s="322"/>
      <c r="EJ646" s="322"/>
      <c r="EK646" s="322"/>
      <c r="EL646" s="322"/>
      <c r="EM646" s="322"/>
      <c r="EN646" s="322"/>
      <c r="EO646" s="322"/>
      <c r="EP646" s="322"/>
      <c r="EQ646" s="322"/>
      <c r="ER646" s="322"/>
      <c r="ES646" s="322"/>
      <c r="ET646" s="322"/>
      <c r="EU646" s="322"/>
      <c r="EV646" s="322"/>
      <c r="EW646" s="322"/>
      <c r="EX646" s="322"/>
    </row>
    <row r="647" spans="1:154" hidden="1" x14ac:dyDescent="0.2">
      <c r="A647" s="153" t="s">
        <v>252</v>
      </c>
      <c r="B647" s="322"/>
      <c r="C647" s="322"/>
      <c r="D647" s="322"/>
      <c r="E647" s="322"/>
      <c r="F647" s="322"/>
      <c r="G647" s="322"/>
      <c r="H647" s="322"/>
      <c r="I647" s="322"/>
      <c r="J647" s="322"/>
      <c r="K647" s="322"/>
      <c r="L647" s="322"/>
      <c r="M647" s="322"/>
      <c r="N647" s="322"/>
      <c r="O647" s="322"/>
      <c r="P647" s="322"/>
      <c r="Q647" s="322"/>
      <c r="R647" s="322"/>
      <c r="S647" s="322"/>
      <c r="T647" s="322"/>
      <c r="U647" s="322"/>
      <c r="V647" s="322"/>
      <c r="W647" s="322"/>
      <c r="X647" s="322"/>
      <c r="Y647" s="322"/>
      <c r="Z647" s="322"/>
      <c r="AA647" s="322"/>
      <c r="AB647" s="322"/>
      <c r="AC647" s="322"/>
      <c r="AD647" s="322"/>
      <c r="AE647" s="322"/>
      <c r="AF647" s="322"/>
      <c r="AG647" s="322"/>
      <c r="AH647" s="322"/>
      <c r="AI647" s="322"/>
      <c r="AJ647" s="322"/>
      <c r="AK647" s="322"/>
      <c r="AL647" s="322"/>
      <c r="AM647" s="322"/>
      <c r="AN647" s="322"/>
      <c r="AO647" s="322"/>
      <c r="AP647" s="322"/>
      <c r="AQ647" s="322"/>
      <c r="AR647" s="322"/>
      <c r="AS647" s="322"/>
      <c r="AT647" s="322"/>
      <c r="AU647" s="322"/>
      <c r="AV647" s="322"/>
      <c r="AW647" s="322"/>
      <c r="AX647" s="322"/>
      <c r="AY647" s="322"/>
      <c r="AZ647" s="322"/>
      <c r="BA647" s="322"/>
      <c r="BB647" s="322"/>
      <c r="BC647" s="322"/>
      <c r="BD647" s="322"/>
      <c r="BE647" s="322"/>
      <c r="BF647" s="322"/>
      <c r="BG647" s="322"/>
      <c r="BH647" s="322"/>
      <c r="BI647" s="322"/>
      <c r="BJ647" s="322"/>
      <c r="BK647" s="322"/>
      <c r="BL647" s="322"/>
      <c r="BM647" s="322"/>
      <c r="BN647" s="322"/>
      <c r="BO647" s="322"/>
      <c r="BP647" s="322"/>
      <c r="BQ647" s="322"/>
      <c r="BR647" s="322"/>
      <c r="BS647" s="322"/>
      <c r="BT647" s="322"/>
      <c r="BU647" s="322"/>
      <c r="BV647" s="322"/>
      <c r="BW647" s="322"/>
      <c r="BX647" s="322"/>
      <c r="BY647" s="322"/>
      <c r="BZ647" s="322"/>
      <c r="CA647" s="322"/>
      <c r="CB647" s="322"/>
      <c r="CC647" s="322"/>
      <c r="CD647" s="322"/>
      <c r="CE647" s="322"/>
      <c r="CF647" s="322"/>
      <c r="CG647" s="322"/>
      <c r="CH647" s="322"/>
      <c r="CI647" s="322"/>
      <c r="CJ647" s="322"/>
      <c r="CK647" s="322"/>
      <c r="CL647" s="322"/>
      <c r="CM647" s="322"/>
      <c r="CN647" s="322"/>
      <c r="CO647" s="322"/>
      <c r="CP647" s="322"/>
      <c r="CQ647" s="322"/>
      <c r="CR647" s="322"/>
      <c r="CS647" s="322"/>
      <c r="CT647" s="322"/>
      <c r="CU647" s="322"/>
      <c r="CV647" s="322"/>
      <c r="CW647" s="322"/>
      <c r="CX647" s="322"/>
      <c r="CY647" s="322"/>
      <c r="CZ647" s="322"/>
      <c r="DA647" s="322"/>
      <c r="DB647" s="322"/>
      <c r="DC647" s="322"/>
      <c r="DD647" s="322"/>
      <c r="DE647" s="322"/>
      <c r="DF647" s="322"/>
      <c r="DG647" s="322"/>
      <c r="DH647" s="322"/>
      <c r="DI647" s="322"/>
      <c r="DJ647" s="322"/>
      <c r="DK647" s="322"/>
      <c r="DL647" s="322"/>
      <c r="DM647" s="322"/>
      <c r="DN647" s="322"/>
      <c r="DO647" s="322"/>
      <c r="DP647" s="322"/>
      <c r="DQ647" s="322"/>
      <c r="DR647" s="322"/>
      <c r="DS647" s="322"/>
      <c r="DT647" s="322"/>
      <c r="DU647" s="322"/>
      <c r="DV647" s="322"/>
      <c r="DW647" s="322"/>
      <c r="DX647" s="322"/>
      <c r="DY647" s="322"/>
      <c r="DZ647" s="322"/>
      <c r="EA647" s="322"/>
      <c r="EB647" s="322"/>
      <c r="EC647" s="322"/>
      <c r="ED647" s="322"/>
      <c r="EE647" s="322"/>
      <c r="EF647" s="322"/>
      <c r="EG647" s="322"/>
      <c r="EH647" s="322"/>
      <c r="EI647" s="322"/>
      <c r="EJ647" s="322"/>
      <c r="EK647" s="322"/>
      <c r="EL647" s="322"/>
      <c r="EM647" s="322"/>
      <c r="EN647" s="322"/>
      <c r="EO647" s="322"/>
      <c r="EP647" s="322"/>
      <c r="EQ647" s="322"/>
      <c r="ER647" s="322"/>
      <c r="ES647" s="322"/>
      <c r="ET647" s="322"/>
      <c r="EU647" s="322"/>
      <c r="EV647" s="322"/>
      <c r="EW647" s="322"/>
      <c r="EX647" s="322"/>
    </row>
    <row r="648" spans="1:154" hidden="1" x14ac:dyDescent="0.2">
      <c r="A648" s="153" t="s">
        <v>111</v>
      </c>
      <c r="B648" s="322"/>
      <c r="C648" s="322"/>
      <c r="D648" s="322"/>
      <c r="E648" s="322"/>
      <c r="F648" s="322"/>
      <c r="G648" s="322"/>
      <c r="H648" s="322"/>
      <c r="I648" s="322"/>
      <c r="J648" s="322"/>
      <c r="K648" s="322"/>
      <c r="L648" s="322"/>
      <c r="M648" s="322"/>
      <c r="N648" s="322"/>
      <c r="O648" s="322"/>
      <c r="P648" s="322"/>
      <c r="Q648" s="322"/>
      <c r="R648" s="322"/>
      <c r="S648" s="322"/>
      <c r="T648" s="322"/>
      <c r="U648" s="322"/>
      <c r="V648" s="322"/>
      <c r="W648" s="322"/>
      <c r="X648" s="322"/>
      <c r="Y648" s="322"/>
      <c r="Z648" s="322"/>
      <c r="AA648" s="322"/>
      <c r="AB648" s="322"/>
      <c r="AC648" s="322"/>
      <c r="AD648" s="322"/>
      <c r="AE648" s="322"/>
      <c r="AF648" s="322"/>
      <c r="AG648" s="322"/>
      <c r="AH648" s="322"/>
      <c r="AI648" s="322"/>
      <c r="AJ648" s="322"/>
      <c r="AK648" s="322"/>
      <c r="AL648" s="322"/>
      <c r="AM648" s="322"/>
      <c r="AN648" s="322"/>
      <c r="AO648" s="322"/>
      <c r="AP648" s="322"/>
      <c r="AQ648" s="322"/>
      <c r="AR648" s="322"/>
      <c r="AS648" s="322"/>
      <c r="AT648" s="322"/>
      <c r="AU648" s="322"/>
      <c r="AV648" s="322"/>
      <c r="AW648" s="322"/>
      <c r="AX648" s="322"/>
      <c r="AY648" s="322"/>
      <c r="AZ648" s="322"/>
      <c r="BA648" s="322"/>
      <c r="BB648" s="322"/>
      <c r="BC648" s="322"/>
      <c r="BD648" s="322"/>
      <c r="BE648" s="322"/>
      <c r="BF648" s="322"/>
      <c r="BG648" s="322"/>
      <c r="BH648" s="322"/>
      <c r="BI648" s="322"/>
      <c r="BJ648" s="322"/>
      <c r="BK648" s="322"/>
      <c r="BL648" s="322"/>
      <c r="BM648" s="322"/>
      <c r="BN648" s="322"/>
      <c r="BO648" s="322"/>
      <c r="BP648" s="322"/>
      <c r="BQ648" s="322"/>
      <c r="BR648" s="322"/>
      <c r="BS648" s="322"/>
      <c r="BT648" s="322"/>
      <c r="BU648" s="322"/>
      <c r="BV648" s="322"/>
      <c r="BW648" s="322"/>
      <c r="BX648" s="322"/>
      <c r="BY648" s="322"/>
      <c r="BZ648" s="322"/>
      <c r="CA648" s="322"/>
      <c r="CB648" s="322"/>
      <c r="CC648" s="322"/>
      <c r="CD648" s="322"/>
      <c r="CE648" s="322"/>
      <c r="CF648" s="322"/>
      <c r="CG648" s="322"/>
      <c r="CH648" s="322"/>
      <c r="CI648" s="322"/>
      <c r="CJ648" s="322"/>
      <c r="CK648" s="322"/>
      <c r="CL648" s="322"/>
      <c r="CM648" s="322"/>
      <c r="CN648" s="322"/>
      <c r="CO648" s="322"/>
      <c r="CP648" s="322"/>
      <c r="CQ648" s="322"/>
      <c r="CR648" s="322"/>
      <c r="CS648" s="322"/>
      <c r="CT648" s="322"/>
      <c r="CU648" s="322"/>
      <c r="CV648" s="322"/>
      <c r="CW648" s="322"/>
      <c r="CX648" s="322"/>
      <c r="CY648" s="322"/>
      <c r="CZ648" s="322"/>
      <c r="DA648" s="322"/>
      <c r="DB648" s="322"/>
      <c r="DC648" s="322"/>
      <c r="DD648" s="322"/>
      <c r="DE648" s="322"/>
      <c r="DF648" s="322"/>
      <c r="DG648" s="322"/>
      <c r="DH648" s="322"/>
      <c r="DI648" s="322"/>
      <c r="DJ648" s="322"/>
      <c r="DK648" s="322"/>
      <c r="DL648" s="322"/>
      <c r="DM648" s="322"/>
      <c r="DN648" s="322"/>
      <c r="DO648" s="322"/>
      <c r="DP648" s="322"/>
      <c r="DQ648" s="322"/>
      <c r="DR648" s="322"/>
      <c r="DS648" s="322"/>
      <c r="DT648" s="322"/>
      <c r="DU648" s="322"/>
      <c r="DV648" s="322"/>
      <c r="DW648" s="322"/>
      <c r="DX648" s="322"/>
      <c r="DY648" s="322"/>
      <c r="DZ648" s="322"/>
      <c r="EA648" s="322"/>
      <c r="EB648" s="322"/>
      <c r="EC648" s="322"/>
      <c r="ED648" s="322"/>
      <c r="EE648" s="322"/>
      <c r="EF648" s="322"/>
      <c r="EG648" s="322"/>
      <c r="EH648" s="322"/>
      <c r="EI648" s="322"/>
      <c r="EJ648" s="322"/>
      <c r="EK648" s="322"/>
      <c r="EL648" s="322"/>
      <c r="EM648" s="322"/>
      <c r="EN648" s="322"/>
      <c r="EO648" s="322"/>
      <c r="EP648" s="322"/>
      <c r="EQ648" s="322"/>
      <c r="ER648" s="322"/>
      <c r="ES648" s="322"/>
      <c r="ET648" s="322"/>
      <c r="EU648" s="322"/>
      <c r="EV648" s="322"/>
      <c r="EW648" s="322"/>
      <c r="EX648" s="322"/>
    </row>
    <row r="649" spans="1:154" hidden="1" x14ac:dyDescent="0.2">
      <c r="A649" s="153" t="s">
        <v>117</v>
      </c>
      <c r="B649" s="322"/>
      <c r="C649" s="322"/>
      <c r="D649" s="322"/>
      <c r="E649" s="322"/>
      <c r="F649" s="322"/>
      <c r="G649" s="322"/>
      <c r="H649" s="322"/>
      <c r="I649" s="322"/>
      <c r="J649" s="322"/>
      <c r="K649" s="322"/>
      <c r="L649" s="322"/>
      <c r="M649" s="322"/>
      <c r="N649" s="322"/>
      <c r="O649" s="322"/>
      <c r="P649" s="322"/>
      <c r="Q649" s="322"/>
      <c r="R649" s="322"/>
      <c r="S649" s="322"/>
      <c r="T649" s="322"/>
      <c r="U649" s="322"/>
      <c r="V649" s="322"/>
      <c r="W649" s="322"/>
      <c r="X649" s="322"/>
      <c r="Y649" s="322"/>
      <c r="Z649" s="322"/>
      <c r="AA649" s="322"/>
      <c r="AB649" s="322"/>
      <c r="AC649" s="322"/>
      <c r="AD649" s="322"/>
      <c r="AE649" s="322"/>
      <c r="AF649" s="322"/>
      <c r="AG649" s="322"/>
      <c r="AH649" s="322"/>
      <c r="AI649" s="322"/>
      <c r="AJ649" s="322"/>
      <c r="AK649" s="322"/>
      <c r="AL649" s="322"/>
      <c r="AM649" s="322"/>
      <c r="AN649" s="322"/>
      <c r="AO649" s="322"/>
      <c r="AP649" s="322"/>
      <c r="AQ649" s="322"/>
      <c r="AR649" s="322"/>
      <c r="AS649" s="322"/>
      <c r="AT649" s="322"/>
      <c r="AU649" s="322"/>
      <c r="AV649" s="322"/>
      <c r="AW649" s="322"/>
      <c r="AX649" s="322"/>
      <c r="AY649" s="322"/>
      <c r="AZ649" s="322"/>
      <c r="BA649" s="322"/>
      <c r="BB649" s="322"/>
      <c r="BC649" s="322"/>
      <c r="BD649" s="322"/>
      <c r="BE649" s="322"/>
      <c r="BF649" s="322"/>
      <c r="BG649" s="322"/>
      <c r="BH649" s="322"/>
      <c r="BI649" s="322"/>
      <c r="BJ649" s="322"/>
      <c r="BK649" s="322"/>
      <c r="BL649" s="322"/>
      <c r="BM649" s="322"/>
      <c r="BN649" s="322"/>
      <c r="BO649" s="322"/>
      <c r="BP649" s="322"/>
      <c r="BQ649" s="322"/>
      <c r="BR649" s="322"/>
      <c r="BS649" s="322"/>
      <c r="BT649" s="322"/>
      <c r="BU649" s="322"/>
      <c r="BV649" s="322"/>
      <c r="BW649" s="322"/>
      <c r="BX649" s="322"/>
      <c r="BY649" s="322"/>
      <c r="BZ649" s="322"/>
      <c r="CA649" s="322"/>
      <c r="CB649" s="322"/>
      <c r="CC649" s="322"/>
      <c r="CD649" s="322"/>
      <c r="CE649" s="322"/>
      <c r="CF649" s="322"/>
      <c r="CG649" s="322"/>
      <c r="CH649" s="322"/>
      <c r="CI649" s="322"/>
      <c r="CJ649" s="322"/>
      <c r="CK649" s="322"/>
      <c r="CL649" s="322"/>
      <c r="CM649" s="322"/>
      <c r="CN649" s="322"/>
      <c r="CO649" s="322"/>
      <c r="CP649" s="322"/>
      <c r="CQ649" s="322"/>
      <c r="CR649" s="322"/>
      <c r="CS649" s="322"/>
      <c r="CT649" s="322"/>
      <c r="CU649" s="322"/>
      <c r="CV649" s="322"/>
      <c r="CW649" s="322"/>
      <c r="CX649" s="322"/>
      <c r="CY649" s="322"/>
      <c r="CZ649" s="322"/>
      <c r="DA649" s="322"/>
      <c r="DB649" s="322"/>
      <c r="DC649" s="322"/>
      <c r="DD649" s="322"/>
      <c r="DE649" s="322"/>
      <c r="DF649" s="322"/>
      <c r="DG649" s="322"/>
      <c r="DH649" s="322"/>
      <c r="DI649" s="322"/>
      <c r="DJ649" s="322"/>
      <c r="DK649" s="322"/>
      <c r="DL649" s="322"/>
      <c r="DM649" s="322"/>
      <c r="DN649" s="322"/>
      <c r="DO649" s="322"/>
      <c r="DP649" s="322"/>
      <c r="DQ649" s="322"/>
      <c r="DR649" s="322"/>
      <c r="DS649" s="322"/>
      <c r="DT649" s="322"/>
      <c r="DU649" s="322"/>
      <c r="DV649" s="322"/>
      <c r="DW649" s="322"/>
      <c r="DX649" s="322"/>
      <c r="DY649" s="322"/>
      <c r="DZ649" s="322"/>
      <c r="EA649" s="322"/>
      <c r="EB649" s="322"/>
      <c r="EC649" s="322"/>
      <c r="ED649" s="322"/>
      <c r="EE649" s="322"/>
      <c r="EF649" s="322"/>
      <c r="EG649" s="322"/>
      <c r="EH649" s="322"/>
      <c r="EI649" s="322"/>
      <c r="EJ649" s="322"/>
      <c r="EK649" s="322"/>
      <c r="EL649" s="322"/>
      <c r="EM649" s="322"/>
      <c r="EN649" s="322"/>
      <c r="EO649" s="322"/>
      <c r="EP649" s="322"/>
      <c r="EQ649" s="322"/>
      <c r="ER649" s="322"/>
      <c r="ES649" s="322"/>
      <c r="ET649" s="322"/>
      <c r="EU649" s="322"/>
      <c r="EV649" s="322"/>
      <c r="EW649" s="322"/>
      <c r="EX649" s="322"/>
    </row>
    <row r="650" spans="1:154" hidden="1" x14ac:dyDescent="0.2"/>
    <row r="651" spans="1:154" hidden="1" x14ac:dyDescent="0.2">
      <c r="A651" s="154" t="s">
        <v>282</v>
      </c>
    </row>
    <row r="652" spans="1:154" hidden="1" x14ac:dyDescent="0.2">
      <c r="A652" s="153" t="s">
        <v>742</v>
      </c>
    </row>
    <row r="653" spans="1:154" hidden="1" x14ac:dyDescent="0.2">
      <c r="A653" s="153" t="s">
        <v>743</v>
      </c>
    </row>
    <row r="654" spans="1:154" hidden="1" x14ac:dyDescent="0.2">
      <c r="A654" s="153" t="s">
        <v>744</v>
      </c>
      <c r="B654" s="322"/>
      <c r="C654" s="322"/>
      <c r="D654" s="322"/>
      <c r="E654" s="322"/>
      <c r="F654" s="322"/>
      <c r="G654" s="322"/>
      <c r="H654" s="322"/>
      <c r="I654" s="322"/>
      <c r="J654" s="322"/>
      <c r="K654" s="322"/>
      <c r="L654" s="322"/>
      <c r="M654" s="322"/>
      <c r="N654" s="322"/>
      <c r="O654" s="322"/>
      <c r="P654" s="322"/>
      <c r="Q654" s="322"/>
      <c r="R654" s="322"/>
      <c r="S654" s="322"/>
      <c r="T654" s="322"/>
      <c r="U654" s="322"/>
      <c r="V654" s="322"/>
      <c r="W654" s="322"/>
      <c r="X654" s="322"/>
      <c r="Y654" s="322"/>
      <c r="Z654" s="322"/>
      <c r="AA654" s="322"/>
      <c r="AB654" s="322"/>
      <c r="AC654" s="322"/>
      <c r="AD654" s="322"/>
      <c r="AE654" s="322"/>
      <c r="AF654" s="322"/>
      <c r="AG654" s="322"/>
      <c r="AH654" s="322"/>
      <c r="AI654" s="322"/>
      <c r="AJ654" s="322"/>
      <c r="AK654" s="322"/>
      <c r="AL654" s="322"/>
      <c r="AM654" s="322"/>
      <c r="AN654" s="322"/>
      <c r="AO654" s="322"/>
      <c r="AP654" s="322"/>
      <c r="AQ654" s="322"/>
      <c r="AR654" s="322"/>
      <c r="AS654" s="322"/>
      <c r="AT654" s="322"/>
      <c r="AU654" s="322"/>
      <c r="AV654" s="322"/>
      <c r="AW654" s="322"/>
      <c r="AX654" s="322"/>
      <c r="AY654" s="322"/>
      <c r="AZ654" s="322"/>
      <c r="BA654" s="322"/>
      <c r="BB654" s="322"/>
      <c r="BC654" s="322"/>
      <c r="BD654" s="322"/>
      <c r="BE654" s="322"/>
      <c r="BF654" s="322"/>
      <c r="BG654" s="322"/>
      <c r="BH654" s="322"/>
      <c r="BI654" s="322"/>
      <c r="BJ654" s="322"/>
      <c r="BK654" s="322"/>
      <c r="BL654" s="322"/>
      <c r="BM654" s="322"/>
      <c r="BN654" s="322"/>
      <c r="BO654" s="322"/>
      <c r="BP654" s="322"/>
      <c r="BQ654" s="322"/>
      <c r="BR654" s="322"/>
      <c r="BS654" s="322"/>
      <c r="BT654" s="322"/>
      <c r="BU654" s="322"/>
      <c r="BV654" s="322"/>
      <c r="BW654" s="322"/>
      <c r="BX654" s="322"/>
      <c r="BY654" s="322"/>
      <c r="BZ654" s="322"/>
      <c r="CA654" s="322"/>
      <c r="CB654" s="322"/>
      <c r="CC654" s="322"/>
      <c r="CD654" s="322"/>
      <c r="CE654" s="322"/>
      <c r="CF654" s="322"/>
      <c r="CG654" s="322"/>
      <c r="CH654" s="322"/>
      <c r="CI654" s="322"/>
      <c r="CJ654" s="322"/>
      <c r="CK654" s="322"/>
      <c r="CL654" s="322"/>
      <c r="CM654" s="322"/>
      <c r="CN654" s="322"/>
      <c r="CO654" s="322"/>
      <c r="CP654" s="322"/>
      <c r="CQ654" s="322"/>
      <c r="CR654" s="322"/>
      <c r="CS654" s="322"/>
      <c r="CT654" s="322"/>
      <c r="CU654" s="322"/>
      <c r="CV654" s="322"/>
      <c r="CW654" s="322"/>
      <c r="CX654" s="322"/>
      <c r="CY654" s="322"/>
      <c r="CZ654" s="322"/>
      <c r="DA654" s="322"/>
      <c r="DB654" s="322"/>
      <c r="DC654" s="322"/>
      <c r="DD654" s="322"/>
      <c r="DE654" s="322"/>
      <c r="DF654" s="322"/>
      <c r="DG654" s="322"/>
      <c r="DH654" s="322"/>
      <c r="DI654" s="322"/>
      <c r="DJ654" s="322"/>
      <c r="DK654" s="322"/>
      <c r="DL654" s="322"/>
      <c r="DM654" s="322"/>
      <c r="DN654" s="322"/>
      <c r="DO654" s="322"/>
      <c r="DP654" s="322"/>
      <c r="DQ654" s="322"/>
      <c r="DR654" s="322"/>
      <c r="DS654" s="322"/>
      <c r="DT654" s="322"/>
      <c r="DU654" s="322"/>
      <c r="DV654" s="322"/>
      <c r="DW654" s="322"/>
      <c r="DX654" s="322"/>
      <c r="DY654" s="322"/>
      <c r="DZ654" s="322"/>
      <c r="EA654" s="322"/>
      <c r="EB654" s="322"/>
      <c r="EC654" s="322"/>
      <c r="ED654" s="322"/>
      <c r="EE654" s="322"/>
      <c r="EF654" s="322"/>
      <c r="EG654" s="322"/>
      <c r="EH654" s="322"/>
      <c r="EI654" s="322"/>
      <c r="EJ654" s="322"/>
      <c r="EK654" s="322"/>
      <c r="EL654" s="322"/>
      <c r="EM654" s="322"/>
      <c r="EN654" s="322"/>
      <c r="EO654" s="322"/>
      <c r="EP654" s="322"/>
      <c r="EQ654" s="322"/>
      <c r="ER654" s="322"/>
      <c r="ES654" s="322"/>
      <c r="ET654" s="322"/>
      <c r="EU654" s="322"/>
      <c r="EV654" s="322"/>
      <c r="EW654" s="322"/>
      <c r="EX654" s="322"/>
    </row>
    <row r="655" spans="1:154" hidden="1" x14ac:dyDescent="0.2"/>
    <row r="656" spans="1:154" hidden="1" x14ac:dyDescent="0.2">
      <c r="A656" s="154" t="s">
        <v>280</v>
      </c>
      <c r="B656" s="322"/>
      <c r="C656" s="322"/>
      <c r="D656" s="322"/>
      <c r="E656" s="322"/>
      <c r="F656" s="322"/>
      <c r="G656" s="322"/>
      <c r="H656" s="322"/>
      <c r="I656" s="322"/>
      <c r="J656" s="322"/>
      <c r="K656" s="322"/>
      <c r="L656" s="322"/>
      <c r="M656" s="322"/>
      <c r="N656" s="322"/>
      <c r="O656" s="322"/>
      <c r="P656" s="322"/>
      <c r="Q656" s="322"/>
      <c r="R656" s="322"/>
      <c r="S656" s="322"/>
      <c r="T656" s="322"/>
      <c r="U656" s="322"/>
      <c r="V656" s="322"/>
      <c r="W656" s="322"/>
      <c r="X656" s="322"/>
      <c r="Y656" s="322"/>
      <c r="Z656" s="322"/>
      <c r="AA656" s="322"/>
      <c r="AB656" s="322"/>
      <c r="AC656" s="322"/>
      <c r="AD656" s="322"/>
      <c r="AE656" s="322"/>
      <c r="AF656" s="322"/>
      <c r="AG656" s="322"/>
      <c r="AH656" s="322"/>
      <c r="AI656" s="322"/>
      <c r="AJ656" s="322"/>
      <c r="AK656" s="322"/>
      <c r="AL656" s="322"/>
      <c r="AM656" s="322"/>
      <c r="AN656" s="322"/>
      <c r="AO656" s="322"/>
      <c r="AP656" s="322"/>
      <c r="AQ656" s="322"/>
      <c r="AR656" s="322"/>
      <c r="AS656" s="322"/>
      <c r="AT656" s="322"/>
      <c r="AU656" s="322"/>
      <c r="AV656" s="322"/>
      <c r="AW656" s="322"/>
      <c r="AX656" s="322"/>
      <c r="AY656" s="322"/>
      <c r="AZ656" s="322"/>
      <c r="BA656" s="322"/>
      <c r="BB656" s="322"/>
      <c r="BC656" s="322"/>
      <c r="BD656" s="322"/>
      <c r="BE656" s="322"/>
      <c r="BF656" s="322"/>
      <c r="BG656" s="322"/>
      <c r="BH656" s="322"/>
      <c r="BI656" s="322"/>
      <c r="BJ656" s="322"/>
      <c r="BK656" s="322"/>
      <c r="BL656" s="322"/>
      <c r="BM656" s="322"/>
      <c r="BN656" s="322"/>
      <c r="BO656" s="322"/>
      <c r="BP656" s="322"/>
      <c r="BQ656" s="322"/>
      <c r="BR656" s="322"/>
      <c r="BS656" s="322"/>
      <c r="BT656" s="322"/>
      <c r="BU656" s="322"/>
      <c r="BV656" s="322"/>
      <c r="BW656" s="322"/>
      <c r="BX656" s="322"/>
      <c r="BY656" s="322"/>
      <c r="BZ656" s="322"/>
      <c r="CA656" s="322"/>
      <c r="CB656" s="322"/>
      <c r="CC656" s="322"/>
      <c r="CD656" s="322"/>
      <c r="CE656" s="322"/>
      <c r="CF656" s="322"/>
      <c r="CG656" s="322"/>
      <c r="CH656" s="322"/>
      <c r="CI656" s="322"/>
      <c r="CJ656" s="322"/>
      <c r="CK656" s="322"/>
      <c r="CL656" s="322"/>
      <c r="CM656" s="322"/>
      <c r="CN656" s="322"/>
      <c r="CO656" s="322"/>
      <c r="CP656" s="322"/>
      <c r="CQ656" s="322"/>
      <c r="CR656" s="322"/>
      <c r="CS656" s="322"/>
      <c r="CT656" s="322"/>
      <c r="CU656" s="322"/>
      <c r="CV656" s="322"/>
      <c r="CW656" s="322"/>
      <c r="CX656" s="322"/>
      <c r="CY656" s="322"/>
      <c r="CZ656" s="322"/>
      <c r="DA656" s="322"/>
      <c r="DB656" s="322"/>
      <c r="DC656" s="322"/>
      <c r="DD656" s="322"/>
      <c r="DE656" s="322"/>
      <c r="DF656" s="322"/>
      <c r="DG656" s="322"/>
      <c r="DH656" s="322"/>
      <c r="DI656" s="322"/>
      <c r="DJ656" s="322"/>
      <c r="DK656" s="322"/>
      <c r="DL656" s="322"/>
      <c r="DM656" s="322"/>
      <c r="DN656" s="322"/>
      <c r="DO656" s="322"/>
      <c r="DP656" s="322"/>
      <c r="DQ656" s="322"/>
      <c r="DR656" s="322"/>
      <c r="DS656" s="322"/>
      <c r="DT656" s="322"/>
      <c r="DU656" s="322"/>
      <c r="DV656" s="322"/>
      <c r="DW656" s="322"/>
      <c r="DX656" s="322"/>
      <c r="DY656" s="322"/>
      <c r="DZ656" s="322"/>
      <c r="EA656" s="322"/>
      <c r="EB656" s="322"/>
      <c r="EC656" s="322"/>
      <c r="ED656" s="322"/>
      <c r="EE656" s="322"/>
      <c r="EF656" s="322"/>
      <c r="EG656" s="322"/>
      <c r="EH656" s="322"/>
      <c r="EI656" s="322"/>
      <c r="EJ656" s="322"/>
      <c r="EK656" s="322"/>
      <c r="EL656" s="322"/>
      <c r="EM656" s="322"/>
      <c r="EN656" s="322"/>
      <c r="EO656" s="322"/>
      <c r="EP656" s="322"/>
      <c r="EQ656" s="322"/>
      <c r="ER656" s="322"/>
      <c r="ES656" s="322"/>
      <c r="ET656" s="322"/>
      <c r="EU656" s="322"/>
      <c r="EV656" s="322"/>
      <c r="EW656" s="322"/>
      <c r="EX656" s="322"/>
    </row>
    <row r="657" spans="1:154" hidden="1" x14ac:dyDescent="0.2">
      <c r="A657" s="412" t="s">
        <v>0</v>
      </c>
      <c r="B657" s="322"/>
      <c r="C657" s="322"/>
      <c r="D657" s="322"/>
      <c r="E657" s="322"/>
      <c r="F657" s="322"/>
      <c r="G657" s="322"/>
      <c r="H657" s="322"/>
      <c r="I657" s="322"/>
      <c r="J657" s="322"/>
      <c r="K657" s="322"/>
      <c r="L657" s="322"/>
      <c r="M657" s="322"/>
      <c r="N657" s="322"/>
      <c r="O657" s="322"/>
      <c r="P657" s="322"/>
      <c r="Q657" s="322"/>
      <c r="R657" s="322"/>
      <c r="S657" s="322"/>
      <c r="T657" s="322"/>
      <c r="U657" s="322"/>
      <c r="V657" s="322"/>
      <c r="W657" s="322"/>
      <c r="X657" s="322"/>
      <c r="Y657" s="322"/>
      <c r="Z657" s="322"/>
      <c r="AA657" s="322"/>
      <c r="AB657" s="322"/>
      <c r="AC657" s="322"/>
      <c r="AD657" s="322"/>
      <c r="AE657" s="322"/>
      <c r="AF657" s="322"/>
      <c r="AG657" s="322"/>
      <c r="AH657" s="322"/>
      <c r="AI657" s="322"/>
      <c r="AJ657" s="322"/>
      <c r="AK657" s="322"/>
      <c r="AL657" s="322"/>
      <c r="AM657" s="322"/>
      <c r="AN657" s="322"/>
      <c r="AO657" s="322"/>
      <c r="AP657" s="322"/>
      <c r="AQ657" s="322"/>
      <c r="AR657" s="322"/>
      <c r="AS657" s="322"/>
      <c r="AT657" s="322"/>
      <c r="AU657" s="322"/>
      <c r="AV657" s="322"/>
      <c r="AW657" s="322"/>
      <c r="AX657" s="322"/>
      <c r="AY657" s="322"/>
      <c r="AZ657" s="322"/>
      <c r="BA657" s="322"/>
      <c r="BB657" s="322"/>
      <c r="BC657" s="322"/>
      <c r="BD657" s="322"/>
      <c r="BE657" s="322"/>
      <c r="BF657" s="322"/>
      <c r="BG657" s="322"/>
      <c r="BH657" s="322"/>
      <c r="BI657" s="322"/>
      <c r="BJ657" s="322"/>
      <c r="BK657" s="322"/>
      <c r="BL657" s="322"/>
      <c r="BM657" s="322"/>
      <c r="BN657" s="322"/>
      <c r="BO657" s="322"/>
      <c r="BP657" s="322"/>
      <c r="BQ657" s="322"/>
      <c r="BR657" s="322"/>
      <c r="BS657" s="322"/>
      <c r="BT657" s="322"/>
      <c r="BU657" s="322"/>
      <c r="BV657" s="322"/>
      <c r="BW657" s="322"/>
      <c r="BX657" s="322"/>
      <c r="BY657" s="322"/>
      <c r="BZ657" s="322"/>
      <c r="CA657" s="322"/>
      <c r="CB657" s="322"/>
      <c r="CC657" s="322"/>
      <c r="CD657" s="322"/>
      <c r="CE657" s="322"/>
      <c r="CF657" s="322"/>
      <c r="CG657" s="322"/>
      <c r="CH657" s="322"/>
      <c r="CI657" s="322"/>
      <c r="CJ657" s="322"/>
      <c r="CK657" s="322"/>
      <c r="CL657" s="322"/>
      <c r="CM657" s="322"/>
      <c r="CN657" s="322"/>
      <c r="CO657" s="322"/>
      <c r="CP657" s="322"/>
      <c r="CQ657" s="322"/>
      <c r="CR657" s="322"/>
      <c r="CS657" s="322"/>
      <c r="CT657" s="322"/>
      <c r="CU657" s="322"/>
      <c r="CV657" s="322"/>
      <c r="CW657" s="322"/>
      <c r="CX657" s="322"/>
      <c r="CY657" s="322"/>
      <c r="CZ657" s="322"/>
      <c r="DA657" s="322"/>
      <c r="DB657" s="322"/>
      <c r="DC657" s="322"/>
      <c r="DD657" s="322"/>
      <c r="DE657" s="322"/>
      <c r="DF657" s="322"/>
      <c r="DG657" s="322"/>
      <c r="DH657" s="322"/>
      <c r="DI657" s="322"/>
      <c r="DJ657" s="322"/>
      <c r="DK657" s="322"/>
      <c r="DL657" s="322"/>
      <c r="DM657" s="322"/>
      <c r="DN657" s="322"/>
      <c r="DO657" s="322"/>
      <c r="DP657" s="322"/>
      <c r="DQ657" s="322"/>
      <c r="DR657" s="322"/>
      <c r="DS657" s="322"/>
      <c r="DT657" s="322"/>
      <c r="DU657" s="322"/>
      <c r="DV657" s="322"/>
      <c r="DW657" s="322"/>
      <c r="DX657" s="322"/>
      <c r="DY657" s="322"/>
      <c r="DZ657" s="322"/>
      <c r="EA657" s="322"/>
      <c r="EB657" s="322"/>
      <c r="EC657" s="322"/>
      <c r="ED657" s="322"/>
      <c r="EE657" s="322"/>
      <c r="EF657" s="322"/>
      <c r="EG657" s="322"/>
      <c r="EH657" s="322"/>
      <c r="EI657" s="322"/>
      <c r="EJ657" s="322"/>
      <c r="EK657" s="322"/>
      <c r="EL657" s="322"/>
      <c r="EM657" s="322"/>
      <c r="EN657" s="322"/>
      <c r="EO657" s="322"/>
      <c r="EP657" s="322"/>
      <c r="EQ657" s="322"/>
      <c r="ER657" s="322"/>
      <c r="ES657" s="322"/>
      <c r="ET657" s="322"/>
      <c r="EU657" s="322"/>
      <c r="EV657" s="322"/>
      <c r="EW657" s="322"/>
      <c r="EX657" s="322"/>
    </row>
    <row r="658" spans="1:154" hidden="1" x14ac:dyDescent="0.2">
      <c r="A658" s="412" t="s">
        <v>747</v>
      </c>
      <c r="B658" s="322"/>
      <c r="C658" s="322"/>
      <c r="D658" s="322"/>
      <c r="E658" s="322"/>
      <c r="F658" s="322"/>
      <c r="G658" s="322"/>
      <c r="H658" s="322"/>
      <c r="I658" s="322"/>
      <c r="J658" s="322"/>
      <c r="K658" s="322"/>
      <c r="L658" s="322"/>
      <c r="M658" s="322"/>
      <c r="N658" s="322"/>
      <c r="O658" s="322"/>
      <c r="P658" s="322"/>
      <c r="Q658" s="322"/>
      <c r="R658" s="322"/>
      <c r="S658" s="322"/>
      <c r="T658" s="322"/>
      <c r="U658" s="322"/>
      <c r="V658" s="322"/>
      <c r="W658" s="322"/>
      <c r="X658" s="322"/>
      <c r="Y658" s="322"/>
      <c r="Z658" s="322"/>
      <c r="AA658" s="322"/>
      <c r="AB658" s="322"/>
      <c r="AC658" s="322"/>
      <c r="AD658" s="322"/>
      <c r="AE658" s="322"/>
      <c r="AF658" s="322"/>
      <c r="AG658" s="322"/>
      <c r="AH658" s="322"/>
      <c r="AI658" s="322"/>
      <c r="AJ658" s="322"/>
      <c r="AK658" s="322"/>
      <c r="AL658" s="322"/>
      <c r="AM658" s="322"/>
      <c r="AN658" s="322"/>
      <c r="AO658" s="322"/>
      <c r="AP658" s="322"/>
      <c r="AQ658" s="322"/>
      <c r="AR658" s="322"/>
      <c r="AS658" s="322"/>
      <c r="AT658" s="322"/>
      <c r="AU658" s="322"/>
      <c r="AV658" s="322"/>
      <c r="AW658" s="322"/>
      <c r="AX658" s="322"/>
      <c r="AY658" s="322"/>
      <c r="AZ658" s="322"/>
      <c r="BA658" s="322"/>
      <c r="BB658" s="322"/>
      <c r="BC658" s="322"/>
      <c r="BD658" s="322"/>
      <c r="BE658" s="322"/>
      <c r="BF658" s="322"/>
      <c r="BG658" s="322"/>
      <c r="BH658" s="322"/>
      <c r="BI658" s="322"/>
      <c r="BJ658" s="322"/>
      <c r="BK658" s="322"/>
      <c r="BL658" s="322"/>
      <c r="BM658" s="322"/>
      <c r="BN658" s="322"/>
      <c r="BO658" s="322"/>
      <c r="BP658" s="322"/>
      <c r="BQ658" s="322"/>
      <c r="BR658" s="322"/>
      <c r="BS658" s="322"/>
      <c r="BT658" s="322"/>
      <c r="BU658" s="322"/>
      <c r="BV658" s="322"/>
      <c r="BW658" s="322"/>
      <c r="BX658" s="322"/>
      <c r="BY658" s="322"/>
      <c r="BZ658" s="322"/>
      <c r="CA658" s="322"/>
      <c r="CB658" s="322"/>
      <c r="CC658" s="322"/>
      <c r="CD658" s="322"/>
      <c r="CE658" s="322"/>
      <c r="CF658" s="322"/>
      <c r="CG658" s="322"/>
      <c r="CH658" s="322"/>
      <c r="CI658" s="322"/>
      <c r="CJ658" s="322"/>
      <c r="CK658" s="322"/>
      <c r="CL658" s="322"/>
      <c r="CM658" s="322"/>
      <c r="CN658" s="322"/>
      <c r="CO658" s="322"/>
      <c r="CP658" s="322"/>
      <c r="CQ658" s="322"/>
      <c r="CR658" s="322"/>
      <c r="CS658" s="322"/>
      <c r="CT658" s="322"/>
      <c r="CU658" s="322"/>
      <c r="CV658" s="322"/>
      <c r="CW658" s="322"/>
      <c r="CX658" s="322"/>
      <c r="CY658" s="322"/>
      <c r="CZ658" s="322"/>
      <c r="DA658" s="322"/>
      <c r="DB658" s="322"/>
      <c r="DC658" s="322"/>
      <c r="DD658" s="322"/>
      <c r="DE658" s="322"/>
      <c r="DF658" s="322"/>
      <c r="DG658" s="322"/>
      <c r="DH658" s="322"/>
      <c r="DI658" s="322"/>
      <c r="DJ658" s="322"/>
      <c r="DK658" s="322"/>
      <c r="DL658" s="322"/>
      <c r="DM658" s="322"/>
      <c r="DN658" s="322"/>
      <c r="DO658" s="322"/>
      <c r="DP658" s="322"/>
      <c r="DQ658" s="322"/>
      <c r="DR658" s="322"/>
      <c r="DS658" s="322"/>
      <c r="DT658" s="322"/>
      <c r="DU658" s="322"/>
      <c r="DV658" s="322"/>
      <c r="DW658" s="322"/>
      <c r="DX658" s="322"/>
      <c r="DY658" s="322"/>
      <c r="DZ658" s="322"/>
      <c r="EA658" s="322"/>
      <c r="EB658" s="322"/>
      <c r="EC658" s="322"/>
      <c r="ED658" s="322"/>
      <c r="EE658" s="322"/>
      <c r="EF658" s="322"/>
      <c r="EG658" s="322"/>
      <c r="EH658" s="322"/>
      <c r="EI658" s="322"/>
      <c r="EJ658" s="322"/>
      <c r="EK658" s="322"/>
      <c r="EL658" s="322"/>
      <c r="EM658" s="322"/>
      <c r="EN658" s="322"/>
      <c r="EO658" s="322"/>
      <c r="EP658" s="322"/>
      <c r="EQ658" s="322"/>
      <c r="ER658" s="322"/>
      <c r="ES658" s="322"/>
      <c r="ET658" s="322"/>
      <c r="EU658" s="322"/>
      <c r="EV658" s="322"/>
      <c r="EW658" s="322"/>
      <c r="EX658" s="322"/>
    </row>
    <row r="659" spans="1:154" hidden="1" x14ac:dyDescent="0.2">
      <c r="A659" s="412" t="s">
        <v>748</v>
      </c>
      <c r="B659" s="322"/>
      <c r="C659" s="322"/>
      <c r="D659" s="322"/>
      <c r="E659" s="322"/>
      <c r="F659" s="322"/>
      <c r="G659" s="322"/>
      <c r="H659" s="322"/>
      <c r="I659" s="322"/>
      <c r="J659" s="322"/>
      <c r="K659" s="322"/>
      <c r="L659" s="322"/>
      <c r="M659" s="322"/>
      <c r="N659" s="322"/>
      <c r="O659" s="322"/>
      <c r="P659" s="322"/>
      <c r="Q659" s="322"/>
      <c r="R659" s="322"/>
      <c r="S659" s="322"/>
      <c r="T659" s="322"/>
      <c r="U659" s="322"/>
      <c r="V659" s="322"/>
      <c r="W659" s="322"/>
      <c r="X659" s="322"/>
      <c r="Y659" s="322"/>
      <c r="Z659" s="322"/>
      <c r="AA659" s="322"/>
      <c r="AB659" s="322"/>
      <c r="AC659" s="322"/>
      <c r="AD659" s="322"/>
      <c r="AE659" s="322"/>
      <c r="AF659" s="322"/>
      <c r="AG659" s="322"/>
      <c r="AH659" s="322"/>
      <c r="AI659" s="322"/>
      <c r="AJ659" s="322"/>
      <c r="AK659" s="322"/>
      <c r="AL659" s="322"/>
      <c r="AM659" s="322"/>
      <c r="AN659" s="322"/>
      <c r="AO659" s="322"/>
      <c r="AP659" s="322"/>
      <c r="AQ659" s="322"/>
      <c r="AR659" s="322"/>
      <c r="AS659" s="322"/>
      <c r="AT659" s="322"/>
      <c r="AU659" s="322"/>
      <c r="AV659" s="322"/>
      <c r="AW659" s="322"/>
      <c r="AX659" s="322"/>
      <c r="AY659" s="322"/>
      <c r="AZ659" s="322"/>
      <c r="BA659" s="322"/>
      <c r="BB659" s="322"/>
      <c r="BC659" s="322"/>
      <c r="BD659" s="322"/>
      <c r="BE659" s="322"/>
      <c r="BF659" s="322"/>
      <c r="BG659" s="322"/>
      <c r="BH659" s="322"/>
      <c r="BI659" s="322"/>
      <c r="BJ659" s="322"/>
      <c r="BK659" s="322"/>
      <c r="BL659" s="322"/>
      <c r="BM659" s="322"/>
      <c r="BN659" s="322"/>
      <c r="BO659" s="322"/>
      <c r="BP659" s="322"/>
      <c r="BQ659" s="322"/>
      <c r="BR659" s="322"/>
      <c r="BS659" s="322"/>
      <c r="BT659" s="322"/>
      <c r="BU659" s="322"/>
      <c r="BV659" s="322"/>
      <c r="BW659" s="322"/>
      <c r="BX659" s="322"/>
      <c r="BY659" s="322"/>
      <c r="BZ659" s="322"/>
      <c r="CA659" s="322"/>
      <c r="CB659" s="322"/>
      <c r="CC659" s="322"/>
      <c r="CD659" s="322"/>
      <c r="CE659" s="322"/>
      <c r="CF659" s="322"/>
      <c r="CG659" s="322"/>
      <c r="CH659" s="322"/>
      <c r="CI659" s="322"/>
      <c r="CJ659" s="322"/>
      <c r="CK659" s="322"/>
      <c r="CL659" s="322"/>
      <c r="CM659" s="322"/>
      <c r="CN659" s="322"/>
      <c r="CO659" s="322"/>
      <c r="CP659" s="322"/>
      <c r="CQ659" s="322"/>
      <c r="CR659" s="322"/>
      <c r="CS659" s="322"/>
      <c r="CT659" s="322"/>
      <c r="CU659" s="322"/>
      <c r="CV659" s="322"/>
      <c r="CW659" s="322"/>
      <c r="CX659" s="322"/>
      <c r="CY659" s="322"/>
      <c r="CZ659" s="322"/>
      <c r="DA659" s="322"/>
      <c r="DB659" s="322"/>
      <c r="DC659" s="322"/>
      <c r="DD659" s="322"/>
      <c r="DE659" s="322"/>
      <c r="DF659" s="322"/>
      <c r="DG659" s="322"/>
      <c r="DH659" s="322"/>
      <c r="DI659" s="322"/>
      <c r="DJ659" s="322"/>
      <c r="DK659" s="322"/>
      <c r="DL659" s="322"/>
      <c r="DM659" s="322"/>
      <c r="DN659" s="322"/>
      <c r="DO659" s="322"/>
      <c r="DP659" s="322"/>
      <c r="DQ659" s="322"/>
      <c r="DR659" s="322"/>
      <c r="DS659" s="322"/>
      <c r="DT659" s="322"/>
      <c r="DU659" s="322"/>
      <c r="DV659" s="322"/>
      <c r="DW659" s="322"/>
      <c r="DX659" s="322"/>
      <c r="DY659" s="322"/>
      <c r="DZ659" s="322"/>
      <c r="EA659" s="322"/>
      <c r="EB659" s="322"/>
      <c r="EC659" s="322"/>
      <c r="ED659" s="322"/>
      <c r="EE659" s="322"/>
      <c r="EF659" s="322"/>
      <c r="EG659" s="322"/>
      <c r="EH659" s="322"/>
      <c r="EI659" s="322"/>
      <c r="EJ659" s="322"/>
      <c r="EK659" s="322"/>
      <c r="EL659" s="322"/>
      <c r="EM659" s="322"/>
      <c r="EN659" s="322"/>
      <c r="EO659" s="322"/>
      <c r="EP659" s="322"/>
      <c r="EQ659" s="322"/>
      <c r="ER659" s="322"/>
      <c r="ES659" s="322"/>
      <c r="ET659" s="322"/>
      <c r="EU659" s="322"/>
      <c r="EV659" s="322"/>
      <c r="EW659" s="322"/>
      <c r="EX659" s="322"/>
    </row>
    <row r="660" spans="1:154" hidden="1" x14ac:dyDescent="0.2"/>
    <row r="661" spans="1:154" hidden="1" x14ac:dyDescent="0.2">
      <c r="A661" s="154" t="s">
        <v>769</v>
      </c>
      <c r="B661" s="322"/>
      <c r="C661" s="322"/>
      <c r="D661" s="322"/>
      <c r="E661" s="322"/>
      <c r="F661" s="322"/>
      <c r="G661" s="322"/>
      <c r="H661" s="322"/>
      <c r="I661" s="322"/>
      <c r="J661" s="322"/>
      <c r="K661" s="322"/>
      <c r="L661" s="322"/>
      <c r="M661" s="322"/>
      <c r="N661" s="322"/>
      <c r="O661" s="322"/>
      <c r="P661" s="322"/>
      <c r="Q661" s="322"/>
      <c r="R661" s="322"/>
      <c r="S661" s="322"/>
      <c r="T661" s="322"/>
      <c r="U661" s="322"/>
      <c r="V661" s="322"/>
      <c r="W661" s="322"/>
      <c r="X661" s="322"/>
      <c r="Y661" s="322"/>
      <c r="Z661" s="322"/>
      <c r="AA661" s="322"/>
      <c r="AB661" s="322"/>
      <c r="AC661" s="322"/>
      <c r="AD661" s="322"/>
      <c r="AE661" s="322"/>
      <c r="AF661" s="322"/>
      <c r="AG661" s="322"/>
      <c r="AH661" s="322"/>
      <c r="AI661" s="322"/>
      <c r="AJ661" s="322"/>
      <c r="AK661" s="322"/>
      <c r="AL661" s="322"/>
      <c r="AM661" s="322"/>
      <c r="AN661" s="322"/>
      <c r="AO661" s="322"/>
      <c r="AP661" s="322"/>
      <c r="AQ661" s="322"/>
      <c r="AR661" s="322"/>
      <c r="AS661" s="322"/>
      <c r="AT661" s="322"/>
      <c r="AU661" s="322"/>
      <c r="AV661" s="322"/>
      <c r="AW661" s="322"/>
      <c r="AX661" s="322"/>
      <c r="AY661" s="322"/>
      <c r="AZ661" s="322"/>
      <c r="BA661" s="322"/>
      <c r="BB661" s="322"/>
      <c r="BC661" s="322"/>
      <c r="BD661" s="322"/>
      <c r="BE661" s="322"/>
      <c r="BF661" s="322"/>
      <c r="BG661" s="322"/>
      <c r="BH661" s="322"/>
      <c r="BI661" s="322"/>
      <c r="BJ661" s="322"/>
      <c r="BK661" s="322"/>
      <c r="BL661" s="322"/>
      <c r="BM661" s="322"/>
      <c r="BN661" s="322"/>
      <c r="BO661" s="322"/>
      <c r="BP661" s="322"/>
      <c r="BQ661" s="322"/>
      <c r="BR661" s="322"/>
      <c r="BS661" s="322"/>
      <c r="BT661" s="322"/>
      <c r="BU661" s="322"/>
      <c r="BV661" s="322"/>
      <c r="BW661" s="322"/>
      <c r="BX661" s="322"/>
      <c r="BY661" s="322"/>
      <c r="BZ661" s="322"/>
      <c r="CA661" s="322"/>
      <c r="CB661" s="322"/>
      <c r="CC661" s="322"/>
      <c r="CD661" s="322"/>
      <c r="CE661" s="322"/>
      <c r="CF661" s="322"/>
      <c r="CG661" s="322"/>
      <c r="CH661" s="322"/>
      <c r="CI661" s="322"/>
      <c r="CJ661" s="322"/>
      <c r="CK661" s="322"/>
      <c r="CL661" s="322"/>
      <c r="CM661" s="322"/>
      <c r="CN661" s="322"/>
      <c r="CO661" s="322"/>
      <c r="CP661" s="322"/>
      <c r="CQ661" s="322"/>
      <c r="CR661" s="322"/>
      <c r="CS661" s="322"/>
      <c r="CT661" s="322"/>
      <c r="CU661" s="322"/>
      <c r="CV661" s="322"/>
      <c r="CW661" s="322"/>
      <c r="CX661" s="322"/>
      <c r="CY661" s="322"/>
      <c r="CZ661" s="322"/>
      <c r="DA661" s="322"/>
      <c r="DB661" s="322"/>
      <c r="DC661" s="322"/>
      <c r="DD661" s="322"/>
      <c r="DE661" s="322"/>
      <c r="DF661" s="322"/>
      <c r="DG661" s="322"/>
      <c r="DH661" s="322"/>
      <c r="DI661" s="322"/>
      <c r="DJ661" s="322"/>
      <c r="DK661" s="322"/>
      <c r="DL661" s="322"/>
      <c r="DM661" s="322"/>
      <c r="DN661" s="322"/>
      <c r="DO661" s="322"/>
      <c r="DP661" s="322"/>
      <c r="DQ661" s="322"/>
      <c r="DR661" s="322"/>
      <c r="DS661" s="322"/>
      <c r="DT661" s="322"/>
      <c r="DU661" s="322"/>
      <c r="DV661" s="322"/>
      <c r="DW661" s="322"/>
      <c r="DX661" s="322"/>
      <c r="DY661" s="322"/>
      <c r="DZ661" s="322"/>
      <c r="EA661" s="322"/>
      <c r="EB661" s="322"/>
      <c r="EC661" s="322"/>
      <c r="ED661" s="322"/>
      <c r="EE661" s="322"/>
      <c r="EF661" s="322"/>
      <c r="EG661" s="322"/>
      <c r="EH661" s="322"/>
      <c r="EI661" s="322"/>
      <c r="EJ661" s="322"/>
      <c r="EK661" s="322"/>
      <c r="EL661" s="322"/>
      <c r="EM661" s="322"/>
      <c r="EN661" s="322"/>
      <c r="EO661" s="322"/>
      <c r="EP661" s="322"/>
      <c r="EQ661" s="322"/>
      <c r="ER661" s="322"/>
      <c r="ES661" s="322"/>
      <c r="ET661" s="322"/>
      <c r="EU661" s="322"/>
      <c r="EV661" s="322"/>
      <c r="EW661" s="322"/>
      <c r="EX661" s="322"/>
    </row>
    <row r="662" spans="1:154" hidden="1" x14ac:dyDescent="0.2">
      <c r="A662" s="412" t="s">
        <v>0</v>
      </c>
      <c r="B662" s="322"/>
      <c r="C662" s="322"/>
      <c r="D662" s="322"/>
      <c r="E662" s="322"/>
      <c r="F662" s="322"/>
      <c r="G662" s="322"/>
      <c r="H662" s="322"/>
      <c r="I662" s="322"/>
      <c r="J662" s="322"/>
      <c r="K662" s="322"/>
      <c r="L662" s="322"/>
      <c r="M662" s="322"/>
      <c r="N662" s="322"/>
      <c r="O662" s="322"/>
      <c r="P662" s="322"/>
      <c r="Q662" s="322"/>
      <c r="R662" s="322"/>
      <c r="S662" s="322"/>
      <c r="T662" s="322"/>
      <c r="U662" s="322"/>
      <c r="V662" s="322"/>
      <c r="W662" s="322"/>
      <c r="X662" s="322"/>
      <c r="Y662" s="322"/>
      <c r="Z662" s="322"/>
      <c r="AA662" s="322"/>
      <c r="AB662" s="322"/>
      <c r="AC662" s="322"/>
      <c r="AD662" s="322"/>
      <c r="AE662" s="322"/>
      <c r="AF662" s="322"/>
      <c r="AG662" s="322"/>
      <c r="AH662" s="322"/>
      <c r="AI662" s="322"/>
      <c r="AJ662" s="322"/>
      <c r="AK662" s="322"/>
      <c r="AL662" s="322"/>
      <c r="AM662" s="322"/>
      <c r="AN662" s="322"/>
      <c r="AO662" s="322"/>
      <c r="AP662" s="322"/>
      <c r="AQ662" s="322"/>
      <c r="AR662" s="322"/>
      <c r="AS662" s="322"/>
      <c r="AT662" s="322"/>
      <c r="AU662" s="322"/>
      <c r="AV662" s="322"/>
      <c r="AW662" s="322"/>
      <c r="AX662" s="322"/>
      <c r="AY662" s="322"/>
      <c r="AZ662" s="322"/>
      <c r="BA662" s="322"/>
      <c r="BB662" s="322"/>
      <c r="BC662" s="322"/>
      <c r="BD662" s="322"/>
      <c r="BE662" s="322"/>
      <c r="BF662" s="322"/>
      <c r="BG662" s="322"/>
      <c r="BH662" s="322"/>
      <c r="BI662" s="322"/>
      <c r="BJ662" s="322"/>
      <c r="BK662" s="322"/>
      <c r="BL662" s="322"/>
      <c r="BM662" s="322"/>
      <c r="BN662" s="322"/>
      <c r="BO662" s="322"/>
      <c r="BP662" s="322"/>
      <c r="BQ662" s="322"/>
      <c r="BR662" s="322"/>
      <c r="BS662" s="322"/>
      <c r="BT662" s="322"/>
      <c r="BU662" s="322"/>
      <c r="BV662" s="322"/>
      <c r="BW662" s="322"/>
      <c r="BX662" s="322"/>
      <c r="BY662" s="322"/>
      <c r="BZ662" s="322"/>
      <c r="CA662" s="322"/>
      <c r="CB662" s="322"/>
      <c r="CC662" s="322"/>
      <c r="CD662" s="322"/>
      <c r="CE662" s="322"/>
      <c r="CF662" s="322"/>
      <c r="CG662" s="322"/>
      <c r="CH662" s="322"/>
      <c r="CI662" s="322"/>
      <c r="CJ662" s="322"/>
      <c r="CK662" s="322"/>
      <c r="CL662" s="322"/>
      <c r="CM662" s="322"/>
      <c r="CN662" s="322"/>
      <c r="CO662" s="322"/>
      <c r="CP662" s="322"/>
      <c r="CQ662" s="322"/>
      <c r="CR662" s="322"/>
      <c r="CS662" s="322"/>
      <c r="CT662" s="322"/>
      <c r="CU662" s="322"/>
      <c r="CV662" s="322"/>
      <c r="CW662" s="322"/>
      <c r="CX662" s="322"/>
      <c r="CY662" s="322"/>
      <c r="CZ662" s="322"/>
      <c r="DA662" s="322"/>
      <c r="DB662" s="322"/>
      <c r="DC662" s="322"/>
      <c r="DD662" s="322"/>
      <c r="DE662" s="322"/>
      <c r="DF662" s="322"/>
      <c r="DG662" s="322"/>
      <c r="DH662" s="322"/>
      <c r="DI662" s="322"/>
      <c r="DJ662" s="322"/>
      <c r="DK662" s="322"/>
      <c r="DL662" s="322"/>
      <c r="DM662" s="322"/>
      <c r="DN662" s="322"/>
      <c r="DO662" s="322"/>
      <c r="DP662" s="322"/>
      <c r="DQ662" s="322"/>
      <c r="DR662" s="322"/>
      <c r="DS662" s="322"/>
      <c r="DT662" s="322"/>
      <c r="DU662" s="322"/>
      <c r="DV662" s="322"/>
      <c r="DW662" s="322"/>
      <c r="DX662" s="322"/>
      <c r="DY662" s="322"/>
      <c r="DZ662" s="322"/>
      <c r="EA662" s="322"/>
      <c r="EB662" s="322"/>
      <c r="EC662" s="322"/>
      <c r="ED662" s="322"/>
      <c r="EE662" s="322"/>
      <c r="EF662" s="322"/>
      <c r="EG662" s="322"/>
      <c r="EH662" s="322"/>
      <c r="EI662" s="322"/>
      <c r="EJ662" s="322"/>
      <c r="EK662" s="322"/>
      <c r="EL662" s="322"/>
      <c r="EM662" s="322"/>
      <c r="EN662" s="322"/>
      <c r="EO662" s="322"/>
      <c r="EP662" s="322"/>
      <c r="EQ662" s="322"/>
      <c r="ER662" s="322"/>
      <c r="ES662" s="322"/>
      <c r="ET662" s="322"/>
      <c r="EU662" s="322"/>
      <c r="EV662" s="322"/>
      <c r="EW662" s="322"/>
      <c r="EX662" s="322"/>
    </row>
    <row r="663" spans="1:154" hidden="1" x14ac:dyDescent="0.2">
      <c r="A663" s="412" t="s">
        <v>770</v>
      </c>
      <c r="B663" s="322"/>
      <c r="C663" s="322"/>
      <c r="D663" s="322"/>
      <c r="E663" s="322"/>
      <c r="F663" s="322"/>
      <c r="G663" s="322"/>
      <c r="H663" s="322"/>
      <c r="I663" s="322"/>
      <c r="J663" s="322"/>
      <c r="K663" s="322"/>
      <c r="L663" s="322"/>
      <c r="M663" s="322"/>
      <c r="N663" s="322"/>
      <c r="O663" s="322"/>
      <c r="P663" s="322"/>
      <c r="Q663" s="322"/>
      <c r="R663" s="322"/>
      <c r="S663" s="322"/>
      <c r="T663" s="322"/>
      <c r="U663" s="322"/>
      <c r="V663" s="322"/>
      <c r="W663" s="322"/>
      <c r="X663" s="322"/>
      <c r="Y663" s="322"/>
      <c r="Z663" s="322"/>
      <c r="AA663" s="322"/>
      <c r="AB663" s="322"/>
      <c r="AC663" s="322"/>
      <c r="AD663" s="322"/>
      <c r="AE663" s="322"/>
      <c r="AF663" s="322"/>
      <c r="AG663" s="322"/>
      <c r="AH663" s="322"/>
      <c r="AI663" s="322"/>
      <c r="AJ663" s="322"/>
      <c r="AK663" s="322"/>
      <c r="AL663" s="322"/>
      <c r="AM663" s="322"/>
      <c r="AN663" s="322"/>
      <c r="AO663" s="322"/>
      <c r="AP663" s="322"/>
      <c r="AQ663" s="322"/>
      <c r="AR663" s="322"/>
      <c r="AS663" s="322"/>
      <c r="AT663" s="322"/>
      <c r="AU663" s="322"/>
      <c r="AV663" s="322"/>
      <c r="AW663" s="322"/>
      <c r="AX663" s="322"/>
      <c r="AY663" s="322"/>
      <c r="AZ663" s="322"/>
      <c r="BA663" s="322"/>
      <c r="BB663" s="322"/>
      <c r="BC663" s="322"/>
      <c r="BD663" s="322"/>
      <c r="BE663" s="322"/>
      <c r="BF663" s="322"/>
      <c r="BG663" s="322"/>
      <c r="BH663" s="322"/>
      <c r="BI663" s="322"/>
      <c r="BJ663" s="322"/>
      <c r="BK663" s="322"/>
      <c r="BL663" s="322"/>
      <c r="BM663" s="322"/>
      <c r="BN663" s="322"/>
      <c r="BO663" s="322"/>
      <c r="BP663" s="322"/>
      <c r="BQ663" s="322"/>
      <c r="BR663" s="322"/>
      <c r="BS663" s="322"/>
      <c r="BT663" s="322"/>
      <c r="BU663" s="322"/>
      <c r="BV663" s="322"/>
      <c r="BW663" s="322"/>
      <c r="BX663" s="322"/>
      <c r="BY663" s="322"/>
      <c r="BZ663" s="322"/>
      <c r="CA663" s="322"/>
      <c r="CB663" s="322"/>
      <c r="CC663" s="322"/>
      <c r="CD663" s="322"/>
      <c r="CE663" s="322"/>
      <c r="CF663" s="322"/>
      <c r="CG663" s="322"/>
      <c r="CH663" s="322"/>
      <c r="CI663" s="322"/>
      <c r="CJ663" s="322"/>
      <c r="CK663" s="322"/>
      <c r="CL663" s="322"/>
      <c r="CM663" s="322"/>
      <c r="CN663" s="322"/>
      <c r="CO663" s="322"/>
      <c r="CP663" s="322"/>
      <c r="CQ663" s="322"/>
      <c r="CR663" s="322"/>
      <c r="CS663" s="322"/>
      <c r="CT663" s="322"/>
      <c r="CU663" s="322"/>
      <c r="CV663" s="322"/>
      <c r="CW663" s="322"/>
      <c r="CX663" s="322"/>
      <c r="CY663" s="322"/>
      <c r="CZ663" s="322"/>
      <c r="DA663" s="322"/>
      <c r="DB663" s="322"/>
      <c r="DC663" s="322"/>
      <c r="DD663" s="322"/>
      <c r="DE663" s="322"/>
      <c r="DF663" s="322"/>
      <c r="DG663" s="322"/>
      <c r="DH663" s="322"/>
      <c r="DI663" s="322"/>
      <c r="DJ663" s="322"/>
      <c r="DK663" s="322"/>
      <c r="DL663" s="322"/>
      <c r="DM663" s="322"/>
      <c r="DN663" s="322"/>
      <c r="DO663" s="322"/>
      <c r="DP663" s="322"/>
      <c r="DQ663" s="322"/>
      <c r="DR663" s="322"/>
      <c r="DS663" s="322"/>
      <c r="DT663" s="322"/>
      <c r="DU663" s="322"/>
      <c r="DV663" s="322"/>
      <c r="DW663" s="322"/>
      <c r="DX663" s="322"/>
      <c r="DY663" s="322"/>
      <c r="DZ663" s="322"/>
      <c r="EA663" s="322"/>
      <c r="EB663" s="322"/>
      <c r="EC663" s="322"/>
      <c r="ED663" s="322"/>
      <c r="EE663" s="322"/>
      <c r="EF663" s="322"/>
      <c r="EG663" s="322"/>
      <c r="EH663" s="322"/>
      <c r="EI663" s="322"/>
      <c r="EJ663" s="322"/>
      <c r="EK663" s="322"/>
      <c r="EL663" s="322"/>
      <c r="EM663" s="322"/>
      <c r="EN663" s="322"/>
      <c r="EO663" s="322"/>
      <c r="EP663" s="322"/>
      <c r="EQ663" s="322"/>
      <c r="ER663" s="322"/>
      <c r="ES663" s="322"/>
      <c r="ET663" s="322"/>
      <c r="EU663" s="322"/>
      <c r="EV663" s="322"/>
      <c r="EW663" s="322"/>
      <c r="EX663" s="322"/>
    </row>
    <row r="664" spans="1:154" hidden="1" x14ac:dyDescent="0.2">
      <c r="A664" s="412" t="s">
        <v>771</v>
      </c>
      <c r="B664" s="322"/>
      <c r="C664" s="322"/>
      <c r="D664" s="322"/>
      <c r="E664" s="322"/>
      <c r="F664" s="322"/>
      <c r="G664" s="322"/>
      <c r="H664" s="322"/>
      <c r="I664" s="322"/>
      <c r="J664" s="322"/>
      <c r="K664" s="322"/>
      <c r="L664" s="322"/>
      <c r="M664" s="322"/>
      <c r="N664" s="322"/>
      <c r="O664" s="322"/>
      <c r="P664" s="322"/>
      <c r="Q664" s="322"/>
      <c r="R664" s="322"/>
      <c r="S664" s="322"/>
      <c r="T664" s="322"/>
      <c r="U664" s="322"/>
      <c r="V664" s="322"/>
      <c r="W664" s="322"/>
      <c r="X664" s="322"/>
      <c r="Y664" s="322"/>
      <c r="Z664" s="322"/>
      <c r="AA664" s="322"/>
      <c r="AB664" s="322"/>
      <c r="AC664" s="322"/>
      <c r="AD664" s="322"/>
      <c r="AE664" s="322"/>
      <c r="AF664" s="322"/>
      <c r="AG664" s="322"/>
      <c r="AH664" s="322"/>
      <c r="AI664" s="322"/>
      <c r="AJ664" s="322"/>
      <c r="AK664" s="322"/>
      <c r="AL664" s="322"/>
      <c r="AM664" s="322"/>
      <c r="AN664" s="322"/>
      <c r="AO664" s="322"/>
      <c r="AP664" s="322"/>
      <c r="AQ664" s="322"/>
      <c r="AR664" s="322"/>
      <c r="AS664" s="322"/>
      <c r="AT664" s="322"/>
      <c r="AU664" s="322"/>
      <c r="AV664" s="322"/>
      <c r="AW664" s="322"/>
      <c r="AX664" s="322"/>
      <c r="AY664" s="322"/>
      <c r="AZ664" s="322"/>
      <c r="BA664" s="322"/>
      <c r="BB664" s="322"/>
      <c r="BC664" s="322"/>
      <c r="BD664" s="322"/>
      <c r="BE664" s="322"/>
      <c r="BF664" s="322"/>
      <c r="BG664" s="322"/>
      <c r="BH664" s="322"/>
      <c r="BI664" s="322"/>
      <c r="BJ664" s="322"/>
      <c r="BK664" s="322"/>
      <c r="BL664" s="322"/>
      <c r="BM664" s="322"/>
      <c r="BN664" s="322"/>
      <c r="BO664" s="322"/>
      <c r="BP664" s="322"/>
      <c r="BQ664" s="322"/>
      <c r="BR664" s="322"/>
      <c r="BS664" s="322"/>
      <c r="BT664" s="322"/>
      <c r="BU664" s="322"/>
      <c r="BV664" s="322"/>
      <c r="BW664" s="322"/>
      <c r="BX664" s="322"/>
      <c r="BY664" s="322"/>
      <c r="BZ664" s="322"/>
      <c r="CA664" s="322"/>
      <c r="CB664" s="322"/>
      <c r="CC664" s="322"/>
      <c r="CD664" s="322"/>
      <c r="CE664" s="322"/>
      <c r="CF664" s="322"/>
      <c r="CG664" s="322"/>
      <c r="CH664" s="322"/>
      <c r="CI664" s="322"/>
      <c r="CJ664" s="322"/>
      <c r="CK664" s="322"/>
      <c r="CL664" s="322"/>
      <c r="CM664" s="322"/>
      <c r="CN664" s="322"/>
      <c r="CO664" s="322"/>
      <c r="CP664" s="322"/>
      <c r="CQ664" s="322"/>
      <c r="CR664" s="322"/>
      <c r="CS664" s="322"/>
      <c r="CT664" s="322"/>
      <c r="CU664" s="322"/>
      <c r="CV664" s="322"/>
      <c r="CW664" s="322"/>
      <c r="CX664" s="322"/>
      <c r="CY664" s="322"/>
      <c r="CZ664" s="322"/>
      <c r="DA664" s="322"/>
      <c r="DB664" s="322"/>
      <c r="DC664" s="322"/>
      <c r="DD664" s="322"/>
      <c r="DE664" s="322"/>
      <c r="DF664" s="322"/>
      <c r="DG664" s="322"/>
      <c r="DH664" s="322"/>
      <c r="DI664" s="322"/>
      <c r="DJ664" s="322"/>
      <c r="DK664" s="322"/>
      <c r="DL664" s="322"/>
      <c r="DM664" s="322"/>
      <c r="DN664" s="322"/>
      <c r="DO664" s="322"/>
      <c r="DP664" s="322"/>
      <c r="DQ664" s="322"/>
      <c r="DR664" s="322"/>
      <c r="DS664" s="322"/>
      <c r="DT664" s="322"/>
      <c r="DU664" s="322"/>
      <c r="DV664" s="322"/>
      <c r="DW664" s="322"/>
      <c r="DX664" s="322"/>
      <c r="DY664" s="322"/>
      <c r="DZ664" s="322"/>
      <c r="EA664" s="322"/>
      <c r="EB664" s="322"/>
      <c r="EC664" s="322"/>
      <c r="ED664" s="322"/>
      <c r="EE664" s="322"/>
      <c r="EF664" s="322"/>
      <c r="EG664" s="322"/>
      <c r="EH664" s="322"/>
      <c r="EI664" s="322"/>
      <c r="EJ664" s="322"/>
      <c r="EK664" s="322"/>
      <c r="EL664" s="322"/>
      <c r="EM664" s="322"/>
      <c r="EN664" s="322"/>
      <c r="EO664" s="322"/>
      <c r="EP664" s="322"/>
      <c r="EQ664" s="322"/>
      <c r="ER664" s="322"/>
      <c r="ES664" s="322"/>
      <c r="ET664" s="322"/>
      <c r="EU664" s="322"/>
      <c r="EV664" s="322"/>
      <c r="EW664" s="322"/>
      <c r="EX664" s="322"/>
    </row>
    <row r="665" spans="1:154" hidden="1" x14ac:dyDescent="0.2"/>
    <row r="666" spans="1:154" hidden="1" x14ac:dyDescent="0.2">
      <c r="A666" s="154" t="s">
        <v>822</v>
      </c>
    </row>
    <row r="667" spans="1:154" hidden="1" x14ac:dyDescent="0.2">
      <c r="A667" s="153" t="s">
        <v>823</v>
      </c>
    </row>
    <row r="668" spans="1:154" ht="15" hidden="1" x14ac:dyDescent="0.25">
      <c r="A668" s="4" t="s">
        <v>0</v>
      </c>
    </row>
    <row r="669" spans="1:154" ht="15" hidden="1" x14ac:dyDescent="0.25">
      <c r="A669" s="4" t="s">
        <v>770</v>
      </c>
    </row>
    <row r="670" spans="1:154" ht="15" hidden="1" x14ac:dyDescent="0.25">
      <c r="A670" s="4" t="s">
        <v>771</v>
      </c>
    </row>
  </sheetData>
  <mergeCells count="5817">
    <mergeCell ref="B92:J92"/>
    <mergeCell ref="K92:S92"/>
    <mergeCell ref="T92:AB92"/>
    <mergeCell ref="AC92:AK92"/>
    <mergeCell ref="AL92:AT92"/>
    <mergeCell ref="AU92:BC92"/>
    <mergeCell ref="BD92:BL92"/>
    <mergeCell ref="BM92:BU92"/>
    <mergeCell ref="BV92:CD92"/>
    <mergeCell ref="CE92:CM92"/>
    <mergeCell ref="CN92:CV92"/>
    <mergeCell ref="CW92:DE92"/>
    <mergeCell ref="DF92:DN92"/>
    <mergeCell ref="DO92:DW92"/>
    <mergeCell ref="DX92:EF92"/>
    <mergeCell ref="EG92:EO92"/>
    <mergeCell ref="EP92:EX92"/>
    <mergeCell ref="DX324:EF324"/>
    <mergeCell ref="DX325:EF325"/>
    <mergeCell ref="DX326:EF326"/>
    <mergeCell ref="DX327:EF327"/>
    <mergeCell ref="DX348:DY348"/>
    <mergeCell ref="DX350:DY350"/>
    <mergeCell ref="DX366:EF366"/>
    <mergeCell ref="DX367:EF367"/>
    <mergeCell ref="DX333:EF333"/>
    <mergeCell ref="DX334:EF334"/>
    <mergeCell ref="DX335:EF335"/>
    <mergeCell ref="DX336:EF336"/>
    <mergeCell ref="DX337:EF337"/>
    <mergeCell ref="DX338:EF338"/>
    <mergeCell ref="DX339:EF339"/>
    <mergeCell ref="DX340:EF340"/>
    <mergeCell ref="DX341:EF341"/>
    <mergeCell ref="DX342:EF342"/>
    <mergeCell ref="DX343:EF343"/>
    <mergeCell ref="DX344:EF344"/>
    <mergeCell ref="DX352:DY352"/>
    <mergeCell ref="DX355:EF355"/>
    <mergeCell ref="DX356:EF356"/>
    <mergeCell ref="DX357:EF357"/>
    <mergeCell ref="DX358:EF358"/>
    <mergeCell ref="DX359:EF359"/>
    <mergeCell ref="DX360:EF360"/>
    <mergeCell ref="DX361:EF361"/>
    <mergeCell ref="DX362:EF362"/>
    <mergeCell ref="DX363:EF363"/>
    <mergeCell ref="DX364:EF364"/>
    <mergeCell ref="DX365:EF365"/>
    <mergeCell ref="DX214:EF214"/>
    <mergeCell ref="DX215:EF215"/>
    <mergeCell ref="DX216:EF216"/>
    <mergeCell ref="DX217:EF217"/>
    <mergeCell ref="DX218:EF218"/>
    <mergeCell ref="DX331:EF331"/>
    <mergeCell ref="DX332:EF332"/>
    <mergeCell ref="DX302:EF302"/>
    <mergeCell ref="DX309:DY309"/>
    <mergeCell ref="DX310:DY312"/>
    <mergeCell ref="DX313:DY315"/>
    <mergeCell ref="DX316:DY318"/>
    <mergeCell ref="DX319:DY321"/>
    <mergeCell ref="DX219:EF219"/>
    <mergeCell ref="DX234:EF234"/>
    <mergeCell ref="DX235:DX236"/>
    <mergeCell ref="DY235:DY236"/>
    <mergeCell ref="DZ235:EA235"/>
    <mergeCell ref="EB235:EC235"/>
    <mergeCell ref="ED235:EE235"/>
    <mergeCell ref="DX270:DX271"/>
    <mergeCell ref="DY270:DY271"/>
    <mergeCell ref="DZ270:EA270"/>
    <mergeCell ref="EB270:EC270"/>
    <mergeCell ref="ED270:EE270"/>
    <mergeCell ref="DX328:DY328"/>
    <mergeCell ref="DZ328:EF328"/>
    <mergeCell ref="DX329:EF329"/>
    <mergeCell ref="DX330:DY330"/>
    <mergeCell ref="DZ330:EF330"/>
    <mergeCell ref="DX322:EF322"/>
    <mergeCell ref="DX323:EF323"/>
    <mergeCell ref="DX190:EF190"/>
    <mergeCell ref="DX191:EF191"/>
    <mergeCell ref="DX192:EF192"/>
    <mergeCell ref="DX193:EF193"/>
    <mergeCell ref="DX194:EF194"/>
    <mergeCell ref="DX202:EF202"/>
    <mergeCell ref="DX203:EF203"/>
    <mergeCell ref="DX204:EF204"/>
    <mergeCell ref="DX205:EF205"/>
    <mergeCell ref="DX206:EF206"/>
    <mergeCell ref="DX207:EF207"/>
    <mergeCell ref="DX208:EF208"/>
    <mergeCell ref="DX209:EF209"/>
    <mergeCell ref="DX210:EF210"/>
    <mergeCell ref="DX211:EF211"/>
    <mergeCell ref="DX212:EF212"/>
    <mergeCell ref="DX213:EF213"/>
    <mergeCell ref="DX172:DY172"/>
    <mergeCell ref="DZ172:EF172"/>
    <mergeCell ref="DX173:DY173"/>
    <mergeCell ref="DZ173:EF173"/>
    <mergeCell ref="DX174:DY174"/>
    <mergeCell ref="DZ174:EF174"/>
    <mergeCell ref="DX175:DY175"/>
    <mergeCell ref="DZ175:EF175"/>
    <mergeCell ref="DX176:EF176"/>
    <mergeCell ref="DX177:EF177"/>
    <mergeCell ref="DX178:EF178"/>
    <mergeCell ref="DX180:EF180"/>
    <mergeCell ref="DX181:EF181"/>
    <mergeCell ref="DX182:EF182"/>
    <mergeCell ref="DX183:EF183"/>
    <mergeCell ref="DZ188:EF188"/>
    <mergeCell ref="DX189:EF189"/>
    <mergeCell ref="DX158:EF158"/>
    <mergeCell ref="DX159:EF159"/>
    <mergeCell ref="DX162:EF162"/>
    <mergeCell ref="DX163:EF163"/>
    <mergeCell ref="DX164:EF164"/>
    <mergeCell ref="DX165:EF165"/>
    <mergeCell ref="DX166:DY166"/>
    <mergeCell ref="DZ166:EF166"/>
    <mergeCell ref="DX167:DY167"/>
    <mergeCell ref="DZ167:EF167"/>
    <mergeCell ref="DX168:DY168"/>
    <mergeCell ref="DZ168:EF168"/>
    <mergeCell ref="DX169:DY169"/>
    <mergeCell ref="DZ169:EF169"/>
    <mergeCell ref="DX170:DY170"/>
    <mergeCell ref="DZ170:EF170"/>
    <mergeCell ref="DX171:DY171"/>
    <mergeCell ref="DZ171:EF171"/>
    <mergeCell ref="DX141:EF141"/>
    <mergeCell ref="DX142:EF142"/>
    <mergeCell ref="DX143:EF143"/>
    <mergeCell ref="DX144:EF144"/>
    <mergeCell ref="DX145:EF145"/>
    <mergeCell ref="DX146:EF146"/>
    <mergeCell ref="DX150:EF150"/>
    <mergeCell ref="DX151:EF151"/>
    <mergeCell ref="DX152:EF152"/>
    <mergeCell ref="DX153:EF153"/>
    <mergeCell ref="DX147:EF147"/>
    <mergeCell ref="DX148:EF148"/>
    <mergeCell ref="DX149:EF149"/>
    <mergeCell ref="DX154:EF154"/>
    <mergeCell ref="DX155:EF155"/>
    <mergeCell ref="DX156:EF156"/>
    <mergeCell ref="DX157:EF157"/>
    <mergeCell ref="DX129:DY129"/>
    <mergeCell ref="DZ129:EF129"/>
    <mergeCell ref="DX130:DY130"/>
    <mergeCell ref="DZ130:EF130"/>
    <mergeCell ref="DX131:DY131"/>
    <mergeCell ref="DZ131:EF131"/>
    <mergeCell ref="DX132:DY132"/>
    <mergeCell ref="DZ132:EF132"/>
    <mergeCell ref="DX133:DY133"/>
    <mergeCell ref="DZ133:EF133"/>
    <mergeCell ref="DX134:DY134"/>
    <mergeCell ref="DZ134:EF134"/>
    <mergeCell ref="DX135:EF135"/>
    <mergeCell ref="DX137:EF137"/>
    <mergeCell ref="DX138:EF138"/>
    <mergeCell ref="DX139:EF139"/>
    <mergeCell ref="DX140:EF140"/>
    <mergeCell ref="DX120:DY120"/>
    <mergeCell ref="DZ120:EF120"/>
    <mergeCell ref="DX121:DY121"/>
    <mergeCell ref="DZ121:EF121"/>
    <mergeCell ref="DX122:DY122"/>
    <mergeCell ref="DZ122:EF122"/>
    <mergeCell ref="DX123:DY123"/>
    <mergeCell ref="DZ123:EF123"/>
    <mergeCell ref="DX124:DY124"/>
    <mergeCell ref="DZ124:EF124"/>
    <mergeCell ref="DX125:DY125"/>
    <mergeCell ref="DZ125:EF125"/>
    <mergeCell ref="DX126:DY126"/>
    <mergeCell ref="DZ126:EF126"/>
    <mergeCell ref="DX127:DY127"/>
    <mergeCell ref="DZ127:EF127"/>
    <mergeCell ref="DX128:DY128"/>
    <mergeCell ref="DZ128:EF128"/>
    <mergeCell ref="DX111:EF111"/>
    <mergeCell ref="DX112:DY112"/>
    <mergeCell ref="DZ112:EF112"/>
    <mergeCell ref="DX113:DY113"/>
    <mergeCell ref="DZ113:EF113"/>
    <mergeCell ref="DX114:DY114"/>
    <mergeCell ref="DZ114:EF114"/>
    <mergeCell ref="DX115:DY115"/>
    <mergeCell ref="DZ115:EF115"/>
    <mergeCell ref="DX116:DY116"/>
    <mergeCell ref="DZ116:EF116"/>
    <mergeCell ref="DX117:DY117"/>
    <mergeCell ref="DZ117:EF117"/>
    <mergeCell ref="DX118:DY118"/>
    <mergeCell ref="DZ118:EF118"/>
    <mergeCell ref="DX119:DY119"/>
    <mergeCell ref="DZ119:EF119"/>
    <mergeCell ref="DX101:DY101"/>
    <mergeCell ref="DZ101:EF101"/>
    <mergeCell ref="DX102:DY102"/>
    <mergeCell ref="DZ102:EF102"/>
    <mergeCell ref="DX103:DY103"/>
    <mergeCell ref="DZ103:EF103"/>
    <mergeCell ref="DX104:DY104"/>
    <mergeCell ref="DZ104:EF104"/>
    <mergeCell ref="DX105:DY105"/>
    <mergeCell ref="DZ105:EF105"/>
    <mergeCell ref="DX106:DY106"/>
    <mergeCell ref="DZ106:EF106"/>
    <mergeCell ref="DX107:DY107"/>
    <mergeCell ref="DZ107:EF107"/>
    <mergeCell ref="DX108:EF108"/>
    <mergeCell ref="DX109:EF109"/>
    <mergeCell ref="DX110:EF110"/>
    <mergeCell ref="DX85:EF85"/>
    <mergeCell ref="DX86:EF86"/>
    <mergeCell ref="DX87:EF87"/>
    <mergeCell ref="DX88:EF88"/>
    <mergeCell ref="DX90:EF90"/>
    <mergeCell ref="DX93:EF93"/>
    <mergeCell ref="DX94:EF94"/>
    <mergeCell ref="DX95:EF95"/>
    <mergeCell ref="DX96:EF96"/>
    <mergeCell ref="DX97:DY97"/>
    <mergeCell ref="DZ97:EF97"/>
    <mergeCell ref="DX98:DY98"/>
    <mergeCell ref="DZ98:EF98"/>
    <mergeCell ref="DX99:DY99"/>
    <mergeCell ref="DZ99:EF99"/>
    <mergeCell ref="DX100:DY100"/>
    <mergeCell ref="DZ100:EF100"/>
    <mergeCell ref="DX89:EF89"/>
    <mergeCell ref="DX52:EF52"/>
    <mergeCell ref="DX53:EF53"/>
    <mergeCell ref="DX54:EF54"/>
    <mergeCell ref="DX55:EF55"/>
    <mergeCell ref="DX58:EF58"/>
    <mergeCell ref="DX59:EF59"/>
    <mergeCell ref="DX60:EF60"/>
    <mergeCell ref="DX61:EF61"/>
    <mergeCell ref="DX62:EF62"/>
    <mergeCell ref="DX63:EF63"/>
    <mergeCell ref="DX64:EF64"/>
    <mergeCell ref="DX65:EF65"/>
    <mergeCell ref="DX66:EF66"/>
    <mergeCell ref="DX67:EF67"/>
    <mergeCell ref="DX68:EF68"/>
    <mergeCell ref="DX69:EF69"/>
    <mergeCell ref="DX70:EF70"/>
    <mergeCell ref="DX56:DY56"/>
    <mergeCell ref="DZ56:EF56"/>
    <mergeCell ref="DX57:EF57"/>
    <mergeCell ref="DX34:EF34"/>
    <mergeCell ref="DX35:EF35"/>
    <mergeCell ref="DX36:EF36"/>
    <mergeCell ref="DX37:EF37"/>
    <mergeCell ref="DX38:EF38"/>
    <mergeCell ref="DX40:EF40"/>
    <mergeCell ref="DX41:EF41"/>
    <mergeCell ref="DX42:EF42"/>
    <mergeCell ref="DX43:EF43"/>
    <mergeCell ref="DX44:EF44"/>
    <mergeCell ref="DX45:EF45"/>
    <mergeCell ref="DX46:EF46"/>
    <mergeCell ref="DX47:EF47"/>
    <mergeCell ref="DX48:EF48"/>
    <mergeCell ref="DX49:EF49"/>
    <mergeCell ref="DX50:EF50"/>
    <mergeCell ref="DX51:EF51"/>
    <mergeCell ref="DX20:EF20"/>
    <mergeCell ref="DX21:EF21"/>
    <mergeCell ref="DX22:DY22"/>
    <mergeCell ref="DZ22:EF22"/>
    <mergeCell ref="DX23:DY23"/>
    <mergeCell ref="DZ23:EF23"/>
    <mergeCell ref="DX24:DY24"/>
    <mergeCell ref="DZ24:EF24"/>
    <mergeCell ref="DX25:DY25"/>
    <mergeCell ref="DZ25:EF25"/>
    <mergeCell ref="DX26:DY26"/>
    <mergeCell ref="DZ26:EF26"/>
    <mergeCell ref="DX28:EF28"/>
    <mergeCell ref="DX29:EF29"/>
    <mergeCell ref="DX30:EF30"/>
    <mergeCell ref="DX31:EF31"/>
    <mergeCell ref="DX33:EF33"/>
    <mergeCell ref="DO351:DP351"/>
    <mergeCell ref="DO352:DP352"/>
    <mergeCell ref="DO355:DW355"/>
    <mergeCell ref="DO356:DW356"/>
    <mergeCell ref="DO357:DW357"/>
    <mergeCell ref="DO358:DW358"/>
    <mergeCell ref="DO359:DW359"/>
    <mergeCell ref="DO360:DW360"/>
    <mergeCell ref="DO361:DW361"/>
    <mergeCell ref="DO362:DW362"/>
    <mergeCell ref="DO363:DW363"/>
    <mergeCell ref="DO364:DW364"/>
    <mergeCell ref="DO365:DW365"/>
    <mergeCell ref="DO366:DW366"/>
    <mergeCell ref="DO367:DW367"/>
    <mergeCell ref="DX3:EF3"/>
    <mergeCell ref="DX4:EF4"/>
    <mergeCell ref="DX5:EF5"/>
    <mergeCell ref="DX6:EF6"/>
    <mergeCell ref="DX7:EF7"/>
    <mergeCell ref="DX8:EF8"/>
    <mergeCell ref="DX9:EF9"/>
    <mergeCell ref="DX10:EF10"/>
    <mergeCell ref="DX11:EF11"/>
    <mergeCell ref="DX12:EF12"/>
    <mergeCell ref="DX13:EF13"/>
    <mergeCell ref="DX14:EF14"/>
    <mergeCell ref="DX15:EF15"/>
    <mergeCell ref="DX16:EF16"/>
    <mergeCell ref="DX17:EF17"/>
    <mergeCell ref="DX18:EF18"/>
    <mergeCell ref="DX19:EF19"/>
    <mergeCell ref="DO333:DW333"/>
    <mergeCell ref="DO334:DW334"/>
    <mergeCell ref="DO335:DW335"/>
    <mergeCell ref="DO336:DW336"/>
    <mergeCell ref="DO337:DW337"/>
    <mergeCell ref="DO338:DW338"/>
    <mergeCell ref="DO339:DW339"/>
    <mergeCell ref="DO340:DW340"/>
    <mergeCell ref="DO341:DW341"/>
    <mergeCell ref="DO342:DW342"/>
    <mergeCell ref="DO343:DW343"/>
    <mergeCell ref="DO344:DW344"/>
    <mergeCell ref="DO346:DP346"/>
    <mergeCell ref="DO347:DP347"/>
    <mergeCell ref="DO348:DP348"/>
    <mergeCell ref="DO349:DP349"/>
    <mergeCell ref="DO350:DP350"/>
    <mergeCell ref="DO325:DW325"/>
    <mergeCell ref="DO326:DW326"/>
    <mergeCell ref="DO327:DW327"/>
    <mergeCell ref="DO328:DP328"/>
    <mergeCell ref="DQ328:DW328"/>
    <mergeCell ref="DO329:DW329"/>
    <mergeCell ref="DO330:DP330"/>
    <mergeCell ref="DQ330:DW330"/>
    <mergeCell ref="DO331:DW331"/>
    <mergeCell ref="DO332:DW332"/>
    <mergeCell ref="DO270:DO271"/>
    <mergeCell ref="DP270:DP271"/>
    <mergeCell ref="DQ270:DR270"/>
    <mergeCell ref="DS270:DT270"/>
    <mergeCell ref="DU270:DV270"/>
    <mergeCell ref="DO302:DW302"/>
    <mergeCell ref="DO309:DP309"/>
    <mergeCell ref="DO310:DP312"/>
    <mergeCell ref="DO313:DP315"/>
    <mergeCell ref="DO316:DP318"/>
    <mergeCell ref="DO213:DW213"/>
    <mergeCell ref="DO214:DW214"/>
    <mergeCell ref="DO215:DW215"/>
    <mergeCell ref="DO216:DW216"/>
    <mergeCell ref="DO217:DW217"/>
    <mergeCell ref="DO218:DW218"/>
    <mergeCell ref="DO219:DW219"/>
    <mergeCell ref="DO234:DW234"/>
    <mergeCell ref="DO235:DO236"/>
    <mergeCell ref="DP235:DP236"/>
    <mergeCell ref="DQ235:DR235"/>
    <mergeCell ref="DS235:DT235"/>
    <mergeCell ref="DU235:DV235"/>
    <mergeCell ref="DO319:DP321"/>
    <mergeCell ref="DO322:DW322"/>
    <mergeCell ref="DO323:DW323"/>
    <mergeCell ref="DO324:DW324"/>
    <mergeCell ref="DO202:DW202"/>
    <mergeCell ref="DO203:DW203"/>
    <mergeCell ref="DO206:DW206"/>
    <mergeCell ref="DO207:DW207"/>
    <mergeCell ref="DO208:DW208"/>
    <mergeCell ref="DO209:DW209"/>
    <mergeCell ref="DO210:DW210"/>
    <mergeCell ref="DO195:DW195"/>
    <mergeCell ref="DO196:DW196"/>
    <mergeCell ref="DO197:DW197"/>
    <mergeCell ref="DO191:DW191"/>
    <mergeCell ref="DO192:DW192"/>
    <mergeCell ref="DO193:DW193"/>
    <mergeCell ref="DO194:DW194"/>
    <mergeCell ref="DO211:DW211"/>
    <mergeCell ref="DO212:DW212"/>
    <mergeCell ref="DO204:DW204"/>
    <mergeCell ref="DO205:DW205"/>
    <mergeCell ref="DO168:DP168"/>
    <mergeCell ref="DQ168:DW168"/>
    <mergeCell ref="DO169:DP169"/>
    <mergeCell ref="DQ169:DW169"/>
    <mergeCell ref="DO170:DP170"/>
    <mergeCell ref="DQ170:DW170"/>
    <mergeCell ref="DO176:DW176"/>
    <mergeCell ref="DO177:DW177"/>
    <mergeCell ref="DO178:DW178"/>
    <mergeCell ref="DO180:DW180"/>
    <mergeCell ref="DO181:DW181"/>
    <mergeCell ref="DO182:DW182"/>
    <mergeCell ref="DO183:DW183"/>
    <mergeCell ref="DO184:DW184"/>
    <mergeCell ref="DO185:DP185"/>
    <mergeCell ref="DQ185:DW185"/>
    <mergeCell ref="DO186:DP186"/>
    <mergeCell ref="DQ186:DW186"/>
    <mergeCell ref="DO171:DP171"/>
    <mergeCell ref="DQ171:DW171"/>
    <mergeCell ref="DO172:DP172"/>
    <mergeCell ref="DQ172:DW172"/>
    <mergeCell ref="DO173:DP173"/>
    <mergeCell ref="DQ173:DW173"/>
    <mergeCell ref="DO174:DP174"/>
    <mergeCell ref="DQ174:DW174"/>
    <mergeCell ref="DO175:DP175"/>
    <mergeCell ref="DQ175:DW175"/>
    <mergeCell ref="DO151:DW151"/>
    <mergeCell ref="DO152:DW152"/>
    <mergeCell ref="DO153:DW153"/>
    <mergeCell ref="DO154:DW154"/>
    <mergeCell ref="DO155:DW155"/>
    <mergeCell ref="DO156:DW156"/>
    <mergeCell ref="DO157:DW157"/>
    <mergeCell ref="DO158:DW158"/>
    <mergeCell ref="DO159:DW159"/>
    <mergeCell ref="DO162:DW162"/>
    <mergeCell ref="DO163:DW163"/>
    <mergeCell ref="DO164:DW164"/>
    <mergeCell ref="DO165:DW165"/>
    <mergeCell ref="DO166:DP166"/>
    <mergeCell ref="DQ166:DW166"/>
    <mergeCell ref="DO167:DP167"/>
    <mergeCell ref="DQ167:DW167"/>
    <mergeCell ref="DO134:DP134"/>
    <mergeCell ref="DQ134:DW134"/>
    <mergeCell ref="DO135:DW135"/>
    <mergeCell ref="DO137:DW137"/>
    <mergeCell ref="DO138:DW138"/>
    <mergeCell ref="DO139:DW139"/>
    <mergeCell ref="DO140:DW140"/>
    <mergeCell ref="DO141:DW141"/>
    <mergeCell ref="DO142:DW142"/>
    <mergeCell ref="DO143:DW143"/>
    <mergeCell ref="DO144:DW144"/>
    <mergeCell ref="DO145:DW145"/>
    <mergeCell ref="DO146:DW146"/>
    <mergeCell ref="DO147:DW147"/>
    <mergeCell ref="DO148:DW148"/>
    <mergeCell ref="DO149:DW149"/>
    <mergeCell ref="DO150:DW150"/>
    <mergeCell ref="DO125:DP125"/>
    <mergeCell ref="DQ125:DW125"/>
    <mergeCell ref="DO126:DP126"/>
    <mergeCell ref="DQ126:DW126"/>
    <mergeCell ref="DO127:DP127"/>
    <mergeCell ref="DQ127:DW127"/>
    <mergeCell ref="DO128:DP128"/>
    <mergeCell ref="DQ128:DW128"/>
    <mergeCell ref="DO129:DP129"/>
    <mergeCell ref="DQ129:DW129"/>
    <mergeCell ref="DO130:DP130"/>
    <mergeCell ref="DQ130:DW130"/>
    <mergeCell ref="DO131:DP131"/>
    <mergeCell ref="DQ131:DW131"/>
    <mergeCell ref="DO132:DP132"/>
    <mergeCell ref="DQ132:DW132"/>
    <mergeCell ref="DO133:DP133"/>
    <mergeCell ref="DQ133:DW133"/>
    <mergeCell ref="DO116:DP116"/>
    <mergeCell ref="DQ116:DW116"/>
    <mergeCell ref="DO117:DP117"/>
    <mergeCell ref="DQ117:DW117"/>
    <mergeCell ref="DO118:DP118"/>
    <mergeCell ref="DQ118:DW118"/>
    <mergeCell ref="DO119:DP119"/>
    <mergeCell ref="DQ119:DW119"/>
    <mergeCell ref="DO120:DP120"/>
    <mergeCell ref="DQ120:DW120"/>
    <mergeCell ref="DO121:DP121"/>
    <mergeCell ref="DQ121:DW121"/>
    <mergeCell ref="DO122:DP122"/>
    <mergeCell ref="DQ122:DW122"/>
    <mergeCell ref="DO123:DP123"/>
    <mergeCell ref="DQ123:DW123"/>
    <mergeCell ref="DO124:DP124"/>
    <mergeCell ref="DQ124:DW124"/>
    <mergeCell ref="DO105:DP105"/>
    <mergeCell ref="DQ105:DW105"/>
    <mergeCell ref="DO106:DP106"/>
    <mergeCell ref="DQ106:DW106"/>
    <mergeCell ref="DO107:DP107"/>
    <mergeCell ref="DQ107:DW107"/>
    <mergeCell ref="DO108:DW108"/>
    <mergeCell ref="DO109:DW109"/>
    <mergeCell ref="DO110:DW110"/>
    <mergeCell ref="DO111:DW111"/>
    <mergeCell ref="DO112:DP112"/>
    <mergeCell ref="DQ112:DW112"/>
    <mergeCell ref="DO113:DP113"/>
    <mergeCell ref="DQ113:DW113"/>
    <mergeCell ref="DO114:DP114"/>
    <mergeCell ref="DQ114:DW114"/>
    <mergeCell ref="DO115:DP115"/>
    <mergeCell ref="DQ115:DW115"/>
    <mergeCell ref="DO98:DP98"/>
    <mergeCell ref="DQ98:DW98"/>
    <mergeCell ref="DO99:DP99"/>
    <mergeCell ref="DQ99:DW99"/>
    <mergeCell ref="DO90:DW90"/>
    <mergeCell ref="DO93:DW93"/>
    <mergeCell ref="DO94:DW94"/>
    <mergeCell ref="DO100:DP100"/>
    <mergeCell ref="DQ100:DW100"/>
    <mergeCell ref="DO101:DP101"/>
    <mergeCell ref="DQ101:DW101"/>
    <mergeCell ref="DO102:DP102"/>
    <mergeCell ref="DQ102:DW102"/>
    <mergeCell ref="DO103:DP103"/>
    <mergeCell ref="DQ103:DW103"/>
    <mergeCell ref="DO104:DP104"/>
    <mergeCell ref="DQ104:DW104"/>
    <mergeCell ref="DO78:DW78"/>
    <mergeCell ref="DO81:DW81"/>
    <mergeCell ref="DO82:DW82"/>
    <mergeCell ref="DO83:DW83"/>
    <mergeCell ref="DO84:DW84"/>
    <mergeCell ref="DO85:DW85"/>
    <mergeCell ref="DO86:DW86"/>
    <mergeCell ref="DO87:DW87"/>
    <mergeCell ref="DO88:DW88"/>
    <mergeCell ref="DO95:DW95"/>
    <mergeCell ref="DO96:DW96"/>
    <mergeCell ref="DO97:DP97"/>
    <mergeCell ref="DQ97:DW97"/>
    <mergeCell ref="DO89:DW89"/>
    <mergeCell ref="DO74:DW74"/>
    <mergeCell ref="DO76:DW76"/>
    <mergeCell ref="DO77:DW77"/>
    <mergeCell ref="DO47:DW47"/>
    <mergeCell ref="DO48:DW48"/>
    <mergeCell ref="DO49:DW49"/>
    <mergeCell ref="DO50:DW50"/>
    <mergeCell ref="DO51:DW51"/>
    <mergeCell ref="DO52:DW52"/>
    <mergeCell ref="DO53:DW53"/>
    <mergeCell ref="DO54:DW54"/>
    <mergeCell ref="DO55:DW55"/>
    <mergeCell ref="DO56:DP56"/>
    <mergeCell ref="DQ56:DW56"/>
    <mergeCell ref="DO57:DW57"/>
    <mergeCell ref="DO58:DW58"/>
    <mergeCell ref="DO59:DW59"/>
    <mergeCell ref="DO60:DW60"/>
    <mergeCell ref="DO61:DW61"/>
    <mergeCell ref="DO62:DW62"/>
    <mergeCell ref="DO25:DP25"/>
    <mergeCell ref="DQ25:DW25"/>
    <mergeCell ref="DO26:DP26"/>
    <mergeCell ref="DQ26:DW26"/>
    <mergeCell ref="DO28:DW28"/>
    <mergeCell ref="DO29:DW29"/>
    <mergeCell ref="DO30:DW30"/>
    <mergeCell ref="DO31:DW31"/>
    <mergeCell ref="DO33:DW33"/>
    <mergeCell ref="DO34:DW34"/>
    <mergeCell ref="DO35:DW35"/>
    <mergeCell ref="DO36:DW36"/>
    <mergeCell ref="DO37:DW37"/>
    <mergeCell ref="DO38:DW38"/>
    <mergeCell ref="DO40:DW40"/>
    <mergeCell ref="DO41:DW41"/>
    <mergeCell ref="DO42:DW42"/>
    <mergeCell ref="DF362:DN362"/>
    <mergeCell ref="DF363:DN363"/>
    <mergeCell ref="DF364:DN364"/>
    <mergeCell ref="DF365:DN365"/>
    <mergeCell ref="DF366:DN366"/>
    <mergeCell ref="DF367:DN367"/>
    <mergeCell ref="DO2:DP2"/>
    <mergeCell ref="DO3:DW3"/>
    <mergeCell ref="DO4:DW4"/>
    <mergeCell ref="DO5:DW5"/>
    <mergeCell ref="DO6:DW6"/>
    <mergeCell ref="DO7:DW7"/>
    <mergeCell ref="DO8:DW8"/>
    <mergeCell ref="DO9:DW9"/>
    <mergeCell ref="DO10:DW10"/>
    <mergeCell ref="DO11:DW11"/>
    <mergeCell ref="DO12:DW12"/>
    <mergeCell ref="DO13:DW13"/>
    <mergeCell ref="DO14:DW14"/>
    <mergeCell ref="DO15:DW15"/>
    <mergeCell ref="DO16:DW16"/>
    <mergeCell ref="DO17:DW17"/>
    <mergeCell ref="DO18:DW18"/>
    <mergeCell ref="DO19:DW19"/>
    <mergeCell ref="DO20:DW20"/>
    <mergeCell ref="DO21:DW21"/>
    <mergeCell ref="DO22:DP22"/>
    <mergeCell ref="DQ22:DW22"/>
    <mergeCell ref="DO23:DP23"/>
    <mergeCell ref="DQ23:DW23"/>
    <mergeCell ref="DO24:DP24"/>
    <mergeCell ref="DQ24:DW24"/>
    <mergeCell ref="DF342:DN342"/>
    <mergeCell ref="DF343:DN343"/>
    <mergeCell ref="DF344:DN344"/>
    <mergeCell ref="DF346:DG346"/>
    <mergeCell ref="DF347:DG347"/>
    <mergeCell ref="DF348:DG348"/>
    <mergeCell ref="DF349:DG349"/>
    <mergeCell ref="DF350:DG350"/>
    <mergeCell ref="DF351:DG351"/>
    <mergeCell ref="DF352:DG352"/>
    <mergeCell ref="DF355:DN355"/>
    <mergeCell ref="DF356:DN356"/>
    <mergeCell ref="DF357:DN357"/>
    <mergeCell ref="DF358:DN358"/>
    <mergeCell ref="DF359:DN359"/>
    <mergeCell ref="DF360:DN360"/>
    <mergeCell ref="DF361:DN361"/>
    <mergeCell ref="DF327:DN327"/>
    <mergeCell ref="DF328:DG328"/>
    <mergeCell ref="DH328:DN328"/>
    <mergeCell ref="DF329:DN329"/>
    <mergeCell ref="DF330:DG330"/>
    <mergeCell ref="DH330:DN330"/>
    <mergeCell ref="DF331:DN331"/>
    <mergeCell ref="DF332:DN332"/>
    <mergeCell ref="DF333:DN333"/>
    <mergeCell ref="DF334:DN334"/>
    <mergeCell ref="DF335:DN335"/>
    <mergeCell ref="DF336:DN336"/>
    <mergeCell ref="DF337:DN337"/>
    <mergeCell ref="DF338:DN338"/>
    <mergeCell ref="DF339:DN339"/>
    <mergeCell ref="DF340:DN340"/>
    <mergeCell ref="DF341:DN341"/>
    <mergeCell ref="DF313:DG315"/>
    <mergeCell ref="DF316:DG318"/>
    <mergeCell ref="DF319:DG321"/>
    <mergeCell ref="DF322:DN322"/>
    <mergeCell ref="DF323:DN323"/>
    <mergeCell ref="DF324:DN324"/>
    <mergeCell ref="DF325:DN325"/>
    <mergeCell ref="DF326:DN326"/>
    <mergeCell ref="DF219:DN219"/>
    <mergeCell ref="DF234:DN234"/>
    <mergeCell ref="DF235:DF236"/>
    <mergeCell ref="DG235:DG236"/>
    <mergeCell ref="DH235:DI235"/>
    <mergeCell ref="DJ235:DK235"/>
    <mergeCell ref="DL235:DM235"/>
    <mergeCell ref="DF270:DF271"/>
    <mergeCell ref="DG270:DG271"/>
    <mergeCell ref="DH270:DI270"/>
    <mergeCell ref="DJ270:DK270"/>
    <mergeCell ref="DL270:DM270"/>
    <mergeCell ref="DF302:DN302"/>
    <mergeCell ref="DF309:DG309"/>
    <mergeCell ref="DF310:DG312"/>
    <mergeCell ref="DF202:DN202"/>
    <mergeCell ref="DF203:DN203"/>
    <mergeCell ref="DF204:DN204"/>
    <mergeCell ref="DF205:DN205"/>
    <mergeCell ref="DF206:DN206"/>
    <mergeCell ref="DF207:DN207"/>
    <mergeCell ref="DF208:DN208"/>
    <mergeCell ref="DF209:DN209"/>
    <mergeCell ref="DF210:DN210"/>
    <mergeCell ref="DF211:DN211"/>
    <mergeCell ref="DF212:DN212"/>
    <mergeCell ref="DF213:DN213"/>
    <mergeCell ref="DF214:DN214"/>
    <mergeCell ref="DF215:DN215"/>
    <mergeCell ref="DF216:DN216"/>
    <mergeCell ref="DF217:DN217"/>
    <mergeCell ref="DF218:DN218"/>
    <mergeCell ref="DF181:DN181"/>
    <mergeCell ref="DF182:DN182"/>
    <mergeCell ref="DF183:DN183"/>
    <mergeCell ref="DF184:DN184"/>
    <mergeCell ref="DF185:DG185"/>
    <mergeCell ref="DH185:DN185"/>
    <mergeCell ref="DF186:DG186"/>
    <mergeCell ref="DH186:DN186"/>
    <mergeCell ref="DF187:DG187"/>
    <mergeCell ref="DH187:DN187"/>
    <mergeCell ref="DF188:DG188"/>
    <mergeCell ref="DH188:DN188"/>
    <mergeCell ref="DF189:DN189"/>
    <mergeCell ref="DF190:DN190"/>
    <mergeCell ref="DF195:DN195"/>
    <mergeCell ref="DF196:DN196"/>
    <mergeCell ref="DF197:DN197"/>
    <mergeCell ref="DF191:DN191"/>
    <mergeCell ref="DF192:DN192"/>
    <mergeCell ref="DF193:DN193"/>
    <mergeCell ref="DF194:DN194"/>
    <mergeCell ref="DF164:DN164"/>
    <mergeCell ref="DF165:DN165"/>
    <mergeCell ref="DF166:DG166"/>
    <mergeCell ref="DH166:DN166"/>
    <mergeCell ref="DF167:DG167"/>
    <mergeCell ref="DH167:DN167"/>
    <mergeCell ref="DF168:DG168"/>
    <mergeCell ref="DH168:DN168"/>
    <mergeCell ref="DF169:DG169"/>
    <mergeCell ref="DH169:DN169"/>
    <mergeCell ref="DF170:DG170"/>
    <mergeCell ref="DH170:DN170"/>
    <mergeCell ref="DH175:DN175"/>
    <mergeCell ref="DF176:DN176"/>
    <mergeCell ref="DF177:DN177"/>
    <mergeCell ref="DF178:DN178"/>
    <mergeCell ref="DF180:DN180"/>
    <mergeCell ref="DF171:DG171"/>
    <mergeCell ref="DH171:DN171"/>
    <mergeCell ref="DF172:DG172"/>
    <mergeCell ref="DH172:DN172"/>
    <mergeCell ref="DF173:DG173"/>
    <mergeCell ref="DH173:DN173"/>
    <mergeCell ref="DF174:DG174"/>
    <mergeCell ref="DH174:DN174"/>
    <mergeCell ref="DF175:DG175"/>
    <mergeCell ref="DF150:DN150"/>
    <mergeCell ref="DF151:DN151"/>
    <mergeCell ref="DF152:DN152"/>
    <mergeCell ref="DF153:DN153"/>
    <mergeCell ref="DF154:DN154"/>
    <mergeCell ref="DF155:DN155"/>
    <mergeCell ref="DF145:DN145"/>
    <mergeCell ref="DF146:DN146"/>
    <mergeCell ref="DF147:DN147"/>
    <mergeCell ref="DF148:DN148"/>
    <mergeCell ref="DF149:DN149"/>
    <mergeCell ref="DF156:DN156"/>
    <mergeCell ref="DF157:DN157"/>
    <mergeCell ref="DF158:DN158"/>
    <mergeCell ref="DF159:DN159"/>
    <mergeCell ref="DF162:DN162"/>
    <mergeCell ref="DF163:DN163"/>
    <mergeCell ref="DF131:DG131"/>
    <mergeCell ref="DH131:DN131"/>
    <mergeCell ref="DF132:DG132"/>
    <mergeCell ref="DH132:DN132"/>
    <mergeCell ref="DF133:DG133"/>
    <mergeCell ref="DH133:DN133"/>
    <mergeCell ref="DF134:DG134"/>
    <mergeCell ref="DH134:DN134"/>
    <mergeCell ref="DF135:DN135"/>
    <mergeCell ref="DF137:DN137"/>
    <mergeCell ref="DF138:DN138"/>
    <mergeCell ref="DF139:DN139"/>
    <mergeCell ref="DF140:DN140"/>
    <mergeCell ref="DF141:DN141"/>
    <mergeCell ref="DF142:DN142"/>
    <mergeCell ref="DF143:DN143"/>
    <mergeCell ref="DF144:DN144"/>
    <mergeCell ref="DF122:DG122"/>
    <mergeCell ref="DH122:DN122"/>
    <mergeCell ref="DF123:DG123"/>
    <mergeCell ref="DH123:DN123"/>
    <mergeCell ref="DF124:DG124"/>
    <mergeCell ref="DH124:DN124"/>
    <mergeCell ref="DF125:DG125"/>
    <mergeCell ref="DH125:DN125"/>
    <mergeCell ref="DF126:DG126"/>
    <mergeCell ref="DH126:DN126"/>
    <mergeCell ref="DF127:DG127"/>
    <mergeCell ref="DH127:DN127"/>
    <mergeCell ref="DF128:DG128"/>
    <mergeCell ref="DH128:DN128"/>
    <mergeCell ref="DF129:DG129"/>
    <mergeCell ref="DH129:DN129"/>
    <mergeCell ref="DF130:DG130"/>
    <mergeCell ref="DH130:DN130"/>
    <mergeCell ref="DF113:DG113"/>
    <mergeCell ref="DH113:DN113"/>
    <mergeCell ref="DF114:DG114"/>
    <mergeCell ref="DH114:DN114"/>
    <mergeCell ref="DF115:DG115"/>
    <mergeCell ref="DH115:DN115"/>
    <mergeCell ref="DF116:DG116"/>
    <mergeCell ref="DH116:DN116"/>
    <mergeCell ref="DF117:DG117"/>
    <mergeCell ref="DH117:DN117"/>
    <mergeCell ref="DF118:DG118"/>
    <mergeCell ref="DH118:DN118"/>
    <mergeCell ref="DF119:DG119"/>
    <mergeCell ref="DH119:DN119"/>
    <mergeCell ref="DF120:DG120"/>
    <mergeCell ref="DH120:DN120"/>
    <mergeCell ref="DF121:DG121"/>
    <mergeCell ref="DH121:DN121"/>
    <mergeCell ref="DF102:DG102"/>
    <mergeCell ref="DH102:DN102"/>
    <mergeCell ref="DF103:DG103"/>
    <mergeCell ref="DH103:DN103"/>
    <mergeCell ref="DF104:DG104"/>
    <mergeCell ref="DH104:DN104"/>
    <mergeCell ref="DF105:DG105"/>
    <mergeCell ref="DH105:DN105"/>
    <mergeCell ref="DF106:DG106"/>
    <mergeCell ref="DH106:DN106"/>
    <mergeCell ref="DF107:DG107"/>
    <mergeCell ref="DH107:DN107"/>
    <mergeCell ref="DF108:DN108"/>
    <mergeCell ref="DF109:DN109"/>
    <mergeCell ref="DF110:DN110"/>
    <mergeCell ref="DF111:DN111"/>
    <mergeCell ref="DF112:DG112"/>
    <mergeCell ref="DH112:DN112"/>
    <mergeCell ref="DF85:DN85"/>
    <mergeCell ref="DF86:DN86"/>
    <mergeCell ref="DF87:DN87"/>
    <mergeCell ref="DF88:DN88"/>
    <mergeCell ref="DF95:DN95"/>
    <mergeCell ref="DF96:DN96"/>
    <mergeCell ref="DF97:DG97"/>
    <mergeCell ref="DH97:DN97"/>
    <mergeCell ref="DF98:DG98"/>
    <mergeCell ref="DH98:DN98"/>
    <mergeCell ref="DF99:DG99"/>
    <mergeCell ref="DH99:DN99"/>
    <mergeCell ref="DF100:DG100"/>
    <mergeCell ref="DH100:DN100"/>
    <mergeCell ref="DF101:DG101"/>
    <mergeCell ref="DH101:DN101"/>
    <mergeCell ref="DF89:DN89"/>
    <mergeCell ref="DF90:DN90"/>
    <mergeCell ref="DF93:DN93"/>
    <mergeCell ref="DF94:DN94"/>
    <mergeCell ref="DF53:DN53"/>
    <mergeCell ref="DF54:DN54"/>
    <mergeCell ref="DF61:DN61"/>
    <mergeCell ref="DF62:DN62"/>
    <mergeCell ref="DF63:DN63"/>
    <mergeCell ref="DF64:DN64"/>
    <mergeCell ref="DF65:DN65"/>
    <mergeCell ref="DF66:DN66"/>
    <mergeCell ref="DF68:DN68"/>
    <mergeCell ref="DF69:DN69"/>
    <mergeCell ref="DF70:DN70"/>
    <mergeCell ref="DF55:DN55"/>
    <mergeCell ref="DF56:DG56"/>
    <mergeCell ref="DH56:DN56"/>
    <mergeCell ref="DF57:DN57"/>
    <mergeCell ref="DF58:DN58"/>
    <mergeCell ref="DF59:DN59"/>
    <mergeCell ref="DF60:DN60"/>
    <mergeCell ref="DF31:DN31"/>
    <mergeCell ref="DF33:DN33"/>
    <mergeCell ref="DF34:DN34"/>
    <mergeCell ref="DF35:DN35"/>
    <mergeCell ref="DF36:DN36"/>
    <mergeCell ref="DF37:DN37"/>
    <mergeCell ref="DF38:DN38"/>
    <mergeCell ref="DF40:DN40"/>
    <mergeCell ref="DF41:DN41"/>
    <mergeCell ref="DF42:DN42"/>
    <mergeCell ref="DF43:DN43"/>
    <mergeCell ref="DF47:DN47"/>
    <mergeCell ref="DF48:DN48"/>
    <mergeCell ref="DF49:DN49"/>
    <mergeCell ref="DF50:DN50"/>
    <mergeCell ref="DF51:DN51"/>
    <mergeCell ref="DF52:DN52"/>
    <mergeCell ref="DF18:DN18"/>
    <mergeCell ref="DF19:DN19"/>
    <mergeCell ref="DF20:DN20"/>
    <mergeCell ref="DF21:DN21"/>
    <mergeCell ref="DF22:DG22"/>
    <mergeCell ref="DH22:DN22"/>
    <mergeCell ref="DF23:DG23"/>
    <mergeCell ref="DH23:DN23"/>
    <mergeCell ref="DF24:DG24"/>
    <mergeCell ref="DH24:DN24"/>
    <mergeCell ref="DF25:DG25"/>
    <mergeCell ref="DH25:DN25"/>
    <mergeCell ref="DF26:DG26"/>
    <mergeCell ref="DH26:DN26"/>
    <mergeCell ref="DF28:DN28"/>
    <mergeCell ref="DF29:DN29"/>
    <mergeCell ref="DF30:DN30"/>
    <mergeCell ref="CW350:CX350"/>
    <mergeCell ref="CW351:CX351"/>
    <mergeCell ref="CW352:CX352"/>
    <mergeCell ref="CW355:DE355"/>
    <mergeCell ref="CW356:DE356"/>
    <mergeCell ref="CW357:DE357"/>
    <mergeCell ref="CW358:DE358"/>
    <mergeCell ref="CW359:DE359"/>
    <mergeCell ref="CW360:DE360"/>
    <mergeCell ref="CW361:DE361"/>
    <mergeCell ref="CW362:DE362"/>
    <mergeCell ref="CW363:DE363"/>
    <mergeCell ref="CW364:DE364"/>
    <mergeCell ref="CW365:DE365"/>
    <mergeCell ref="CW366:DE366"/>
    <mergeCell ref="CW367:DE367"/>
    <mergeCell ref="DF2:DG2"/>
    <mergeCell ref="DF3:DN3"/>
    <mergeCell ref="DF4:DN4"/>
    <mergeCell ref="DF5:DN5"/>
    <mergeCell ref="DF6:DN6"/>
    <mergeCell ref="DF7:DN7"/>
    <mergeCell ref="DF8:DN8"/>
    <mergeCell ref="DF9:DN9"/>
    <mergeCell ref="DF10:DN10"/>
    <mergeCell ref="DF11:DN11"/>
    <mergeCell ref="DF12:DN12"/>
    <mergeCell ref="DF13:DN13"/>
    <mergeCell ref="DF14:DN14"/>
    <mergeCell ref="DF15:DN15"/>
    <mergeCell ref="DF16:DN16"/>
    <mergeCell ref="DF17:DN17"/>
    <mergeCell ref="CW330:CX330"/>
    <mergeCell ref="CY330:DE330"/>
    <mergeCell ref="CW331:DE331"/>
    <mergeCell ref="CW332:DE332"/>
    <mergeCell ref="CW333:DE333"/>
    <mergeCell ref="CW334:DE334"/>
    <mergeCell ref="CW335:DE335"/>
    <mergeCell ref="CW336:DE336"/>
    <mergeCell ref="CW337:DE337"/>
    <mergeCell ref="CW338:DE338"/>
    <mergeCell ref="CW339:DE339"/>
    <mergeCell ref="CW340:DE340"/>
    <mergeCell ref="CW341:DE341"/>
    <mergeCell ref="CW343:DE343"/>
    <mergeCell ref="CW344:DE344"/>
    <mergeCell ref="CW346:CX346"/>
    <mergeCell ref="CW347:CX347"/>
    <mergeCell ref="CW342:DE342"/>
    <mergeCell ref="CW316:CX318"/>
    <mergeCell ref="CW319:CX321"/>
    <mergeCell ref="CW322:DE322"/>
    <mergeCell ref="CW323:DE323"/>
    <mergeCell ref="CW324:DE324"/>
    <mergeCell ref="CW325:DE325"/>
    <mergeCell ref="CW326:DE326"/>
    <mergeCell ref="CW327:DE327"/>
    <mergeCell ref="CW328:CX328"/>
    <mergeCell ref="CY328:DE328"/>
    <mergeCell ref="CW329:DE329"/>
    <mergeCell ref="CW235:CW236"/>
    <mergeCell ref="CX235:CX236"/>
    <mergeCell ref="CY235:CZ235"/>
    <mergeCell ref="DA235:DB235"/>
    <mergeCell ref="DC235:DD235"/>
    <mergeCell ref="CW270:CW271"/>
    <mergeCell ref="CX270:CX271"/>
    <mergeCell ref="CY270:CZ270"/>
    <mergeCell ref="DA270:DB270"/>
    <mergeCell ref="DC270:DD270"/>
    <mergeCell ref="CW302:DE302"/>
    <mergeCell ref="CW309:CX309"/>
    <mergeCell ref="CW310:CX312"/>
    <mergeCell ref="CW313:CX315"/>
    <mergeCell ref="CW204:DE204"/>
    <mergeCell ref="CW205:DE205"/>
    <mergeCell ref="CW206:DE206"/>
    <mergeCell ref="CW209:DE209"/>
    <mergeCell ref="CW210:DE210"/>
    <mergeCell ref="CW211:DE211"/>
    <mergeCell ref="CW212:DE212"/>
    <mergeCell ref="CW213:DE213"/>
    <mergeCell ref="CW214:DE214"/>
    <mergeCell ref="CW215:DE215"/>
    <mergeCell ref="CW216:DE216"/>
    <mergeCell ref="CW207:DE207"/>
    <mergeCell ref="CW208:DE208"/>
    <mergeCell ref="CW217:DE217"/>
    <mergeCell ref="CW218:DE218"/>
    <mergeCell ref="CW219:DE219"/>
    <mergeCell ref="CW234:DE234"/>
    <mergeCell ref="CW177:DE177"/>
    <mergeCell ref="CW178:DE178"/>
    <mergeCell ref="CW180:DE180"/>
    <mergeCell ref="CW181:DE181"/>
    <mergeCell ref="CW182:DE182"/>
    <mergeCell ref="CW183:DE183"/>
    <mergeCell ref="CW184:DE184"/>
    <mergeCell ref="CW185:CX185"/>
    <mergeCell ref="CY185:DE185"/>
    <mergeCell ref="CW186:CX186"/>
    <mergeCell ref="CY186:DE186"/>
    <mergeCell ref="CW187:CX187"/>
    <mergeCell ref="CY187:DE187"/>
    <mergeCell ref="CW188:CX188"/>
    <mergeCell ref="CY188:DE188"/>
    <mergeCell ref="CW189:DE189"/>
    <mergeCell ref="CW190:DE190"/>
    <mergeCell ref="CW166:CX166"/>
    <mergeCell ref="CY166:DE166"/>
    <mergeCell ref="CW167:CX167"/>
    <mergeCell ref="CY167:DE167"/>
    <mergeCell ref="CW168:CX168"/>
    <mergeCell ref="CY168:DE168"/>
    <mergeCell ref="CW169:CX169"/>
    <mergeCell ref="CY169:DE169"/>
    <mergeCell ref="CW170:CX170"/>
    <mergeCell ref="CY170:DE170"/>
    <mergeCell ref="CY173:DE173"/>
    <mergeCell ref="CW174:CX174"/>
    <mergeCell ref="CY174:DE174"/>
    <mergeCell ref="CW176:DE176"/>
    <mergeCell ref="CY171:DE171"/>
    <mergeCell ref="CW172:CX172"/>
    <mergeCell ref="CY172:DE172"/>
    <mergeCell ref="CW173:CX173"/>
    <mergeCell ref="CW175:CX175"/>
    <mergeCell ref="CY175:DE175"/>
    <mergeCell ref="CW171:CX171"/>
    <mergeCell ref="CW155:DE155"/>
    <mergeCell ref="CW156:DE156"/>
    <mergeCell ref="CW157:DE157"/>
    <mergeCell ref="CW158:DE158"/>
    <mergeCell ref="CW159:DE159"/>
    <mergeCell ref="CW162:DE162"/>
    <mergeCell ref="CW148:DE148"/>
    <mergeCell ref="CW145:DE145"/>
    <mergeCell ref="CW146:DE146"/>
    <mergeCell ref="CW147:DE147"/>
    <mergeCell ref="CW149:DE149"/>
    <mergeCell ref="CW150:DE150"/>
    <mergeCell ref="CW151:DE151"/>
    <mergeCell ref="CW152:DE152"/>
    <mergeCell ref="CW163:DE163"/>
    <mergeCell ref="CW164:DE164"/>
    <mergeCell ref="CW165:DE165"/>
    <mergeCell ref="CW132:CX132"/>
    <mergeCell ref="CY132:DE132"/>
    <mergeCell ref="CW133:CX133"/>
    <mergeCell ref="CY133:DE133"/>
    <mergeCell ref="CW134:CX134"/>
    <mergeCell ref="CY134:DE134"/>
    <mergeCell ref="CW135:DE135"/>
    <mergeCell ref="CW137:DE137"/>
    <mergeCell ref="CW138:DE138"/>
    <mergeCell ref="CW139:DE139"/>
    <mergeCell ref="CW140:DE140"/>
    <mergeCell ref="CW141:DE141"/>
    <mergeCell ref="CW142:DE142"/>
    <mergeCell ref="CW143:DE143"/>
    <mergeCell ref="CW144:DE144"/>
    <mergeCell ref="CW153:DE153"/>
    <mergeCell ref="CW154:DE154"/>
    <mergeCell ref="CW123:CX123"/>
    <mergeCell ref="CY123:DE123"/>
    <mergeCell ref="CW124:CX124"/>
    <mergeCell ref="CY124:DE124"/>
    <mergeCell ref="CW125:CX125"/>
    <mergeCell ref="CY125:DE125"/>
    <mergeCell ref="CW126:CX126"/>
    <mergeCell ref="CY126:DE126"/>
    <mergeCell ref="CW127:CX127"/>
    <mergeCell ref="CY127:DE127"/>
    <mergeCell ref="CW128:CX128"/>
    <mergeCell ref="CY128:DE128"/>
    <mergeCell ref="CW129:CX129"/>
    <mergeCell ref="CY129:DE129"/>
    <mergeCell ref="CW130:CX130"/>
    <mergeCell ref="CY130:DE130"/>
    <mergeCell ref="CW131:CX131"/>
    <mergeCell ref="CY131:DE131"/>
    <mergeCell ref="CW114:CX114"/>
    <mergeCell ref="CY114:DE114"/>
    <mergeCell ref="CW115:CX115"/>
    <mergeCell ref="CY115:DE115"/>
    <mergeCell ref="CW116:CX116"/>
    <mergeCell ref="CY116:DE116"/>
    <mergeCell ref="CW117:CX117"/>
    <mergeCell ref="CY117:DE117"/>
    <mergeCell ref="CW118:CX118"/>
    <mergeCell ref="CY118:DE118"/>
    <mergeCell ref="CW119:CX119"/>
    <mergeCell ref="CY119:DE119"/>
    <mergeCell ref="CW120:CX120"/>
    <mergeCell ref="CY120:DE120"/>
    <mergeCell ref="CW121:CX121"/>
    <mergeCell ref="CY121:DE121"/>
    <mergeCell ref="CW122:CX122"/>
    <mergeCell ref="CY122:DE122"/>
    <mergeCell ref="CW103:CX103"/>
    <mergeCell ref="CY103:DE103"/>
    <mergeCell ref="CW104:CX104"/>
    <mergeCell ref="CY104:DE104"/>
    <mergeCell ref="CW105:CX105"/>
    <mergeCell ref="CY105:DE105"/>
    <mergeCell ref="CW106:CX106"/>
    <mergeCell ref="CY106:DE106"/>
    <mergeCell ref="CW107:CX107"/>
    <mergeCell ref="CY107:DE107"/>
    <mergeCell ref="CW108:DE108"/>
    <mergeCell ref="CW109:DE109"/>
    <mergeCell ref="CW110:DE110"/>
    <mergeCell ref="CW111:DE111"/>
    <mergeCell ref="CW112:CX112"/>
    <mergeCell ref="CY112:DE112"/>
    <mergeCell ref="CW113:CX113"/>
    <mergeCell ref="CY113:DE113"/>
    <mergeCell ref="CW96:DE96"/>
    <mergeCell ref="CW94:DE94"/>
    <mergeCell ref="CW97:CX97"/>
    <mergeCell ref="CY97:DE97"/>
    <mergeCell ref="CW78:DE78"/>
    <mergeCell ref="CW81:DE81"/>
    <mergeCell ref="CW98:CX98"/>
    <mergeCell ref="CY98:DE98"/>
    <mergeCell ref="CW99:CX99"/>
    <mergeCell ref="CY99:DE99"/>
    <mergeCell ref="CW100:CX100"/>
    <mergeCell ref="CY100:DE100"/>
    <mergeCell ref="CW101:CX101"/>
    <mergeCell ref="CY101:DE101"/>
    <mergeCell ref="CW102:CX102"/>
    <mergeCell ref="CY102:DE102"/>
    <mergeCell ref="CW82:DE82"/>
    <mergeCell ref="CW83:DE83"/>
    <mergeCell ref="CW84:DE84"/>
    <mergeCell ref="CW85:DE85"/>
    <mergeCell ref="CW86:DE86"/>
    <mergeCell ref="CW87:DE87"/>
    <mergeCell ref="CW88:DE88"/>
    <mergeCell ref="CW89:DE89"/>
    <mergeCell ref="CW90:DE90"/>
    <mergeCell ref="CY56:DE56"/>
    <mergeCell ref="CW58:DE58"/>
    <mergeCell ref="CW59:DE59"/>
    <mergeCell ref="CW60:DE60"/>
    <mergeCell ref="CW61:DE61"/>
    <mergeCell ref="CW62:DE62"/>
    <mergeCell ref="CW63:DE63"/>
    <mergeCell ref="CW64:DE64"/>
    <mergeCell ref="CW65:DE65"/>
    <mergeCell ref="CW74:DE74"/>
    <mergeCell ref="CW66:DE66"/>
    <mergeCell ref="CW68:DE68"/>
    <mergeCell ref="CW69:DE69"/>
    <mergeCell ref="CW70:DE70"/>
    <mergeCell ref="CW73:DE73"/>
    <mergeCell ref="CW93:DE93"/>
    <mergeCell ref="CW95:DE95"/>
    <mergeCell ref="CW31:DE31"/>
    <mergeCell ref="CW33:DE33"/>
    <mergeCell ref="CW34:DE34"/>
    <mergeCell ref="CW35:DE35"/>
    <mergeCell ref="CW36:DE36"/>
    <mergeCell ref="CW37:DE37"/>
    <mergeCell ref="CW38:DE38"/>
    <mergeCell ref="CW40:DE40"/>
    <mergeCell ref="CW41:DE41"/>
    <mergeCell ref="CW42:DE42"/>
    <mergeCell ref="CW43:DE43"/>
    <mergeCell ref="CW44:DE44"/>
    <mergeCell ref="CW45:DE45"/>
    <mergeCell ref="CW46:DE46"/>
    <mergeCell ref="CW47:DE47"/>
    <mergeCell ref="CW48:DE48"/>
    <mergeCell ref="CW49:DE49"/>
    <mergeCell ref="CW18:DE18"/>
    <mergeCell ref="CW19:DE19"/>
    <mergeCell ref="CW20:DE20"/>
    <mergeCell ref="CW21:DE21"/>
    <mergeCell ref="CW22:CX22"/>
    <mergeCell ref="CY22:DE22"/>
    <mergeCell ref="CW23:CX23"/>
    <mergeCell ref="CY23:DE23"/>
    <mergeCell ref="CW24:CX24"/>
    <mergeCell ref="CY24:DE24"/>
    <mergeCell ref="CW25:CX25"/>
    <mergeCell ref="CY25:DE25"/>
    <mergeCell ref="CW26:CX26"/>
    <mergeCell ref="CY26:DE26"/>
    <mergeCell ref="CW28:DE28"/>
    <mergeCell ref="CW29:DE29"/>
    <mergeCell ref="CW30:DE30"/>
    <mergeCell ref="CN350:CO350"/>
    <mergeCell ref="CN351:CO351"/>
    <mergeCell ref="CN352:CO352"/>
    <mergeCell ref="CN355:CV355"/>
    <mergeCell ref="CN356:CV356"/>
    <mergeCell ref="CN357:CV357"/>
    <mergeCell ref="CN358:CV358"/>
    <mergeCell ref="CN359:CV359"/>
    <mergeCell ref="CN360:CV360"/>
    <mergeCell ref="CN361:CV361"/>
    <mergeCell ref="CN362:CV362"/>
    <mergeCell ref="CN363:CV363"/>
    <mergeCell ref="CN364:CV364"/>
    <mergeCell ref="CN365:CV365"/>
    <mergeCell ref="CN366:CV366"/>
    <mergeCell ref="CN367:CV367"/>
    <mergeCell ref="CW2:CX2"/>
    <mergeCell ref="CW3:DE3"/>
    <mergeCell ref="CW4:DE4"/>
    <mergeCell ref="CW5:DE5"/>
    <mergeCell ref="CW6:DE6"/>
    <mergeCell ref="CW7:DE7"/>
    <mergeCell ref="CW8:DE8"/>
    <mergeCell ref="CW9:DE9"/>
    <mergeCell ref="CW10:DE10"/>
    <mergeCell ref="CW11:DE11"/>
    <mergeCell ref="CW12:DE12"/>
    <mergeCell ref="CW13:DE13"/>
    <mergeCell ref="CW14:DE14"/>
    <mergeCell ref="CW15:DE15"/>
    <mergeCell ref="CW16:DE16"/>
    <mergeCell ref="CW17:DE17"/>
    <mergeCell ref="CN327:CV327"/>
    <mergeCell ref="CN328:CO328"/>
    <mergeCell ref="CP328:CV328"/>
    <mergeCell ref="CN329:CV329"/>
    <mergeCell ref="CN330:CO330"/>
    <mergeCell ref="CP330:CV330"/>
    <mergeCell ref="CN331:CV331"/>
    <mergeCell ref="CN332:CV332"/>
    <mergeCell ref="CN333:CV333"/>
    <mergeCell ref="CN334:CV334"/>
    <mergeCell ref="CN335:CV335"/>
    <mergeCell ref="CN336:CV336"/>
    <mergeCell ref="CN337:CV337"/>
    <mergeCell ref="CN338:CV338"/>
    <mergeCell ref="CN339:CV339"/>
    <mergeCell ref="CN340:CV340"/>
    <mergeCell ref="CN341:CV341"/>
    <mergeCell ref="CN310:CO312"/>
    <mergeCell ref="CN316:CO318"/>
    <mergeCell ref="CN319:CO321"/>
    <mergeCell ref="CN322:CV322"/>
    <mergeCell ref="CN323:CV323"/>
    <mergeCell ref="CN324:CV324"/>
    <mergeCell ref="CN325:CV325"/>
    <mergeCell ref="CN326:CV326"/>
    <mergeCell ref="CN313:CO315"/>
    <mergeCell ref="CN216:CV216"/>
    <mergeCell ref="CN217:CV217"/>
    <mergeCell ref="CN218:CV218"/>
    <mergeCell ref="CN219:CV219"/>
    <mergeCell ref="CN234:CV234"/>
    <mergeCell ref="CN235:CN236"/>
    <mergeCell ref="CO235:CO236"/>
    <mergeCell ref="CP235:CQ235"/>
    <mergeCell ref="CR235:CS235"/>
    <mergeCell ref="CT235:CU235"/>
    <mergeCell ref="CN270:CN271"/>
    <mergeCell ref="CO270:CO271"/>
    <mergeCell ref="CP270:CQ270"/>
    <mergeCell ref="CR270:CS270"/>
    <mergeCell ref="CT270:CU270"/>
    <mergeCell ref="CN302:CV302"/>
    <mergeCell ref="CN309:CO309"/>
    <mergeCell ref="CN203:CV203"/>
    <mergeCell ref="CN204:CV204"/>
    <mergeCell ref="CN205:CV205"/>
    <mergeCell ref="CN206:CV206"/>
    <mergeCell ref="CN207:CV207"/>
    <mergeCell ref="CN208:CV208"/>
    <mergeCell ref="CN209:CV209"/>
    <mergeCell ref="CN210:CV210"/>
    <mergeCell ref="CN211:CV211"/>
    <mergeCell ref="CN212:CV212"/>
    <mergeCell ref="CN213:CV213"/>
    <mergeCell ref="CN214:CV214"/>
    <mergeCell ref="CN215:CV215"/>
    <mergeCell ref="CN198:CV198"/>
    <mergeCell ref="CN199:CV199"/>
    <mergeCell ref="CN200:CV200"/>
    <mergeCell ref="CN201:CV201"/>
    <mergeCell ref="CN180:CV180"/>
    <mergeCell ref="CN181:CV181"/>
    <mergeCell ref="CN182:CV182"/>
    <mergeCell ref="CN183:CV183"/>
    <mergeCell ref="CN184:CV184"/>
    <mergeCell ref="CN185:CO185"/>
    <mergeCell ref="CP185:CV185"/>
    <mergeCell ref="CN186:CO186"/>
    <mergeCell ref="CP186:CV186"/>
    <mergeCell ref="CN187:CO187"/>
    <mergeCell ref="CP187:CV187"/>
    <mergeCell ref="CN188:CO188"/>
    <mergeCell ref="CP188:CV188"/>
    <mergeCell ref="CN189:CV189"/>
    <mergeCell ref="CN190:CV190"/>
    <mergeCell ref="CN191:CV191"/>
    <mergeCell ref="CN192:CV192"/>
    <mergeCell ref="CN167:CO167"/>
    <mergeCell ref="CP167:CV167"/>
    <mergeCell ref="CN168:CO168"/>
    <mergeCell ref="CP168:CV168"/>
    <mergeCell ref="CN169:CO169"/>
    <mergeCell ref="CP169:CV169"/>
    <mergeCell ref="CN170:CO170"/>
    <mergeCell ref="CP170:CV170"/>
    <mergeCell ref="CN171:CO171"/>
    <mergeCell ref="CP171:CV171"/>
    <mergeCell ref="CN176:CV176"/>
    <mergeCell ref="CN177:CV177"/>
    <mergeCell ref="CN178:CV178"/>
    <mergeCell ref="CN172:CO172"/>
    <mergeCell ref="CP172:CV172"/>
    <mergeCell ref="CN173:CO173"/>
    <mergeCell ref="CP173:CV173"/>
    <mergeCell ref="CN174:CO174"/>
    <mergeCell ref="CP174:CV174"/>
    <mergeCell ref="CN175:CO175"/>
    <mergeCell ref="CP175:CV175"/>
    <mergeCell ref="CN149:CV149"/>
    <mergeCell ref="CN150:CV150"/>
    <mergeCell ref="CN151:CV151"/>
    <mergeCell ref="CN152:CV152"/>
    <mergeCell ref="CN153:CV153"/>
    <mergeCell ref="CN154:CV154"/>
    <mergeCell ref="CN155:CV155"/>
    <mergeCell ref="CN156:CV156"/>
    <mergeCell ref="CN157:CV157"/>
    <mergeCell ref="CN158:CV158"/>
    <mergeCell ref="CN159:CV159"/>
    <mergeCell ref="CN162:CV162"/>
    <mergeCell ref="CN163:CV163"/>
    <mergeCell ref="CN164:CV164"/>
    <mergeCell ref="CN165:CV165"/>
    <mergeCell ref="CN166:CO166"/>
    <mergeCell ref="CP166:CV166"/>
    <mergeCell ref="CN133:CO133"/>
    <mergeCell ref="CP133:CV133"/>
    <mergeCell ref="CN134:CO134"/>
    <mergeCell ref="CP134:CV134"/>
    <mergeCell ref="CN135:CV135"/>
    <mergeCell ref="CN137:CV137"/>
    <mergeCell ref="CN138:CV138"/>
    <mergeCell ref="CN139:CV139"/>
    <mergeCell ref="CN140:CV140"/>
    <mergeCell ref="CN141:CV141"/>
    <mergeCell ref="CN142:CV142"/>
    <mergeCell ref="CN143:CV143"/>
    <mergeCell ref="CN144:CV144"/>
    <mergeCell ref="CN145:CV145"/>
    <mergeCell ref="CN146:CV146"/>
    <mergeCell ref="CN147:CV147"/>
    <mergeCell ref="CN148:CV148"/>
    <mergeCell ref="CN124:CO124"/>
    <mergeCell ref="CP124:CV124"/>
    <mergeCell ref="CN125:CO125"/>
    <mergeCell ref="CP125:CV125"/>
    <mergeCell ref="CN126:CO126"/>
    <mergeCell ref="CP126:CV126"/>
    <mergeCell ref="CN127:CO127"/>
    <mergeCell ref="CP127:CV127"/>
    <mergeCell ref="CN128:CO128"/>
    <mergeCell ref="CP128:CV128"/>
    <mergeCell ref="CN129:CO129"/>
    <mergeCell ref="CP129:CV129"/>
    <mergeCell ref="CN130:CO130"/>
    <mergeCell ref="CP130:CV130"/>
    <mergeCell ref="CN131:CO131"/>
    <mergeCell ref="CP131:CV131"/>
    <mergeCell ref="CN132:CO132"/>
    <mergeCell ref="CP132:CV132"/>
    <mergeCell ref="CN115:CO115"/>
    <mergeCell ref="CP115:CV115"/>
    <mergeCell ref="CN116:CO116"/>
    <mergeCell ref="CP116:CV116"/>
    <mergeCell ref="CN117:CO117"/>
    <mergeCell ref="CP117:CV117"/>
    <mergeCell ref="CN118:CO118"/>
    <mergeCell ref="CP118:CV118"/>
    <mergeCell ref="CN119:CO119"/>
    <mergeCell ref="CP119:CV119"/>
    <mergeCell ref="CN120:CO120"/>
    <mergeCell ref="CP120:CV120"/>
    <mergeCell ref="CN121:CO121"/>
    <mergeCell ref="CP121:CV121"/>
    <mergeCell ref="CN122:CO122"/>
    <mergeCell ref="CP122:CV122"/>
    <mergeCell ref="CN123:CO123"/>
    <mergeCell ref="CP123:CV123"/>
    <mergeCell ref="CN104:CO104"/>
    <mergeCell ref="CP104:CV104"/>
    <mergeCell ref="CN105:CO105"/>
    <mergeCell ref="CP105:CV105"/>
    <mergeCell ref="CN106:CO106"/>
    <mergeCell ref="CP106:CV106"/>
    <mergeCell ref="CN107:CO107"/>
    <mergeCell ref="CP107:CV107"/>
    <mergeCell ref="CN108:CV108"/>
    <mergeCell ref="CN109:CV109"/>
    <mergeCell ref="CN110:CV110"/>
    <mergeCell ref="CN111:CV111"/>
    <mergeCell ref="CN112:CO112"/>
    <mergeCell ref="CP112:CV112"/>
    <mergeCell ref="CN113:CO113"/>
    <mergeCell ref="CP113:CV113"/>
    <mergeCell ref="CN114:CO114"/>
    <mergeCell ref="CP114:CV114"/>
    <mergeCell ref="CN93:CV93"/>
    <mergeCell ref="CN95:CV95"/>
    <mergeCell ref="CN96:CV96"/>
    <mergeCell ref="CN97:CO97"/>
    <mergeCell ref="CP97:CV97"/>
    <mergeCell ref="CN98:CO98"/>
    <mergeCell ref="CP98:CV98"/>
    <mergeCell ref="CN99:CO99"/>
    <mergeCell ref="CP99:CV99"/>
    <mergeCell ref="CN100:CO100"/>
    <mergeCell ref="CP100:CV100"/>
    <mergeCell ref="CN101:CO101"/>
    <mergeCell ref="CP101:CV101"/>
    <mergeCell ref="CN94:CV94"/>
    <mergeCell ref="CN102:CO102"/>
    <mergeCell ref="CP102:CV102"/>
    <mergeCell ref="CN103:CO103"/>
    <mergeCell ref="CP103:CV103"/>
    <mergeCell ref="CN62:CV62"/>
    <mergeCell ref="CN63:CV63"/>
    <mergeCell ref="CN64:CV64"/>
    <mergeCell ref="CN65:CV65"/>
    <mergeCell ref="CN66:CV66"/>
    <mergeCell ref="CN74:CV74"/>
    <mergeCell ref="CN76:CV76"/>
    <mergeCell ref="CN77:CV77"/>
    <mergeCell ref="CN78:CV78"/>
    <mergeCell ref="CN81:CV81"/>
    <mergeCell ref="CN82:CV82"/>
    <mergeCell ref="CN83:CV83"/>
    <mergeCell ref="CN84:CV84"/>
    <mergeCell ref="CN68:CV68"/>
    <mergeCell ref="CN69:CV69"/>
    <mergeCell ref="CN70:CV70"/>
    <mergeCell ref="CN85:CV85"/>
    <mergeCell ref="CN38:CV38"/>
    <mergeCell ref="CN40:CV40"/>
    <mergeCell ref="CN41:CV41"/>
    <mergeCell ref="CN42:CV42"/>
    <mergeCell ref="CN43:CV43"/>
    <mergeCell ref="CN44:CV44"/>
    <mergeCell ref="CN45:CV45"/>
    <mergeCell ref="CN46:CV46"/>
    <mergeCell ref="CN47:CV47"/>
    <mergeCell ref="CN48:CV48"/>
    <mergeCell ref="CN49:CV49"/>
    <mergeCell ref="CN50:CV50"/>
    <mergeCell ref="CN51:CV51"/>
    <mergeCell ref="CN52:CV52"/>
    <mergeCell ref="CN53:CV53"/>
    <mergeCell ref="CN54:CV54"/>
    <mergeCell ref="CN59:CV59"/>
    <mergeCell ref="CN55:CV55"/>
    <mergeCell ref="CN56:CO56"/>
    <mergeCell ref="CP56:CV56"/>
    <mergeCell ref="CN58:CV58"/>
    <mergeCell ref="CN23:CO23"/>
    <mergeCell ref="CP23:CV23"/>
    <mergeCell ref="CN24:CO24"/>
    <mergeCell ref="CP24:CV24"/>
    <mergeCell ref="CN25:CO25"/>
    <mergeCell ref="CP25:CV25"/>
    <mergeCell ref="CN26:CO26"/>
    <mergeCell ref="CP26:CV26"/>
    <mergeCell ref="CN28:CV28"/>
    <mergeCell ref="CN29:CV29"/>
    <mergeCell ref="CN30:CV30"/>
    <mergeCell ref="CN31:CV31"/>
    <mergeCell ref="CN33:CV33"/>
    <mergeCell ref="CN34:CV34"/>
    <mergeCell ref="CN35:CV35"/>
    <mergeCell ref="CN36:CV36"/>
    <mergeCell ref="CN37:CV37"/>
    <mergeCell ref="CE358:CM358"/>
    <mergeCell ref="CE359:CM359"/>
    <mergeCell ref="CE360:CM360"/>
    <mergeCell ref="CE361:CM361"/>
    <mergeCell ref="CE362:CM362"/>
    <mergeCell ref="CE363:CM363"/>
    <mergeCell ref="CE364:CM364"/>
    <mergeCell ref="CE365:CM365"/>
    <mergeCell ref="CE366:CM366"/>
    <mergeCell ref="CE367:CM367"/>
    <mergeCell ref="CN2:CO2"/>
    <mergeCell ref="CN3:CV3"/>
    <mergeCell ref="CN4:CV4"/>
    <mergeCell ref="CN5:CV5"/>
    <mergeCell ref="CN6:CV6"/>
    <mergeCell ref="CN7:CV7"/>
    <mergeCell ref="CN8:CV8"/>
    <mergeCell ref="CN9:CV9"/>
    <mergeCell ref="CN10:CV10"/>
    <mergeCell ref="CN11:CV11"/>
    <mergeCell ref="CN12:CV12"/>
    <mergeCell ref="CN13:CV13"/>
    <mergeCell ref="CN14:CV14"/>
    <mergeCell ref="CN15:CV15"/>
    <mergeCell ref="CN16:CV16"/>
    <mergeCell ref="CN17:CV17"/>
    <mergeCell ref="CN18:CV18"/>
    <mergeCell ref="CN19:CV19"/>
    <mergeCell ref="CN20:CV20"/>
    <mergeCell ref="CN21:CV21"/>
    <mergeCell ref="CN22:CO22"/>
    <mergeCell ref="CP22:CV22"/>
    <mergeCell ref="CE338:CM338"/>
    <mergeCell ref="CE339:CM339"/>
    <mergeCell ref="CE340:CM340"/>
    <mergeCell ref="CE341:CM341"/>
    <mergeCell ref="CE342:CM342"/>
    <mergeCell ref="CE343:CM343"/>
    <mergeCell ref="CE344:CM344"/>
    <mergeCell ref="CE346:CF346"/>
    <mergeCell ref="CE347:CF347"/>
    <mergeCell ref="CE348:CF348"/>
    <mergeCell ref="CE349:CF349"/>
    <mergeCell ref="CE350:CF350"/>
    <mergeCell ref="CE351:CF351"/>
    <mergeCell ref="CE352:CF352"/>
    <mergeCell ref="CE355:CM355"/>
    <mergeCell ref="CE356:CM356"/>
    <mergeCell ref="CE357:CM357"/>
    <mergeCell ref="CE323:CM323"/>
    <mergeCell ref="CE324:CM324"/>
    <mergeCell ref="CE325:CM325"/>
    <mergeCell ref="CE326:CM326"/>
    <mergeCell ref="CE327:CM327"/>
    <mergeCell ref="CE328:CF328"/>
    <mergeCell ref="CG328:CM328"/>
    <mergeCell ref="CE329:CM329"/>
    <mergeCell ref="CE330:CF330"/>
    <mergeCell ref="CG330:CM330"/>
    <mergeCell ref="CE331:CM331"/>
    <mergeCell ref="CE332:CM332"/>
    <mergeCell ref="CE333:CM333"/>
    <mergeCell ref="CE334:CM334"/>
    <mergeCell ref="CE335:CM335"/>
    <mergeCell ref="CE336:CM336"/>
    <mergeCell ref="CE337:CM337"/>
    <mergeCell ref="CE194:CM194"/>
    <mergeCell ref="CE205:CM205"/>
    <mergeCell ref="CE206:CM206"/>
    <mergeCell ref="CE207:CM207"/>
    <mergeCell ref="CE208:CM208"/>
    <mergeCell ref="CE209:CM209"/>
    <mergeCell ref="CE203:CM203"/>
    <mergeCell ref="CE204:CM204"/>
    <mergeCell ref="CE196:CM196"/>
    <mergeCell ref="CE197:CM197"/>
    <mergeCell ref="CE313:CF315"/>
    <mergeCell ref="CE316:CF318"/>
    <mergeCell ref="CE319:CF321"/>
    <mergeCell ref="CE310:CF312"/>
    <mergeCell ref="CE322:CM322"/>
    <mergeCell ref="CE216:CM216"/>
    <mergeCell ref="CE217:CM217"/>
    <mergeCell ref="CE218:CM218"/>
    <mergeCell ref="CE219:CM219"/>
    <mergeCell ref="CE234:CM234"/>
    <mergeCell ref="CE235:CE236"/>
    <mergeCell ref="CF235:CF236"/>
    <mergeCell ref="CG235:CH235"/>
    <mergeCell ref="CI235:CJ235"/>
    <mergeCell ref="CK235:CL235"/>
    <mergeCell ref="CE270:CE271"/>
    <mergeCell ref="CF270:CF271"/>
    <mergeCell ref="CG270:CH270"/>
    <mergeCell ref="CI270:CJ270"/>
    <mergeCell ref="CK270:CL270"/>
    <mergeCell ref="CE302:CM302"/>
    <mergeCell ref="CE309:CF309"/>
    <mergeCell ref="CE167:CF167"/>
    <mergeCell ref="CG167:CM167"/>
    <mergeCell ref="CE168:CF168"/>
    <mergeCell ref="CG168:CM168"/>
    <mergeCell ref="CE169:CF169"/>
    <mergeCell ref="CG169:CM169"/>
    <mergeCell ref="CG175:CM175"/>
    <mergeCell ref="CE176:CM176"/>
    <mergeCell ref="CE177:CM177"/>
    <mergeCell ref="CE170:CF170"/>
    <mergeCell ref="CE178:CM178"/>
    <mergeCell ref="CE180:CM180"/>
    <mergeCell ref="CE181:CM181"/>
    <mergeCell ref="CE182:CM182"/>
    <mergeCell ref="CE183:CM183"/>
    <mergeCell ref="CE184:CM184"/>
    <mergeCell ref="CE185:CF185"/>
    <mergeCell ref="CG185:CM185"/>
    <mergeCell ref="CG170:CM170"/>
    <mergeCell ref="CE171:CF171"/>
    <mergeCell ref="CG171:CM171"/>
    <mergeCell ref="CE172:CF172"/>
    <mergeCell ref="CG172:CM172"/>
    <mergeCell ref="CE173:CF173"/>
    <mergeCell ref="CG173:CM173"/>
    <mergeCell ref="CE174:CF174"/>
    <mergeCell ref="CG174:CM174"/>
    <mergeCell ref="CE175:CF175"/>
    <mergeCell ref="CE153:CM153"/>
    <mergeCell ref="CE154:CM154"/>
    <mergeCell ref="CE155:CM155"/>
    <mergeCell ref="CE156:CM156"/>
    <mergeCell ref="CE157:CM157"/>
    <mergeCell ref="CE158:CM158"/>
    <mergeCell ref="CE159:CM159"/>
    <mergeCell ref="CE141:CM141"/>
    <mergeCell ref="CE142:CM142"/>
    <mergeCell ref="CE143:CM143"/>
    <mergeCell ref="CE144:CM144"/>
    <mergeCell ref="CE162:CM162"/>
    <mergeCell ref="CE163:CM163"/>
    <mergeCell ref="CE164:CM164"/>
    <mergeCell ref="CE165:CM165"/>
    <mergeCell ref="CE166:CF166"/>
    <mergeCell ref="CG166:CM166"/>
    <mergeCell ref="CE133:CF133"/>
    <mergeCell ref="CG133:CM133"/>
    <mergeCell ref="CE134:CF134"/>
    <mergeCell ref="CG134:CM134"/>
    <mergeCell ref="CE135:CM135"/>
    <mergeCell ref="CE137:CM137"/>
    <mergeCell ref="CE138:CM138"/>
    <mergeCell ref="CE139:CM139"/>
    <mergeCell ref="CE140:CM140"/>
    <mergeCell ref="CE145:CM145"/>
    <mergeCell ref="CE146:CM146"/>
    <mergeCell ref="CE147:CM147"/>
    <mergeCell ref="CE148:CM148"/>
    <mergeCell ref="CE149:CM149"/>
    <mergeCell ref="CE150:CM150"/>
    <mergeCell ref="CE151:CM151"/>
    <mergeCell ref="CE152:CM152"/>
    <mergeCell ref="CE124:CF124"/>
    <mergeCell ref="CG124:CM124"/>
    <mergeCell ref="CE125:CF125"/>
    <mergeCell ref="CG125:CM125"/>
    <mergeCell ref="CE126:CF126"/>
    <mergeCell ref="CG126:CM126"/>
    <mergeCell ref="CE127:CF127"/>
    <mergeCell ref="CG127:CM127"/>
    <mergeCell ref="CE128:CF128"/>
    <mergeCell ref="CG128:CM128"/>
    <mergeCell ref="CE129:CF129"/>
    <mergeCell ref="CG129:CM129"/>
    <mergeCell ref="CE130:CF130"/>
    <mergeCell ref="CG130:CM130"/>
    <mergeCell ref="CE131:CF131"/>
    <mergeCell ref="CG131:CM131"/>
    <mergeCell ref="CE132:CF132"/>
    <mergeCell ref="CG132:CM132"/>
    <mergeCell ref="CE115:CF115"/>
    <mergeCell ref="CG115:CM115"/>
    <mergeCell ref="CE116:CF116"/>
    <mergeCell ref="CG116:CM116"/>
    <mergeCell ref="CE117:CF117"/>
    <mergeCell ref="CG117:CM117"/>
    <mergeCell ref="CE118:CF118"/>
    <mergeCell ref="CG118:CM118"/>
    <mergeCell ref="CE119:CF119"/>
    <mergeCell ref="CG119:CM119"/>
    <mergeCell ref="CE120:CF120"/>
    <mergeCell ref="CG120:CM120"/>
    <mergeCell ref="CE121:CF121"/>
    <mergeCell ref="CG121:CM121"/>
    <mergeCell ref="CE122:CF122"/>
    <mergeCell ref="CG122:CM122"/>
    <mergeCell ref="CE123:CF123"/>
    <mergeCell ref="CG123:CM123"/>
    <mergeCell ref="CE104:CF104"/>
    <mergeCell ref="CG104:CM104"/>
    <mergeCell ref="CE105:CF105"/>
    <mergeCell ref="CG105:CM105"/>
    <mergeCell ref="CE106:CF106"/>
    <mergeCell ref="CG106:CM106"/>
    <mergeCell ref="CE107:CF107"/>
    <mergeCell ref="CG107:CM107"/>
    <mergeCell ref="CE108:CM108"/>
    <mergeCell ref="CE109:CM109"/>
    <mergeCell ref="CE110:CM110"/>
    <mergeCell ref="CE111:CM111"/>
    <mergeCell ref="CE112:CF112"/>
    <mergeCell ref="CG112:CM112"/>
    <mergeCell ref="CE113:CF113"/>
    <mergeCell ref="CG113:CM113"/>
    <mergeCell ref="CE114:CF114"/>
    <mergeCell ref="CG114:CM114"/>
    <mergeCell ref="CE95:CM95"/>
    <mergeCell ref="CE96:CM96"/>
    <mergeCell ref="CE97:CF97"/>
    <mergeCell ref="CG97:CM97"/>
    <mergeCell ref="CE98:CF98"/>
    <mergeCell ref="CG98:CM98"/>
    <mergeCell ref="CE99:CF99"/>
    <mergeCell ref="CG99:CM99"/>
    <mergeCell ref="CE100:CF100"/>
    <mergeCell ref="CG100:CM100"/>
    <mergeCell ref="CE101:CF101"/>
    <mergeCell ref="CG101:CM101"/>
    <mergeCell ref="CE94:CM94"/>
    <mergeCell ref="CE102:CF102"/>
    <mergeCell ref="CG102:CM102"/>
    <mergeCell ref="CE103:CF103"/>
    <mergeCell ref="CG103:CM103"/>
    <mergeCell ref="CE62:CM62"/>
    <mergeCell ref="CE63:CM63"/>
    <mergeCell ref="CE64:CM64"/>
    <mergeCell ref="CE65:CM65"/>
    <mergeCell ref="CE66:CM66"/>
    <mergeCell ref="CE76:CM76"/>
    <mergeCell ref="CE77:CM77"/>
    <mergeCell ref="CE78:CM78"/>
    <mergeCell ref="CE82:CM82"/>
    <mergeCell ref="CE83:CM83"/>
    <mergeCell ref="CE84:CM84"/>
    <mergeCell ref="CE68:CM68"/>
    <mergeCell ref="CE69:CM69"/>
    <mergeCell ref="CE70:CM70"/>
    <mergeCell ref="CE81:CM81"/>
    <mergeCell ref="CE74:CM74"/>
    <mergeCell ref="CE93:CM93"/>
    <mergeCell ref="CE85:CM85"/>
    <mergeCell ref="CE86:CM86"/>
    <mergeCell ref="CE34:CM34"/>
    <mergeCell ref="CE35:CM35"/>
    <mergeCell ref="CE36:CM36"/>
    <mergeCell ref="CE37:CM37"/>
    <mergeCell ref="CE38:CM38"/>
    <mergeCell ref="CE40:CM40"/>
    <mergeCell ref="CE41:CM41"/>
    <mergeCell ref="CE42:CM42"/>
    <mergeCell ref="CE43:CM43"/>
    <mergeCell ref="CE44:CM44"/>
    <mergeCell ref="CE45:CM45"/>
    <mergeCell ref="CE46:CM46"/>
    <mergeCell ref="CE47:CM47"/>
    <mergeCell ref="CE48:CM48"/>
    <mergeCell ref="CE49:CM49"/>
    <mergeCell ref="CE50:CM50"/>
    <mergeCell ref="CE51:CM51"/>
    <mergeCell ref="CE20:CM20"/>
    <mergeCell ref="CE21:CM21"/>
    <mergeCell ref="CE22:CF22"/>
    <mergeCell ref="CG22:CM22"/>
    <mergeCell ref="CE23:CF23"/>
    <mergeCell ref="CG23:CM23"/>
    <mergeCell ref="CE24:CF24"/>
    <mergeCell ref="CG24:CM24"/>
    <mergeCell ref="CE25:CF25"/>
    <mergeCell ref="CG25:CM25"/>
    <mergeCell ref="CE26:CF26"/>
    <mergeCell ref="CG26:CM26"/>
    <mergeCell ref="CE28:CM28"/>
    <mergeCell ref="CE29:CM29"/>
    <mergeCell ref="CE30:CM30"/>
    <mergeCell ref="CE31:CM31"/>
    <mergeCell ref="CE33:CM33"/>
    <mergeCell ref="AL352:AM352"/>
    <mergeCell ref="AL355:AT355"/>
    <mergeCell ref="AL356:AT356"/>
    <mergeCell ref="AL357:AT357"/>
    <mergeCell ref="AL358:AT358"/>
    <mergeCell ref="AL359:AT359"/>
    <mergeCell ref="AL360:AT360"/>
    <mergeCell ref="AL361:AT361"/>
    <mergeCell ref="AL362:AT362"/>
    <mergeCell ref="AL363:AT363"/>
    <mergeCell ref="AL364:AT364"/>
    <mergeCell ref="AL365:AT365"/>
    <mergeCell ref="AL366:AT366"/>
    <mergeCell ref="AL367:AT367"/>
    <mergeCell ref="CE2:CF2"/>
    <mergeCell ref="CE3:CM3"/>
    <mergeCell ref="CE4:CM4"/>
    <mergeCell ref="CE5:CM5"/>
    <mergeCell ref="CE6:CM6"/>
    <mergeCell ref="CE7:CM7"/>
    <mergeCell ref="CE8:CM8"/>
    <mergeCell ref="CE9:CM9"/>
    <mergeCell ref="CE10:CM10"/>
    <mergeCell ref="CE11:CM11"/>
    <mergeCell ref="CE12:CM12"/>
    <mergeCell ref="CE13:CM13"/>
    <mergeCell ref="CE14:CM14"/>
    <mergeCell ref="CE15:CM15"/>
    <mergeCell ref="CE16:CM16"/>
    <mergeCell ref="CE17:CM17"/>
    <mergeCell ref="CE18:CM18"/>
    <mergeCell ref="CE19:CM19"/>
    <mergeCell ref="AL334:AT334"/>
    <mergeCell ref="AL335:AT335"/>
    <mergeCell ref="AL336:AT336"/>
    <mergeCell ref="AL337:AT337"/>
    <mergeCell ref="AL338:AT338"/>
    <mergeCell ref="AL339:AT339"/>
    <mergeCell ref="AL340:AT340"/>
    <mergeCell ref="AL341:AT341"/>
    <mergeCell ref="AL342:AT342"/>
    <mergeCell ref="AL343:AT343"/>
    <mergeCell ref="AL344:AT344"/>
    <mergeCell ref="AL346:AM346"/>
    <mergeCell ref="AL347:AM347"/>
    <mergeCell ref="AL348:AM348"/>
    <mergeCell ref="AL349:AM349"/>
    <mergeCell ref="AL350:AM350"/>
    <mergeCell ref="AL351:AM351"/>
    <mergeCell ref="AN270:AO270"/>
    <mergeCell ref="AP270:AQ270"/>
    <mergeCell ref="AR270:AS270"/>
    <mergeCell ref="AL322:AT322"/>
    <mergeCell ref="AL323:AT323"/>
    <mergeCell ref="AL324:AT324"/>
    <mergeCell ref="AL325:AT325"/>
    <mergeCell ref="AL326:AT326"/>
    <mergeCell ref="AL327:AT327"/>
    <mergeCell ref="AL328:AM328"/>
    <mergeCell ref="AN328:AT328"/>
    <mergeCell ref="AL329:AT329"/>
    <mergeCell ref="AL330:AM330"/>
    <mergeCell ref="AN330:AT330"/>
    <mergeCell ref="AL331:AT331"/>
    <mergeCell ref="AL332:AT332"/>
    <mergeCell ref="AL333:AT333"/>
    <mergeCell ref="AL207:AT207"/>
    <mergeCell ref="AL208:AT208"/>
    <mergeCell ref="AL209:AT209"/>
    <mergeCell ref="AL196:AT196"/>
    <mergeCell ref="AL197:AT197"/>
    <mergeCell ref="AL199:AT199"/>
    <mergeCell ref="AL200:AT200"/>
    <mergeCell ref="AL201:AT201"/>
    <mergeCell ref="AL302:AT302"/>
    <mergeCell ref="AL309:AM309"/>
    <mergeCell ref="AL310:AM312"/>
    <mergeCell ref="AL313:AM315"/>
    <mergeCell ref="AL316:AM318"/>
    <mergeCell ref="AL319:AM321"/>
    <mergeCell ref="AL210:AT210"/>
    <mergeCell ref="AL211:AT211"/>
    <mergeCell ref="AL212:AT212"/>
    <mergeCell ref="AL213:AT213"/>
    <mergeCell ref="AL214:AT214"/>
    <mergeCell ref="AL215:AT215"/>
    <mergeCell ref="AL216:AT216"/>
    <mergeCell ref="AL217:AT217"/>
    <mergeCell ref="AL218:AT218"/>
    <mergeCell ref="AL219:AT219"/>
    <mergeCell ref="AL234:AT234"/>
    <mergeCell ref="AL235:AL236"/>
    <mergeCell ref="AM235:AM236"/>
    <mergeCell ref="AN235:AO235"/>
    <mergeCell ref="AP235:AQ235"/>
    <mergeCell ref="AR235:AS235"/>
    <mergeCell ref="AL270:AL271"/>
    <mergeCell ref="AM270:AM271"/>
    <mergeCell ref="AL158:AT158"/>
    <mergeCell ref="AL159:AT159"/>
    <mergeCell ref="AL162:AT162"/>
    <mergeCell ref="AL148:AT148"/>
    <mergeCell ref="AL149:AT149"/>
    <mergeCell ref="AL150:AT150"/>
    <mergeCell ref="AL151:AT151"/>
    <mergeCell ref="AL163:AT163"/>
    <mergeCell ref="AL164:AT164"/>
    <mergeCell ref="AL165:AT165"/>
    <mergeCell ref="AL166:AM166"/>
    <mergeCell ref="AN166:AT166"/>
    <mergeCell ref="AL190:AT190"/>
    <mergeCell ref="AL191:AT191"/>
    <mergeCell ref="AL176:AT176"/>
    <mergeCell ref="AL177:AT177"/>
    <mergeCell ref="AL171:AM171"/>
    <mergeCell ref="AN171:AT171"/>
    <mergeCell ref="AL172:AM172"/>
    <mergeCell ref="AN172:AT172"/>
    <mergeCell ref="AL173:AM173"/>
    <mergeCell ref="AN173:AT173"/>
    <mergeCell ref="AL174:AM174"/>
    <mergeCell ref="AN174:AT174"/>
    <mergeCell ref="AL175:AM175"/>
    <mergeCell ref="AN175:AT175"/>
    <mergeCell ref="AL167:AM167"/>
    <mergeCell ref="AN168:AT168"/>
    <mergeCell ref="AL170:AM170"/>
    <mergeCell ref="AN170:AT170"/>
    <mergeCell ref="AL135:AT135"/>
    <mergeCell ref="AL137:AT137"/>
    <mergeCell ref="AL138:AT138"/>
    <mergeCell ref="AL139:AT139"/>
    <mergeCell ref="AL140:AT140"/>
    <mergeCell ref="AL141:AT141"/>
    <mergeCell ref="AL142:AT142"/>
    <mergeCell ref="AL143:AT143"/>
    <mergeCell ref="AL144:AT144"/>
    <mergeCell ref="AL145:AT145"/>
    <mergeCell ref="AL146:AT146"/>
    <mergeCell ref="AL153:AT153"/>
    <mergeCell ref="AL154:AT154"/>
    <mergeCell ref="AL155:AT155"/>
    <mergeCell ref="AL156:AT156"/>
    <mergeCell ref="AL147:AT147"/>
    <mergeCell ref="AL157:AT157"/>
    <mergeCell ref="AL152:AT152"/>
    <mergeCell ref="AL126:AM126"/>
    <mergeCell ref="AN126:AT126"/>
    <mergeCell ref="AL127:AM127"/>
    <mergeCell ref="AN127:AT127"/>
    <mergeCell ref="AL128:AM128"/>
    <mergeCell ref="AN128:AT128"/>
    <mergeCell ref="AL129:AM129"/>
    <mergeCell ref="AN129:AT129"/>
    <mergeCell ref="AL130:AM130"/>
    <mergeCell ref="AN130:AT130"/>
    <mergeCell ref="AL131:AM131"/>
    <mergeCell ref="AN131:AT131"/>
    <mergeCell ref="AL132:AM132"/>
    <mergeCell ref="AN132:AT132"/>
    <mergeCell ref="AL133:AM133"/>
    <mergeCell ref="AN133:AT133"/>
    <mergeCell ref="AL134:AM134"/>
    <mergeCell ref="AN134:AT134"/>
    <mergeCell ref="AL117:AM117"/>
    <mergeCell ref="AN117:AT117"/>
    <mergeCell ref="AL118:AM118"/>
    <mergeCell ref="AN118:AT118"/>
    <mergeCell ref="AL119:AM119"/>
    <mergeCell ref="AN119:AT119"/>
    <mergeCell ref="AL120:AM120"/>
    <mergeCell ref="AN120:AT120"/>
    <mergeCell ref="AL121:AM121"/>
    <mergeCell ref="AN121:AT121"/>
    <mergeCell ref="AL122:AM122"/>
    <mergeCell ref="AN122:AT122"/>
    <mergeCell ref="AL123:AM123"/>
    <mergeCell ref="AN123:AT123"/>
    <mergeCell ref="AL124:AM124"/>
    <mergeCell ref="AN124:AT124"/>
    <mergeCell ref="AL125:AM125"/>
    <mergeCell ref="AN125:AT125"/>
    <mergeCell ref="AL106:AM106"/>
    <mergeCell ref="AN106:AT106"/>
    <mergeCell ref="AL107:AM107"/>
    <mergeCell ref="AN107:AT107"/>
    <mergeCell ref="AL108:AT108"/>
    <mergeCell ref="AL109:AT109"/>
    <mergeCell ref="AL110:AT110"/>
    <mergeCell ref="AL111:AT111"/>
    <mergeCell ref="AL112:AM112"/>
    <mergeCell ref="AN112:AT112"/>
    <mergeCell ref="AL113:AM113"/>
    <mergeCell ref="AN113:AT113"/>
    <mergeCell ref="AL114:AM114"/>
    <mergeCell ref="AN114:AT114"/>
    <mergeCell ref="AL115:AM115"/>
    <mergeCell ref="AN115:AT115"/>
    <mergeCell ref="AL116:AM116"/>
    <mergeCell ref="AN116:AT116"/>
    <mergeCell ref="AL48:AT48"/>
    <mergeCell ref="AL49:AT49"/>
    <mergeCell ref="AL50:AT50"/>
    <mergeCell ref="AL51:AT51"/>
    <mergeCell ref="AL52:AT52"/>
    <mergeCell ref="AL53:AT53"/>
    <mergeCell ref="AL54:AT54"/>
    <mergeCell ref="AL63:AT63"/>
    <mergeCell ref="AL87:AT87"/>
    <mergeCell ref="AL68:AT68"/>
    <mergeCell ref="AL69:AT69"/>
    <mergeCell ref="AL70:AT70"/>
    <mergeCell ref="AL95:AT95"/>
    <mergeCell ref="AL96:AT96"/>
    <mergeCell ref="AL97:AM97"/>
    <mergeCell ref="AN97:AT97"/>
    <mergeCell ref="AL64:AT64"/>
    <mergeCell ref="AL65:AT65"/>
    <mergeCell ref="AL94:AT94"/>
    <mergeCell ref="AL88:AT88"/>
    <mergeCell ref="AL89:AT89"/>
    <mergeCell ref="AL90:AT90"/>
    <mergeCell ref="AL77:AT77"/>
    <mergeCell ref="AL55:AT55"/>
    <mergeCell ref="AL56:AM56"/>
    <mergeCell ref="AN56:AT56"/>
    <mergeCell ref="AL57:AT57"/>
    <mergeCell ref="AL29:AT29"/>
    <mergeCell ref="AL30:AT30"/>
    <mergeCell ref="AL31:AT31"/>
    <mergeCell ref="AL33:AT33"/>
    <mergeCell ref="AL34:AT34"/>
    <mergeCell ref="AL35:AT35"/>
    <mergeCell ref="AL36:AT36"/>
    <mergeCell ref="AL37:AT37"/>
    <mergeCell ref="AL38:AT38"/>
    <mergeCell ref="AL40:AT40"/>
    <mergeCell ref="AL46:AT46"/>
    <mergeCell ref="AL41:AT41"/>
    <mergeCell ref="AL42:AT42"/>
    <mergeCell ref="AL43:AT43"/>
    <mergeCell ref="AL44:AT44"/>
    <mergeCell ref="AL45:AT45"/>
    <mergeCell ref="AL47:AT47"/>
    <mergeCell ref="AU361:BC361"/>
    <mergeCell ref="AU362:BC362"/>
    <mergeCell ref="AU363:BC363"/>
    <mergeCell ref="AU364:BC364"/>
    <mergeCell ref="AU365:BC365"/>
    <mergeCell ref="AU366:BC366"/>
    <mergeCell ref="AU367:BC367"/>
    <mergeCell ref="AL2:AM2"/>
    <mergeCell ref="AL3:AT3"/>
    <mergeCell ref="AL4:AT4"/>
    <mergeCell ref="AL5:AT5"/>
    <mergeCell ref="AL6:AT6"/>
    <mergeCell ref="AL7:AT7"/>
    <mergeCell ref="AL8:AT8"/>
    <mergeCell ref="AL9:AT9"/>
    <mergeCell ref="AL10:AT10"/>
    <mergeCell ref="AL11:AT11"/>
    <mergeCell ref="AL12:AT12"/>
    <mergeCell ref="AL13:AT13"/>
    <mergeCell ref="AL14:AT14"/>
    <mergeCell ref="AL15:AT15"/>
    <mergeCell ref="AL16:AT16"/>
    <mergeCell ref="AL17:AT17"/>
    <mergeCell ref="AL18:AT18"/>
    <mergeCell ref="AL19:AT19"/>
    <mergeCell ref="AL20:AT20"/>
    <mergeCell ref="AL21:AT21"/>
    <mergeCell ref="AL22:AM22"/>
    <mergeCell ref="AN22:AT22"/>
    <mergeCell ref="AL23:AM23"/>
    <mergeCell ref="AN23:AT23"/>
    <mergeCell ref="AL24:AM24"/>
    <mergeCell ref="AU344:BC344"/>
    <mergeCell ref="AU333:BC333"/>
    <mergeCell ref="AU334:BC334"/>
    <mergeCell ref="AU335:BC335"/>
    <mergeCell ref="AU336:BC336"/>
    <mergeCell ref="AU337:BC337"/>
    <mergeCell ref="AU338:BC338"/>
    <mergeCell ref="AU339:BC339"/>
    <mergeCell ref="AU350:AV350"/>
    <mergeCell ref="AU351:AV351"/>
    <mergeCell ref="AU352:AV352"/>
    <mergeCell ref="AU355:BC355"/>
    <mergeCell ref="AU356:BC356"/>
    <mergeCell ref="AU357:BC357"/>
    <mergeCell ref="AU358:BC358"/>
    <mergeCell ref="AU359:BC359"/>
    <mergeCell ref="AU360:BC360"/>
    <mergeCell ref="AU322:BC322"/>
    <mergeCell ref="AU323:BC323"/>
    <mergeCell ref="AU324:BC324"/>
    <mergeCell ref="AU325:BC325"/>
    <mergeCell ref="AU326:BC326"/>
    <mergeCell ref="AU327:BC327"/>
    <mergeCell ref="AU328:AV328"/>
    <mergeCell ref="AW328:BC328"/>
    <mergeCell ref="AU329:BC329"/>
    <mergeCell ref="AU330:AV330"/>
    <mergeCell ref="AW330:BC330"/>
    <mergeCell ref="AU331:BC331"/>
    <mergeCell ref="AU332:BC332"/>
    <mergeCell ref="AU340:BC340"/>
    <mergeCell ref="AU341:BC341"/>
    <mergeCell ref="AU342:BC342"/>
    <mergeCell ref="AU343:BC343"/>
    <mergeCell ref="AU302:BC302"/>
    <mergeCell ref="AU309:AV309"/>
    <mergeCell ref="AU310:AV312"/>
    <mergeCell ref="AU313:AV315"/>
    <mergeCell ref="AU316:AV318"/>
    <mergeCell ref="AU319:AV321"/>
    <mergeCell ref="AU212:BC212"/>
    <mergeCell ref="AU213:BC213"/>
    <mergeCell ref="AU214:BC214"/>
    <mergeCell ref="AU215:BC215"/>
    <mergeCell ref="AU216:BC216"/>
    <mergeCell ref="AU217:BC217"/>
    <mergeCell ref="AU218:BC218"/>
    <mergeCell ref="AU219:BC219"/>
    <mergeCell ref="AU234:BC234"/>
    <mergeCell ref="AU235:AU236"/>
    <mergeCell ref="AV235:AV236"/>
    <mergeCell ref="AW235:AX235"/>
    <mergeCell ref="AY235:AZ235"/>
    <mergeCell ref="BA235:BB235"/>
    <mergeCell ref="AU270:AU271"/>
    <mergeCell ref="AV270:AV271"/>
    <mergeCell ref="AW270:AX270"/>
    <mergeCell ref="AY270:AZ270"/>
    <mergeCell ref="BA270:BB270"/>
    <mergeCell ref="AU200:BC200"/>
    <mergeCell ref="AU201:BC201"/>
    <mergeCell ref="AU206:BC206"/>
    <mergeCell ref="AW168:BC168"/>
    <mergeCell ref="AU168:AV168"/>
    <mergeCell ref="AU210:BC210"/>
    <mergeCell ref="AU211:BC211"/>
    <mergeCell ref="AU174:AV174"/>
    <mergeCell ref="AW174:BC174"/>
    <mergeCell ref="AU175:AV175"/>
    <mergeCell ref="AW175:BC175"/>
    <mergeCell ref="AU176:BC176"/>
    <mergeCell ref="AU177:BC177"/>
    <mergeCell ref="AU173:AV173"/>
    <mergeCell ref="AW173:BC173"/>
    <mergeCell ref="AU178:BC178"/>
    <mergeCell ref="AU182:BC182"/>
    <mergeCell ref="AU183:BC183"/>
    <mergeCell ref="AU184:BC184"/>
    <mergeCell ref="AU185:AV185"/>
    <mergeCell ref="AW185:BC185"/>
    <mergeCell ref="AU186:AV186"/>
    <mergeCell ref="AU190:BC190"/>
    <mergeCell ref="AU208:BC208"/>
    <mergeCell ref="AU209:BC209"/>
    <mergeCell ref="AU145:BC145"/>
    <mergeCell ref="AU146:BC146"/>
    <mergeCell ref="AU147:BC147"/>
    <mergeCell ref="AU148:BC148"/>
    <mergeCell ref="AU149:BC149"/>
    <mergeCell ref="AU150:BC150"/>
    <mergeCell ref="AU151:BC151"/>
    <mergeCell ref="AU152:BC152"/>
    <mergeCell ref="AU153:BC153"/>
    <mergeCell ref="AU154:BC154"/>
    <mergeCell ref="AU155:BC155"/>
    <mergeCell ref="AU156:BC156"/>
    <mergeCell ref="AU157:BC157"/>
    <mergeCell ref="AU158:BC158"/>
    <mergeCell ref="AU159:BC159"/>
    <mergeCell ref="AU162:BC162"/>
    <mergeCell ref="AU163:BC163"/>
    <mergeCell ref="AU123:AV123"/>
    <mergeCell ref="AW123:BC123"/>
    <mergeCell ref="AU124:AV124"/>
    <mergeCell ref="AW124:BC124"/>
    <mergeCell ref="AU125:AV125"/>
    <mergeCell ref="AW125:BC125"/>
    <mergeCell ref="AU126:AV126"/>
    <mergeCell ref="AW126:BC126"/>
    <mergeCell ref="AU127:AV127"/>
    <mergeCell ref="AW127:BC127"/>
    <mergeCell ref="AU128:AV128"/>
    <mergeCell ref="AW128:BC128"/>
    <mergeCell ref="AU129:AV129"/>
    <mergeCell ref="AW129:BC129"/>
    <mergeCell ref="AU130:AV130"/>
    <mergeCell ref="AW130:BC130"/>
    <mergeCell ref="AU131:AV131"/>
    <mergeCell ref="AW131:BC131"/>
    <mergeCell ref="AU108:BC108"/>
    <mergeCell ref="AU109:BC109"/>
    <mergeCell ref="AU110:BC110"/>
    <mergeCell ref="AU111:BC111"/>
    <mergeCell ref="AU112:AV112"/>
    <mergeCell ref="AW112:BC112"/>
    <mergeCell ref="AU113:AV113"/>
    <mergeCell ref="AW113:BC113"/>
    <mergeCell ref="AU114:AV114"/>
    <mergeCell ref="AW114:BC114"/>
    <mergeCell ref="AU119:AV119"/>
    <mergeCell ref="AW119:BC119"/>
    <mergeCell ref="AU120:AV120"/>
    <mergeCell ref="AW120:BC120"/>
    <mergeCell ref="AU121:AV121"/>
    <mergeCell ref="AW121:BC121"/>
    <mergeCell ref="AU122:AV122"/>
    <mergeCell ref="AW122:BC122"/>
    <mergeCell ref="AU93:BC93"/>
    <mergeCell ref="AU95:BC95"/>
    <mergeCell ref="AU96:BC96"/>
    <mergeCell ref="AU97:AV97"/>
    <mergeCell ref="AW97:BC97"/>
    <mergeCell ref="AU68:BC68"/>
    <mergeCell ref="AU69:BC69"/>
    <mergeCell ref="AU70:BC70"/>
    <mergeCell ref="AU66:BC66"/>
    <mergeCell ref="AU94:BC94"/>
    <mergeCell ref="AW104:BC104"/>
    <mergeCell ref="AU105:AV105"/>
    <mergeCell ref="AW105:BC105"/>
    <mergeCell ref="AU106:AV106"/>
    <mergeCell ref="AW106:BC106"/>
    <mergeCell ref="AU107:AV107"/>
    <mergeCell ref="AW107:BC107"/>
    <mergeCell ref="AU84:BC84"/>
    <mergeCell ref="AU87:BC87"/>
    <mergeCell ref="AU88:BC88"/>
    <mergeCell ref="AU89:BC89"/>
    <mergeCell ref="AU90:BC90"/>
    <mergeCell ref="AU41:BC41"/>
    <mergeCell ref="AU47:BC47"/>
    <mergeCell ref="AU48:BC48"/>
    <mergeCell ref="AU49:BC49"/>
    <mergeCell ref="AU50:BC50"/>
    <mergeCell ref="AU51:BC51"/>
    <mergeCell ref="AU42:BC42"/>
    <mergeCell ref="AU43:BC43"/>
    <mergeCell ref="AU44:BC44"/>
    <mergeCell ref="AU45:BC45"/>
    <mergeCell ref="AU46:BC46"/>
    <mergeCell ref="AU52:BC52"/>
    <mergeCell ref="AU53:BC53"/>
    <mergeCell ref="AU54:BC54"/>
    <mergeCell ref="AU62:BC62"/>
    <mergeCell ref="AU82:BC82"/>
    <mergeCell ref="AU83:BC83"/>
    <mergeCell ref="AU74:BC74"/>
    <mergeCell ref="AU76:BC76"/>
    <mergeCell ref="AU77:BC77"/>
    <mergeCell ref="AU78:BC78"/>
    <mergeCell ref="AU81:BC81"/>
    <mergeCell ref="AU57:BC57"/>
    <mergeCell ref="AW56:BC56"/>
    <mergeCell ref="BD363:BL363"/>
    <mergeCell ref="BD364:BL364"/>
    <mergeCell ref="BD365:BL365"/>
    <mergeCell ref="BD366:BL366"/>
    <mergeCell ref="BD367:BL367"/>
    <mergeCell ref="AU2:AV2"/>
    <mergeCell ref="AU3:BC3"/>
    <mergeCell ref="AU4:BC4"/>
    <mergeCell ref="AU5:BC5"/>
    <mergeCell ref="AU6:BC6"/>
    <mergeCell ref="AU7:BC7"/>
    <mergeCell ref="AU8:BC8"/>
    <mergeCell ref="AU9:BC9"/>
    <mergeCell ref="AU10:BC10"/>
    <mergeCell ref="AU11:BC11"/>
    <mergeCell ref="AU12:BC12"/>
    <mergeCell ref="AU13:BC13"/>
    <mergeCell ref="AU14:BC14"/>
    <mergeCell ref="AU15:BC15"/>
    <mergeCell ref="AU16:BC16"/>
    <mergeCell ref="AU17:BC17"/>
    <mergeCell ref="AU18:BC18"/>
    <mergeCell ref="AU19:BC19"/>
    <mergeCell ref="AU30:BC30"/>
    <mergeCell ref="AU31:BC31"/>
    <mergeCell ref="AU33:BC33"/>
    <mergeCell ref="AU34:BC34"/>
    <mergeCell ref="AU35:BC35"/>
    <mergeCell ref="AU36:BC36"/>
    <mergeCell ref="AU37:BC37"/>
    <mergeCell ref="AU38:BC38"/>
    <mergeCell ref="AU40:BC40"/>
    <mergeCell ref="BD327:BL327"/>
    <mergeCell ref="BD328:BE328"/>
    <mergeCell ref="BF328:BL328"/>
    <mergeCell ref="BD329:BL329"/>
    <mergeCell ref="BD330:BE330"/>
    <mergeCell ref="BF330:BL330"/>
    <mergeCell ref="BD331:BL331"/>
    <mergeCell ref="BD332:BL332"/>
    <mergeCell ref="BD333:BL333"/>
    <mergeCell ref="BD334:BL334"/>
    <mergeCell ref="BD335:BL335"/>
    <mergeCell ref="BD336:BL336"/>
    <mergeCell ref="BD338:BL338"/>
    <mergeCell ref="BD339:BL339"/>
    <mergeCell ref="BD340:BL340"/>
    <mergeCell ref="BD350:BE350"/>
    <mergeCell ref="BD351:BE351"/>
    <mergeCell ref="BD342:BL342"/>
    <mergeCell ref="BD343:BL343"/>
    <mergeCell ref="BD344:BL344"/>
    <mergeCell ref="BD346:BE346"/>
    <mergeCell ref="BD347:BE347"/>
    <mergeCell ref="BD313:BE315"/>
    <mergeCell ref="BD316:BE318"/>
    <mergeCell ref="BD319:BE321"/>
    <mergeCell ref="BD322:BL322"/>
    <mergeCell ref="BD323:BL323"/>
    <mergeCell ref="BD324:BL324"/>
    <mergeCell ref="BD325:BL325"/>
    <mergeCell ref="BD326:BL326"/>
    <mergeCell ref="BD217:BL217"/>
    <mergeCell ref="BD218:BL218"/>
    <mergeCell ref="BD219:BL219"/>
    <mergeCell ref="BD234:BL234"/>
    <mergeCell ref="BD235:BD236"/>
    <mergeCell ref="BE235:BE236"/>
    <mergeCell ref="BF235:BG235"/>
    <mergeCell ref="BH235:BI235"/>
    <mergeCell ref="BJ235:BK235"/>
    <mergeCell ref="BH270:BI270"/>
    <mergeCell ref="BJ270:BK270"/>
    <mergeCell ref="BD302:BL302"/>
    <mergeCell ref="BD309:BE309"/>
    <mergeCell ref="BD310:BE312"/>
    <mergeCell ref="BD270:BD271"/>
    <mergeCell ref="BE270:BE271"/>
    <mergeCell ref="BF270:BG270"/>
    <mergeCell ref="BD148:BL148"/>
    <mergeCell ref="BD149:BL149"/>
    <mergeCell ref="BD150:BL150"/>
    <mergeCell ref="BD151:BL151"/>
    <mergeCell ref="BD152:BL152"/>
    <mergeCell ref="BD153:BL153"/>
    <mergeCell ref="BD154:BL154"/>
    <mergeCell ref="BD155:BL155"/>
    <mergeCell ref="BD162:BL162"/>
    <mergeCell ref="BD163:BL163"/>
    <mergeCell ref="BD164:BL164"/>
    <mergeCell ref="BD165:BL165"/>
    <mergeCell ref="BD156:BL156"/>
    <mergeCell ref="BD157:BL157"/>
    <mergeCell ref="BD158:BL158"/>
    <mergeCell ref="BD159:BL159"/>
    <mergeCell ref="BD180:BL180"/>
    <mergeCell ref="BD171:BE171"/>
    <mergeCell ref="BF171:BL171"/>
    <mergeCell ref="BD172:BE172"/>
    <mergeCell ref="BF172:BL172"/>
    <mergeCell ref="BF174:BL174"/>
    <mergeCell ref="BD175:BE175"/>
    <mergeCell ref="BF175:BL175"/>
    <mergeCell ref="BD176:BL176"/>
    <mergeCell ref="BD177:BL177"/>
    <mergeCell ref="BD178:BL178"/>
    <mergeCell ref="BD166:BE166"/>
    <mergeCell ref="BD128:BE128"/>
    <mergeCell ref="BF128:BL128"/>
    <mergeCell ref="BD129:BE129"/>
    <mergeCell ref="BF129:BL129"/>
    <mergeCell ref="BD130:BE130"/>
    <mergeCell ref="BF130:BL130"/>
    <mergeCell ref="BD131:BE131"/>
    <mergeCell ref="BF131:BL131"/>
    <mergeCell ref="BD132:BE132"/>
    <mergeCell ref="BF132:BL132"/>
    <mergeCell ref="BD133:BE133"/>
    <mergeCell ref="BF133:BL133"/>
    <mergeCell ref="BD134:BE134"/>
    <mergeCell ref="BF134:BL134"/>
    <mergeCell ref="BD135:BL135"/>
    <mergeCell ref="BD137:BL137"/>
    <mergeCell ref="BD138:BL138"/>
    <mergeCell ref="BD119:BE119"/>
    <mergeCell ref="BF119:BL119"/>
    <mergeCell ref="BD120:BE120"/>
    <mergeCell ref="BF120:BL120"/>
    <mergeCell ref="BD121:BE121"/>
    <mergeCell ref="BF121:BL121"/>
    <mergeCell ref="BD122:BE122"/>
    <mergeCell ref="BF122:BL122"/>
    <mergeCell ref="BD123:BE123"/>
    <mergeCell ref="BF123:BL123"/>
    <mergeCell ref="BD124:BE124"/>
    <mergeCell ref="BF124:BL124"/>
    <mergeCell ref="BD125:BE125"/>
    <mergeCell ref="BF125:BL125"/>
    <mergeCell ref="BD126:BE126"/>
    <mergeCell ref="BF126:BL126"/>
    <mergeCell ref="BD127:BE127"/>
    <mergeCell ref="BF127:BL127"/>
    <mergeCell ref="BD87:BL87"/>
    <mergeCell ref="BD88:BL88"/>
    <mergeCell ref="BD89:BL89"/>
    <mergeCell ref="BD90:BL90"/>
    <mergeCell ref="BD81:BL81"/>
    <mergeCell ref="BD106:BE106"/>
    <mergeCell ref="BF106:BL106"/>
    <mergeCell ref="BD107:BE107"/>
    <mergeCell ref="BF107:BL107"/>
    <mergeCell ref="BD108:BL108"/>
    <mergeCell ref="BD109:BL109"/>
    <mergeCell ref="BD110:BL110"/>
    <mergeCell ref="BD111:BL111"/>
    <mergeCell ref="BD112:BE112"/>
    <mergeCell ref="BF112:BL112"/>
    <mergeCell ref="BD113:BE113"/>
    <mergeCell ref="BF113:BL113"/>
    <mergeCell ref="BD54:BL54"/>
    <mergeCell ref="BD55:BL55"/>
    <mergeCell ref="BD56:BE56"/>
    <mergeCell ref="BF56:BL56"/>
    <mergeCell ref="BD57:BL57"/>
    <mergeCell ref="BD58:BL58"/>
    <mergeCell ref="BD59:BL59"/>
    <mergeCell ref="BD60:BL60"/>
    <mergeCell ref="BD61:BL61"/>
    <mergeCell ref="BD64:BL64"/>
    <mergeCell ref="BD82:BL82"/>
    <mergeCell ref="BD83:BL83"/>
    <mergeCell ref="BD66:BL66"/>
    <mergeCell ref="BD68:BL68"/>
    <mergeCell ref="BD69:BL69"/>
    <mergeCell ref="BD70:BL70"/>
    <mergeCell ref="BD74:BL74"/>
    <mergeCell ref="BM367:BU367"/>
    <mergeCell ref="BD2:BE2"/>
    <mergeCell ref="BD3:BL3"/>
    <mergeCell ref="BD4:BL4"/>
    <mergeCell ref="BD5:BL5"/>
    <mergeCell ref="BD6:BL6"/>
    <mergeCell ref="BD7:BL7"/>
    <mergeCell ref="BD8:BL8"/>
    <mergeCell ref="BD9:BL9"/>
    <mergeCell ref="BD10:BL10"/>
    <mergeCell ref="BD11:BL11"/>
    <mergeCell ref="BD12:BL12"/>
    <mergeCell ref="BD13:BL13"/>
    <mergeCell ref="BD14:BL14"/>
    <mergeCell ref="BD15:BL15"/>
    <mergeCell ref="BD16:BL16"/>
    <mergeCell ref="BD17:BL17"/>
    <mergeCell ref="BD18:BL18"/>
    <mergeCell ref="BD19:BL19"/>
    <mergeCell ref="BD20:BL20"/>
    <mergeCell ref="BD21:BL21"/>
    <mergeCell ref="BD22:BE22"/>
    <mergeCell ref="BD26:BE26"/>
    <mergeCell ref="BF26:BL26"/>
    <mergeCell ref="BD28:BL28"/>
    <mergeCell ref="BD29:BL29"/>
    <mergeCell ref="BD30:BL30"/>
    <mergeCell ref="BD31:BL31"/>
    <mergeCell ref="BD33:BL33"/>
    <mergeCell ref="BD34:BL34"/>
    <mergeCell ref="BD35:BL35"/>
    <mergeCell ref="BD46:BL46"/>
    <mergeCell ref="BM330:BN330"/>
    <mergeCell ref="BO330:BU330"/>
    <mergeCell ref="BM331:BU331"/>
    <mergeCell ref="BM332:BU332"/>
    <mergeCell ref="BM333:BU333"/>
    <mergeCell ref="BM334:BU334"/>
    <mergeCell ref="BM335:BU335"/>
    <mergeCell ref="BM336:BU336"/>
    <mergeCell ref="BM350:BN350"/>
    <mergeCell ref="BM351:BN351"/>
    <mergeCell ref="BM352:BN352"/>
    <mergeCell ref="BM355:BU355"/>
    <mergeCell ref="BM356:BU356"/>
    <mergeCell ref="BM357:BU357"/>
    <mergeCell ref="BM358:BU358"/>
    <mergeCell ref="BM359:BU359"/>
    <mergeCell ref="BM360:BU360"/>
    <mergeCell ref="BM322:BU322"/>
    <mergeCell ref="BM323:BU323"/>
    <mergeCell ref="BM324:BU324"/>
    <mergeCell ref="BM325:BU325"/>
    <mergeCell ref="BM326:BU326"/>
    <mergeCell ref="BM327:BU327"/>
    <mergeCell ref="BM328:BN328"/>
    <mergeCell ref="BO328:BU328"/>
    <mergeCell ref="BM329:BU329"/>
    <mergeCell ref="BM217:BU217"/>
    <mergeCell ref="BM218:BU218"/>
    <mergeCell ref="BM219:BU219"/>
    <mergeCell ref="BM234:BU234"/>
    <mergeCell ref="BM235:BM236"/>
    <mergeCell ref="BN235:BN236"/>
    <mergeCell ref="BO235:BP235"/>
    <mergeCell ref="BQ235:BR235"/>
    <mergeCell ref="BS235:BT235"/>
    <mergeCell ref="BM309:BN309"/>
    <mergeCell ref="BM310:BN312"/>
    <mergeCell ref="BM313:BN315"/>
    <mergeCell ref="BM173:BN173"/>
    <mergeCell ref="BO173:BU173"/>
    <mergeCell ref="BM180:BU180"/>
    <mergeCell ref="BM181:BU181"/>
    <mergeCell ref="BM182:BU182"/>
    <mergeCell ref="BM183:BU183"/>
    <mergeCell ref="BM184:BU184"/>
    <mergeCell ref="BM316:BN318"/>
    <mergeCell ref="BM319:BN321"/>
    <mergeCell ref="BM185:BN185"/>
    <mergeCell ref="BO185:BU185"/>
    <mergeCell ref="BM186:BN186"/>
    <mergeCell ref="BO186:BU186"/>
    <mergeCell ref="BM212:BU212"/>
    <mergeCell ref="BM213:BU213"/>
    <mergeCell ref="BM214:BU214"/>
    <mergeCell ref="BM215:BU215"/>
    <mergeCell ref="BN270:BN271"/>
    <mergeCell ref="BO270:BP270"/>
    <mergeCell ref="BQ270:BR270"/>
    <mergeCell ref="BS270:BT270"/>
    <mergeCell ref="BM302:BU302"/>
    <mergeCell ref="BM139:BU139"/>
    <mergeCell ref="BM140:BU140"/>
    <mergeCell ref="BM141:BU141"/>
    <mergeCell ref="BM142:BU142"/>
    <mergeCell ref="BM143:BU143"/>
    <mergeCell ref="BM144:BU144"/>
    <mergeCell ref="BM153:BU153"/>
    <mergeCell ref="BM154:BU154"/>
    <mergeCell ref="BM155:BU155"/>
    <mergeCell ref="BM156:BU156"/>
    <mergeCell ref="BM157:BU157"/>
    <mergeCell ref="BM158:BU158"/>
    <mergeCell ref="BM159:BU159"/>
    <mergeCell ref="BM162:BU162"/>
    <mergeCell ref="BM147:BU147"/>
    <mergeCell ref="BM148:BU148"/>
    <mergeCell ref="BM149:BU149"/>
    <mergeCell ref="BM150:BU150"/>
    <mergeCell ref="BM151:BU151"/>
    <mergeCell ref="BM152:BU152"/>
    <mergeCell ref="BM145:BU145"/>
    <mergeCell ref="BM146:BU146"/>
    <mergeCell ref="BM128:BN128"/>
    <mergeCell ref="BO128:BU128"/>
    <mergeCell ref="BM129:BN129"/>
    <mergeCell ref="BO129:BU129"/>
    <mergeCell ref="BM130:BN130"/>
    <mergeCell ref="BO130:BU130"/>
    <mergeCell ref="BM131:BN131"/>
    <mergeCell ref="BO131:BU131"/>
    <mergeCell ref="BM132:BN132"/>
    <mergeCell ref="BO132:BU132"/>
    <mergeCell ref="BM133:BN133"/>
    <mergeCell ref="BO133:BU133"/>
    <mergeCell ref="BM134:BN134"/>
    <mergeCell ref="BO134:BU134"/>
    <mergeCell ref="BM135:BU135"/>
    <mergeCell ref="BM137:BU137"/>
    <mergeCell ref="BM138:BU138"/>
    <mergeCell ref="BM120:BN120"/>
    <mergeCell ref="BO120:BU120"/>
    <mergeCell ref="BM121:BN121"/>
    <mergeCell ref="BO121:BU121"/>
    <mergeCell ref="BM122:BN122"/>
    <mergeCell ref="BO122:BU122"/>
    <mergeCell ref="BM123:BN123"/>
    <mergeCell ref="BO123:BU123"/>
    <mergeCell ref="BM118:BN118"/>
    <mergeCell ref="BM124:BN124"/>
    <mergeCell ref="BO124:BU124"/>
    <mergeCell ref="BM125:BN125"/>
    <mergeCell ref="BO125:BU125"/>
    <mergeCell ref="BM126:BN126"/>
    <mergeCell ref="BO126:BU126"/>
    <mergeCell ref="BM127:BN127"/>
    <mergeCell ref="BO127:BU127"/>
    <mergeCell ref="BM11:BU11"/>
    <mergeCell ref="BM12:BU12"/>
    <mergeCell ref="BM13:BU13"/>
    <mergeCell ref="BM14:BU14"/>
    <mergeCell ref="BM15:BU15"/>
    <mergeCell ref="BM16:BU16"/>
    <mergeCell ref="BM17:BU17"/>
    <mergeCell ref="BM19:BU19"/>
    <mergeCell ref="BM20:BU20"/>
    <mergeCell ref="BM96:BU96"/>
    <mergeCell ref="BM97:BN97"/>
    <mergeCell ref="BO97:BU97"/>
    <mergeCell ref="BM66:BU66"/>
    <mergeCell ref="BM70:BU70"/>
    <mergeCell ref="BM82:BU82"/>
    <mergeCell ref="BM83:BU83"/>
    <mergeCell ref="BM51:BU51"/>
    <mergeCell ref="BM52:BU52"/>
    <mergeCell ref="BM53:BU53"/>
    <mergeCell ref="BM54:BU54"/>
    <mergeCell ref="BM55:BU55"/>
    <mergeCell ref="BM56:BN56"/>
    <mergeCell ref="BM68:BU68"/>
    <mergeCell ref="BM69:BU69"/>
    <mergeCell ref="BM58:BU58"/>
    <mergeCell ref="BM59:BU59"/>
    <mergeCell ref="BM60:BU60"/>
    <mergeCell ref="BM61:BU61"/>
    <mergeCell ref="BM74:BU74"/>
    <mergeCell ref="BM93:BU93"/>
    <mergeCell ref="BM18:BU18"/>
    <mergeCell ref="BM34:BU34"/>
    <mergeCell ref="BV319:BW321"/>
    <mergeCell ref="BV328:BW328"/>
    <mergeCell ref="BX328:CD328"/>
    <mergeCell ref="BV329:CD329"/>
    <mergeCell ref="BV330:BW330"/>
    <mergeCell ref="BX330:CD330"/>
    <mergeCell ref="BV331:CD331"/>
    <mergeCell ref="BV332:CD332"/>
    <mergeCell ref="BV333:CD333"/>
    <mergeCell ref="BV334:CD334"/>
    <mergeCell ref="BV336:CD336"/>
    <mergeCell ref="BV337:CD337"/>
    <mergeCell ref="BV338:CD338"/>
    <mergeCell ref="BV339:CD339"/>
    <mergeCell ref="BV217:CD217"/>
    <mergeCell ref="BV218:CD218"/>
    <mergeCell ref="BV219:CD219"/>
    <mergeCell ref="CB235:CC235"/>
    <mergeCell ref="BV270:BV271"/>
    <mergeCell ref="BW270:BW271"/>
    <mergeCell ref="BX270:BY270"/>
    <mergeCell ref="BZ270:CA270"/>
    <mergeCell ref="CB270:CC270"/>
    <mergeCell ref="BV309:BW309"/>
    <mergeCell ref="BV310:BW312"/>
    <mergeCell ref="BV313:BW315"/>
    <mergeCell ref="BW235:BW236"/>
    <mergeCell ref="BX235:BY235"/>
    <mergeCell ref="BZ235:CA235"/>
    <mergeCell ref="BV326:CD326"/>
    <mergeCell ref="BV327:CD327"/>
    <mergeCell ref="BV316:BW318"/>
    <mergeCell ref="BV178:CD178"/>
    <mergeCell ref="BV180:CD180"/>
    <mergeCell ref="BX168:CD168"/>
    <mergeCell ref="BX169:CD169"/>
    <mergeCell ref="BV181:CD181"/>
    <mergeCell ref="BV182:CD182"/>
    <mergeCell ref="BV183:CD183"/>
    <mergeCell ref="BV184:CD184"/>
    <mergeCell ref="BV185:BW185"/>
    <mergeCell ref="BX185:CD185"/>
    <mergeCell ref="BX173:CD173"/>
    <mergeCell ref="BV174:BW174"/>
    <mergeCell ref="BX174:CD174"/>
    <mergeCell ref="BV175:BW175"/>
    <mergeCell ref="BX175:CD175"/>
    <mergeCell ref="BV176:CD176"/>
    <mergeCell ref="BV177:CD177"/>
    <mergeCell ref="BX170:CD170"/>
    <mergeCell ref="BX171:CD171"/>
    <mergeCell ref="BX172:CD172"/>
    <mergeCell ref="BV170:BW170"/>
    <mergeCell ref="BV171:BW171"/>
    <mergeCell ref="BV172:BW172"/>
    <mergeCell ref="BV173:BW173"/>
    <mergeCell ref="BV154:CD154"/>
    <mergeCell ref="BV155:CD155"/>
    <mergeCell ref="BV156:CD156"/>
    <mergeCell ref="BV157:CD157"/>
    <mergeCell ref="BV158:CD158"/>
    <mergeCell ref="BV159:CD159"/>
    <mergeCell ref="BV162:CD162"/>
    <mergeCell ref="BV163:CD163"/>
    <mergeCell ref="BV164:CD164"/>
    <mergeCell ref="BV165:CD165"/>
    <mergeCell ref="BV148:CD148"/>
    <mergeCell ref="BV149:CD149"/>
    <mergeCell ref="BV150:CD150"/>
    <mergeCell ref="BV151:CD151"/>
    <mergeCell ref="BV152:CD152"/>
    <mergeCell ref="BV166:BW166"/>
    <mergeCell ref="BX166:CD166"/>
    <mergeCell ref="BV125:BW125"/>
    <mergeCell ref="BX125:CD125"/>
    <mergeCell ref="BV126:BW126"/>
    <mergeCell ref="BX126:CD126"/>
    <mergeCell ref="BV117:BW117"/>
    <mergeCell ref="BX117:CD117"/>
    <mergeCell ref="BV120:BW120"/>
    <mergeCell ref="BX120:CD120"/>
    <mergeCell ref="BX116:CD116"/>
    <mergeCell ref="BV133:BW133"/>
    <mergeCell ref="BX133:CD133"/>
    <mergeCell ref="BV134:BW134"/>
    <mergeCell ref="BX134:CD134"/>
    <mergeCell ref="BV135:CD135"/>
    <mergeCell ref="BV137:CD137"/>
    <mergeCell ref="BV138:CD138"/>
    <mergeCell ref="BV153:CD153"/>
    <mergeCell ref="BV127:BW127"/>
    <mergeCell ref="BX127:CD127"/>
    <mergeCell ref="BV143:CD143"/>
    <mergeCell ref="BV144:CD144"/>
    <mergeCell ref="BV145:CD145"/>
    <mergeCell ref="BV146:CD146"/>
    <mergeCell ref="BV147:CD147"/>
    <mergeCell ref="BV118:BW118"/>
    <mergeCell ref="BV124:BW124"/>
    <mergeCell ref="BX124:CD124"/>
    <mergeCell ref="BV139:CD139"/>
    <mergeCell ref="BV140:CD140"/>
    <mergeCell ref="BV141:CD141"/>
    <mergeCell ref="BV142:CD142"/>
    <mergeCell ref="BX104:CD104"/>
    <mergeCell ref="BX105:CD105"/>
    <mergeCell ref="BV106:BW106"/>
    <mergeCell ref="BX106:CD106"/>
    <mergeCell ref="BV109:CD109"/>
    <mergeCell ref="BV110:CD110"/>
    <mergeCell ref="BV111:CD111"/>
    <mergeCell ref="BV112:BW112"/>
    <mergeCell ref="BX112:CD112"/>
    <mergeCell ref="BV113:BW113"/>
    <mergeCell ref="BV82:CD82"/>
    <mergeCell ref="BV83:CD83"/>
    <mergeCell ref="BV62:CD62"/>
    <mergeCell ref="BV63:CD63"/>
    <mergeCell ref="BV88:CD88"/>
    <mergeCell ref="BV89:CD89"/>
    <mergeCell ref="BX103:CD103"/>
    <mergeCell ref="BV107:BW107"/>
    <mergeCell ref="BX107:CD107"/>
    <mergeCell ref="BV103:BW103"/>
    <mergeCell ref="BX113:CD113"/>
    <mergeCell ref="BV90:CD90"/>
    <mergeCell ref="BV61:CD61"/>
    <mergeCell ref="BV64:CD64"/>
    <mergeCell ref="BV65:CD65"/>
    <mergeCell ref="BV53:CD53"/>
    <mergeCell ref="BV54:CD54"/>
    <mergeCell ref="BV55:CD55"/>
    <mergeCell ref="BV56:BW56"/>
    <mergeCell ref="BX119:CD119"/>
    <mergeCell ref="BV116:BW116"/>
    <mergeCell ref="BV121:BW121"/>
    <mergeCell ref="BX121:CD121"/>
    <mergeCell ref="BV122:BW122"/>
    <mergeCell ref="BX122:CD122"/>
    <mergeCell ref="BV123:BW123"/>
    <mergeCell ref="BX123:CD123"/>
    <mergeCell ref="BV21:CD21"/>
    <mergeCell ref="BV22:BW22"/>
    <mergeCell ref="BV29:CD29"/>
    <mergeCell ref="BV30:CD30"/>
    <mergeCell ref="BV31:CD31"/>
    <mergeCell ref="BV33:CD33"/>
    <mergeCell ref="BV34:CD34"/>
    <mergeCell ref="BV35:CD35"/>
    <mergeCell ref="BV36:CD36"/>
    <mergeCell ref="BV37:CD37"/>
    <mergeCell ref="BV38:CD38"/>
    <mergeCell ref="BV40:CD40"/>
    <mergeCell ref="BV41:CD41"/>
    <mergeCell ref="BV42:CD42"/>
    <mergeCell ref="BV43:CD43"/>
    <mergeCell ref="BV44:CD44"/>
    <mergeCell ref="BV45:CD45"/>
    <mergeCell ref="BX22:CD22"/>
    <mergeCell ref="BV23:BW23"/>
    <mergeCell ref="BX23:CD23"/>
    <mergeCell ref="BV24:BW24"/>
    <mergeCell ref="BX24:CD24"/>
    <mergeCell ref="BV25:BW25"/>
    <mergeCell ref="BX25:CD25"/>
    <mergeCell ref="BV26:BW26"/>
    <mergeCell ref="BX26:CD26"/>
    <mergeCell ref="BV28:CD28"/>
    <mergeCell ref="BV4:CD4"/>
    <mergeCell ref="BV5:CD5"/>
    <mergeCell ref="BV6:CD6"/>
    <mergeCell ref="BV7:CD7"/>
    <mergeCell ref="BV8:CD8"/>
    <mergeCell ref="BV9:CD9"/>
    <mergeCell ref="BV10:CD10"/>
    <mergeCell ref="BV11:CD11"/>
    <mergeCell ref="BV12:CD12"/>
    <mergeCell ref="BV13:CD13"/>
    <mergeCell ref="BV14:CD14"/>
    <mergeCell ref="BV15:CD15"/>
    <mergeCell ref="BV16:CD16"/>
    <mergeCell ref="BV17:CD17"/>
    <mergeCell ref="BV18:CD18"/>
    <mergeCell ref="BV19:CD19"/>
    <mergeCell ref="BV20:CD20"/>
    <mergeCell ref="A346:A352"/>
    <mergeCell ref="K302:S302"/>
    <mergeCell ref="K309:L309"/>
    <mergeCell ref="K316:L318"/>
    <mergeCell ref="K319:L321"/>
    <mergeCell ref="K322:S322"/>
    <mergeCell ref="K323:S323"/>
    <mergeCell ref="K324:S324"/>
    <mergeCell ref="K325:S325"/>
    <mergeCell ref="K326:S326"/>
    <mergeCell ref="K327:S327"/>
    <mergeCell ref="M328:S328"/>
    <mergeCell ref="K329:S329"/>
    <mergeCell ref="K330:L330"/>
    <mergeCell ref="M330:S330"/>
    <mergeCell ref="K331:S331"/>
    <mergeCell ref="K332:S332"/>
    <mergeCell ref="B331:J331"/>
    <mergeCell ref="B332:J332"/>
    <mergeCell ref="B333:J333"/>
    <mergeCell ref="A316:A318"/>
    <mergeCell ref="B316:C318"/>
    <mergeCell ref="A319:A321"/>
    <mergeCell ref="B319:C321"/>
    <mergeCell ref="B322:J322"/>
    <mergeCell ref="B323:J323"/>
    <mergeCell ref="B324:J324"/>
    <mergeCell ref="B325:J325"/>
    <mergeCell ref="B326:J326"/>
    <mergeCell ref="B327:J327"/>
    <mergeCell ref="K344:S344"/>
    <mergeCell ref="K340:S340"/>
    <mergeCell ref="K159:S159"/>
    <mergeCell ref="K167:L167"/>
    <mergeCell ref="M167:S167"/>
    <mergeCell ref="K189:S189"/>
    <mergeCell ref="K162:S162"/>
    <mergeCell ref="K163:S163"/>
    <mergeCell ref="K197:S197"/>
    <mergeCell ref="K188:L188"/>
    <mergeCell ref="K216:S216"/>
    <mergeCell ref="K217:S217"/>
    <mergeCell ref="K176:S176"/>
    <mergeCell ref="K177:S177"/>
    <mergeCell ref="K190:S190"/>
    <mergeCell ref="K191:S191"/>
    <mergeCell ref="K198:S198"/>
    <mergeCell ref="K199:S199"/>
    <mergeCell ref="K200:S200"/>
    <mergeCell ref="K201:S201"/>
    <mergeCell ref="K202:S202"/>
    <mergeCell ref="K203:S203"/>
    <mergeCell ref="K204:S204"/>
    <mergeCell ref="K205:S205"/>
    <mergeCell ref="K192:S192"/>
    <mergeCell ref="K193:S193"/>
    <mergeCell ref="K194:S194"/>
    <mergeCell ref="K211:S211"/>
    <mergeCell ref="K212:S212"/>
    <mergeCell ref="K215:S215"/>
    <mergeCell ref="M188:S188"/>
    <mergeCell ref="K164:S164"/>
    <mergeCell ref="K165:S165"/>
    <mergeCell ref="K166:L166"/>
    <mergeCell ref="K141:S141"/>
    <mergeCell ref="K142:S142"/>
    <mergeCell ref="M134:S134"/>
    <mergeCell ref="K135:S135"/>
    <mergeCell ref="K131:L131"/>
    <mergeCell ref="K132:L132"/>
    <mergeCell ref="K133:L133"/>
    <mergeCell ref="M133:S133"/>
    <mergeCell ref="K145:S145"/>
    <mergeCell ref="K146:S146"/>
    <mergeCell ref="K151:S151"/>
    <mergeCell ref="K152:S152"/>
    <mergeCell ref="K153:S153"/>
    <mergeCell ref="K157:S157"/>
    <mergeCell ref="K158:S158"/>
    <mergeCell ref="K147:S147"/>
    <mergeCell ref="K143:S143"/>
    <mergeCell ref="K144:S144"/>
    <mergeCell ref="M121:S121"/>
    <mergeCell ref="K122:L122"/>
    <mergeCell ref="M122:S122"/>
    <mergeCell ref="K123:L123"/>
    <mergeCell ref="M123:S123"/>
    <mergeCell ref="K124:L124"/>
    <mergeCell ref="M124:S124"/>
    <mergeCell ref="K118:L118"/>
    <mergeCell ref="M118:S118"/>
    <mergeCell ref="K119:L119"/>
    <mergeCell ref="M119:S119"/>
    <mergeCell ref="K120:L120"/>
    <mergeCell ref="M120:S120"/>
    <mergeCell ref="M101:S101"/>
    <mergeCell ref="K110:S110"/>
    <mergeCell ref="K111:S111"/>
    <mergeCell ref="K112:L112"/>
    <mergeCell ref="M112:S112"/>
    <mergeCell ref="K113:L113"/>
    <mergeCell ref="M113:S113"/>
    <mergeCell ref="K114:L114"/>
    <mergeCell ref="M114:S114"/>
    <mergeCell ref="K115:L115"/>
    <mergeCell ref="M115:S115"/>
    <mergeCell ref="K96:S96"/>
    <mergeCell ref="K97:L97"/>
    <mergeCell ref="M97:S97"/>
    <mergeCell ref="K62:S62"/>
    <mergeCell ref="K95:S95"/>
    <mergeCell ref="K43:S43"/>
    <mergeCell ref="K44:S44"/>
    <mergeCell ref="K47:S47"/>
    <mergeCell ref="K48:S48"/>
    <mergeCell ref="K49:S49"/>
    <mergeCell ref="K50:S50"/>
    <mergeCell ref="K51:S51"/>
    <mergeCell ref="K52:S52"/>
    <mergeCell ref="K53:S53"/>
    <mergeCell ref="K54:S54"/>
    <mergeCell ref="K58:S58"/>
    <mergeCell ref="K59:S59"/>
    <mergeCell ref="K89:S89"/>
    <mergeCell ref="K55:S55"/>
    <mergeCell ref="K56:L56"/>
    <mergeCell ref="M56:S56"/>
    <mergeCell ref="K57:S57"/>
    <mergeCell ref="K86:S86"/>
    <mergeCell ref="K87:S87"/>
    <mergeCell ref="K90:S90"/>
    <mergeCell ref="K93:S93"/>
    <mergeCell ref="K94:S94"/>
    <mergeCell ref="K60:S60"/>
    <mergeCell ref="K61:S61"/>
    <mergeCell ref="K64:S64"/>
    <mergeCell ref="K65:S65"/>
    <mergeCell ref="K76:S76"/>
    <mergeCell ref="K3:S3"/>
    <mergeCell ref="K4:S4"/>
    <mergeCell ref="K5:S5"/>
    <mergeCell ref="K6:S6"/>
    <mergeCell ref="K7:S7"/>
    <mergeCell ref="K8:S8"/>
    <mergeCell ref="K9:S9"/>
    <mergeCell ref="K10:S10"/>
    <mergeCell ref="K11:S11"/>
    <mergeCell ref="K12:S12"/>
    <mergeCell ref="K13:S13"/>
    <mergeCell ref="K14:S14"/>
    <mergeCell ref="K15:S15"/>
    <mergeCell ref="K16:S16"/>
    <mergeCell ref="K17:S17"/>
    <mergeCell ref="K18:S18"/>
    <mergeCell ref="K19:S19"/>
    <mergeCell ref="O373:P373"/>
    <mergeCell ref="Q373:R373"/>
    <mergeCell ref="B374:C374"/>
    <mergeCell ref="D374:E374"/>
    <mergeCell ref="F374:G374"/>
    <mergeCell ref="H374:I374"/>
    <mergeCell ref="J374:K374"/>
    <mergeCell ref="O374:P374"/>
    <mergeCell ref="Q374:R374"/>
    <mergeCell ref="B375:C375"/>
    <mergeCell ref="D375:E375"/>
    <mergeCell ref="F375:G375"/>
    <mergeCell ref="H375:I375"/>
    <mergeCell ref="O377:P377"/>
    <mergeCell ref="Q377:R377"/>
    <mergeCell ref="O376:P376"/>
    <mergeCell ref="B378:C378"/>
    <mergeCell ref="D378:E378"/>
    <mergeCell ref="D410:E410"/>
    <mergeCell ref="F410:G410"/>
    <mergeCell ref="H410:I410"/>
    <mergeCell ref="J410:K410"/>
    <mergeCell ref="O410:P410"/>
    <mergeCell ref="Q410:R410"/>
    <mergeCell ref="D393:E393"/>
    <mergeCell ref="F393:G393"/>
    <mergeCell ref="H393:I393"/>
    <mergeCell ref="J393:K393"/>
    <mergeCell ref="O393:P393"/>
    <mergeCell ref="Q393:R393"/>
    <mergeCell ref="B394:C394"/>
    <mergeCell ref="D394:E394"/>
    <mergeCell ref="F394:G394"/>
    <mergeCell ref="H394:I394"/>
    <mergeCell ref="J394:K394"/>
    <mergeCell ref="O394:P394"/>
    <mergeCell ref="Q394:R394"/>
    <mergeCell ref="B395:C395"/>
    <mergeCell ref="D395:E395"/>
    <mergeCell ref="F395:G395"/>
    <mergeCell ref="H395:I395"/>
    <mergeCell ref="J395:K395"/>
    <mergeCell ref="O395:P395"/>
    <mergeCell ref="Q395:R395"/>
    <mergeCell ref="D396:E396"/>
    <mergeCell ref="F396:G396"/>
    <mergeCell ref="H396:I396"/>
    <mergeCell ref="J396:K396"/>
    <mergeCell ref="O396:P396"/>
    <mergeCell ref="F409:G409"/>
    <mergeCell ref="H409:I409"/>
    <mergeCell ref="J409:K409"/>
    <mergeCell ref="O409:P409"/>
    <mergeCell ref="Q409:R409"/>
    <mergeCell ref="B408:C408"/>
    <mergeCell ref="F407:G407"/>
    <mergeCell ref="H407:I407"/>
    <mergeCell ref="J407:K407"/>
    <mergeCell ref="O407:P407"/>
    <mergeCell ref="Q407:R407"/>
    <mergeCell ref="D408:E408"/>
    <mergeCell ref="F408:G408"/>
    <mergeCell ref="B409:C409"/>
    <mergeCell ref="B407:C407"/>
    <mergeCell ref="D407:E407"/>
    <mergeCell ref="B406:C406"/>
    <mergeCell ref="D402:E402"/>
    <mergeCell ref="F402:G402"/>
    <mergeCell ref="H402:I402"/>
    <mergeCell ref="J402:K402"/>
    <mergeCell ref="O402:P402"/>
    <mergeCell ref="Q402:R402"/>
    <mergeCell ref="J404:K404"/>
    <mergeCell ref="O404:P404"/>
    <mergeCell ref="Q404:R404"/>
    <mergeCell ref="H403:I403"/>
    <mergeCell ref="J403:K403"/>
    <mergeCell ref="O403:P403"/>
    <mergeCell ref="B402:C402"/>
    <mergeCell ref="L405:N405"/>
    <mergeCell ref="L406:N406"/>
    <mergeCell ref="B405:C405"/>
    <mergeCell ref="O392:P392"/>
    <mergeCell ref="Q392:R392"/>
    <mergeCell ref="B393:C393"/>
    <mergeCell ref="D397:E397"/>
    <mergeCell ref="F397:G397"/>
    <mergeCell ref="H397:I397"/>
    <mergeCell ref="J397:K397"/>
    <mergeCell ref="J399:K399"/>
    <mergeCell ref="O399:P399"/>
    <mergeCell ref="O401:P401"/>
    <mergeCell ref="L402:N402"/>
    <mergeCell ref="Q399:R399"/>
    <mergeCell ref="Q397:R397"/>
    <mergeCell ref="D398:E398"/>
    <mergeCell ref="F398:G398"/>
    <mergeCell ref="H398:I398"/>
    <mergeCell ref="J398:K398"/>
    <mergeCell ref="O398:P398"/>
    <mergeCell ref="Q398:R398"/>
    <mergeCell ref="L394:N394"/>
    <mergeCell ref="L395:N395"/>
    <mergeCell ref="L396:N396"/>
    <mergeCell ref="L397:N397"/>
    <mergeCell ref="L398:N398"/>
    <mergeCell ref="L399:N399"/>
    <mergeCell ref="L400:N400"/>
    <mergeCell ref="L401:N401"/>
    <mergeCell ref="Q389:R389"/>
    <mergeCell ref="L389:N389"/>
    <mergeCell ref="D390:E390"/>
    <mergeCell ref="F390:G390"/>
    <mergeCell ref="H390:I390"/>
    <mergeCell ref="Q386:R386"/>
    <mergeCell ref="D386:E386"/>
    <mergeCell ref="F386:G386"/>
    <mergeCell ref="H386:I386"/>
    <mergeCell ref="O386:P386"/>
    <mergeCell ref="Q387:R387"/>
    <mergeCell ref="D388:E388"/>
    <mergeCell ref="F388:G388"/>
    <mergeCell ref="H388:I388"/>
    <mergeCell ref="J388:K388"/>
    <mergeCell ref="O388:P388"/>
    <mergeCell ref="Q388:R388"/>
    <mergeCell ref="L387:N387"/>
    <mergeCell ref="L388:N388"/>
    <mergeCell ref="J386:K386"/>
    <mergeCell ref="B334:J334"/>
    <mergeCell ref="B335:J335"/>
    <mergeCell ref="B336:J336"/>
    <mergeCell ref="B348:C348"/>
    <mergeCell ref="K348:L348"/>
    <mergeCell ref="C270:C271"/>
    <mergeCell ref="D270:E270"/>
    <mergeCell ref="K148:S148"/>
    <mergeCell ref="K149:S149"/>
    <mergeCell ref="K150:S150"/>
    <mergeCell ref="K154:S154"/>
    <mergeCell ref="K155:S155"/>
    <mergeCell ref="K156:S156"/>
    <mergeCell ref="M166:S166"/>
    <mergeCell ref="K171:L171"/>
    <mergeCell ref="K195:S195"/>
    <mergeCell ref="K196:S196"/>
    <mergeCell ref="M171:S171"/>
    <mergeCell ref="M168:S168"/>
    <mergeCell ref="K169:L169"/>
    <mergeCell ref="M169:S169"/>
    <mergeCell ref="K170:L170"/>
    <mergeCell ref="M170:S170"/>
    <mergeCell ref="K218:S218"/>
    <mergeCell ref="K206:S206"/>
    <mergeCell ref="K207:S207"/>
    <mergeCell ref="K208:S208"/>
    <mergeCell ref="K209:S209"/>
    <mergeCell ref="K181:S181"/>
    <mergeCell ref="K210:S210"/>
    <mergeCell ref="B210:J210"/>
    <mergeCell ref="B209:J209"/>
    <mergeCell ref="B208:J208"/>
    <mergeCell ref="B207:J207"/>
    <mergeCell ref="B206:J206"/>
    <mergeCell ref="B185:C185"/>
    <mergeCell ref="B186:C186"/>
    <mergeCell ref="B187:C187"/>
    <mergeCell ref="B204:J204"/>
    <mergeCell ref="B153:J153"/>
    <mergeCell ref="B141:J141"/>
    <mergeCell ref="B140:J140"/>
    <mergeCell ref="B201:J201"/>
    <mergeCell ref="B200:J200"/>
    <mergeCell ref="B147:J147"/>
    <mergeCell ref="B149:J149"/>
    <mergeCell ref="D169:J169"/>
    <mergeCell ref="D170:J170"/>
    <mergeCell ref="D171:J171"/>
    <mergeCell ref="D172:J172"/>
    <mergeCell ref="D173:J173"/>
    <mergeCell ref="D174:J174"/>
    <mergeCell ref="B154:J154"/>
    <mergeCell ref="B156:J156"/>
    <mergeCell ref="B155:J155"/>
    <mergeCell ref="B159:J159"/>
    <mergeCell ref="B163:J163"/>
    <mergeCell ref="B164:J164"/>
    <mergeCell ref="B142:J142"/>
    <mergeCell ref="B144:J144"/>
    <mergeCell ref="B158:J158"/>
    <mergeCell ref="B157:J157"/>
    <mergeCell ref="B162:J162"/>
    <mergeCell ref="B176:J176"/>
    <mergeCell ref="B99:C99"/>
    <mergeCell ref="B98:C98"/>
    <mergeCell ref="B97:C97"/>
    <mergeCell ref="B347:C347"/>
    <mergeCell ref="D132:J132"/>
    <mergeCell ref="D133:J133"/>
    <mergeCell ref="D134:J134"/>
    <mergeCell ref="D126:J126"/>
    <mergeCell ref="D125:J125"/>
    <mergeCell ref="D124:J124"/>
    <mergeCell ref="D123:J123"/>
    <mergeCell ref="D122:J122"/>
    <mergeCell ref="D121:J121"/>
    <mergeCell ref="B121:C121"/>
    <mergeCell ref="B122:C122"/>
    <mergeCell ref="B123:C123"/>
    <mergeCell ref="B124:C124"/>
    <mergeCell ref="B125:C125"/>
    <mergeCell ref="B126:C126"/>
    <mergeCell ref="B111:J111"/>
    <mergeCell ref="B143:J143"/>
    <mergeCell ref="B148:J148"/>
    <mergeCell ref="B150:J150"/>
    <mergeCell ref="B203:J203"/>
    <mergeCell ref="B202:J202"/>
    <mergeCell ref="D117:J117"/>
    <mergeCell ref="B183:J183"/>
    <mergeCell ref="B182:J182"/>
    <mergeCell ref="B138:J138"/>
    <mergeCell ref="B137:J137"/>
    <mergeCell ref="B139:J139"/>
    <mergeCell ref="B146:J146"/>
    <mergeCell ref="B106:C106"/>
    <mergeCell ref="B105:C105"/>
    <mergeCell ref="B104:C104"/>
    <mergeCell ref="B197:J197"/>
    <mergeCell ref="B196:J196"/>
    <mergeCell ref="B195:J195"/>
    <mergeCell ref="B194:J194"/>
    <mergeCell ref="B193:J193"/>
    <mergeCell ref="B192:J192"/>
    <mergeCell ref="B191:J191"/>
    <mergeCell ref="B190:J190"/>
    <mergeCell ref="B189:J189"/>
    <mergeCell ref="D185:J185"/>
    <mergeCell ref="D186:J186"/>
    <mergeCell ref="D187:J187"/>
    <mergeCell ref="D188:J188"/>
    <mergeCell ref="D112:J112"/>
    <mergeCell ref="D113:J113"/>
    <mergeCell ref="D114:J114"/>
    <mergeCell ref="D115:J115"/>
    <mergeCell ref="B110:J110"/>
    <mergeCell ref="B118:C118"/>
    <mergeCell ref="B119:C119"/>
    <mergeCell ref="B120:C120"/>
    <mergeCell ref="D175:J175"/>
    <mergeCell ref="B166:C166"/>
    <mergeCell ref="B167:C167"/>
    <mergeCell ref="B145:J145"/>
    <mergeCell ref="B152:J152"/>
    <mergeCell ref="B151:J151"/>
    <mergeCell ref="B112:C112"/>
    <mergeCell ref="B113:C113"/>
    <mergeCell ref="B20:J20"/>
    <mergeCell ref="D24:J24"/>
    <mergeCell ref="D25:J25"/>
    <mergeCell ref="D26:J26"/>
    <mergeCell ref="B22:C22"/>
    <mergeCell ref="B43:J43"/>
    <mergeCell ref="B44:J44"/>
    <mergeCell ref="B47:J47"/>
    <mergeCell ref="B48:J48"/>
    <mergeCell ref="B49:J49"/>
    <mergeCell ref="B50:J50"/>
    <mergeCell ref="B51:J51"/>
    <mergeCell ref="B52:J52"/>
    <mergeCell ref="B53:J53"/>
    <mergeCell ref="B54:J54"/>
    <mergeCell ref="B59:J59"/>
    <mergeCell ref="B30:J30"/>
    <mergeCell ref="B31:J31"/>
    <mergeCell ref="B33:J33"/>
    <mergeCell ref="B34:J34"/>
    <mergeCell ref="B21:J21"/>
    <mergeCell ref="D22:J22"/>
    <mergeCell ref="D23:J23"/>
    <mergeCell ref="A235:A236"/>
    <mergeCell ref="D235:E235"/>
    <mergeCell ref="F235:G235"/>
    <mergeCell ref="H235:I235"/>
    <mergeCell ref="B235:B236"/>
    <mergeCell ref="C235:C236"/>
    <mergeCell ref="B199:J199"/>
    <mergeCell ref="B198:J198"/>
    <mergeCell ref="B213:J213"/>
    <mergeCell ref="B212:J212"/>
    <mergeCell ref="B211:J211"/>
    <mergeCell ref="B302:J302"/>
    <mergeCell ref="B214:J214"/>
    <mergeCell ref="B310:C312"/>
    <mergeCell ref="D56:J56"/>
    <mergeCell ref="B56:C56"/>
    <mergeCell ref="B57:J57"/>
    <mergeCell ref="B87:J87"/>
    <mergeCell ref="B90:J90"/>
    <mergeCell ref="B93:J93"/>
    <mergeCell ref="B94:J94"/>
    <mergeCell ref="D100:J100"/>
    <mergeCell ref="B109:J109"/>
    <mergeCell ref="B108:J108"/>
    <mergeCell ref="D105:J105"/>
    <mergeCell ref="D106:J106"/>
    <mergeCell ref="D107:J107"/>
    <mergeCell ref="B103:C103"/>
    <mergeCell ref="B102:C102"/>
    <mergeCell ref="B309:C309"/>
    <mergeCell ref="A310:A312"/>
    <mergeCell ref="D97:J97"/>
    <mergeCell ref="A313:A315"/>
    <mergeCell ref="B313:C315"/>
    <mergeCell ref="B58:J58"/>
    <mergeCell ref="B82:J82"/>
    <mergeCell ref="B83:J83"/>
    <mergeCell ref="K82:S82"/>
    <mergeCell ref="K83:S83"/>
    <mergeCell ref="B88:J88"/>
    <mergeCell ref="B89:J89"/>
    <mergeCell ref="K88:S88"/>
    <mergeCell ref="A193:A194"/>
    <mergeCell ref="A270:A271"/>
    <mergeCell ref="D118:J118"/>
    <mergeCell ref="M22:S22"/>
    <mergeCell ref="K23:L23"/>
    <mergeCell ref="M23:S23"/>
    <mergeCell ref="K24:L24"/>
    <mergeCell ref="M24:S24"/>
    <mergeCell ref="B66:J66"/>
    <mergeCell ref="K73:S73"/>
    <mergeCell ref="K74:S74"/>
    <mergeCell ref="B270:B271"/>
    <mergeCell ref="B55:J55"/>
    <mergeCell ref="F270:G270"/>
    <mergeCell ref="H270:I270"/>
    <mergeCell ref="A22:A26"/>
    <mergeCell ref="B45:J45"/>
    <mergeCell ref="B60:J60"/>
    <mergeCell ref="B61:J61"/>
    <mergeCell ref="B107:C107"/>
    <mergeCell ref="A97:A107"/>
    <mergeCell ref="B96:J96"/>
    <mergeCell ref="DX2:DY2"/>
    <mergeCell ref="B234:J234"/>
    <mergeCell ref="B205:J205"/>
    <mergeCell ref="B169:C169"/>
    <mergeCell ref="B170:C170"/>
    <mergeCell ref="B171:C171"/>
    <mergeCell ref="B172:C172"/>
    <mergeCell ref="B173:C173"/>
    <mergeCell ref="B174:C174"/>
    <mergeCell ref="B175:C175"/>
    <mergeCell ref="EG2:EH2"/>
    <mergeCell ref="AC3:AK3"/>
    <mergeCell ref="BV2:BW2"/>
    <mergeCell ref="BV3:CD3"/>
    <mergeCell ref="EG3:EO3"/>
    <mergeCell ref="B35:J35"/>
    <mergeCell ref="B36:J36"/>
    <mergeCell ref="B37:J37"/>
    <mergeCell ref="B38:J38"/>
    <mergeCell ref="B40:J40"/>
    <mergeCell ref="B41:J41"/>
    <mergeCell ref="B42:J42"/>
    <mergeCell ref="B188:C188"/>
    <mergeCell ref="B219:J219"/>
    <mergeCell ref="B218:J218"/>
    <mergeCell ref="B217:J217"/>
    <mergeCell ref="B216:J216"/>
    <mergeCell ref="B215:J215"/>
    <mergeCell ref="B4:J4"/>
    <mergeCell ref="K22:L22"/>
    <mergeCell ref="K2:L2"/>
    <mergeCell ref="B29:J29"/>
    <mergeCell ref="T2:U2"/>
    <mergeCell ref="AC2:AD2"/>
    <mergeCell ref="B7:J7"/>
    <mergeCell ref="B8:J8"/>
    <mergeCell ref="B9:J9"/>
    <mergeCell ref="B10:J10"/>
    <mergeCell ref="B11:J11"/>
    <mergeCell ref="B12:J12"/>
    <mergeCell ref="B13:J13"/>
    <mergeCell ref="B14:J14"/>
    <mergeCell ref="B15:J15"/>
    <mergeCell ref="B16:J16"/>
    <mergeCell ref="B17:J17"/>
    <mergeCell ref="B18:J18"/>
    <mergeCell ref="B19:J19"/>
    <mergeCell ref="BM2:BN2"/>
    <mergeCell ref="T3:AB3"/>
    <mergeCell ref="T4:AB4"/>
    <mergeCell ref="T5:AB5"/>
    <mergeCell ref="T6:AB6"/>
    <mergeCell ref="B3:J3"/>
    <mergeCell ref="B2:C2"/>
    <mergeCell ref="B5:J5"/>
    <mergeCell ref="B6:J6"/>
    <mergeCell ref="BM3:BU3"/>
    <mergeCell ref="BM4:BU4"/>
    <mergeCell ref="BM5:BU5"/>
    <mergeCell ref="BM6:BU6"/>
    <mergeCell ref="BM7:BU7"/>
    <mergeCell ref="BM8:BU8"/>
    <mergeCell ref="BM9:BU9"/>
    <mergeCell ref="BM10:BU10"/>
    <mergeCell ref="BD36:BL36"/>
    <mergeCell ref="BD37:BL37"/>
    <mergeCell ref="BD38:BL38"/>
    <mergeCell ref="BD40:BL40"/>
    <mergeCell ref="BD41:BL41"/>
    <mergeCell ref="BD42:BL42"/>
    <mergeCell ref="AU20:BC20"/>
    <mergeCell ref="AU21:BC21"/>
    <mergeCell ref="T28:AB28"/>
    <mergeCell ref="K20:S20"/>
    <mergeCell ref="BO25:BU25"/>
    <mergeCell ref="BM26:BN26"/>
    <mergeCell ref="BO26:BU26"/>
    <mergeCell ref="BM28:BU28"/>
    <mergeCell ref="BF22:BL22"/>
    <mergeCell ref="BD23:BE23"/>
    <mergeCell ref="BF23:BL23"/>
    <mergeCell ref="BD24:BE24"/>
    <mergeCell ref="BF24:BL24"/>
    <mergeCell ref="BD25:BE25"/>
    <mergeCell ref="AU22:AV22"/>
    <mergeCell ref="AW22:BC22"/>
    <mergeCell ref="AU23:AV23"/>
    <mergeCell ref="AW23:BC23"/>
    <mergeCell ref="AU24:AV24"/>
    <mergeCell ref="AW24:BC24"/>
    <mergeCell ref="AU25:AV25"/>
    <mergeCell ref="AW25:BC25"/>
    <mergeCell ref="AU26:AV26"/>
    <mergeCell ref="AW26:BC26"/>
    <mergeCell ref="AU28:BC28"/>
    <mergeCell ref="AU29:BC29"/>
    <mergeCell ref="K21:S21"/>
    <mergeCell ref="T25:U25"/>
    <mergeCell ref="V25:AB25"/>
    <mergeCell ref="T26:U26"/>
    <mergeCell ref="BM21:BU21"/>
    <mergeCell ref="BM22:BN22"/>
    <mergeCell ref="BO22:BU22"/>
    <mergeCell ref="BM23:BN23"/>
    <mergeCell ref="BO23:BU23"/>
    <mergeCell ref="BM24:BN24"/>
    <mergeCell ref="BO24:BU24"/>
    <mergeCell ref="AN24:AT24"/>
    <mergeCell ref="AL25:AM25"/>
    <mergeCell ref="AN25:AT25"/>
    <mergeCell ref="AL26:AM26"/>
    <mergeCell ref="AN26:AT26"/>
    <mergeCell ref="AL28:AT28"/>
    <mergeCell ref="T21:AB21"/>
    <mergeCell ref="T22:U22"/>
    <mergeCell ref="V22:AB22"/>
    <mergeCell ref="V24:AB24"/>
    <mergeCell ref="BF25:BL25"/>
    <mergeCell ref="BM25:BN25"/>
    <mergeCell ref="AC38:AK38"/>
    <mergeCell ref="AC40:AK40"/>
    <mergeCell ref="AC41:AK41"/>
    <mergeCell ref="AC42:AK42"/>
    <mergeCell ref="AC43:AK43"/>
    <mergeCell ref="AC44:AK44"/>
    <mergeCell ref="K42:S42"/>
    <mergeCell ref="AC22:AD22"/>
    <mergeCell ref="AE22:AK22"/>
    <mergeCell ref="AC23:AD23"/>
    <mergeCell ref="AE23:AK23"/>
    <mergeCell ref="AC24:AD24"/>
    <mergeCell ref="AE24:AK24"/>
    <mergeCell ref="AC25:AD25"/>
    <mergeCell ref="AE25:AK25"/>
    <mergeCell ref="AC26:AD26"/>
    <mergeCell ref="AE26:AK26"/>
    <mergeCell ref="AC28:AK28"/>
    <mergeCell ref="K29:S29"/>
    <mergeCell ref="K30:S30"/>
    <mergeCell ref="K31:S31"/>
    <mergeCell ref="K33:S33"/>
    <mergeCell ref="K34:S34"/>
    <mergeCell ref="K35:S35"/>
    <mergeCell ref="AC36:AK36"/>
    <mergeCell ref="AC37:AK37"/>
    <mergeCell ref="BM29:BU29"/>
    <mergeCell ref="BM30:BU30"/>
    <mergeCell ref="BM31:BU31"/>
    <mergeCell ref="BM33:BU33"/>
    <mergeCell ref="BM35:BU35"/>
    <mergeCell ref="BM36:BU36"/>
    <mergeCell ref="AC21:AK21"/>
    <mergeCell ref="B46:J46"/>
    <mergeCell ref="K45:S45"/>
    <mergeCell ref="K46:S46"/>
    <mergeCell ref="T45:AB45"/>
    <mergeCell ref="T34:AB34"/>
    <mergeCell ref="T35:AB35"/>
    <mergeCell ref="T36:AB36"/>
    <mergeCell ref="T37:AB37"/>
    <mergeCell ref="T38:AB38"/>
    <mergeCell ref="T40:AB40"/>
    <mergeCell ref="T41:AB41"/>
    <mergeCell ref="AC30:AK30"/>
    <mergeCell ref="AC31:AK31"/>
    <mergeCell ref="AC33:AK33"/>
    <mergeCell ref="AC34:AK34"/>
    <mergeCell ref="AC35:AK35"/>
    <mergeCell ref="K36:S36"/>
    <mergeCell ref="K37:S37"/>
    <mergeCell ref="K38:S38"/>
    <mergeCell ref="K40:S40"/>
    <mergeCell ref="K41:S41"/>
    <mergeCell ref="BD44:BL44"/>
    <mergeCell ref="BD45:BL45"/>
    <mergeCell ref="T42:AB42"/>
    <mergeCell ref="T46:AB46"/>
    <mergeCell ref="BV59:CD59"/>
    <mergeCell ref="BV60:CD60"/>
    <mergeCell ref="AC45:AK45"/>
    <mergeCell ref="AC46:AK46"/>
    <mergeCell ref="BM48:BU48"/>
    <mergeCell ref="BM49:BU49"/>
    <mergeCell ref="BM50:BU50"/>
    <mergeCell ref="BD43:BL43"/>
    <mergeCell ref="BM47:BU47"/>
    <mergeCell ref="AC47:AK47"/>
    <mergeCell ref="AC48:AK48"/>
    <mergeCell ref="DO43:DW43"/>
    <mergeCell ref="DO44:DW44"/>
    <mergeCell ref="DO45:DW45"/>
    <mergeCell ref="DO46:DW46"/>
    <mergeCell ref="AC29:AK29"/>
    <mergeCell ref="B23:C23"/>
    <mergeCell ref="B24:C24"/>
    <mergeCell ref="B25:C25"/>
    <mergeCell ref="B26:C26"/>
    <mergeCell ref="B28:J28"/>
    <mergeCell ref="K25:L25"/>
    <mergeCell ref="M25:S25"/>
    <mergeCell ref="K26:L26"/>
    <mergeCell ref="M26:S26"/>
    <mergeCell ref="K28:S28"/>
    <mergeCell ref="T23:U23"/>
    <mergeCell ref="BM37:BU37"/>
    <mergeCell ref="BM38:BU38"/>
    <mergeCell ref="BM40:BU40"/>
    <mergeCell ref="BM41:BU41"/>
    <mergeCell ref="BM46:BU46"/>
    <mergeCell ref="BV46:CD46"/>
    <mergeCell ref="DF44:DN44"/>
    <mergeCell ref="DF45:DN45"/>
    <mergeCell ref="DF46:DN46"/>
    <mergeCell ref="BM42:BU42"/>
    <mergeCell ref="BM43:BU43"/>
    <mergeCell ref="BM44:BU44"/>
    <mergeCell ref="BM45:BU45"/>
    <mergeCell ref="BV47:CD47"/>
    <mergeCell ref="BV48:CD48"/>
    <mergeCell ref="BV49:CD49"/>
    <mergeCell ref="BV50:CD50"/>
    <mergeCell ref="BV51:CD51"/>
    <mergeCell ref="BV52:CD52"/>
    <mergeCell ref="BX56:CD56"/>
    <mergeCell ref="BV57:CD57"/>
    <mergeCell ref="BV58:CD58"/>
    <mergeCell ref="CN57:CV57"/>
    <mergeCell ref="CW57:DE57"/>
    <mergeCell ref="CE52:CM52"/>
    <mergeCell ref="CE53:CM53"/>
    <mergeCell ref="CE54:CM54"/>
    <mergeCell ref="CG56:CM56"/>
    <mergeCell ref="CE57:CM57"/>
    <mergeCell ref="CE58:CM58"/>
    <mergeCell ref="CW50:DE50"/>
    <mergeCell ref="CW51:DE51"/>
    <mergeCell ref="CW52:DE52"/>
    <mergeCell ref="CW53:DE53"/>
    <mergeCell ref="CW54:DE54"/>
    <mergeCell ref="CW55:DE55"/>
    <mergeCell ref="CW56:CX56"/>
    <mergeCell ref="BD47:BL47"/>
    <mergeCell ref="BD48:BL48"/>
    <mergeCell ref="BD49:BL49"/>
    <mergeCell ref="BD50:BL50"/>
    <mergeCell ref="BD51:BL51"/>
    <mergeCell ref="BD52:BL52"/>
    <mergeCell ref="BD53:BL53"/>
    <mergeCell ref="EG59:EO59"/>
    <mergeCell ref="EG60:EO60"/>
    <mergeCell ref="EG61:EO61"/>
    <mergeCell ref="T58:AB58"/>
    <mergeCell ref="AU58:BC58"/>
    <mergeCell ref="AU59:BC59"/>
    <mergeCell ref="AU60:BC60"/>
    <mergeCell ref="AU61:BC61"/>
    <mergeCell ref="AL58:AT58"/>
    <mergeCell ref="AL59:AT59"/>
    <mergeCell ref="AL60:AT60"/>
    <mergeCell ref="AL61:AT61"/>
    <mergeCell ref="CE59:CM59"/>
    <mergeCell ref="CE60:CM60"/>
    <mergeCell ref="CE61:CM61"/>
    <mergeCell ref="CE55:CM55"/>
    <mergeCell ref="CE56:CF56"/>
    <mergeCell ref="T55:AB55"/>
    <mergeCell ref="T56:U56"/>
    <mergeCell ref="V56:AB56"/>
    <mergeCell ref="T57:AB57"/>
    <mergeCell ref="BO56:BU56"/>
    <mergeCell ref="BM57:BU57"/>
    <mergeCell ref="AU55:BC55"/>
    <mergeCell ref="AU56:AV56"/>
    <mergeCell ref="CN60:CV60"/>
    <mergeCell ref="CN61:CV61"/>
    <mergeCell ref="T61:AB61"/>
    <mergeCell ref="T59:AB59"/>
    <mergeCell ref="EG62:EO62"/>
    <mergeCell ref="EG63:EO63"/>
    <mergeCell ref="B62:J62"/>
    <mergeCell ref="B63:J63"/>
    <mergeCell ref="BM62:BU62"/>
    <mergeCell ref="BM63:BU63"/>
    <mergeCell ref="BM64:BU64"/>
    <mergeCell ref="BM65:BU65"/>
    <mergeCell ref="AU63:BC63"/>
    <mergeCell ref="AU64:BC64"/>
    <mergeCell ref="AU65:BC65"/>
    <mergeCell ref="AL62:AT62"/>
    <mergeCell ref="EG65:EO65"/>
    <mergeCell ref="T64:AB64"/>
    <mergeCell ref="EG64:EO64"/>
    <mergeCell ref="B64:J64"/>
    <mergeCell ref="BD62:BL62"/>
    <mergeCell ref="BD63:BL63"/>
    <mergeCell ref="DO63:DW63"/>
    <mergeCell ref="DO64:DW64"/>
    <mergeCell ref="DO65:DW65"/>
    <mergeCell ref="BD65:BL65"/>
    <mergeCell ref="AC63:AK63"/>
    <mergeCell ref="AC65:AK65"/>
    <mergeCell ref="T62:AB62"/>
    <mergeCell ref="T63:AB63"/>
    <mergeCell ref="AC64:AK64"/>
    <mergeCell ref="B65:J65"/>
    <mergeCell ref="K63:S63"/>
    <mergeCell ref="BV66:CD66"/>
    <mergeCell ref="EP65:EX65"/>
    <mergeCell ref="B67:J67"/>
    <mergeCell ref="K66:S66"/>
    <mergeCell ref="K67:S67"/>
    <mergeCell ref="AU67:BC67"/>
    <mergeCell ref="AL67:AT67"/>
    <mergeCell ref="CE67:CM67"/>
    <mergeCell ref="CN67:CV67"/>
    <mergeCell ref="CW67:DE67"/>
    <mergeCell ref="DF67:DN67"/>
    <mergeCell ref="DO67:DW67"/>
    <mergeCell ref="T66:AB66"/>
    <mergeCell ref="T67:AB67"/>
    <mergeCell ref="AC66:AK66"/>
    <mergeCell ref="AC67:AK67"/>
    <mergeCell ref="EG66:EO66"/>
    <mergeCell ref="BM67:BU67"/>
    <mergeCell ref="BD67:BL67"/>
    <mergeCell ref="BV67:CD67"/>
    <mergeCell ref="EP66:EX66"/>
    <mergeCell ref="EG67:EO67"/>
    <mergeCell ref="AL66:AT66"/>
    <mergeCell ref="DO66:DW66"/>
    <mergeCell ref="DF71:DN71"/>
    <mergeCell ref="DF73:DN73"/>
    <mergeCell ref="DX71:EF71"/>
    <mergeCell ref="BM73:BU73"/>
    <mergeCell ref="BD73:BL73"/>
    <mergeCell ref="T73:AB73"/>
    <mergeCell ref="BV70:CD70"/>
    <mergeCell ref="AL71:AT71"/>
    <mergeCell ref="EG73:EO73"/>
    <mergeCell ref="AC73:AK73"/>
    <mergeCell ref="DO73:DW73"/>
    <mergeCell ref="EG68:EO68"/>
    <mergeCell ref="EG69:EO69"/>
    <mergeCell ref="B69:J69"/>
    <mergeCell ref="K68:S68"/>
    <mergeCell ref="B68:J68"/>
    <mergeCell ref="BV68:CD68"/>
    <mergeCell ref="K69:S69"/>
    <mergeCell ref="B70:J70"/>
    <mergeCell ref="B73:J73"/>
    <mergeCell ref="BV69:CD69"/>
    <mergeCell ref="DO68:DW68"/>
    <mergeCell ref="DO69:DW69"/>
    <mergeCell ref="DO70:DW70"/>
    <mergeCell ref="DO71:DW71"/>
    <mergeCell ref="K77:S77"/>
    <mergeCell ref="B78:J78"/>
    <mergeCell ref="BV76:CD76"/>
    <mergeCell ref="BV77:CD77"/>
    <mergeCell ref="BV78:CD78"/>
    <mergeCell ref="BM76:BU76"/>
    <mergeCell ref="BM77:BU77"/>
    <mergeCell ref="BM78:BU78"/>
    <mergeCell ref="BD76:BL76"/>
    <mergeCell ref="BD77:BL77"/>
    <mergeCell ref="BD78:BL78"/>
    <mergeCell ref="T76:AB76"/>
    <mergeCell ref="T77:AB77"/>
    <mergeCell ref="EG70:EO70"/>
    <mergeCell ref="EG71:EO71"/>
    <mergeCell ref="B71:J71"/>
    <mergeCell ref="K70:S70"/>
    <mergeCell ref="K71:S71"/>
    <mergeCell ref="BM71:BU71"/>
    <mergeCell ref="BD71:BL71"/>
    <mergeCell ref="T70:AB70"/>
    <mergeCell ref="T71:AB71"/>
    <mergeCell ref="BV71:CD71"/>
    <mergeCell ref="BV73:CD73"/>
    <mergeCell ref="AU71:BC71"/>
    <mergeCell ref="AU73:BC73"/>
    <mergeCell ref="CE71:CM71"/>
    <mergeCell ref="CE73:CM73"/>
    <mergeCell ref="CN71:CV71"/>
    <mergeCell ref="CN73:CV73"/>
    <mergeCell ref="CW71:DE71"/>
    <mergeCell ref="AC70:AK70"/>
    <mergeCell ref="DF83:DN83"/>
    <mergeCell ref="DX83:EF83"/>
    <mergeCell ref="DX84:EF84"/>
    <mergeCell ref="DF77:DN77"/>
    <mergeCell ref="B74:J74"/>
    <mergeCell ref="DF78:DN78"/>
    <mergeCell ref="DF81:DN81"/>
    <mergeCell ref="DF82:DN82"/>
    <mergeCell ref="B81:J81"/>
    <mergeCell ref="K78:S78"/>
    <mergeCell ref="K81:S81"/>
    <mergeCell ref="BV81:CD81"/>
    <mergeCell ref="BM81:BU81"/>
    <mergeCell ref="B84:J84"/>
    <mergeCell ref="CW76:DE76"/>
    <mergeCell ref="CW77:DE77"/>
    <mergeCell ref="DX73:EF73"/>
    <mergeCell ref="DX74:EF74"/>
    <mergeCell ref="DX76:EF76"/>
    <mergeCell ref="DX77:EF77"/>
    <mergeCell ref="DF74:DN74"/>
    <mergeCell ref="DF76:DN76"/>
    <mergeCell ref="AL73:AT73"/>
    <mergeCell ref="AL74:AT74"/>
    <mergeCell ref="AL76:AT76"/>
    <mergeCell ref="BV74:CD74"/>
    <mergeCell ref="DF84:DN84"/>
    <mergeCell ref="DX82:EF82"/>
    <mergeCell ref="DX78:EF78"/>
    <mergeCell ref="DX81:EF81"/>
    <mergeCell ref="B76:J76"/>
    <mergeCell ref="B77:J77"/>
    <mergeCell ref="B85:J85"/>
    <mergeCell ref="K84:S84"/>
    <mergeCell ref="K85:S85"/>
    <mergeCell ref="B86:J86"/>
    <mergeCell ref="BV84:CD84"/>
    <mergeCell ref="BV85:CD85"/>
    <mergeCell ref="BV86:CD86"/>
    <mergeCell ref="BM84:BU84"/>
    <mergeCell ref="BM85:BU85"/>
    <mergeCell ref="BM86:BU86"/>
    <mergeCell ref="AC86:AK86"/>
    <mergeCell ref="T84:AB84"/>
    <mergeCell ref="T85:AB85"/>
    <mergeCell ref="AL78:AT78"/>
    <mergeCell ref="AL81:AT81"/>
    <mergeCell ref="AL82:AT82"/>
    <mergeCell ref="AL83:AT83"/>
    <mergeCell ref="AL84:AT84"/>
    <mergeCell ref="AL85:AT85"/>
    <mergeCell ref="AL86:AT86"/>
    <mergeCell ref="AC78:AK78"/>
    <mergeCell ref="T78:AB78"/>
    <mergeCell ref="T81:AB81"/>
    <mergeCell ref="BD84:BL84"/>
    <mergeCell ref="BD85:BL85"/>
    <mergeCell ref="BD86:BL86"/>
    <mergeCell ref="BM87:BU87"/>
    <mergeCell ref="BM88:BU88"/>
    <mergeCell ref="BM89:BU89"/>
    <mergeCell ref="BM90:BU90"/>
    <mergeCell ref="CE88:CM88"/>
    <mergeCell ref="CE89:CM89"/>
    <mergeCell ref="CE90:CM90"/>
    <mergeCell ref="CE87:CM87"/>
    <mergeCell ref="CN86:CV86"/>
    <mergeCell ref="AU85:BC85"/>
    <mergeCell ref="AU86:BC86"/>
    <mergeCell ref="CN87:CV87"/>
    <mergeCell ref="CN88:CV88"/>
    <mergeCell ref="CN89:CV89"/>
    <mergeCell ref="CN90:CV90"/>
    <mergeCell ref="BV87:CD87"/>
    <mergeCell ref="AC102:AD102"/>
    <mergeCell ref="AE102:AK102"/>
    <mergeCell ref="BM98:BN98"/>
    <mergeCell ref="BO98:BU98"/>
    <mergeCell ref="BM99:BN99"/>
    <mergeCell ref="BO99:BU99"/>
    <mergeCell ref="AL98:AM98"/>
    <mergeCell ref="AN98:AT98"/>
    <mergeCell ref="AN99:AT99"/>
    <mergeCell ref="AL100:AM100"/>
    <mergeCell ref="AN100:AT100"/>
    <mergeCell ref="BV94:CD94"/>
    <mergeCell ref="BD94:BL94"/>
    <mergeCell ref="BD95:BL95"/>
    <mergeCell ref="BD96:BL96"/>
    <mergeCell ref="BD97:BE97"/>
    <mergeCell ref="AC93:AK93"/>
    <mergeCell ref="AC94:AK94"/>
    <mergeCell ref="V98:AB98"/>
    <mergeCell ref="T99:U99"/>
    <mergeCell ref="V99:AB99"/>
    <mergeCell ref="T100:U100"/>
    <mergeCell ref="V100:AB100"/>
    <mergeCell ref="T101:U101"/>
    <mergeCell ref="AL93:AT93"/>
    <mergeCell ref="V97:AB97"/>
    <mergeCell ref="T98:U98"/>
    <mergeCell ref="BV98:BW98"/>
    <mergeCell ref="BX98:CD98"/>
    <mergeCell ref="BV99:BW99"/>
    <mergeCell ref="AU98:AV98"/>
    <mergeCell ref="AW98:BC98"/>
    <mergeCell ref="AU99:AV99"/>
    <mergeCell ref="AW99:BC99"/>
    <mergeCell ref="AU100:AV100"/>
    <mergeCell ref="AW100:BC100"/>
    <mergeCell ref="BD93:BL93"/>
    <mergeCell ref="BV93:CD93"/>
    <mergeCell ref="BV100:BW100"/>
    <mergeCell ref="AC97:AD97"/>
    <mergeCell ref="AE97:AK97"/>
    <mergeCell ref="BM94:BU94"/>
    <mergeCell ref="BM95:BU95"/>
    <mergeCell ref="BD98:BE98"/>
    <mergeCell ref="BF98:BL98"/>
    <mergeCell ref="AC99:AD99"/>
    <mergeCell ref="AE99:AK99"/>
    <mergeCell ref="BF97:BL97"/>
    <mergeCell ref="B95:J95"/>
    <mergeCell ref="D98:J98"/>
    <mergeCell ref="D99:J99"/>
    <mergeCell ref="T94:AB94"/>
    <mergeCell ref="V101:AB101"/>
    <mergeCell ref="T102:U102"/>
    <mergeCell ref="V102:AB102"/>
    <mergeCell ref="BX100:CD100"/>
    <mergeCell ref="BV101:BW101"/>
    <mergeCell ref="BX101:CD101"/>
    <mergeCell ref="BV102:BW102"/>
    <mergeCell ref="BX102:CD102"/>
    <mergeCell ref="BM100:BN100"/>
    <mergeCell ref="BO100:BU100"/>
    <mergeCell ref="BM101:BN101"/>
    <mergeCell ref="BO101:BU101"/>
    <mergeCell ref="BM102:BN102"/>
    <mergeCell ref="BV95:CD95"/>
    <mergeCell ref="BV96:CD96"/>
    <mergeCell ref="BV97:BW97"/>
    <mergeCell ref="BX97:CD97"/>
    <mergeCell ref="BX99:CD99"/>
    <mergeCell ref="T95:AB95"/>
    <mergeCell ref="T96:AB96"/>
    <mergeCell ref="T97:U97"/>
    <mergeCell ref="AW101:BC101"/>
    <mergeCell ref="AL99:AM99"/>
    <mergeCell ref="K99:L99"/>
    <mergeCell ref="M99:S99"/>
    <mergeCell ref="K100:L100"/>
    <mergeCell ref="M100:S100"/>
    <mergeCell ref="K101:L101"/>
    <mergeCell ref="K98:L98"/>
    <mergeCell ref="M98:S98"/>
    <mergeCell ref="AL101:AM101"/>
    <mergeCell ref="AN101:AT101"/>
    <mergeCell ref="AC100:AD100"/>
    <mergeCell ref="AE100:AK100"/>
    <mergeCell ref="AC98:AD98"/>
    <mergeCell ref="AE98:AK98"/>
    <mergeCell ref="BD101:BE101"/>
    <mergeCell ref="BF101:BL101"/>
    <mergeCell ref="AC101:AD101"/>
    <mergeCell ref="AE101:AK101"/>
    <mergeCell ref="AU101:AV101"/>
    <mergeCell ref="BM103:BN103"/>
    <mergeCell ref="BO103:BU103"/>
    <mergeCell ref="BM104:BN104"/>
    <mergeCell ref="BO104:BU104"/>
    <mergeCell ref="BF99:BL99"/>
    <mergeCell ref="BD100:BE100"/>
    <mergeCell ref="BF100:BL100"/>
    <mergeCell ref="BD99:BE99"/>
    <mergeCell ref="BM105:BN105"/>
    <mergeCell ref="BO105:BU105"/>
    <mergeCell ref="BD103:BE103"/>
    <mergeCell ref="BF103:BL103"/>
    <mergeCell ref="BD104:BE104"/>
    <mergeCell ref="BF104:BL104"/>
    <mergeCell ref="BD105:BE105"/>
    <mergeCell ref="BF105:BL105"/>
    <mergeCell ref="BO102:BU102"/>
    <mergeCell ref="BV104:BW104"/>
    <mergeCell ref="AL103:AM103"/>
    <mergeCell ref="AN103:AT103"/>
    <mergeCell ref="AL104:AM104"/>
    <mergeCell ref="AN104:AT104"/>
    <mergeCell ref="AL105:AM105"/>
    <mergeCell ref="AN105:AT105"/>
    <mergeCell ref="AU102:AV102"/>
    <mergeCell ref="AW102:BC102"/>
    <mergeCell ref="AU103:AV103"/>
    <mergeCell ref="BV105:BW105"/>
    <mergeCell ref="BD102:BE102"/>
    <mergeCell ref="BF102:BL102"/>
    <mergeCell ref="AW103:BC103"/>
    <mergeCell ref="AU104:AV104"/>
    <mergeCell ref="AL102:AM102"/>
    <mergeCell ref="AN102:AT102"/>
    <mergeCell ref="B101:C101"/>
    <mergeCell ref="B100:C100"/>
    <mergeCell ref="T104:U104"/>
    <mergeCell ref="V104:AB104"/>
    <mergeCell ref="T105:U105"/>
    <mergeCell ref="V105:AB105"/>
    <mergeCell ref="T106:U106"/>
    <mergeCell ref="V106:AB106"/>
    <mergeCell ref="T107:U107"/>
    <mergeCell ref="V107:AB107"/>
    <mergeCell ref="T108:AB108"/>
    <mergeCell ref="T109:AB109"/>
    <mergeCell ref="K109:S109"/>
    <mergeCell ref="D101:J101"/>
    <mergeCell ref="D102:J102"/>
    <mergeCell ref="D103:J103"/>
    <mergeCell ref="D104:J104"/>
    <mergeCell ref="T103:U103"/>
    <mergeCell ref="V103:AB103"/>
    <mergeCell ref="K106:L106"/>
    <mergeCell ref="M106:S106"/>
    <mergeCell ref="K102:L102"/>
    <mergeCell ref="M102:S102"/>
    <mergeCell ref="K103:L103"/>
    <mergeCell ref="M103:S103"/>
    <mergeCell ref="K108:S108"/>
    <mergeCell ref="K104:L104"/>
    <mergeCell ref="M104:S104"/>
    <mergeCell ref="K107:L107"/>
    <mergeCell ref="M107:S107"/>
    <mergeCell ref="K105:L105"/>
    <mergeCell ref="M105:S105"/>
    <mergeCell ref="BV114:BW114"/>
    <mergeCell ref="BX114:CD114"/>
    <mergeCell ref="BV115:BW115"/>
    <mergeCell ref="BX115:CD115"/>
    <mergeCell ref="BV108:CD108"/>
    <mergeCell ref="BM106:BN106"/>
    <mergeCell ref="BO106:BU106"/>
    <mergeCell ref="BM107:BN107"/>
    <mergeCell ref="BO107:BU107"/>
    <mergeCell ref="BM108:BU108"/>
    <mergeCell ref="BM109:BU109"/>
    <mergeCell ref="BM110:BU110"/>
    <mergeCell ref="BM111:BU111"/>
    <mergeCell ref="BM112:BN112"/>
    <mergeCell ref="BO112:BU112"/>
    <mergeCell ref="BM113:BN113"/>
    <mergeCell ref="BO113:BU113"/>
    <mergeCell ref="EI119:EO119"/>
    <mergeCell ref="AC114:AD114"/>
    <mergeCell ref="AE114:AK114"/>
    <mergeCell ref="AC115:AD115"/>
    <mergeCell ref="AE115:AK115"/>
    <mergeCell ref="AC116:AD116"/>
    <mergeCell ref="AE116:AK116"/>
    <mergeCell ref="AC117:AD117"/>
    <mergeCell ref="AE117:AK117"/>
    <mergeCell ref="AC118:AD118"/>
    <mergeCell ref="AE118:AK118"/>
    <mergeCell ref="AC112:AD112"/>
    <mergeCell ref="AE112:AK112"/>
    <mergeCell ref="AC113:AD113"/>
    <mergeCell ref="AE113:AK113"/>
    <mergeCell ref="EG108:EO108"/>
    <mergeCell ref="EG109:EO109"/>
    <mergeCell ref="EG110:EO110"/>
    <mergeCell ref="EG111:EO111"/>
    <mergeCell ref="EG112:EH112"/>
    <mergeCell ref="EI112:EO112"/>
    <mergeCell ref="EG113:EH113"/>
    <mergeCell ref="EI113:EO113"/>
    <mergeCell ref="EG114:EH114"/>
    <mergeCell ref="EI114:EO114"/>
    <mergeCell ref="EG115:EH115"/>
    <mergeCell ref="EI115:EO115"/>
    <mergeCell ref="BX118:CD118"/>
    <mergeCell ref="BV119:BW119"/>
    <mergeCell ref="EG119:EH119"/>
    <mergeCell ref="BM119:BN119"/>
    <mergeCell ref="BO119:BU119"/>
    <mergeCell ref="BM117:BN117"/>
    <mergeCell ref="BO117:BU117"/>
    <mergeCell ref="BM114:BN114"/>
    <mergeCell ref="BO114:BU114"/>
    <mergeCell ref="BM115:BN115"/>
    <mergeCell ref="BO115:BU115"/>
    <mergeCell ref="BM116:BN116"/>
    <mergeCell ref="BO116:BU116"/>
    <mergeCell ref="BO118:BU118"/>
    <mergeCell ref="BD117:BE117"/>
    <mergeCell ref="BF117:BL117"/>
    <mergeCell ref="BD118:BE118"/>
    <mergeCell ref="BF118:BL118"/>
    <mergeCell ref="AU115:AV115"/>
    <mergeCell ref="AW115:BC115"/>
    <mergeCell ref="AU116:AV116"/>
    <mergeCell ref="AW116:BC116"/>
    <mergeCell ref="AU117:AV117"/>
    <mergeCell ref="AW117:BC117"/>
    <mergeCell ref="AU118:AV118"/>
    <mergeCell ref="AW118:BC118"/>
    <mergeCell ref="BD114:BE114"/>
    <mergeCell ref="BF114:BL114"/>
    <mergeCell ref="BD115:BE115"/>
    <mergeCell ref="BF115:BL115"/>
    <mergeCell ref="BD116:BE116"/>
    <mergeCell ref="BF116:BL116"/>
    <mergeCell ref="EG116:EH116"/>
    <mergeCell ref="EI116:EO116"/>
    <mergeCell ref="EG117:EH117"/>
    <mergeCell ref="EI117:EO117"/>
    <mergeCell ref="EG118:EH118"/>
    <mergeCell ref="EI118:EO118"/>
    <mergeCell ref="ER113:EX113"/>
    <mergeCell ref="EP114:EQ114"/>
    <mergeCell ref="ER114:EX114"/>
    <mergeCell ref="EP115:EQ115"/>
    <mergeCell ref="ER115:EX115"/>
    <mergeCell ref="EP116:EQ116"/>
    <mergeCell ref="ER116:EX116"/>
    <mergeCell ref="EP117:EQ117"/>
    <mergeCell ref="ER117:EX117"/>
    <mergeCell ref="EP118:EQ118"/>
    <mergeCell ref="ER118:EX118"/>
    <mergeCell ref="EG120:EH120"/>
    <mergeCell ref="EI120:EO120"/>
    <mergeCell ref="EG121:EH121"/>
    <mergeCell ref="EI121:EO121"/>
    <mergeCell ref="EG122:EH122"/>
    <mergeCell ref="EI122:EO122"/>
    <mergeCell ref="EG123:EH123"/>
    <mergeCell ref="EI123:EO123"/>
    <mergeCell ref="EP112:EQ112"/>
    <mergeCell ref="ER112:EX112"/>
    <mergeCell ref="EP113:EQ113"/>
    <mergeCell ref="D116:J116"/>
    <mergeCell ref="T130:U130"/>
    <mergeCell ref="V130:AB130"/>
    <mergeCell ref="A112:A120"/>
    <mergeCell ref="A121:A126"/>
    <mergeCell ref="K121:L121"/>
    <mergeCell ref="B114:C114"/>
    <mergeCell ref="B115:C115"/>
    <mergeCell ref="B116:C116"/>
    <mergeCell ref="B117:C117"/>
    <mergeCell ref="K125:L125"/>
    <mergeCell ref="M125:S125"/>
    <mergeCell ref="K126:L126"/>
    <mergeCell ref="M126:S126"/>
    <mergeCell ref="K127:L127"/>
    <mergeCell ref="M127:S127"/>
    <mergeCell ref="V117:AB117"/>
    <mergeCell ref="T118:U118"/>
    <mergeCell ref="V118:AB118"/>
    <mergeCell ref="T119:U119"/>
    <mergeCell ref="V119:AB119"/>
    <mergeCell ref="D119:J119"/>
    <mergeCell ref="D120:J120"/>
    <mergeCell ref="K116:L116"/>
    <mergeCell ref="M116:S116"/>
    <mergeCell ref="K117:L117"/>
    <mergeCell ref="M117:S117"/>
    <mergeCell ref="T127:U127"/>
    <mergeCell ref="V127:AB127"/>
    <mergeCell ref="EG137:EO137"/>
    <mergeCell ref="EG138:EO138"/>
    <mergeCell ref="M130:S130"/>
    <mergeCell ref="M128:S128"/>
    <mergeCell ref="K129:L129"/>
    <mergeCell ref="M129:S129"/>
    <mergeCell ref="K137:S137"/>
    <mergeCell ref="K138:S138"/>
    <mergeCell ref="T128:U128"/>
    <mergeCell ref="V128:AB128"/>
    <mergeCell ref="T129:U129"/>
    <mergeCell ref="V129:AB129"/>
    <mergeCell ref="BV128:BW128"/>
    <mergeCell ref="BX128:CD128"/>
    <mergeCell ref="BV129:BW129"/>
    <mergeCell ref="BX129:CD129"/>
    <mergeCell ref="BV130:BW130"/>
    <mergeCell ref="BX130:CD130"/>
    <mergeCell ref="BV131:BW131"/>
    <mergeCell ref="BX131:CD131"/>
    <mergeCell ref="BV132:BW132"/>
    <mergeCell ref="BX132:CD132"/>
    <mergeCell ref="T133:U133"/>
    <mergeCell ref="V133:AB133"/>
    <mergeCell ref="BD146:BL146"/>
    <mergeCell ref="BD147:BL147"/>
    <mergeCell ref="AU139:BC139"/>
    <mergeCell ref="AU140:BC140"/>
    <mergeCell ref="AU141:BC141"/>
    <mergeCell ref="AU142:BC142"/>
    <mergeCell ref="AU143:BC143"/>
    <mergeCell ref="V131:AB131"/>
    <mergeCell ref="AC139:AK139"/>
    <mergeCell ref="AC140:AK140"/>
    <mergeCell ref="AC141:AK141"/>
    <mergeCell ref="AC142:AK142"/>
    <mergeCell ref="BD139:BL139"/>
    <mergeCell ref="BD140:BL140"/>
    <mergeCell ref="BD141:BL141"/>
    <mergeCell ref="BD142:BL142"/>
    <mergeCell ref="BD143:BL143"/>
    <mergeCell ref="BD144:BL144"/>
    <mergeCell ref="BD145:BL145"/>
    <mergeCell ref="T143:AB143"/>
    <mergeCell ref="T132:U132"/>
    <mergeCell ref="V132:AB132"/>
    <mergeCell ref="AU132:AV132"/>
    <mergeCell ref="AW132:BC132"/>
    <mergeCell ref="AU133:AV133"/>
    <mergeCell ref="AW133:BC133"/>
    <mergeCell ref="AU134:AV134"/>
    <mergeCell ref="AW134:BC134"/>
    <mergeCell ref="AU135:BC135"/>
    <mergeCell ref="AU137:BC137"/>
    <mergeCell ref="AU138:BC138"/>
    <mergeCell ref="AU144:BC144"/>
    <mergeCell ref="AC163:AK163"/>
    <mergeCell ref="AC164:AK164"/>
    <mergeCell ref="T137:AB137"/>
    <mergeCell ref="T158:AB158"/>
    <mergeCell ref="T159:AB159"/>
    <mergeCell ref="T162:AB162"/>
    <mergeCell ref="AC150:AK150"/>
    <mergeCell ref="AC151:AK151"/>
    <mergeCell ref="AC152:AK152"/>
    <mergeCell ref="AC153:AK153"/>
    <mergeCell ref="A127:A134"/>
    <mergeCell ref="M131:S131"/>
    <mergeCell ref="M132:S132"/>
    <mergeCell ref="B135:J135"/>
    <mergeCell ref="B127:C127"/>
    <mergeCell ref="B128:C128"/>
    <mergeCell ref="B129:C129"/>
    <mergeCell ref="B130:C130"/>
    <mergeCell ref="B131:C131"/>
    <mergeCell ref="B132:C132"/>
    <mergeCell ref="B133:C133"/>
    <mergeCell ref="B134:C134"/>
    <mergeCell ref="D127:J127"/>
    <mergeCell ref="D128:J128"/>
    <mergeCell ref="D129:J129"/>
    <mergeCell ref="D130:J130"/>
    <mergeCell ref="D131:J131"/>
    <mergeCell ref="K134:L134"/>
    <mergeCell ref="K128:L128"/>
    <mergeCell ref="K130:L130"/>
    <mergeCell ref="K139:S139"/>
    <mergeCell ref="K140:S140"/>
    <mergeCell ref="AC172:AD172"/>
    <mergeCell ref="AE172:AK172"/>
    <mergeCell ref="AC170:AD170"/>
    <mergeCell ref="AE170:AK170"/>
    <mergeCell ref="AC171:AD171"/>
    <mergeCell ref="AE171:AK171"/>
    <mergeCell ref="AE166:AK166"/>
    <mergeCell ref="AC167:AD167"/>
    <mergeCell ref="AE167:AK167"/>
    <mergeCell ref="AC168:AD168"/>
    <mergeCell ref="AE168:AK168"/>
    <mergeCell ref="T172:U172"/>
    <mergeCell ref="V172:AB172"/>
    <mergeCell ref="AN167:AT167"/>
    <mergeCell ref="AL168:AM168"/>
    <mergeCell ref="BO166:BU166"/>
    <mergeCell ref="BM167:BN167"/>
    <mergeCell ref="BO167:BU167"/>
    <mergeCell ref="BO168:BU168"/>
    <mergeCell ref="BM168:BN168"/>
    <mergeCell ref="BM171:BN171"/>
    <mergeCell ref="BM169:BN169"/>
    <mergeCell ref="BO169:BU169"/>
    <mergeCell ref="BO171:BU171"/>
    <mergeCell ref="BM172:BN172"/>
    <mergeCell ref="BO172:BU172"/>
    <mergeCell ref="BM163:BU163"/>
    <mergeCell ref="BM164:BU164"/>
    <mergeCell ref="BM165:BU165"/>
    <mergeCell ref="BX167:CD167"/>
    <mergeCell ref="BD169:BE169"/>
    <mergeCell ref="BF169:BL169"/>
    <mergeCell ref="BD170:BE170"/>
    <mergeCell ref="BF170:BL170"/>
    <mergeCell ref="AU169:AV169"/>
    <mergeCell ref="AW169:BC169"/>
    <mergeCell ref="AU170:AV170"/>
    <mergeCell ref="AW170:BC170"/>
    <mergeCell ref="BF166:BL166"/>
    <mergeCell ref="BD167:BE167"/>
    <mergeCell ref="BF167:BL167"/>
    <mergeCell ref="BD168:BE168"/>
    <mergeCell ref="BF168:BL168"/>
    <mergeCell ref="BM170:BN170"/>
    <mergeCell ref="BO170:BU170"/>
    <mergeCell ref="AU164:BC164"/>
    <mergeCell ref="AU165:BC165"/>
    <mergeCell ref="AU166:AV166"/>
    <mergeCell ref="AW166:BC166"/>
    <mergeCell ref="AU167:AV167"/>
    <mergeCell ref="AW167:BC167"/>
    <mergeCell ref="AC165:AK165"/>
    <mergeCell ref="AC166:AD166"/>
    <mergeCell ref="A166:A175"/>
    <mergeCell ref="B165:J165"/>
    <mergeCell ref="BV168:BW168"/>
    <mergeCell ref="K172:L172"/>
    <mergeCell ref="M172:S172"/>
    <mergeCell ref="K173:L173"/>
    <mergeCell ref="M173:S173"/>
    <mergeCell ref="K174:L174"/>
    <mergeCell ref="M174:S174"/>
    <mergeCell ref="K175:L175"/>
    <mergeCell ref="M175:S175"/>
    <mergeCell ref="BV169:BW169"/>
    <mergeCell ref="T168:U168"/>
    <mergeCell ref="V168:AB168"/>
    <mergeCell ref="T169:U169"/>
    <mergeCell ref="V169:AB169"/>
    <mergeCell ref="D166:J166"/>
    <mergeCell ref="D167:J167"/>
    <mergeCell ref="D168:J168"/>
    <mergeCell ref="AU172:AV172"/>
    <mergeCell ref="AW172:BC172"/>
    <mergeCell ref="AU171:AV171"/>
    <mergeCell ref="AW171:BC171"/>
    <mergeCell ref="AL169:AM169"/>
    <mergeCell ref="AN169:AT169"/>
    <mergeCell ref="V173:AB173"/>
    <mergeCell ref="T174:U174"/>
    <mergeCell ref="V174:AB174"/>
    <mergeCell ref="T175:U175"/>
    <mergeCell ref="BM166:BN166"/>
    <mergeCell ref="B168:C168"/>
    <mergeCell ref="BV167:BW167"/>
    <mergeCell ref="B180:J180"/>
    <mergeCell ref="K178:S178"/>
    <mergeCell ref="K180:S180"/>
    <mergeCell ref="AC177:AK177"/>
    <mergeCell ref="BM178:BU178"/>
    <mergeCell ref="BD173:BE173"/>
    <mergeCell ref="BF173:BL173"/>
    <mergeCell ref="BD174:BE174"/>
    <mergeCell ref="BM175:BN175"/>
    <mergeCell ref="BO175:BU175"/>
    <mergeCell ref="BM176:BU176"/>
    <mergeCell ref="BM177:BU177"/>
    <mergeCell ref="AU180:BC180"/>
    <mergeCell ref="AU181:BC181"/>
    <mergeCell ref="AL178:AT178"/>
    <mergeCell ref="AL180:AT180"/>
    <mergeCell ref="AL181:AT181"/>
    <mergeCell ref="BD181:BL181"/>
    <mergeCell ref="AC178:AK178"/>
    <mergeCell ref="AC180:AK180"/>
    <mergeCell ref="BM174:BN174"/>
    <mergeCell ref="BO174:BU174"/>
    <mergeCell ref="AC173:AD173"/>
    <mergeCell ref="AE173:AK173"/>
    <mergeCell ref="AC174:AD174"/>
    <mergeCell ref="AE174:AK174"/>
    <mergeCell ref="AC175:AD175"/>
    <mergeCell ref="AE175:AK175"/>
    <mergeCell ref="AC176:AK176"/>
    <mergeCell ref="K168:L168"/>
    <mergeCell ref="B177:J177"/>
    <mergeCell ref="B178:J178"/>
    <mergeCell ref="A185:A188"/>
    <mergeCell ref="T183:AB183"/>
    <mergeCell ref="T182:AB182"/>
    <mergeCell ref="BV186:BW186"/>
    <mergeCell ref="BX186:CD186"/>
    <mergeCell ref="BV187:BW187"/>
    <mergeCell ref="BX187:CD187"/>
    <mergeCell ref="BV188:BW188"/>
    <mergeCell ref="BX188:CD188"/>
    <mergeCell ref="K182:S182"/>
    <mergeCell ref="K183:S183"/>
    <mergeCell ref="K184:S184"/>
    <mergeCell ref="K185:L185"/>
    <mergeCell ref="M185:S185"/>
    <mergeCell ref="K186:L186"/>
    <mergeCell ref="M186:S186"/>
    <mergeCell ref="K187:L187"/>
    <mergeCell ref="M187:S187"/>
    <mergeCell ref="AL188:AM188"/>
    <mergeCell ref="AN188:AT188"/>
    <mergeCell ref="T187:U187"/>
    <mergeCell ref="BM187:BN187"/>
    <mergeCell ref="BO187:BU187"/>
    <mergeCell ref="BM188:BN188"/>
    <mergeCell ref="BO188:BU188"/>
    <mergeCell ref="BD184:BL184"/>
    <mergeCell ref="BD185:BE185"/>
    <mergeCell ref="BF185:BL185"/>
    <mergeCell ref="BD186:BE186"/>
    <mergeCell ref="BF186:BL186"/>
    <mergeCell ref="B181:J181"/>
    <mergeCell ref="B184:J184"/>
    <mergeCell ref="AL189:AT189"/>
    <mergeCell ref="AE185:AK185"/>
    <mergeCell ref="AU187:AV187"/>
    <mergeCell ref="AW187:BC187"/>
    <mergeCell ref="AU188:AV188"/>
    <mergeCell ref="AW188:BC188"/>
    <mergeCell ref="AU189:BC189"/>
    <mergeCell ref="AC185:AD185"/>
    <mergeCell ref="AW186:BC186"/>
    <mergeCell ref="AE186:AK186"/>
    <mergeCell ref="AC187:AD187"/>
    <mergeCell ref="AE187:AK187"/>
    <mergeCell ref="AC188:AD188"/>
    <mergeCell ref="AE188:AK188"/>
    <mergeCell ref="AC189:AK189"/>
    <mergeCell ref="T184:AB184"/>
    <mergeCell ref="T185:U185"/>
    <mergeCell ref="V185:AB185"/>
    <mergeCell ref="T186:U186"/>
    <mergeCell ref="V186:AB186"/>
    <mergeCell ref="AL184:AT184"/>
    <mergeCell ref="AL185:AM185"/>
    <mergeCell ref="AN185:AT185"/>
    <mergeCell ref="AL186:AM186"/>
    <mergeCell ref="AN186:AT186"/>
    <mergeCell ref="AL187:AM187"/>
    <mergeCell ref="AN187:AT187"/>
    <mergeCell ref="AC182:AK182"/>
    <mergeCell ref="BD182:BL182"/>
    <mergeCell ref="BD183:BL183"/>
    <mergeCell ref="AL182:AT182"/>
    <mergeCell ref="AL183:AT183"/>
    <mergeCell ref="BV189:CD189"/>
    <mergeCell ref="BV190:CD190"/>
    <mergeCell ref="BV191:CD191"/>
    <mergeCell ref="BM190:BU190"/>
    <mergeCell ref="BM191:BU191"/>
    <mergeCell ref="BD190:BL190"/>
    <mergeCell ref="BM189:BU189"/>
    <mergeCell ref="BD191:BL191"/>
    <mergeCell ref="BD188:BE188"/>
    <mergeCell ref="BF188:BL188"/>
    <mergeCell ref="BD189:BL189"/>
    <mergeCell ref="AC191:AK191"/>
    <mergeCell ref="AC186:AD186"/>
    <mergeCell ref="BD187:BE187"/>
    <mergeCell ref="BF187:BL187"/>
    <mergeCell ref="EG187:EH187"/>
    <mergeCell ref="EI187:EO187"/>
    <mergeCell ref="EG188:EH188"/>
    <mergeCell ref="EI188:EO188"/>
    <mergeCell ref="EG189:EO189"/>
    <mergeCell ref="EG190:EO190"/>
    <mergeCell ref="EG191:EO191"/>
    <mergeCell ref="CE186:CF186"/>
    <mergeCell ref="CG186:CM186"/>
    <mergeCell ref="CE187:CF187"/>
    <mergeCell ref="CG187:CM187"/>
    <mergeCell ref="CE188:CF188"/>
    <mergeCell ref="CG188:CM188"/>
    <mergeCell ref="CE189:CM189"/>
    <mergeCell ref="CE190:CM190"/>
    <mergeCell ref="CE191:CM191"/>
    <mergeCell ref="AC183:AK183"/>
    <mergeCell ref="AC184:AK184"/>
    <mergeCell ref="DO187:DP187"/>
    <mergeCell ref="DQ187:DW187"/>
    <mergeCell ref="DO188:DP188"/>
    <mergeCell ref="DQ188:DW188"/>
    <mergeCell ref="DO189:DW189"/>
    <mergeCell ref="DO190:DW190"/>
    <mergeCell ref="DX184:EF184"/>
    <mergeCell ref="DX185:DY185"/>
    <mergeCell ref="DZ185:EF185"/>
    <mergeCell ref="DX186:DY186"/>
    <mergeCell ref="DZ186:EF186"/>
    <mergeCell ref="DX187:DY187"/>
    <mergeCell ref="DZ187:EF187"/>
    <mergeCell ref="DX188:DY188"/>
    <mergeCell ref="AL198:AT198"/>
    <mergeCell ref="EG192:EO192"/>
    <mergeCell ref="EG195:EO195"/>
    <mergeCell ref="BV192:CD192"/>
    <mergeCell ref="BV193:CD193"/>
    <mergeCell ref="BV194:CD194"/>
    <mergeCell ref="BM192:BU192"/>
    <mergeCell ref="BM193:BU193"/>
    <mergeCell ref="BM194:BU194"/>
    <mergeCell ref="AL193:AT193"/>
    <mergeCell ref="AL194:AT194"/>
    <mergeCell ref="CN193:CV193"/>
    <mergeCell ref="CN194:CV194"/>
    <mergeCell ref="CW193:DE193"/>
    <mergeCell ref="CW194:DE194"/>
    <mergeCell ref="BM196:BU196"/>
    <mergeCell ref="BM197:BU197"/>
    <mergeCell ref="BM198:BU198"/>
    <mergeCell ref="DX195:EF195"/>
    <mergeCell ref="AL192:AT192"/>
    <mergeCell ref="AU195:BC195"/>
    <mergeCell ref="AL195:AT195"/>
    <mergeCell ref="CE195:CM195"/>
    <mergeCell ref="CN195:CV195"/>
    <mergeCell ref="CW195:DE195"/>
    <mergeCell ref="CN196:CV196"/>
    <mergeCell ref="CN197:CV197"/>
    <mergeCell ref="BD192:BL192"/>
    <mergeCell ref="BD193:BL193"/>
    <mergeCell ref="BD194:BL194"/>
    <mergeCell ref="CE192:CM192"/>
    <mergeCell ref="CE193:CM193"/>
    <mergeCell ref="DF198:DN198"/>
    <mergeCell ref="DF199:DN199"/>
    <mergeCell ref="DF200:DN200"/>
    <mergeCell ref="DF201:DN201"/>
    <mergeCell ref="DX196:EF196"/>
    <mergeCell ref="BV196:CD196"/>
    <mergeCell ref="BM199:BU199"/>
    <mergeCell ref="BM200:BU200"/>
    <mergeCell ref="CE198:CM198"/>
    <mergeCell ref="CE199:CM199"/>
    <mergeCell ref="CE200:CM200"/>
    <mergeCell ref="CE201:CM201"/>
    <mergeCell ref="EG196:EO196"/>
    <mergeCell ref="EG198:EO198"/>
    <mergeCell ref="CW196:DE196"/>
    <mergeCell ref="CW197:DE197"/>
    <mergeCell ref="DX197:EF197"/>
    <mergeCell ref="DX198:EF198"/>
    <mergeCell ref="DX199:EF199"/>
    <mergeCell ref="DX200:EF200"/>
    <mergeCell ref="DX201:EF201"/>
    <mergeCell ref="EG197:EO197"/>
    <mergeCell ref="DO198:DW198"/>
    <mergeCell ref="DO199:DW199"/>
    <mergeCell ref="DO200:DW200"/>
    <mergeCell ref="DO201:DW201"/>
    <mergeCell ref="AC192:AK192"/>
    <mergeCell ref="AC193:AK193"/>
    <mergeCell ref="BD195:BL195"/>
    <mergeCell ref="AU191:BC191"/>
    <mergeCell ref="AU192:BC192"/>
    <mergeCell ref="AU193:BC193"/>
    <mergeCell ref="AU194:BC194"/>
    <mergeCell ref="CW202:DE202"/>
    <mergeCell ref="CE202:CM202"/>
    <mergeCell ref="AU198:BC198"/>
    <mergeCell ref="AU199:BC199"/>
    <mergeCell ref="AC196:AK196"/>
    <mergeCell ref="AC197:AK197"/>
    <mergeCell ref="AU196:BC196"/>
    <mergeCell ref="AU197:BC197"/>
    <mergeCell ref="CW191:DE191"/>
    <mergeCell ref="CW192:DE192"/>
    <mergeCell ref="AC194:AK194"/>
    <mergeCell ref="BV195:CD195"/>
    <mergeCell ref="BM195:BU195"/>
    <mergeCell ref="AC195:AK195"/>
    <mergeCell ref="CN202:CV202"/>
    <mergeCell ref="BV197:CD197"/>
    <mergeCell ref="BV198:CD198"/>
    <mergeCell ref="BV199:CD199"/>
    <mergeCell ref="BV200:CD200"/>
    <mergeCell ref="BD196:BL196"/>
    <mergeCell ref="BD197:BL197"/>
    <mergeCell ref="BV201:CD201"/>
    <mergeCell ref="BM201:BU201"/>
    <mergeCell ref="BD198:BL198"/>
    <mergeCell ref="BD199:BL199"/>
    <mergeCell ref="BD204:BL204"/>
    <mergeCell ref="BD205:BL205"/>
    <mergeCell ref="AU202:BC202"/>
    <mergeCell ref="AU203:BC203"/>
    <mergeCell ref="AU204:BC204"/>
    <mergeCell ref="AU205:BC205"/>
    <mergeCell ref="BD207:BL207"/>
    <mergeCell ref="BD208:BL208"/>
    <mergeCell ref="BD209:BL209"/>
    <mergeCell ref="BD210:BL210"/>
    <mergeCell ref="BD211:BL211"/>
    <mergeCell ref="BD212:BL212"/>
    <mergeCell ref="BD213:BL213"/>
    <mergeCell ref="BD214:BL214"/>
    <mergeCell ref="BD215:BL215"/>
    <mergeCell ref="BV202:CD202"/>
    <mergeCell ref="AU207:BC207"/>
    <mergeCell ref="BD200:BL200"/>
    <mergeCell ref="BD201:BL201"/>
    <mergeCell ref="CW198:DE198"/>
    <mergeCell ref="BM207:BU207"/>
    <mergeCell ref="BM208:BU208"/>
    <mergeCell ref="BM209:BU209"/>
    <mergeCell ref="BM210:BU210"/>
    <mergeCell ref="BM211:BU211"/>
    <mergeCell ref="BV203:CD203"/>
    <mergeCell ref="BV204:CD204"/>
    <mergeCell ref="BV205:CD205"/>
    <mergeCell ref="BV206:CD206"/>
    <mergeCell ref="BM216:BU216"/>
    <mergeCell ref="BD216:BL216"/>
    <mergeCell ref="CE210:CM210"/>
    <mergeCell ref="CE211:CM211"/>
    <mergeCell ref="CE212:CM212"/>
    <mergeCell ref="CE213:CM213"/>
    <mergeCell ref="CE214:CM214"/>
    <mergeCell ref="CE215:CM215"/>
    <mergeCell ref="CW203:DE203"/>
    <mergeCell ref="CW199:DE199"/>
    <mergeCell ref="CW200:DE200"/>
    <mergeCell ref="CW201:DE201"/>
    <mergeCell ref="BV207:CD207"/>
    <mergeCell ref="BV208:CD208"/>
    <mergeCell ref="BV209:CD209"/>
    <mergeCell ref="BV210:CD210"/>
    <mergeCell ref="BV213:CD213"/>
    <mergeCell ref="BV214:CD214"/>
    <mergeCell ref="BV215:CD215"/>
    <mergeCell ref="BD203:BL203"/>
    <mergeCell ref="K342:S342"/>
    <mergeCell ref="K343:S343"/>
    <mergeCell ref="K334:S334"/>
    <mergeCell ref="K335:S335"/>
    <mergeCell ref="K333:S333"/>
    <mergeCell ref="BV322:CD322"/>
    <mergeCell ref="BV323:CD323"/>
    <mergeCell ref="BV324:CD324"/>
    <mergeCell ref="BV325:CD325"/>
    <mergeCell ref="AL202:AT202"/>
    <mergeCell ref="AL203:AT203"/>
    <mergeCell ref="AL204:AT204"/>
    <mergeCell ref="AL205:AT205"/>
    <mergeCell ref="BM202:BU202"/>
    <mergeCell ref="BM203:BU203"/>
    <mergeCell ref="BM204:BU204"/>
    <mergeCell ref="BM205:BU205"/>
    <mergeCell ref="BM206:BU206"/>
    <mergeCell ref="BD202:BL202"/>
    <mergeCell ref="BD206:BL206"/>
    <mergeCell ref="AL206:AT206"/>
    <mergeCell ref="K213:S213"/>
    <mergeCell ref="K214:S214"/>
    <mergeCell ref="BV211:CD211"/>
    <mergeCell ref="BV212:CD212"/>
    <mergeCell ref="AC235:AC236"/>
    <mergeCell ref="AD235:AD236"/>
    <mergeCell ref="AE235:AF235"/>
    <mergeCell ref="AG235:AH235"/>
    <mergeCell ref="AI235:AJ235"/>
    <mergeCell ref="BV302:CD302"/>
    <mergeCell ref="BM270:BM271"/>
    <mergeCell ref="CN342:CV342"/>
    <mergeCell ref="CN343:CV343"/>
    <mergeCell ref="CN344:CV344"/>
    <mergeCell ref="CN346:CO346"/>
    <mergeCell ref="T340:AB340"/>
    <mergeCell ref="T341:AB341"/>
    <mergeCell ref="BV340:CD340"/>
    <mergeCell ref="BV341:CD341"/>
    <mergeCell ref="BV342:CD342"/>
    <mergeCell ref="BV343:CD343"/>
    <mergeCell ref="BV344:CD344"/>
    <mergeCell ref="BV346:BW346"/>
    <mergeCell ref="T211:AB211"/>
    <mergeCell ref="K219:S219"/>
    <mergeCell ref="K234:S234"/>
    <mergeCell ref="K235:K236"/>
    <mergeCell ref="L235:L236"/>
    <mergeCell ref="T212:AB212"/>
    <mergeCell ref="M235:N235"/>
    <mergeCell ref="O235:P235"/>
    <mergeCell ref="Q235:R235"/>
    <mergeCell ref="BV234:CD234"/>
    <mergeCell ref="BV235:BV236"/>
    <mergeCell ref="BV216:CD216"/>
    <mergeCell ref="T344:AB344"/>
    <mergeCell ref="AC325:AK325"/>
    <mergeCell ref="AC326:AK326"/>
    <mergeCell ref="AC327:AK327"/>
    <mergeCell ref="AC328:AD328"/>
    <mergeCell ref="AE328:AK328"/>
    <mergeCell ref="AC329:AK329"/>
    <mergeCell ref="AC330:AD330"/>
    <mergeCell ref="BV347:BW347"/>
    <mergeCell ref="BM341:BU341"/>
    <mergeCell ref="BM342:BU342"/>
    <mergeCell ref="BM343:BU343"/>
    <mergeCell ref="BM344:BU344"/>
    <mergeCell ref="BM346:BN346"/>
    <mergeCell ref="BM347:BN347"/>
    <mergeCell ref="BD341:BL341"/>
    <mergeCell ref="T330:U330"/>
    <mergeCell ref="V330:AB330"/>
    <mergeCell ref="T331:AB331"/>
    <mergeCell ref="T332:AB332"/>
    <mergeCell ref="T333:AB333"/>
    <mergeCell ref="T334:AB334"/>
    <mergeCell ref="T335:AB335"/>
    <mergeCell ref="T336:AB336"/>
    <mergeCell ref="T339:AB339"/>
    <mergeCell ref="T342:AB342"/>
    <mergeCell ref="T343:AB343"/>
    <mergeCell ref="AC333:AK333"/>
    <mergeCell ref="AC334:AK334"/>
    <mergeCell ref="BM337:BU337"/>
    <mergeCell ref="BM338:BU338"/>
    <mergeCell ref="BM339:BU339"/>
    <mergeCell ref="BM340:BU340"/>
    <mergeCell ref="BD337:BL337"/>
    <mergeCell ref="BV335:CD335"/>
    <mergeCell ref="T337:AB337"/>
    <mergeCell ref="T338:AB338"/>
    <mergeCell ref="AE330:AK330"/>
    <mergeCell ref="AC331:AK331"/>
    <mergeCell ref="AC332:AK332"/>
    <mergeCell ref="K346:L346"/>
    <mergeCell ref="T346:U346"/>
    <mergeCell ref="AC346:AD346"/>
    <mergeCell ref="DX346:DY346"/>
    <mergeCell ref="B349:C349"/>
    <mergeCell ref="K349:L349"/>
    <mergeCell ref="T349:U349"/>
    <mergeCell ref="AC349:AD349"/>
    <mergeCell ref="DX349:DY349"/>
    <mergeCell ref="EG348:EH348"/>
    <mergeCell ref="BV348:BW348"/>
    <mergeCell ref="BV349:BW349"/>
    <mergeCell ref="BM348:BN348"/>
    <mergeCell ref="BM349:BN349"/>
    <mergeCell ref="CN347:CO347"/>
    <mergeCell ref="CN348:CO348"/>
    <mergeCell ref="CN349:CO349"/>
    <mergeCell ref="B346:C346"/>
    <mergeCell ref="BD348:BE348"/>
    <mergeCell ref="BD349:BE349"/>
    <mergeCell ref="AU346:AV346"/>
    <mergeCell ref="AU347:AV347"/>
    <mergeCell ref="AU348:AV348"/>
    <mergeCell ref="AU349:AV349"/>
    <mergeCell ref="T347:U347"/>
    <mergeCell ref="AC347:AD347"/>
    <mergeCell ref="DX347:DY347"/>
    <mergeCell ref="EG346:EH346"/>
    <mergeCell ref="K347:L347"/>
    <mergeCell ref="CW348:CX348"/>
    <mergeCell ref="CW349:CX349"/>
    <mergeCell ref="T348:U348"/>
    <mergeCell ref="BV350:BW350"/>
    <mergeCell ref="BV351:BW351"/>
    <mergeCell ref="BV352:BW352"/>
    <mergeCell ref="BV355:CD355"/>
    <mergeCell ref="BV356:CD356"/>
    <mergeCell ref="BV357:CD357"/>
    <mergeCell ref="BV358:CD358"/>
    <mergeCell ref="BV359:CD359"/>
    <mergeCell ref="BV360:CD360"/>
    <mergeCell ref="B363:J363"/>
    <mergeCell ref="B352:C352"/>
    <mergeCell ref="BV361:CD361"/>
    <mergeCell ref="BV362:CD362"/>
    <mergeCell ref="BV363:CD363"/>
    <mergeCell ref="BV364:CD364"/>
    <mergeCell ref="BV365:CD365"/>
    <mergeCell ref="BV366:CD366"/>
    <mergeCell ref="BM361:BU361"/>
    <mergeCell ref="BM362:BU362"/>
    <mergeCell ref="BM363:BU363"/>
    <mergeCell ref="BM364:BU364"/>
    <mergeCell ref="BM365:BU365"/>
    <mergeCell ref="BM366:BU366"/>
    <mergeCell ref="BD352:BE352"/>
    <mergeCell ref="BD355:BL355"/>
    <mergeCell ref="BD356:BL356"/>
    <mergeCell ref="BD357:BL357"/>
    <mergeCell ref="BD358:BL358"/>
    <mergeCell ref="BD359:BL359"/>
    <mergeCell ref="BD360:BL360"/>
    <mergeCell ref="BD361:BL361"/>
    <mergeCell ref="BD362:BL362"/>
    <mergeCell ref="B351:C351"/>
    <mergeCell ref="K351:L351"/>
    <mergeCell ref="T351:U351"/>
    <mergeCell ref="AC351:AD351"/>
    <mergeCell ref="DX351:DY351"/>
    <mergeCell ref="J375:K375"/>
    <mergeCell ref="O375:P375"/>
    <mergeCell ref="Q375:R375"/>
    <mergeCell ref="L374:N374"/>
    <mergeCell ref="L375:N375"/>
    <mergeCell ref="B356:J356"/>
    <mergeCell ref="F371:G371"/>
    <mergeCell ref="H371:I371"/>
    <mergeCell ref="J371:K371"/>
    <mergeCell ref="O371:P371"/>
    <mergeCell ref="K357:S357"/>
    <mergeCell ref="K358:S358"/>
    <mergeCell ref="K359:S359"/>
    <mergeCell ref="K360:S360"/>
    <mergeCell ref="K361:S361"/>
    <mergeCell ref="K362:S362"/>
    <mergeCell ref="D372:E372"/>
    <mergeCell ref="B355:J355"/>
    <mergeCell ref="D371:E371"/>
    <mergeCell ref="H372:I372"/>
    <mergeCell ref="J372:K372"/>
    <mergeCell ref="O372:P372"/>
    <mergeCell ref="Q372:R372"/>
    <mergeCell ref="BV367:CD367"/>
    <mergeCell ref="B371:C371"/>
    <mergeCell ref="B373:C373"/>
    <mergeCell ref="D373:E373"/>
    <mergeCell ref="K366:S366"/>
    <mergeCell ref="K367:S367"/>
    <mergeCell ref="K363:S363"/>
    <mergeCell ref="K364:S364"/>
    <mergeCell ref="F372:G372"/>
    <mergeCell ref="H378:I378"/>
    <mergeCell ref="J378:K378"/>
    <mergeCell ref="O378:P378"/>
    <mergeCell ref="Q378:R378"/>
    <mergeCell ref="D379:E379"/>
    <mergeCell ref="F379:G379"/>
    <mergeCell ref="H379:I379"/>
    <mergeCell ref="J379:K379"/>
    <mergeCell ref="O379:P379"/>
    <mergeCell ref="Q379:R379"/>
    <mergeCell ref="D381:E381"/>
    <mergeCell ref="F381:G381"/>
    <mergeCell ref="H381:I381"/>
    <mergeCell ref="J381:K381"/>
    <mergeCell ref="O381:P381"/>
    <mergeCell ref="Q381:R381"/>
    <mergeCell ref="J377:K377"/>
    <mergeCell ref="F378:G378"/>
    <mergeCell ref="F377:G377"/>
    <mergeCell ref="H377:I377"/>
    <mergeCell ref="D380:E380"/>
    <mergeCell ref="F380:G380"/>
    <mergeCell ref="H380:I380"/>
    <mergeCell ref="J380:K380"/>
    <mergeCell ref="O380:P380"/>
    <mergeCell ref="Q380:R380"/>
    <mergeCell ref="F373:G373"/>
    <mergeCell ref="L371:N371"/>
    <mergeCell ref="L372:N372"/>
    <mergeCell ref="L373:N373"/>
    <mergeCell ref="L393:N393"/>
    <mergeCell ref="B372:C372"/>
    <mergeCell ref="D377:E377"/>
    <mergeCell ref="B376:C376"/>
    <mergeCell ref="D376:E376"/>
    <mergeCell ref="F376:G376"/>
    <mergeCell ref="H376:I376"/>
    <mergeCell ref="J376:K376"/>
    <mergeCell ref="F399:G399"/>
    <mergeCell ref="H399:I399"/>
    <mergeCell ref="B384:C384"/>
    <mergeCell ref="B386:C386"/>
    <mergeCell ref="B385:C385"/>
    <mergeCell ref="B381:C381"/>
    <mergeCell ref="B387:C387"/>
    <mergeCell ref="B382:C382"/>
    <mergeCell ref="B383:C383"/>
    <mergeCell ref="L382:N382"/>
    <mergeCell ref="B392:C392"/>
    <mergeCell ref="D392:E392"/>
    <mergeCell ref="F392:G392"/>
    <mergeCell ref="H392:I392"/>
    <mergeCell ref="J392:K392"/>
    <mergeCell ref="H373:I373"/>
    <mergeCell ref="J373:K373"/>
    <mergeCell ref="J390:K390"/>
    <mergeCell ref="F389:G389"/>
    <mergeCell ref="H389:I389"/>
    <mergeCell ref="J389:K389"/>
    <mergeCell ref="Q371:R371"/>
    <mergeCell ref="Q383:R383"/>
    <mergeCell ref="J384:K384"/>
    <mergeCell ref="O384:P384"/>
    <mergeCell ref="Q384:R384"/>
    <mergeCell ref="D385:E385"/>
    <mergeCell ref="F385:G385"/>
    <mergeCell ref="B388:C388"/>
    <mergeCell ref="B390:C390"/>
    <mergeCell ref="F382:G382"/>
    <mergeCell ref="H382:I382"/>
    <mergeCell ref="J382:K382"/>
    <mergeCell ref="O382:P382"/>
    <mergeCell ref="Q382:R382"/>
    <mergeCell ref="D383:E383"/>
    <mergeCell ref="B379:C379"/>
    <mergeCell ref="B380:C380"/>
    <mergeCell ref="D387:E387"/>
    <mergeCell ref="L383:N383"/>
    <mergeCell ref="L384:N384"/>
    <mergeCell ref="L385:N385"/>
    <mergeCell ref="L386:N386"/>
    <mergeCell ref="F383:G383"/>
    <mergeCell ref="H383:I383"/>
    <mergeCell ref="J383:K383"/>
    <mergeCell ref="O383:P383"/>
    <mergeCell ref="D384:E384"/>
    <mergeCell ref="F384:G384"/>
    <mergeCell ref="H384:I384"/>
    <mergeCell ref="O387:P387"/>
    <mergeCell ref="H385:I385"/>
    <mergeCell ref="J385:K385"/>
    <mergeCell ref="B411:C411"/>
    <mergeCell ref="B410:C410"/>
    <mergeCell ref="D411:E411"/>
    <mergeCell ref="F411:G411"/>
    <mergeCell ref="H411:I411"/>
    <mergeCell ref="J411:K411"/>
    <mergeCell ref="O411:P411"/>
    <mergeCell ref="Q411:R411"/>
    <mergeCell ref="L407:N407"/>
    <mergeCell ref="L408:N408"/>
    <mergeCell ref="L409:N409"/>
    <mergeCell ref="L410:N410"/>
    <mergeCell ref="L411:N411"/>
    <mergeCell ref="B403:C403"/>
    <mergeCell ref="D403:E403"/>
    <mergeCell ref="F403:G403"/>
    <mergeCell ref="Q403:R403"/>
    <mergeCell ref="B404:C404"/>
    <mergeCell ref="D404:E404"/>
    <mergeCell ref="F404:G404"/>
    <mergeCell ref="H404:I404"/>
    <mergeCell ref="D406:E406"/>
    <mergeCell ref="F406:G406"/>
    <mergeCell ref="H406:I406"/>
    <mergeCell ref="J406:K406"/>
    <mergeCell ref="O406:P406"/>
    <mergeCell ref="Q406:R406"/>
    <mergeCell ref="H408:I408"/>
    <mergeCell ref="J408:K408"/>
    <mergeCell ref="O408:P408"/>
    <mergeCell ref="Q408:R408"/>
    <mergeCell ref="D409:E409"/>
    <mergeCell ref="B391:C391"/>
    <mergeCell ref="D391:E391"/>
    <mergeCell ref="F391:G391"/>
    <mergeCell ref="H391:I391"/>
    <mergeCell ref="J391:K391"/>
    <mergeCell ref="O391:P391"/>
    <mergeCell ref="Q391:R391"/>
    <mergeCell ref="J401:K401"/>
    <mergeCell ref="Q401:R401"/>
    <mergeCell ref="L391:N391"/>
    <mergeCell ref="L392:N392"/>
    <mergeCell ref="B377:C377"/>
    <mergeCell ref="B397:C397"/>
    <mergeCell ref="L376:N376"/>
    <mergeCell ref="L377:N377"/>
    <mergeCell ref="L378:N378"/>
    <mergeCell ref="L379:N379"/>
    <mergeCell ref="L380:N380"/>
    <mergeCell ref="L381:N381"/>
    <mergeCell ref="L390:N390"/>
    <mergeCell ref="Q376:R376"/>
    <mergeCell ref="F387:G387"/>
    <mergeCell ref="H387:I387"/>
    <mergeCell ref="J387:K387"/>
    <mergeCell ref="D382:E382"/>
    <mergeCell ref="B389:C389"/>
    <mergeCell ref="D389:E389"/>
    <mergeCell ref="O385:P385"/>
    <mergeCell ref="Q385:R385"/>
    <mergeCell ref="O390:P390"/>
    <mergeCell ref="Q390:R390"/>
    <mergeCell ref="O389:P389"/>
    <mergeCell ref="D405:E405"/>
    <mergeCell ref="F405:G405"/>
    <mergeCell ref="H405:I405"/>
    <mergeCell ref="J405:K405"/>
    <mergeCell ref="B396:C396"/>
    <mergeCell ref="O405:P405"/>
    <mergeCell ref="Q405:R405"/>
    <mergeCell ref="Q396:R396"/>
    <mergeCell ref="O397:P397"/>
    <mergeCell ref="B400:C400"/>
    <mergeCell ref="D400:E400"/>
    <mergeCell ref="F400:G400"/>
    <mergeCell ref="H400:I400"/>
    <mergeCell ref="J400:K400"/>
    <mergeCell ref="O400:P400"/>
    <mergeCell ref="Q400:R400"/>
    <mergeCell ref="B398:C398"/>
    <mergeCell ref="B401:C401"/>
    <mergeCell ref="D401:E401"/>
    <mergeCell ref="F401:G401"/>
    <mergeCell ref="H401:I401"/>
    <mergeCell ref="B399:C399"/>
    <mergeCell ref="D399:E399"/>
    <mergeCell ref="L403:N403"/>
    <mergeCell ref="L404:N404"/>
    <mergeCell ref="T7:AB7"/>
    <mergeCell ref="T8:AB8"/>
    <mergeCell ref="T9:AB9"/>
    <mergeCell ref="T10:AB10"/>
    <mergeCell ref="T11:AB11"/>
    <mergeCell ref="T12:AB12"/>
    <mergeCell ref="T13:AB13"/>
    <mergeCell ref="T14:AB14"/>
    <mergeCell ref="T15:AB15"/>
    <mergeCell ref="T16:AB16"/>
    <mergeCell ref="T17:AB17"/>
    <mergeCell ref="T18:AB18"/>
    <mergeCell ref="T19:AB19"/>
    <mergeCell ref="V124:AB124"/>
    <mergeCell ref="T88:AB88"/>
    <mergeCell ref="T89:AB89"/>
    <mergeCell ref="T82:AB82"/>
    <mergeCell ref="T83:AB83"/>
    <mergeCell ref="T90:AB90"/>
    <mergeCell ref="T86:AB86"/>
    <mergeCell ref="T87:AB87"/>
    <mergeCell ref="V113:AB113"/>
    <mergeCell ref="T114:U114"/>
    <mergeCell ref="V114:AB114"/>
    <mergeCell ref="T115:U115"/>
    <mergeCell ref="V115:AB115"/>
    <mergeCell ref="T74:AB74"/>
    <mergeCell ref="T116:U116"/>
    <mergeCell ref="T20:AB20"/>
    <mergeCell ref="V23:AB23"/>
    <mergeCell ref="T24:U24"/>
    <mergeCell ref="T52:AB52"/>
    <mergeCell ref="T47:AB47"/>
    <mergeCell ref="T48:AB48"/>
    <mergeCell ref="T49:AB49"/>
    <mergeCell ref="T50:AB50"/>
    <mergeCell ref="V26:AB26"/>
    <mergeCell ref="T30:AB30"/>
    <mergeCell ref="T31:AB31"/>
    <mergeCell ref="T33:AB33"/>
    <mergeCell ref="T51:AB51"/>
    <mergeCell ref="T43:AB43"/>
    <mergeCell ref="T44:AB44"/>
    <mergeCell ref="T141:AB141"/>
    <mergeCell ref="T142:AB142"/>
    <mergeCell ref="T144:AB144"/>
    <mergeCell ref="T145:AB145"/>
    <mergeCell ref="T140:AB140"/>
    <mergeCell ref="T29:AB29"/>
    <mergeCell ref="T53:AB53"/>
    <mergeCell ref="T54:AB54"/>
    <mergeCell ref="T121:U121"/>
    <mergeCell ref="V121:AB121"/>
    <mergeCell ref="T122:U122"/>
    <mergeCell ref="T134:U134"/>
    <mergeCell ref="V134:AB134"/>
    <mergeCell ref="T135:AB135"/>
    <mergeCell ref="T131:U131"/>
    <mergeCell ref="T60:AB60"/>
    <mergeCell ref="T65:AB65"/>
    <mergeCell ref="T93:AB93"/>
    <mergeCell ref="T146:AB146"/>
    <mergeCell ref="T147:AB147"/>
    <mergeCell ref="T148:AB148"/>
    <mergeCell ref="T149:AB149"/>
    <mergeCell ref="T150:AB150"/>
    <mergeCell ref="T163:AB163"/>
    <mergeCell ref="T164:AB164"/>
    <mergeCell ref="T165:AB165"/>
    <mergeCell ref="T166:U166"/>
    <mergeCell ref="T151:AB151"/>
    <mergeCell ref="V175:AB175"/>
    <mergeCell ref="V120:AB120"/>
    <mergeCell ref="T68:AB68"/>
    <mergeCell ref="T113:U113"/>
    <mergeCell ref="T120:U120"/>
    <mergeCell ref="T69:AB69"/>
    <mergeCell ref="V116:AB116"/>
    <mergeCell ref="T117:U117"/>
    <mergeCell ref="T110:AB110"/>
    <mergeCell ref="T111:AB111"/>
    <mergeCell ref="T112:U112"/>
    <mergeCell ref="V112:AB112"/>
    <mergeCell ref="V123:AB123"/>
    <mergeCell ref="T125:U125"/>
    <mergeCell ref="V125:AB125"/>
    <mergeCell ref="T126:U126"/>
    <mergeCell ref="V126:AB126"/>
    <mergeCell ref="T124:U124"/>
    <mergeCell ref="V122:AB122"/>
    <mergeCell ref="T123:U123"/>
    <mergeCell ref="T138:AB138"/>
    <mergeCell ref="T139:AB139"/>
    <mergeCell ref="T153:AB153"/>
    <mergeCell ref="T154:AB154"/>
    <mergeCell ref="T155:AB155"/>
    <mergeCell ref="T156:AB156"/>
    <mergeCell ref="T157:AB157"/>
    <mergeCell ref="T152:AB152"/>
    <mergeCell ref="T176:AB176"/>
    <mergeCell ref="T177:AB177"/>
    <mergeCell ref="T178:AB178"/>
    <mergeCell ref="T180:AB180"/>
    <mergeCell ref="T181:AB181"/>
    <mergeCell ref="T191:AB191"/>
    <mergeCell ref="T190:AB190"/>
    <mergeCell ref="V187:AB187"/>
    <mergeCell ref="T189:AB189"/>
    <mergeCell ref="T171:U171"/>
    <mergeCell ref="V171:AB171"/>
    <mergeCell ref="V166:AB166"/>
    <mergeCell ref="T167:U167"/>
    <mergeCell ref="V167:AB167"/>
    <mergeCell ref="T170:U170"/>
    <mergeCell ref="V170:AB170"/>
    <mergeCell ref="T173:U173"/>
    <mergeCell ref="T210:AB210"/>
    <mergeCell ref="T204:AB204"/>
    <mergeCell ref="T205:AB205"/>
    <mergeCell ref="T201:AB201"/>
    <mergeCell ref="T202:AB202"/>
    <mergeCell ref="T203:AB203"/>
    <mergeCell ref="T199:AB199"/>
    <mergeCell ref="T200:AB200"/>
    <mergeCell ref="T198:AB198"/>
    <mergeCell ref="T196:AB196"/>
    <mergeCell ref="T197:AB197"/>
    <mergeCell ref="T192:AB192"/>
    <mergeCell ref="T193:AB193"/>
    <mergeCell ref="T194:AB194"/>
    <mergeCell ref="T188:U188"/>
    <mergeCell ref="V188:AB188"/>
    <mergeCell ref="T213:AB213"/>
    <mergeCell ref="T195:AB195"/>
    <mergeCell ref="T206:AB206"/>
    <mergeCell ref="T207:AB207"/>
    <mergeCell ref="T208:AB208"/>
    <mergeCell ref="T209:AB209"/>
    <mergeCell ref="T214:AB214"/>
    <mergeCell ref="T215:AB215"/>
    <mergeCell ref="T216:AB216"/>
    <mergeCell ref="T217:AB217"/>
    <mergeCell ref="T218:AB218"/>
    <mergeCell ref="T219:AB219"/>
    <mergeCell ref="T234:AB234"/>
    <mergeCell ref="T235:T236"/>
    <mergeCell ref="U235:U236"/>
    <mergeCell ref="V235:W235"/>
    <mergeCell ref="X235:Y235"/>
    <mergeCell ref="Z235:AA235"/>
    <mergeCell ref="T325:AB325"/>
    <mergeCell ref="T326:AB326"/>
    <mergeCell ref="T327:AB327"/>
    <mergeCell ref="T270:T271"/>
    <mergeCell ref="U270:U271"/>
    <mergeCell ref="V270:W270"/>
    <mergeCell ref="X270:Y270"/>
    <mergeCell ref="Z270:AA270"/>
    <mergeCell ref="T302:AB302"/>
    <mergeCell ref="T309:U309"/>
    <mergeCell ref="T310:U312"/>
    <mergeCell ref="T313:U315"/>
    <mergeCell ref="T316:U318"/>
    <mergeCell ref="K336:S336"/>
    <mergeCell ref="K310:L312"/>
    <mergeCell ref="K313:L315"/>
    <mergeCell ref="K270:K271"/>
    <mergeCell ref="L270:L271"/>
    <mergeCell ref="M270:N270"/>
    <mergeCell ref="O270:P270"/>
    <mergeCell ref="Q270:R270"/>
    <mergeCell ref="D328:J328"/>
    <mergeCell ref="B341:J341"/>
    <mergeCell ref="B342:J342"/>
    <mergeCell ref="B343:J343"/>
    <mergeCell ref="T319:U321"/>
    <mergeCell ref="T322:AB322"/>
    <mergeCell ref="T323:AB323"/>
    <mergeCell ref="T324:AB324"/>
    <mergeCell ref="T328:U328"/>
    <mergeCell ref="V328:AB328"/>
    <mergeCell ref="T329:AB329"/>
    <mergeCell ref="B328:C328"/>
    <mergeCell ref="K328:L328"/>
    <mergeCell ref="B329:J329"/>
    <mergeCell ref="D330:J330"/>
    <mergeCell ref="B330:C330"/>
    <mergeCell ref="K337:S337"/>
    <mergeCell ref="K338:S338"/>
    <mergeCell ref="K339:S339"/>
    <mergeCell ref="K341:S341"/>
    <mergeCell ref="B337:J337"/>
    <mergeCell ref="B338:J338"/>
    <mergeCell ref="B339:J339"/>
    <mergeCell ref="B340:J340"/>
    <mergeCell ref="B344:J344"/>
    <mergeCell ref="B364:J364"/>
    <mergeCell ref="B365:J365"/>
    <mergeCell ref="B366:J366"/>
    <mergeCell ref="B367:J367"/>
    <mergeCell ref="T356:AB356"/>
    <mergeCell ref="T357:AB357"/>
    <mergeCell ref="T358:AB358"/>
    <mergeCell ref="T359:AB359"/>
    <mergeCell ref="T360:AB360"/>
    <mergeCell ref="T361:AB361"/>
    <mergeCell ref="T362:AB362"/>
    <mergeCell ref="T363:AB363"/>
    <mergeCell ref="T364:AB364"/>
    <mergeCell ref="T365:AB365"/>
    <mergeCell ref="K352:L352"/>
    <mergeCell ref="T352:U352"/>
    <mergeCell ref="B357:J357"/>
    <mergeCell ref="B358:J358"/>
    <mergeCell ref="B359:J359"/>
    <mergeCell ref="B360:J360"/>
    <mergeCell ref="B350:C350"/>
    <mergeCell ref="K350:L350"/>
    <mergeCell ref="T350:U350"/>
    <mergeCell ref="K355:S355"/>
    <mergeCell ref="K356:S356"/>
    <mergeCell ref="T366:AB366"/>
    <mergeCell ref="T367:AB367"/>
    <mergeCell ref="T355:AB355"/>
    <mergeCell ref="B361:J361"/>
    <mergeCell ref="B362:J362"/>
    <mergeCell ref="K365:S365"/>
    <mergeCell ref="AC4:AK4"/>
    <mergeCell ref="AC5:AK5"/>
    <mergeCell ref="AC6:AK6"/>
    <mergeCell ref="AC7:AK7"/>
    <mergeCell ref="AC8:AK8"/>
    <mergeCell ref="AC9:AK9"/>
    <mergeCell ref="AC10:AK10"/>
    <mergeCell ref="AC11:AK11"/>
    <mergeCell ref="AC12:AK12"/>
    <mergeCell ref="AC13:AK13"/>
    <mergeCell ref="AC14:AK14"/>
    <mergeCell ref="AC15:AK15"/>
    <mergeCell ref="AC16:AK16"/>
    <mergeCell ref="AC17:AK17"/>
    <mergeCell ref="AC18:AK18"/>
    <mergeCell ref="AC19:AK19"/>
    <mergeCell ref="AC20:AK20"/>
    <mergeCell ref="AC49:AK49"/>
    <mergeCell ref="AC50:AK50"/>
    <mergeCell ref="AC51:AK51"/>
    <mergeCell ref="AC52:AK52"/>
    <mergeCell ref="AC53:AK53"/>
    <mergeCell ref="AC54:AK54"/>
    <mergeCell ref="AC55:AK55"/>
    <mergeCell ref="AC56:AD56"/>
    <mergeCell ref="AE56:AK56"/>
    <mergeCell ref="AC57:AK57"/>
    <mergeCell ref="AC58:AK58"/>
    <mergeCell ref="AC59:AK59"/>
    <mergeCell ref="AC60:AK60"/>
    <mergeCell ref="AC61:AK61"/>
    <mergeCell ref="AC62:AK62"/>
    <mergeCell ref="AC95:AK95"/>
    <mergeCell ref="AC96:AK96"/>
    <mergeCell ref="AC81:AK81"/>
    <mergeCell ref="AC68:AK68"/>
    <mergeCell ref="AC69:AK69"/>
    <mergeCell ref="AC82:AK82"/>
    <mergeCell ref="AC83:AK83"/>
    <mergeCell ref="AC84:AK84"/>
    <mergeCell ref="AC85:AK85"/>
    <mergeCell ref="AC87:AK87"/>
    <mergeCell ref="AC88:AK88"/>
    <mergeCell ref="AC89:AK89"/>
    <mergeCell ref="AC90:AK90"/>
    <mergeCell ref="AC74:AK74"/>
    <mergeCell ref="AC76:AK76"/>
    <mergeCell ref="AC77:AK77"/>
    <mergeCell ref="AC71:AK71"/>
    <mergeCell ref="AC109:AK109"/>
    <mergeCell ref="AC110:AK110"/>
    <mergeCell ref="AC111:AK111"/>
    <mergeCell ref="AE103:AK103"/>
    <mergeCell ref="AC104:AD104"/>
    <mergeCell ref="AE104:AK104"/>
    <mergeCell ref="AC105:AD105"/>
    <mergeCell ref="AE105:AK105"/>
    <mergeCell ref="AC106:AD106"/>
    <mergeCell ref="AE106:AK106"/>
    <mergeCell ref="AC107:AD107"/>
    <mergeCell ref="AE107:AK107"/>
    <mergeCell ref="AC108:AK108"/>
    <mergeCell ref="AC103:AD103"/>
    <mergeCell ref="AC124:AD124"/>
    <mergeCell ref="AE124:AK124"/>
    <mergeCell ref="AC125:AD125"/>
    <mergeCell ref="AE125:AK125"/>
    <mergeCell ref="AC121:AD121"/>
    <mergeCell ref="AE121:AK121"/>
    <mergeCell ref="AC122:AD122"/>
    <mergeCell ref="AE122:AK122"/>
    <mergeCell ref="AC123:AD123"/>
    <mergeCell ref="AE123:AK123"/>
    <mergeCell ref="AC119:AD119"/>
    <mergeCell ref="AE119:AK119"/>
    <mergeCell ref="AC120:AD120"/>
    <mergeCell ref="AE120:AK120"/>
    <mergeCell ref="AC126:AD126"/>
    <mergeCell ref="AE126:AK126"/>
    <mergeCell ref="AC127:AD127"/>
    <mergeCell ref="AE127:AK127"/>
    <mergeCell ref="AC128:AD128"/>
    <mergeCell ref="AE128:AK128"/>
    <mergeCell ref="AC129:AD129"/>
    <mergeCell ref="AE129:AK129"/>
    <mergeCell ref="AC130:AD130"/>
    <mergeCell ref="AE130:AK130"/>
    <mergeCell ref="AC131:AD131"/>
    <mergeCell ref="AE131:AK131"/>
    <mergeCell ref="AC132:AD132"/>
    <mergeCell ref="AE132:AK132"/>
    <mergeCell ref="AC135:AK135"/>
    <mergeCell ref="AC137:AK137"/>
    <mergeCell ref="AC138:AK138"/>
    <mergeCell ref="AC133:AD133"/>
    <mergeCell ref="AE133:AK133"/>
    <mergeCell ref="AC134:AD134"/>
    <mergeCell ref="AE134:AK134"/>
    <mergeCell ref="AC154:AK154"/>
    <mergeCell ref="AC155:AK155"/>
    <mergeCell ref="AC148:AK148"/>
    <mergeCell ref="AC149:AK149"/>
    <mergeCell ref="AC143:AK143"/>
    <mergeCell ref="AC144:AK144"/>
    <mergeCell ref="AC156:AK156"/>
    <mergeCell ref="AC157:AK157"/>
    <mergeCell ref="AC158:AK158"/>
    <mergeCell ref="AC159:AK159"/>
    <mergeCell ref="AC162:AK162"/>
    <mergeCell ref="AC145:AK145"/>
    <mergeCell ref="AC146:AK146"/>
    <mergeCell ref="AC147:AK147"/>
    <mergeCell ref="AC209:AK209"/>
    <mergeCell ref="AC210:AK210"/>
    <mergeCell ref="AC211:AK211"/>
    <mergeCell ref="AC202:AK202"/>
    <mergeCell ref="AC203:AK203"/>
    <mergeCell ref="AC207:AK207"/>
    <mergeCell ref="AC208:AK208"/>
    <mergeCell ref="AC190:AK190"/>
    <mergeCell ref="AC181:AK181"/>
    <mergeCell ref="AC169:AD169"/>
    <mergeCell ref="AE169:AK169"/>
    <mergeCell ref="AC200:AK200"/>
    <mergeCell ref="AC204:AK204"/>
    <mergeCell ref="AC205:AK205"/>
    <mergeCell ref="AC206:AK206"/>
    <mergeCell ref="AC201:AK201"/>
    <mergeCell ref="AC198:AK198"/>
    <mergeCell ref="AC199:AK199"/>
    <mergeCell ref="AC212:AK212"/>
    <mergeCell ref="AC213:AK213"/>
    <mergeCell ref="AC214:AK214"/>
    <mergeCell ref="AC215:AK215"/>
    <mergeCell ref="AC216:AK216"/>
    <mergeCell ref="AC217:AK217"/>
    <mergeCell ref="AC218:AK218"/>
    <mergeCell ref="AC219:AK219"/>
    <mergeCell ref="AC234:AK234"/>
    <mergeCell ref="AC270:AC271"/>
    <mergeCell ref="AD270:AD271"/>
    <mergeCell ref="AE270:AF270"/>
    <mergeCell ref="AG270:AH270"/>
    <mergeCell ref="AI270:AJ270"/>
    <mergeCell ref="AC302:AK302"/>
    <mergeCell ref="AC309:AD309"/>
    <mergeCell ref="AC310:AD312"/>
    <mergeCell ref="AC313:AD315"/>
    <mergeCell ref="AC316:AD318"/>
    <mergeCell ref="AC319:AD321"/>
    <mergeCell ref="AC361:AK361"/>
    <mergeCell ref="AC362:AK362"/>
    <mergeCell ref="AC363:AK363"/>
    <mergeCell ref="AC364:AK364"/>
    <mergeCell ref="AC365:AK365"/>
    <mergeCell ref="AC322:AK322"/>
    <mergeCell ref="AC323:AK323"/>
    <mergeCell ref="AC324:AK324"/>
    <mergeCell ref="AC366:AK366"/>
    <mergeCell ref="AC367:AK367"/>
    <mergeCell ref="AC335:AK335"/>
    <mergeCell ref="AC336:AK336"/>
    <mergeCell ref="AC337:AK337"/>
    <mergeCell ref="AC338:AK338"/>
    <mergeCell ref="AC339:AK339"/>
    <mergeCell ref="AC340:AK340"/>
    <mergeCell ref="AC341:AK341"/>
    <mergeCell ref="AC342:AK342"/>
    <mergeCell ref="AC343:AK343"/>
    <mergeCell ref="AC344:AK344"/>
    <mergeCell ref="AC352:AD352"/>
    <mergeCell ref="AC355:AK355"/>
    <mergeCell ref="AC356:AK356"/>
    <mergeCell ref="AC357:AK357"/>
    <mergeCell ref="AC358:AK358"/>
    <mergeCell ref="AC359:AK359"/>
    <mergeCell ref="AC360:AK360"/>
    <mergeCell ref="AC350:AD350"/>
    <mergeCell ref="AC348:AD348"/>
    <mergeCell ref="EG4:EO4"/>
    <mergeCell ref="EG5:EO5"/>
    <mergeCell ref="EG6:EO6"/>
    <mergeCell ref="EG7:EO7"/>
    <mergeCell ref="EG8:EO8"/>
    <mergeCell ref="EG9:EO9"/>
    <mergeCell ref="EG10:EO10"/>
    <mergeCell ref="EG11:EO11"/>
    <mergeCell ref="EG12:EO12"/>
    <mergeCell ref="EG13:EO13"/>
    <mergeCell ref="EG14:EO14"/>
    <mergeCell ref="EG15:EO15"/>
    <mergeCell ref="EG16:EO16"/>
    <mergeCell ref="EG17:EO17"/>
    <mergeCell ref="EG18:EO18"/>
    <mergeCell ref="EG19:EO19"/>
    <mergeCell ref="EG20:EO20"/>
    <mergeCell ref="EG21:EO21"/>
    <mergeCell ref="EG22:EH22"/>
    <mergeCell ref="EI22:EO22"/>
    <mergeCell ref="EG23:EH23"/>
    <mergeCell ref="EI23:EO23"/>
    <mergeCell ref="EG24:EH24"/>
    <mergeCell ref="EI24:EO24"/>
    <mergeCell ref="EG25:EH25"/>
    <mergeCell ref="EI25:EO25"/>
    <mergeCell ref="EG26:EH26"/>
    <mergeCell ref="EI26:EO26"/>
    <mergeCell ref="EG28:EO28"/>
    <mergeCell ref="EG29:EO29"/>
    <mergeCell ref="EG30:EO30"/>
    <mergeCell ref="EG31:EO31"/>
    <mergeCell ref="EG33:EO33"/>
    <mergeCell ref="EG34:EO34"/>
    <mergeCell ref="EG47:EO47"/>
    <mergeCell ref="EG48:EO48"/>
    <mergeCell ref="EG49:EO49"/>
    <mergeCell ref="EG50:EO50"/>
    <mergeCell ref="EG51:EO51"/>
    <mergeCell ref="EG52:EO52"/>
    <mergeCell ref="EG53:EO53"/>
    <mergeCell ref="EG54:EO54"/>
    <mergeCell ref="EG55:EO55"/>
    <mergeCell ref="EG56:EH56"/>
    <mergeCell ref="EI56:EO56"/>
    <mergeCell ref="EG57:EO57"/>
    <mergeCell ref="EG58:EO58"/>
    <mergeCell ref="EG35:EO35"/>
    <mergeCell ref="EG36:EO36"/>
    <mergeCell ref="EG37:EO37"/>
    <mergeCell ref="EG38:EO38"/>
    <mergeCell ref="EG40:EO40"/>
    <mergeCell ref="EG41:EO41"/>
    <mergeCell ref="EG42:EO42"/>
    <mergeCell ref="EG43:EO43"/>
    <mergeCell ref="EG44:EO44"/>
    <mergeCell ref="EG45:EO45"/>
    <mergeCell ref="EG46:EO46"/>
    <mergeCell ref="EG97:EH97"/>
    <mergeCell ref="EI97:EO97"/>
    <mergeCell ref="EG98:EH98"/>
    <mergeCell ref="EI98:EO98"/>
    <mergeCell ref="EG88:EO88"/>
    <mergeCell ref="EG86:EO86"/>
    <mergeCell ref="EG87:EO87"/>
    <mergeCell ref="EG82:EO82"/>
    <mergeCell ref="EG78:EO78"/>
    <mergeCell ref="EG81:EO81"/>
    <mergeCell ref="EG83:EO83"/>
    <mergeCell ref="EG84:EO84"/>
    <mergeCell ref="EG85:EO85"/>
    <mergeCell ref="EG74:EO74"/>
    <mergeCell ref="EG76:EO76"/>
    <mergeCell ref="EG77:EO77"/>
    <mergeCell ref="EG95:EO95"/>
    <mergeCell ref="EG89:EO89"/>
    <mergeCell ref="EG93:EO93"/>
    <mergeCell ref="EG94:EO94"/>
    <mergeCell ref="EG96:EO96"/>
    <mergeCell ref="EG90:EO90"/>
    <mergeCell ref="EG99:EH99"/>
    <mergeCell ref="EI99:EO99"/>
    <mergeCell ref="EG100:EH100"/>
    <mergeCell ref="EI100:EO100"/>
    <mergeCell ref="EG101:EH101"/>
    <mergeCell ref="EI101:EO101"/>
    <mergeCell ref="EG102:EH102"/>
    <mergeCell ref="EI102:EO102"/>
    <mergeCell ref="EG103:EH103"/>
    <mergeCell ref="EI103:EO103"/>
    <mergeCell ref="EG104:EH104"/>
    <mergeCell ref="EI104:EO104"/>
    <mergeCell ref="EG105:EH105"/>
    <mergeCell ref="EI105:EO105"/>
    <mergeCell ref="EG106:EH106"/>
    <mergeCell ref="EI106:EO106"/>
    <mergeCell ref="EG107:EH107"/>
    <mergeCell ref="EI107:EO107"/>
    <mergeCell ref="EG124:EH124"/>
    <mergeCell ref="EI124:EO124"/>
    <mergeCell ref="EG125:EH125"/>
    <mergeCell ref="EI125:EO125"/>
    <mergeCell ref="EG126:EH126"/>
    <mergeCell ref="EI126:EO126"/>
    <mergeCell ref="EG127:EH127"/>
    <mergeCell ref="EI127:EO127"/>
    <mergeCell ref="EG128:EH128"/>
    <mergeCell ref="EI128:EO128"/>
    <mergeCell ref="EG129:EH129"/>
    <mergeCell ref="EI129:EO129"/>
    <mergeCell ref="EG130:EH130"/>
    <mergeCell ref="EI130:EO130"/>
    <mergeCell ref="EG131:EH131"/>
    <mergeCell ref="EI131:EO131"/>
    <mergeCell ref="EG132:EH132"/>
    <mergeCell ref="EI132:EO132"/>
    <mergeCell ref="EG133:EH133"/>
    <mergeCell ref="EI133:EO133"/>
    <mergeCell ref="EG134:EH134"/>
    <mergeCell ref="EI134:EO134"/>
    <mergeCell ref="EG135:EO135"/>
    <mergeCell ref="EG140:EO140"/>
    <mergeCell ref="EG141:EO141"/>
    <mergeCell ref="EG142:EO142"/>
    <mergeCell ref="EG143:EO143"/>
    <mergeCell ref="EG144:EO144"/>
    <mergeCell ref="EG145:EO145"/>
    <mergeCell ref="EG146:EO146"/>
    <mergeCell ref="EG150:EO150"/>
    <mergeCell ref="EG151:EO151"/>
    <mergeCell ref="EG148:EO148"/>
    <mergeCell ref="EG149:EO149"/>
    <mergeCell ref="EG152:EO152"/>
    <mergeCell ref="EG147:EO147"/>
    <mergeCell ref="EG139:EO139"/>
    <mergeCell ref="EG153:EO153"/>
    <mergeCell ref="EG154:EO154"/>
    <mergeCell ref="EG155:EO155"/>
    <mergeCell ref="EG156:EO156"/>
    <mergeCell ref="EG157:EO157"/>
    <mergeCell ref="EG158:EO158"/>
    <mergeCell ref="EG159:EO159"/>
    <mergeCell ref="EG162:EO162"/>
    <mergeCell ref="EG163:EO163"/>
    <mergeCell ref="EG164:EO164"/>
    <mergeCell ref="EG165:EO165"/>
    <mergeCell ref="EG166:EH166"/>
    <mergeCell ref="EI166:EO166"/>
    <mergeCell ref="EG167:EH167"/>
    <mergeCell ref="EI167:EO167"/>
    <mergeCell ref="EG168:EH168"/>
    <mergeCell ref="EI168:EO168"/>
    <mergeCell ref="EG173:EH173"/>
    <mergeCell ref="EI173:EO173"/>
    <mergeCell ref="EG169:EH169"/>
    <mergeCell ref="EI169:EO169"/>
    <mergeCell ref="EG170:EH170"/>
    <mergeCell ref="EI170:EO170"/>
    <mergeCell ref="EG171:EH171"/>
    <mergeCell ref="EG178:EO178"/>
    <mergeCell ref="EG180:EO180"/>
    <mergeCell ref="EG181:EO181"/>
    <mergeCell ref="EG182:EO182"/>
    <mergeCell ref="EG183:EO183"/>
    <mergeCell ref="EG184:EO184"/>
    <mergeCell ref="EG185:EH185"/>
    <mergeCell ref="EI185:EO185"/>
    <mergeCell ref="EG186:EH186"/>
    <mergeCell ref="EI186:EO186"/>
    <mergeCell ref="EG174:EH174"/>
    <mergeCell ref="EI174:EO174"/>
    <mergeCell ref="EG175:EH175"/>
    <mergeCell ref="EI175:EO175"/>
    <mergeCell ref="EI171:EO171"/>
    <mergeCell ref="EG172:EH172"/>
    <mergeCell ref="EI172:EO172"/>
    <mergeCell ref="EG176:EO176"/>
    <mergeCell ref="EG177:EO177"/>
    <mergeCell ref="EG216:EO216"/>
    <mergeCell ref="EG217:EO217"/>
    <mergeCell ref="EG218:EO218"/>
    <mergeCell ref="EG219:EO219"/>
    <mergeCell ref="EG234:EO234"/>
    <mergeCell ref="EG235:EG236"/>
    <mergeCell ref="EH235:EH236"/>
    <mergeCell ref="EI235:EJ235"/>
    <mergeCell ref="EK235:EL235"/>
    <mergeCell ref="EM235:EN235"/>
    <mergeCell ref="EG209:EO209"/>
    <mergeCell ref="EG193:EO193"/>
    <mergeCell ref="EG194:EO194"/>
    <mergeCell ref="EG208:EO208"/>
    <mergeCell ref="EG202:EO202"/>
    <mergeCell ref="EG203:EO203"/>
    <mergeCell ref="EG204:EO204"/>
    <mergeCell ref="EG205:EO205"/>
    <mergeCell ref="EG206:EO206"/>
    <mergeCell ref="EG207:EO207"/>
    <mergeCell ref="EG214:EO214"/>
    <mergeCell ref="EG215:EO215"/>
    <mergeCell ref="EG210:EO210"/>
    <mergeCell ref="EG211:EO211"/>
    <mergeCell ref="EG212:EO212"/>
    <mergeCell ref="EG213:EO213"/>
    <mergeCell ref="EG199:EO199"/>
    <mergeCell ref="EG200:EO200"/>
    <mergeCell ref="EG201:EO201"/>
    <mergeCell ref="EG270:EG271"/>
    <mergeCell ref="EH270:EH271"/>
    <mergeCell ref="EI270:EJ270"/>
    <mergeCell ref="EK270:EL270"/>
    <mergeCell ref="EM270:EN270"/>
    <mergeCell ref="EG302:EO302"/>
    <mergeCell ref="EG309:EH309"/>
    <mergeCell ref="EG310:EH312"/>
    <mergeCell ref="EG316:EH318"/>
    <mergeCell ref="EG319:EH321"/>
    <mergeCell ref="EG313:EH315"/>
    <mergeCell ref="EG322:EO322"/>
    <mergeCell ref="EG323:EO323"/>
    <mergeCell ref="EG324:EO324"/>
    <mergeCell ref="EG325:EO325"/>
    <mergeCell ref="EG326:EO326"/>
    <mergeCell ref="EG327:EO327"/>
    <mergeCell ref="EG328:EH328"/>
    <mergeCell ref="EI328:EO328"/>
    <mergeCell ref="EG329:EO329"/>
    <mergeCell ref="EG330:EH330"/>
    <mergeCell ref="EI330:EO330"/>
    <mergeCell ref="EG331:EO331"/>
    <mergeCell ref="EG332:EO332"/>
    <mergeCell ref="EG333:EO333"/>
    <mergeCell ref="EG334:EO334"/>
    <mergeCell ref="EG335:EO335"/>
    <mergeCell ref="EG336:EO336"/>
    <mergeCell ref="EG337:EO337"/>
    <mergeCell ref="EG338:EO338"/>
    <mergeCell ref="EG339:EO339"/>
    <mergeCell ref="EG340:EO340"/>
    <mergeCell ref="EG341:EO341"/>
    <mergeCell ref="EG352:EH352"/>
    <mergeCell ref="EG350:EH350"/>
    <mergeCell ref="EG349:EH349"/>
    <mergeCell ref="EG355:EO355"/>
    <mergeCell ref="EG356:EO356"/>
    <mergeCell ref="EG357:EO357"/>
    <mergeCell ref="EG358:EO358"/>
    <mergeCell ref="EG359:EO359"/>
    <mergeCell ref="EG360:EO360"/>
    <mergeCell ref="EG361:EO361"/>
    <mergeCell ref="EG362:EO362"/>
    <mergeCell ref="EG347:EH347"/>
    <mergeCell ref="EG363:EO363"/>
    <mergeCell ref="EG364:EO364"/>
    <mergeCell ref="EG351:EH351"/>
    <mergeCell ref="EG342:EO342"/>
    <mergeCell ref="EG343:EO343"/>
    <mergeCell ref="EG344:EO344"/>
    <mergeCell ref="EG365:EO365"/>
    <mergeCell ref="EG366:EO366"/>
    <mergeCell ref="EG367:EO367"/>
    <mergeCell ref="EP2:EQ2"/>
    <mergeCell ref="EP3:EX3"/>
    <mergeCell ref="EP4:EX4"/>
    <mergeCell ref="EP5:EX5"/>
    <mergeCell ref="EP6:EX6"/>
    <mergeCell ref="EP7:EX7"/>
    <mergeCell ref="EP8:EX8"/>
    <mergeCell ref="EP9:EX9"/>
    <mergeCell ref="EP10:EX10"/>
    <mergeCell ref="EP11:EX11"/>
    <mergeCell ref="EP12:EX12"/>
    <mergeCell ref="EP13:EX13"/>
    <mergeCell ref="EP14:EX14"/>
    <mergeCell ref="EP15:EX15"/>
    <mergeCell ref="EP16:EX16"/>
    <mergeCell ref="EP17:EX17"/>
    <mergeCell ref="EP18:EX18"/>
    <mergeCell ref="EP19:EX19"/>
    <mergeCell ref="EP20:EX20"/>
    <mergeCell ref="EP21:EX21"/>
    <mergeCell ref="EP22:EQ22"/>
    <mergeCell ref="ER22:EX22"/>
    <mergeCell ref="EP23:EQ23"/>
    <mergeCell ref="ER23:EX23"/>
    <mergeCell ref="EP24:EQ24"/>
    <mergeCell ref="ER24:EX24"/>
    <mergeCell ref="EP25:EQ25"/>
    <mergeCell ref="ER25:EX25"/>
    <mergeCell ref="EP26:EQ26"/>
    <mergeCell ref="ER26:EX26"/>
    <mergeCell ref="EP28:EX28"/>
    <mergeCell ref="EP29:EX29"/>
    <mergeCell ref="EP30:EX30"/>
    <mergeCell ref="EP31:EX31"/>
    <mergeCell ref="EP33:EX33"/>
    <mergeCell ref="EP34:EX34"/>
    <mergeCell ref="EP35:EX35"/>
    <mergeCell ref="EP36:EX36"/>
    <mergeCell ref="EP43:EX43"/>
    <mergeCell ref="EP44:EX44"/>
    <mergeCell ref="EP45:EX45"/>
    <mergeCell ref="EP46:EX46"/>
    <mergeCell ref="EP47:EX47"/>
    <mergeCell ref="EP48:EX48"/>
    <mergeCell ref="EP49:EX49"/>
    <mergeCell ref="EP50:EX50"/>
    <mergeCell ref="EP37:EX37"/>
    <mergeCell ref="EP38:EX38"/>
    <mergeCell ref="EP40:EX40"/>
    <mergeCell ref="EP41:EX41"/>
    <mergeCell ref="EP42:EX42"/>
    <mergeCell ref="EP51:EX51"/>
    <mergeCell ref="EP52:EX52"/>
    <mergeCell ref="EP53:EX53"/>
    <mergeCell ref="EP54:EX54"/>
    <mergeCell ref="EP55:EX55"/>
    <mergeCell ref="EP56:EQ56"/>
    <mergeCell ref="ER56:EX56"/>
    <mergeCell ref="EP57:EX57"/>
    <mergeCell ref="EP58:EX58"/>
    <mergeCell ref="EP60:EX60"/>
    <mergeCell ref="EP61:EX61"/>
    <mergeCell ref="EP62:EX62"/>
    <mergeCell ref="EP63:EX63"/>
    <mergeCell ref="EP64:EX64"/>
    <mergeCell ref="EP70:EX70"/>
    <mergeCell ref="EP71:EX71"/>
    <mergeCell ref="EP73:EX73"/>
    <mergeCell ref="EP74:EX74"/>
    <mergeCell ref="EP76:EX76"/>
    <mergeCell ref="EP77:EX77"/>
    <mergeCell ref="EP78:EX78"/>
    <mergeCell ref="EP85:EX85"/>
    <mergeCell ref="EP82:EX82"/>
    <mergeCell ref="EP81:EX81"/>
    <mergeCell ref="EP83:EX83"/>
    <mergeCell ref="EP84:EX84"/>
    <mergeCell ref="EP67:EX67"/>
    <mergeCell ref="EP68:EX68"/>
    <mergeCell ref="EP69:EX69"/>
    <mergeCell ref="EP59:EX59"/>
    <mergeCell ref="EP86:EX86"/>
    <mergeCell ref="EP87:EX87"/>
    <mergeCell ref="EP88:EX88"/>
    <mergeCell ref="EP89:EX89"/>
    <mergeCell ref="EP90:EX90"/>
    <mergeCell ref="EP93:EX93"/>
    <mergeCell ref="EP94:EX94"/>
    <mergeCell ref="EP95:EX95"/>
    <mergeCell ref="EP96:EX96"/>
    <mergeCell ref="EP97:EQ97"/>
    <mergeCell ref="ER97:EX97"/>
    <mergeCell ref="EP98:EQ98"/>
    <mergeCell ref="ER98:EX98"/>
    <mergeCell ref="EP99:EQ99"/>
    <mergeCell ref="ER99:EX99"/>
    <mergeCell ref="EP100:EQ100"/>
    <mergeCell ref="ER100:EX100"/>
    <mergeCell ref="EP101:EQ101"/>
    <mergeCell ref="ER101:EX101"/>
    <mergeCell ref="EP102:EQ102"/>
    <mergeCell ref="ER102:EX102"/>
    <mergeCell ref="EP103:EQ103"/>
    <mergeCell ref="ER103:EX103"/>
    <mergeCell ref="EP104:EQ104"/>
    <mergeCell ref="ER104:EX104"/>
    <mergeCell ref="EP105:EQ105"/>
    <mergeCell ref="ER105:EX105"/>
    <mergeCell ref="EP106:EQ106"/>
    <mergeCell ref="ER106:EX106"/>
    <mergeCell ref="EP107:EQ107"/>
    <mergeCell ref="ER107:EX107"/>
    <mergeCell ref="EP108:EX108"/>
    <mergeCell ref="EP109:EX109"/>
    <mergeCell ref="EP110:EX110"/>
    <mergeCell ref="ER119:EX119"/>
    <mergeCell ref="EP120:EQ120"/>
    <mergeCell ref="ER120:EX120"/>
    <mergeCell ref="EP121:EQ121"/>
    <mergeCell ref="ER121:EX121"/>
    <mergeCell ref="EP119:EQ119"/>
    <mergeCell ref="EP111:EX111"/>
    <mergeCell ref="EP122:EQ122"/>
    <mergeCell ref="ER122:EX122"/>
    <mergeCell ref="EP123:EQ123"/>
    <mergeCell ref="ER123:EX123"/>
    <mergeCell ref="EP124:EQ124"/>
    <mergeCell ref="ER124:EX124"/>
    <mergeCell ref="EP125:EQ125"/>
    <mergeCell ref="ER125:EX125"/>
    <mergeCell ref="EP126:EQ126"/>
    <mergeCell ref="ER126:EX126"/>
    <mergeCell ref="EP127:EQ127"/>
    <mergeCell ref="ER127:EX127"/>
    <mergeCell ref="EP128:EQ128"/>
    <mergeCell ref="ER128:EX128"/>
    <mergeCell ref="EP129:EQ129"/>
    <mergeCell ref="ER129:EX129"/>
    <mergeCell ref="EP130:EQ130"/>
    <mergeCell ref="ER130:EX130"/>
    <mergeCell ref="EP131:EQ131"/>
    <mergeCell ref="ER131:EX131"/>
    <mergeCell ref="EP132:EQ132"/>
    <mergeCell ref="ER132:EX132"/>
    <mergeCell ref="EP133:EQ133"/>
    <mergeCell ref="ER133:EX133"/>
    <mergeCell ref="EP134:EQ134"/>
    <mergeCell ref="ER134:EX134"/>
    <mergeCell ref="EP135:EX135"/>
    <mergeCell ref="EP137:EX137"/>
    <mergeCell ref="EP138:EX138"/>
    <mergeCell ref="EP139:EX139"/>
    <mergeCell ref="EP140:EX140"/>
    <mergeCell ref="EP141:EX141"/>
    <mergeCell ref="EP142:EX142"/>
    <mergeCell ref="EP150:EX150"/>
    <mergeCell ref="EP151:EX151"/>
    <mergeCell ref="EP147:EX147"/>
    <mergeCell ref="EP152:EX152"/>
    <mergeCell ref="EP153:EX153"/>
    <mergeCell ref="EP154:EX154"/>
    <mergeCell ref="EP155:EX155"/>
    <mergeCell ref="EP156:EX156"/>
    <mergeCell ref="EP157:EX157"/>
    <mergeCell ref="EP158:EX158"/>
    <mergeCell ref="EP159:EX159"/>
    <mergeCell ref="EP148:EX148"/>
    <mergeCell ref="EP149:EX149"/>
    <mergeCell ref="EP145:EX145"/>
    <mergeCell ref="EP146:EX146"/>
    <mergeCell ref="EP143:EX143"/>
    <mergeCell ref="EP144:EX144"/>
    <mergeCell ref="EP162:EX162"/>
    <mergeCell ref="EP163:EX163"/>
    <mergeCell ref="EP164:EX164"/>
    <mergeCell ref="EP165:EX165"/>
    <mergeCell ref="EP166:EQ166"/>
    <mergeCell ref="ER166:EX166"/>
    <mergeCell ref="EP167:EQ167"/>
    <mergeCell ref="ER167:EX167"/>
    <mergeCell ref="EP168:EQ168"/>
    <mergeCell ref="ER168:EX168"/>
    <mergeCell ref="EP169:EQ169"/>
    <mergeCell ref="ER169:EX169"/>
    <mergeCell ref="EP170:EQ170"/>
    <mergeCell ref="ER170:EX170"/>
    <mergeCell ref="EP171:EQ171"/>
    <mergeCell ref="ER171:EX171"/>
    <mergeCell ref="EP172:EQ172"/>
    <mergeCell ref="ER172:EX172"/>
    <mergeCell ref="EP173:EQ173"/>
    <mergeCell ref="ER173:EX173"/>
    <mergeCell ref="EP174:EQ174"/>
    <mergeCell ref="ER174:EX174"/>
    <mergeCell ref="EP175:EQ175"/>
    <mergeCell ref="ER175:EX175"/>
    <mergeCell ref="EP176:EX176"/>
    <mergeCell ref="EP177:EX177"/>
    <mergeCell ref="EP178:EX178"/>
    <mergeCell ref="EP180:EX180"/>
    <mergeCell ref="EP181:EX181"/>
    <mergeCell ref="EP182:EX182"/>
    <mergeCell ref="EP183:EX183"/>
    <mergeCell ref="EP184:EX184"/>
    <mergeCell ref="EP185:EQ185"/>
    <mergeCell ref="ER185:EX185"/>
    <mergeCell ref="EP186:EQ186"/>
    <mergeCell ref="ER186:EX186"/>
    <mergeCell ref="EP187:EQ187"/>
    <mergeCell ref="ER187:EX187"/>
    <mergeCell ref="EP188:EQ188"/>
    <mergeCell ref="ER188:EX188"/>
    <mergeCell ref="EP189:EX189"/>
    <mergeCell ref="EP190:EX190"/>
    <mergeCell ref="EP191:EX191"/>
    <mergeCell ref="EP192:EX192"/>
    <mergeCell ref="EP193:EX193"/>
    <mergeCell ref="EP194:EX194"/>
    <mergeCell ref="EP195:EX195"/>
    <mergeCell ref="EP196:EX196"/>
    <mergeCell ref="EP197:EX197"/>
    <mergeCell ref="EP198:EX198"/>
    <mergeCell ref="EP199:EX199"/>
    <mergeCell ref="EP200:EX200"/>
    <mergeCell ref="EP201:EX201"/>
    <mergeCell ref="EP202:EX202"/>
    <mergeCell ref="EP203:EX203"/>
    <mergeCell ref="EP204:EX204"/>
    <mergeCell ref="EP205:EX205"/>
    <mergeCell ref="EP206:EX206"/>
    <mergeCell ref="EP207:EX207"/>
    <mergeCell ref="EP211:EX211"/>
    <mergeCell ref="EP212:EX212"/>
    <mergeCell ref="EP213:EX213"/>
    <mergeCell ref="EP214:EX214"/>
    <mergeCell ref="EP215:EX215"/>
    <mergeCell ref="EP216:EX216"/>
    <mergeCell ref="EP217:EX217"/>
    <mergeCell ref="EP218:EX218"/>
    <mergeCell ref="EP219:EX219"/>
    <mergeCell ref="EP234:EX234"/>
    <mergeCell ref="EP235:EP236"/>
    <mergeCell ref="EQ235:EQ236"/>
    <mergeCell ref="ER235:ES235"/>
    <mergeCell ref="ET235:EU235"/>
    <mergeCell ref="EV235:EW235"/>
    <mergeCell ref="EP208:EX208"/>
    <mergeCell ref="EP209:EX209"/>
    <mergeCell ref="EP210:EX210"/>
    <mergeCell ref="EP270:EP271"/>
    <mergeCell ref="EQ270:EQ271"/>
    <mergeCell ref="ER270:ES270"/>
    <mergeCell ref="ET270:EU270"/>
    <mergeCell ref="EV270:EW270"/>
    <mergeCell ref="EP309:EQ309"/>
    <mergeCell ref="EP310:EQ312"/>
    <mergeCell ref="EP313:EQ315"/>
    <mergeCell ref="EP316:EQ318"/>
    <mergeCell ref="EP319:EQ321"/>
    <mergeCell ref="EP322:EX322"/>
    <mergeCell ref="EP323:EX323"/>
    <mergeCell ref="EP324:EX324"/>
    <mergeCell ref="EP325:EX325"/>
    <mergeCell ref="EP326:EX326"/>
    <mergeCell ref="EP327:EX327"/>
    <mergeCell ref="EP328:EQ328"/>
    <mergeCell ref="ER328:EX328"/>
    <mergeCell ref="EP302:EX302"/>
    <mergeCell ref="EP329:EX329"/>
    <mergeCell ref="EP330:EQ330"/>
    <mergeCell ref="ER330:EX330"/>
    <mergeCell ref="EP331:EX331"/>
    <mergeCell ref="EP332:EX332"/>
    <mergeCell ref="EP333:EX333"/>
    <mergeCell ref="EP334:EX334"/>
    <mergeCell ref="EP335:EX335"/>
    <mergeCell ref="EP336:EX336"/>
    <mergeCell ref="EP357:EX357"/>
    <mergeCell ref="EP358:EX358"/>
    <mergeCell ref="EP359:EX359"/>
    <mergeCell ref="EP360:EX360"/>
    <mergeCell ref="EP361:EX361"/>
    <mergeCell ref="EP362:EX362"/>
    <mergeCell ref="EP363:EX363"/>
    <mergeCell ref="EP364:EX364"/>
    <mergeCell ref="EP365:EX365"/>
    <mergeCell ref="EP366:EX366"/>
    <mergeCell ref="EP367:EX367"/>
    <mergeCell ref="EP337:EX337"/>
    <mergeCell ref="EP338:EX338"/>
    <mergeCell ref="EP339:EX339"/>
    <mergeCell ref="EP340:EX340"/>
    <mergeCell ref="EP341:EX341"/>
    <mergeCell ref="EP342:EX342"/>
    <mergeCell ref="EP343:EX343"/>
    <mergeCell ref="EP344:EX344"/>
    <mergeCell ref="EP346:EQ346"/>
    <mergeCell ref="EP347:EQ347"/>
    <mergeCell ref="EP348:EQ348"/>
    <mergeCell ref="EP349:EQ349"/>
    <mergeCell ref="EP350:EQ350"/>
    <mergeCell ref="EP351:EQ351"/>
    <mergeCell ref="EP352:EQ352"/>
    <mergeCell ref="EP355:EX355"/>
    <mergeCell ref="EP356:EX356"/>
  </mergeCells>
  <conditionalFormatting sqref="B74 B76:B78">
    <cfRule type="expression" dxfId="9905" priority="14328">
      <formula>B$73="No"</formula>
    </cfRule>
  </conditionalFormatting>
  <conditionalFormatting sqref="B110:B111">
    <cfRule type="expression" dxfId="9904" priority="14327">
      <formula>B$109="No"</formula>
    </cfRule>
  </conditionalFormatting>
  <conditionalFormatting sqref="B35">
    <cfRule type="expression" dxfId="9903" priority="13465">
      <formula>B$34="select waiting period option"</formula>
    </cfRule>
    <cfRule type="expression" dxfId="9902" priority="14326">
      <formula>B$33="Use Waiting Period"</formula>
    </cfRule>
  </conditionalFormatting>
  <conditionalFormatting sqref="B35">
    <cfRule type="expression" dxfId="9901" priority="14325">
      <formula>B$34="First of Month following Date of Change"</formula>
    </cfRule>
  </conditionalFormatting>
  <conditionalFormatting sqref="B63:B64">
    <cfRule type="expression" dxfId="9900" priority="14324">
      <formula>B$62="Use Waiting Period"</formula>
    </cfRule>
  </conditionalFormatting>
  <conditionalFormatting sqref="B64">
    <cfRule type="expression" dxfId="9899" priority="14323">
      <formula>B$63="First of the month following date of change"</formula>
    </cfRule>
  </conditionalFormatting>
  <conditionalFormatting sqref="B139:B142">
    <cfRule type="expression" dxfId="9898" priority="14322">
      <formula>B$137="Use Waiting Period"</formula>
    </cfRule>
  </conditionalFormatting>
  <conditionalFormatting sqref="B139:B142">
    <cfRule type="expression" dxfId="9897" priority="14318">
      <formula>B$138="First of month following Date of Election"</formula>
    </cfRule>
    <cfRule type="expression" dxfId="9896" priority="14319">
      <formula>B$138="Date of Election"</formula>
    </cfRule>
    <cfRule type="expression" dxfId="9895" priority="14320">
      <formula>B$138="First of month following Open Enrollment Start Date"</formula>
    </cfRule>
  </conditionalFormatting>
  <conditionalFormatting sqref="B145:B146">
    <cfRule type="expression" dxfId="9894" priority="14313">
      <formula>B$144="First of month following Date of Election"</formula>
    </cfRule>
    <cfRule type="expression" dxfId="9893" priority="14314">
      <formula>B$144="Date of Election"</formula>
    </cfRule>
    <cfRule type="expression" dxfId="9892" priority="14315">
      <formula>B$144="First of month following Date of Hire"</formula>
    </cfRule>
  </conditionalFormatting>
  <conditionalFormatting sqref="B145">
    <cfRule type="expression" dxfId="9891" priority="14316">
      <formula>B$143="Use Waiting Period"</formula>
    </cfRule>
  </conditionalFormatting>
  <conditionalFormatting sqref="B151:B152">
    <cfRule type="expression" dxfId="9890" priority="14308">
      <formula>B$150="First of month following Date of Election"</formula>
    </cfRule>
    <cfRule type="expression" dxfId="9889" priority="14309">
      <formula>B$150="Date of Election"</formula>
    </cfRule>
    <cfRule type="expression" dxfId="9888" priority="14310">
      <formula>B$150="First of month following Date of Rehire"</formula>
    </cfRule>
  </conditionalFormatting>
  <conditionalFormatting sqref="B151">
    <cfRule type="expression" dxfId="9887" priority="14311">
      <formula>B$149="Use Waiting Period"</formula>
    </cfRule>
  </conditionalFormatting>
  <conditionalFormatting sqref="B20:B21">
    <cfRule type="expression" dxfId="9886" priority="14300">
      <formula>B$20="No"</formula>
    </cfRule>
  </conditionalFormatting>
  <conditionalFormatting sqref="B62:B64">
    <cfRule type="expression" dxfId="9885" priority="14296">
      <formula>B$61="No"</formula>
    </cfRule>
  </conditionalFormatting>
  <conditionalFormatting sqref="B194 B191:B192 K191:K192 T191:T192 AC191:AC192 AU191:AU192 AL191:AL192 CN191:CN192 CW191:CW192 DF191:DF192 DO191:DO192 DX191:DX192 EG191:EG192 EP191:EP192">
    <cfRule type="expression" dxfId="9884" priority="14294">
      <formula>B$189="Offered Amount"</formula>
    </cfRule>
  </conditionalFormatting>
  <conditionalFormatting sqref="B191:B192">
    <cfRule type="expression" dxfId="9883" priority="14288">
      <formula>B$189="Percentage of Employee Per Pay Period Salary"</formula>
    </cfRule>
    <cfRule type="expression" dxfId="9882" priority="14289">
      <formula>B$189="Percentage of Employee Semi-Monthly(24) Salary"</formula>
    </cfRule>
    <cfRule type="expression" dxfId="9881" priority="14290">
      <formula>B$189="Percentage of Weekly Salary"</formula>
    </cfRule>
    <cfRule type="expression" dxfId="9880" priority="14291">
      <formula>B$189="Percentage of Monthly Salary"</formula>
    </cfRule>
    <cfRule type="expression" dxfId="9879" priority="14292">
      <formula>B$189="Percentage of Salary"</formula>
    </cfRule>
    <cfRule type="expression" dxfId="9878" priority="14293">
      <formula>B$189="Salary Multiple"</formula>
    </cfRule>
  </conditionalFormatting>
  <conditionalFormatting sqref="B195 T195 AC195 AL195 AU195 BD195 BM195 BV195 CE195 CN195 CW195 DF195 DO195 DX195 EG195 EP195">
    <cfRule type="expression" dxfId="9877" priority="13396">
      <formula>B$190="Salary Multiple"</formula>
    </cfRule>
    <cfRule type="expression" dxfId="9876" priority="14284">
      <formula>B$189="Range Salary Multiple"</formula>
    </cfRule>
    <cfRule type="expression" dxfId="9875" priority="14285">
      <formula>B$189="Salary Multiple"</formula>
    </cfRule>
  </conditionalFormatting>
  <conditionalFormatting sqref="B324 T182 AC182 AL182 AU182 BD182 BM182 BV182 CE182 CN182 CW182 DF182 DO182 DX182 EG182 EP182">
    <cfRule type="expression" dxfId="9874" priority="14281">
      <formula>B$181="No"</formula>
    </cfRule>
  </conditionalFormatting>
  <conditionalFormatting sqref="B327">
    <cfRule type="expression" dxfId="9873" priority="14280">
      <formula>B$181="No"</formula>
    </cfRule>
  </conditionalFormatting>
  <conditionalFormatting sqref="B329">
    <cfRule type="expression" dxfId="9872" priority="14279">
      <formula>B$181="No"</formula>
    </cfRule>
  </conditionalFormatting>
  <conditionalFormatting sqref="B326">
    <cfRule type="expression" dxfId="9871" priority="14278">
      <formula>B$181="No"</formula>
    </cfRule>
  </conditionalFormatting>
  <conditionalFormatting sqref="B332:B333">
    <cfRule type="expression" dxfId="9870" priority="14275">
      <formula>B$331="No"</formula>
    </cfRule>
  </conditionalFormatting>
  <conditionalFormatting sqref="B339">
    <cfRule type="expression" dxfId="9869" priority="14274">
      <formula>B$181="No"</formula>
    </cfRule>
  </conditionalFormatting>
  <conditionalFormatting sqref="B339">
    <cfRule type="expression" dxfId="9868" priority="14273">
      <formula>B$331="No"</formula>
    </cfRule>
  </conditionalFormatting>
  <conditionalFormatting sqref="B341">
    <cfRule type="expression" dxfId="9867" priority="14271">
      <formula>B$181="No"</formula>
    </cfRule>
  </conditionalFormatting>
  <conditionalFormatting sqref="B340">
    <cfRule type="expression" dxfId="9866" priority="14272">
      <formula>B$181="No"</formula>
    </cfRule>
  </conditionalFormatting>
  <conditionalFormatting sqref="B357">
    <cfRule type="expression" dxfId="9865" priority="14264">
      <formula>B$355="Specific Date Selection"</formula>
    </cfRule>
  </conditionalFormatting>
  <conditionalFormatting sqref="B360:B361">
    <cfRule type="expression" dxfId="9864" priority="14263">
      <formula>B$359="Use waiting Period"</formula>
    </cfRule>
  </conditionalFormatting>
  <conditionalFormatting sqref="B361:B362">
    <cfRule type="expression" dxfId="9863" priority="14261">
      <formula>B$360="First of Month following Date of Birth"</formula>
    </cfRule>
  </conditionalFormatting>
  <conditionalFormatting sqref="B87">
    <cfRule type="expression" dxfId="9862" priority="14258">
      <formula>B$86="No"</formula>
    </cfRule>
  </conditionalFormatting>
  <conditionalFormatting sqref="B198 T198 AC198 AL198 AU198 BD198 BM198 CN198 DO198 DX198 EG198 EP198">
    <cfRule type="expression" dxfId="9861" priority="14257">
      <formula>B$189="Offered Amount/Flat Amount"</formula>
    </cfRule>
  </conditionalFormatting>
  <conditionalFormatting sqref="B184">
    <cfRule type="expression" dxfId="9860" priority="14251">
      <formula>B$183="Compensation as of Date"</formula>
    </cfRule>
  </conditionalFormatting>
  <conditionalFormatting sqref="B98:B107">
    <cfRule type="expression" dxfId="9859" priority="14250">
      <formula>B$97="Yes"</formula>
    </cfRule>
  </conditionalFormatting>
  <conditionalFormatting sqref="B113 B115:B120 K115:K120 T115:T120 AC115:AC120 BV115:BV120 BM115:BM120 BD115:BD120 AU115:AU120 AL115:AL120 CE115:CE120 CN115:CN120 CW115:CW120 DF115:DF120 DO115:DO120 DX115:DX120 EG115:EG120 EP115:EP120">
    <cfRule type="expression" dxfId="9858" priority="14249">
      <formula>B$112="Yes"</formula>
    </cfRule>
  </conditionalFormatting>
  <conditionalFormatting sqref="B122:B125">
    <cfRule type="expression" dxfId="9857" priority="14248">
      <formula>B$121="Yes"</formula>
    </cfRule>
  </conditionalFormatting>
  <conditionalFormatting sqref="B128 B130:B134 K130:K134 T130:T134 AC130:AC134 BV130:BV134 BM130:BM134 BD130:BD134 AU130:AU134 AL130:AL134 CE130:CE134 CN130:CN134 CW130:CW134 DF130:DF134 DO130:DO134 DX130:DX134 EG130:EG134 EP130:EP134">
    <cfRule type="expression" dxfId="9856" priority="14247">
      <formula>B$127="Yes"</formula>
    </cfRule>
  </conditionalFormatting>
  <conditionalFormatting sqref="B193">
    <cfRule type="expression" dxfId="9855" priority="14246">
      <formula>B$189="Offered Amount"</formula>
    </cfRule>
  </conditionalFormatting>
  <conditionalFormatting sqref="B13">
    <cfRule type="expression" dxfId="9854" priority="14024">
      <formula>B$8="EE+CH"</formula>
    </cfRule>
    <cfRule type="expression" dxfId="9853" priority="14243">
      <formula>B$8="CH"</formula>
    </cfRule>
    <cfRule type="expression" dxfId="9852" priority="14244">
      <formula>B$8="EE"</formula>
    </cfRule>
  </conditionalFormatting>
  <conditionalFormatting sqref="B112">
    <cfRule type="expression" dxfId="9851" priority="14240">
      <formula>B112="Yes"</formula>
    </cfRule>
    <cfRule type="expression" dxfId="9850" priority="14241">
      <formula>B$112="No"</formula>
    </cfRule>
    <cfRule type="expression" dxfId="9849" priority="14242">
      <formula>B$7="EE"</formula>
    </cfRule>
  </conditionalFormatting>
  <conditionalFormatting sqref="B114">
    <cfRule type="expression" dxfId="9848" priority="14238">
      <formula>B$114="No"</formula>
    </cfRule>
    <cfRule type="expression" dxfId="9847" priority="14239">
      <formula>B$114="Yes"</formula>
    </cfRule>
  </conditionalFormatting>
  <conditionalFormatting sqref="B162">
    <cfRule type="expression" dxfId="9846" priority="14236">
      <formula>B$8="CH"</formula>
    </cfRule>
    <cfRule type="expression" dxfId="9845" priority="14237">
      <formula>B$8="EE"</formula>
    </cfRule>
  </conditionalFormatting>
  <conditionalFormatting sqref="B163">
    <cfRule type="expression" dxfId="9844" priority="14150">
      <formula>B$8="EE+SP"</formula>
    </cfRule>
    <cfRule type="expression" dxfId="9843" priority="14234">
      <formula>B$8="EE"</formula>
    </cfRule>
    <cfRule type="expression" dxfId="9842" priority="14235">
      <formula>B$8="SP"</formula>
    </cfRule>
  </conditionalFormatting>
  <conditionalFormatting sqref="B178">
    <cfRule type="expression" dxfId="9841" priority="14137">
      <formula>B$8="EE+SP"</formula>
    </cfRule>
    <cfRule type="expression" dxfId="9840" priority="14232">
      <formula>B$8="SP"</formula>
    </cfRule>
    <cfRule type="expression" dxfId="9839" priority="14233">
      <formula>B$8="EE"</formula>
    </cfRule>
  </conditionalFormatting>
  <conditionalFormatting sqref="B341">
    <cfRule type="expression" dxfId="9838" priority="14071">
      <formula>B$8="EE+SP"</formula>
    </cfRule>
    <cfRule type="expression" dxfId="9837" priority="14230">
      <formula>B$8="SP"</formula>
    </cfRule>
    <cfRule type="expression" dxfId="9836" priority="14231">
      <formula>B$8="EE"</formula>
    </cfRule>
  </conditionalFormatting>
  <conditionalFormatting sqref="B342">
    <cfRule type="expression" dxfId="9835" priority="14228">
      <formula>B$342="No"</formula>
    </cfRule>
    <cfRule type="expression" dxfId="9834" priority="14229">
      <formula>B$342="Yes"</formula>
    </cfRule>
  </conditionalFormatting>
  <conditionalFormatting sqref="B343">
    <cfRule type="expression" dxfId="9833" priority="14226">
      <formula>B$343="Yes"</formula>
    </cfRule>
    <cfRule type="expression" dxfId="9832" priority="14227">
      <formula>B$343="No"</formula>
    </cfRule>
  </conditionalFormatting>
  <conditionalFormatting sqref="B344">
    <cfRule type="expression" dxfId="9831" priority="14224">
      <formula>B$344="Yes"</formula>
    </cfRule>
    <cfRule type="expression" dxfId="9830" priority="14225">
      <formula>B$344="No"</formula>
    </cfRule>
  </conditionalFormatting>
  <conditionalFormatting sqref="B126">
    <cfRule type="expression" dxfId="9829" priority="14223">
      <formula>B$121="Yes"</formula>
    </cfRule>
  </conditionalFormatting>
  <conditionalFormatting sqref="B122">
    <cfRule type="expression" dxfId="9828" priority="14222">
      <formula>B$122="No"</formula>
    </cfRule>
  </conditionalFormatting>
  <conditionalFormatting sqref="B123">
    <cfRule type="expression" dxfId="9827" priority="14221">
      <formula>B$123="No"</formula>
    </cfRule>
  </conditionalFormatting>
  <conditionalFormatting sqref="B124">
    <cfRule type="expression" dxfId="9826" priority="14220">
      <formula>B$124="No"</formula>
    </cfRule>
  </conditionalFormatting>
  <conditionalFormatting sqref="B125">
    <cfRule type="expression" dxfId="9825" priority="14219">
      <formula>B$125="No"</formula>
    </cfRule>
  </conditionalFormatting>
  <conditionalFormatting sqref="B17:B18">
    <cfRule type="expression" dxfId="9824" priority="14330">
      <formula>B$17="Select OtherEnrollmentService"</formula>
    </cfRule>
  </conditionalFormatting>
  <conditionalFormatting sqref="B51">
    <cfRule type="expression" dxfId="9823" priority="14297">
      <formula>B$46="Specific Date Selection"</formula>
    </cfRule>
  </conditionalFormatting>
  <conditionalFormatting sqref="B140 B142 K142 T142 AC142 BV142 BM142 BD142 AU142 AL142 CE142 CN142 CW142 DF142 DO142 DX142 EG142 EP142">
    <cfRule type="expression" dxfId="9822" priority="14321">
      <formula>B$137="Specific Date Selection"</formula>
    </cfRule>
  </conditionalFormatting>
  <conditionalFormatting sqref="B141">
    <cfRule type="expression" dxfId="9821" priority="14218">
      <formula>B$137="specific date selection"</formula>
    </cfRule>
  </conditionalFormatting>
  <conditionalFormatting sqref="B147:B148">
    <cfRule type="expression" dxfId="9820" priority="14214">
      <formula>B$144="First of month following Date of Election"</formula>
    </cfRule>
    <cfRule type="expression" dxfId="9819" priority="14215">
      <formula>B$144="Date of Election"</formula>
    </cfRule>
    <cfRule type="expression" dxfId="9818" priority="14216">
      <formula>B$144="First of month following Date of Hire"</formula>
    </cfRule>
  </conditionalFormatting>
  <conditionalFormatting sqref="B146 B148 K148 T148 AC148 BV148 BM148 BD148 AU148 AL148 CE148 CN148 CW148 DF148 DO148 DX148 EG148 EP148">
    <cfRule type="expression" dxfId="9817" priority="14317">
      <formula>B$143="Specific Date Selection"</formula>
    </cfRule>
  </conditionalFormatting>
  <conditionalFormatting sqref="B147">
    <cfRule type="expression" dxfId="9816" priority="14217">
      <formula>B$143="Specific Date Selection"</formula>
    </cfRule>
  </conditionalFormatting>
  <conditionalFormatting sqref="B153:B154">
    <cfRule type="expression" dxfId="9815" priority="14210">
      <formula>B$150="First of month following Date of Election"</formula>
    </cfRule>
    <cfRule type="expression" dxfId="9814" priority="14211">
      <formula>B$150="Date of Election"</formula>
    </cfRule>
    <cfRule type="expression" dxfId="9813" priority="14212">
      <formula>B$150="First of month following Date of Rehire"</formula>
    </cfRule>
  </conditionalFormatting>
  <conditionalFormatting sqref="B152 B154 K154 T154 AC154 BV154 BM154 BD154 AU154 AL154 CE154 CN154 CW154 DF154 DO154 DX154 EG154 EP154">
    <cfRule type="expression" dxfId="9812" priority="14312">
      <formula>B$149="Specific Date Selection"</formula>
    </cfRule>
  </conditionalFormatting>
  <conditionalFormatting sqref="B153">
    <cfRule type="expression" dxfId="9811" priority="14213">
      <formula>B$149="Specific Date Selection"</formula>
    </cfRule>
  </conditionalFormatting>
  <conditionalFormatting sqref="B356 B358 K358 T358 BV358 BM358 BD358 AU358 AL358 CE358 CN358 CW358 DF358 DO358 DX358 EG358 EP358">
    <cfRule type="expression" dxfId="9810" priority="14209">
      <formula>B$355="specific date selection"</formula>
    </cfRule>
  </conditionalFormatting>
  <conditionalFormatting sqref="B363:B364">
    <cfRule type="expression" dxfId="9809" priority="14207">
      <formula>B$360="First of Month following Date of Birth"</formula>
    </cfRule>
    <cfRule type="expression" dxfId="9808" priority="14208">
      <formula>B$359="Specific Date Selection"</formula>
    </cfRule>
  </conditionalFormatting>
  <conditionalFormatting sqref="B362 B364 K364 T364 BV364 BM364 BD364 AU364 AL364 CE364 CN364 CW364 DF364 DO364 DX364 EG364 EP364">
    <cfRule type="expression" dxfId="9807" priority="14262">
      <formula>B$359="Specific Date Selection"</formula>
    </cfRule>
  </conditionalFormatting>
  <conditionalFormatting sqref="B363">
    <cfRule type="expression" dxfId="9806" priority="14206">
      <formula>B$359="specific date selection"</formula>
    </cfRule>
  </conditionalFormatting>
  <conditionalFormatting sqref="B15">
    <cfRule type="expression" dxfId="9805" priority="14202">
      <formula>B$14="No"</formula>
    </cfRule>
  </conditionalFormatting>
  <conditionalFormatting sqref="B34">
    <cfRule type="expression" dxfId="9804" priority="14201">
      <formula>B$33="Use Waiting Period"</formula>
    </cfRule>
  </conditionalFormatting>
  <conditionalFormatting sqref="B47">
    <cfRule type="expression" dxfId="9803" priority="14200">
      <formula>B$46="Yes, Use Waiting Period"</formula>
    </cfRule>
  </conditionalFormatting>
  <conditionalFormatting sqref="B63">
    <cfRule type="expression" dxfId="9802" priority="14199">
      <formula>B$62="Use Waiting Period"</formula>
    </cfRule>
  </conditionalFormatting>
  <conditionalFormatting sqref="B150">
    <cfRule type="expression" dxfId="9801" priority="14198">
      <formula>B$149="Use Waiting Period"</formula>
    </cfRule>
  </conditionalFormatting>
  <conditionalFormatting sqref="B199">
    <cfRule type="expression" dxfId="9800" priority="14331">
      <formula>B$198="Yes, Round down to nearest"</formula>
    </cfRule>
    <cfRule type="expression" dxfId="9799" priority="14332">
      <formula>B$198="Yes, Round up to nearest"</formula>
    </cfRule>
  </conditionalFormatting>
  <conditionalFormatting sqref="B209:B210">
    <cfRule type="expression" dxfId="9798" priority="14196">
      <formula>B$208="Family Rate for all Dependents"</formula>
    </cfRule>
  </conditionalFormatting>
  <conditionalFormatting sqref="B211">
    <cfRule type="expression" dxfId="9797" priority="14194">
      <formula>B$208="Family rate for all dependents - Flat"</formula>
    </cfRule>
  </conditionalFormatting>
  <conditionalFormatting sqref="B218:B219 B234:B235 B302 B238:E242 B237:F237 B310 D310:D312 B214:B216 D237:J254 D316:D321 B316:J316 B311:E315 B319:J319 B317:E318 G317:G318 G313:J313 B320:E321 G320:G321 C270:I301 G311:G312 I311:I312 G314:G315 I314:I315 I317:I318 I320:I321 K234:K235 K302 K310 M310:M312 K214:K216 S237:S254 K311:M321 R311:R312 L270:R301 P311:P312 M238:R254 P314:P315 P317:P318 P320:P321 O316:S316 O319:S319 R314:R315 R317:R318 R320:R321 T234:T235 T302 T310 V310:V312 T214:T216 AB237:AB254 T311:V321 AA311:AA312 Y311:Y312 U270:AA301 V238:AA254 W316:AB316 W319:AB319 AA314:AA315 AA317:AA318 AA320:AA321 Y314:Y315 Y317:Y318 Y320:Y321 W317:W318 W320:W321 AC234:AC235 AC302 AC310 AE310:AE312 AC214:AC216 AK237:AK254 AC311:AE321 AJ311:AJ312 AH311:AH312 AE238:AJ254 AF316:AK316 AF319:AK319 AJ314:AJ315 AJ317:AJ318 AJ320:AJ321 AH314:AH315 AH317:AH318 AH320:AH321 AF317:AF318 AF320:AF321 BV234:BV235 BV302 BV310 BX310:BX312 BV214:BV216 CD237:CD254 BV311:BX321 BW270:CC301 CA311:CA312 CC311:CC312 BX238:CC254 BY316:CD316 BY319:CD319 CA314:CA315 CC314:CC315 CA317:CA318 CC317:CC318 CA320:CA321 CC320:CC321 BM234:BM235 BM302 BM310 BO310:BO312 BM214:BM216 BU237:BU254 BM311:BO321 BN270:BT301 BR311:BR312 BT311:BT312 BO238:BT254 BP316:BU316 BP319:BU319 BR314:BR315 BT314:BT315 BR317:BR318 BT317:BT318 BR320:BR321 BT320:BT321 BD234:BD235 BD302 BD310 BF310:BF312 BD214:BD216 BL237:BL254 BD311:BF321 BE270:BK301 BI311:BI312 BK311:BK312 BF238:BK254 BG316:BL316 BG319:BL319 BI314:BI315 BK314:BK315 BK317:BK318 BI317:BI318 BI320:BI321 BK320:BK321 AU234:AU235 AU302 AW310:AW312 AU214:AU216 BC237:BC254 AU311:AW321 AV270:BB301 AZ311:AZ312 BB311:BB312 AW238:BB254 AX316:BC316 AX319:BC319 BB314:BB315 AZ314:AZ315 AZ317:AZ318 BB317:BB318 BB320:BB321 AZ320:AZ321 AL234:AL235 AL302 AN310:AN312 AL214:AL216 AT237:AT254 AL311:AN321 AM270:AS301 AQ312 AS311:AS312 AL310:AP310 AR310:AU310 AN238:AS254 AO316:AT316 AO319:AT319 AQ314:AQ315 AQ317:AQ318 AQ320:AQ321 AS314:AS315 AS317:AS318 AS320:AS321 AO317:AO318 AO320:AO321 CE234:CE235 CE302 CE310 CG310:CG312 CE214:CE216 CM237:CM254 CE311:CG321 CF270:CL301 CJ311:CJ312 CL311:CL312 CG238:CL254 CH316:CM316 CH319:CM319 CJ314:CJ315 CL314:CL315 CL317:CL318 CJ317:CJ318 CJ320:CJ321 CL320:CL321 CN234:CN235 CN302 CN310 CP310:CP312 CN214:CN216 CV237:CV254 CN311:CP321 CO270:CU301 CS311:CS312 CU311:CU312 CP238:CU254 CQ316:CV316 CQ319:CV319 CS314:CS315 CU314:CU315 CS317:CS318 CU317:CU318 CS320:CS321 CU320:CU321 CW234:CW235 CW302 CW310 CY310:CY312 CW214:CW216 DE237:DE254 CW311:CY321 CX270:DD301 DB311:DB312 DD311:DD312 CY238:DD254 CZ316:DE316 CZ319:DE319 DB314:DB315 DD314:DD315 DB317:DB318 DD317:DD318 DD320:DD321 DB320:DB321 DF234:DF235 DF302 DF310 DH310:DH312 DF214:DF216 DN237:DN254 DF311:DH321 DG270:DM301 DK311:DK312 DM311:DM312 DH238:DM254 DI316:DN316 DI319:DN319 DK314:DK315 DM314:DM315 DK317:DK318 DM317:DM318 DK320:DK321 DM320:DM321 DO234:DO235 DO302 DO310 DQ310:DQ312 DO214:DO216 DW237:DW254 DO311:DQ321 DP270:DV301 DT311:DT312 DV311:DV312 DQ238:DV254 DR316:DW316 DR319:DW319 DT314:DT315 DV314:DV315 DT317:DT318 DV317:DV318 DV320:DV321 DT320:DT321 DX234:DX235 DX302 DX310 DZ310:DZ312 DX214:DX216 EF237:EF254 DX311:DZ321 DY270:EE301 EC311:EC312 EE311:EE312 DZ238:EE254 EA316:EF316 EA319:EF319 EC314:EC315 EE314:EE315 EC317:EC318 EE317:EE318 EC320:EC321 EE320:EE321 EG234:EG235 EG302 EG310 EI310:EI312 EG214:EG216 EO237:EO254 EG311:EI321 EH270:EN301 EL311:EL312 EN311:EN312 EI238:EN254 EJ316:EO316 EJ319:EO319 EL314:EL315 EN314:EN315 EL317:EL318 EN317:EN318 EL320:EL321 EN320:EN321 EP234:EP235 EP302 EP310 ER310:ER312 EP214:EP216 EX237:EX254 EP311:ER321 EQ270:EW301 EU311:EU312 EW311:EW312 ER238:EW254 ES316:EX316 ES319:EX319 EU314:EU315 EW314:EW315 EU317:EU318 EW317:EW318 EU320:EU321 EW320:EW321 AD270:AJ301">
    <cfRule type="expression" dxfId="9796" priority="14333">
      <formula>B$213="No"</formula>
    </cfRule>
  </conditionalFormatting>
  <conditionalFormatting sqref="B234:B235 B238:E242 B237:F237 D237:J254 D272:I301 E311:E315 E317:E318 E320:E321 G311:G312 G314:G315 G317:G318 G320:G321 G313:J313 I311:I312 E316:J316 I314:I315 E319:J319 I317:I318 I320:I321 R311:R312 BL237:BL254 AT237:AT254 AN273:AS301 AN238:AS254 AB237:AB254">
    <cfRule type="expression" dxfId="9795" priority="14335">
      <formula>B$214="New Hire/Rehire/Qualifying Events"</formula>
    </cfRule>
    <cfRule type="expression" dxfId="9794" priority="14336">
      <formula>B$214="New Hire/Rehire"</formula>
    </cfRule>
  </conditionalFormatting>
  <conditionalFormatting sqref="B44">
    <cfRule type="expression" dxfId="9793" priority="14190">
      <formula>B$41="First of the month following date of change"</formula>
    </cfRule>
  </conditionalFormatting>
  <conditionalFormatting sqref="B42">
    <cfRule type="expression" dxfId="9792" priority="14191">
      <formula>B$40="Yes, Use Waiting Period"</formula>
    </cfRule>
  </conditionalFormatting>
  <conditionalFormatting sqref="B45">
    <cfRule type="expression" dxfId="9791" priority="14189">
      <formula>B$40="Specific Date Selection"</formula>
    </cfRule>
    <cfRule type="expression" dxfId="9790" priority="14192">
      <formula>B$40="Specific Date Selection"</formula>
    </cfRule>
  </conditionalFormatting>
  <conditionalFormatting sqref="B42">
    <cfRule type="expression" dxfId="9789" priority="14186">
      <formula>B$41="First of month following date of change"</formula>
    </cfRule>
  </conditionalFormatting>
  <conditionalFormatting sqref="B43">
    <cfRule type="expression" dxfId="9788" priority="14184">
      <formula>B$41="First of the month following date of change"</formula>
    </cfRule>
  </conditionalFormatting>
  <conditionalFormatting sqref="B45">
    <cfRule type="expression" dxfId="9787" priority="14181">
      <formula>B$41="First of the month following date of change"</formula>
    </cfRule>
  </conditionalFormatting>
  <conditionalFormatting sqref="B44">
    <cfRule type="expression" dxfId="9786" priority="14183">
      <formula>B$40="Specific Date Selection"</formula>
    </cfRule>
  </conditionalFormatting>
  <conditionalFormatting sqref="B43">
    <cfRule type="expression" dxfId="9785" priority="14180">
      <formula>B$40="specific date selection"</formula>
    </cfRule>
  </conditionalFormatting>
  <conditionalFormatting sqref="B49:B51">
    <cfRule type="expression" dxfId="9784" priority="14178">
      <formula>B$47="First of the month following date of change"</formula>
    </cfRule>
  </conditionalFormatting>
  <conditionalFormatting sqref="B48">
    <cfRule type="expression" dxfId="9783" priority="14176">
      <formula>B$47="First of month following date of change"</formula>
    </cfRule>
  </conditionalFormatting>
  <conditionalFormatting sqref="B50">
    <cfRule type="expression" dxfId="9782" priority="14179">
      <formula>B$46="Specific Date Selection"</formula>
    </cfRule>
  </conditionalFormatting>
  <conditionalFormatting sqref="B48">
    <cfRule type="expression" dxfId="9781" priority="14177">
      <formula>B$46="Yes, Use Waiting Period"</formula>
    </cfRule>
  </conditionalFormatting>
  <conditionalFormatting sqref="B50">
    <cfRule type="expression" dxfId="9780" priority="14174">
      <formula>B$47="First of the month following date of change"</formula>
    </cfRule>
  </conditionalFormatting>
  <conditionalFormatting sqref="B50">
    <cfRule type="expression" dxfId="9779" priority="14175">
      <formula>B$46="Specific Date Selection"</formula>
    </cfRule>
  </conditionalFormatting>
  <conditionalFormatting sqref="B49">
    <cfRule type="expression" dxfId="9778" priority="14173">
      <formula>B$46="specific date selection"</formula>
    </cfRule>
  </conditionalFormatting>
  <conditionalFormatting sqref="B328">
    <cfRule type="expression" dxfId="9777" priority="14168">
      <formula>B$181="No"</formula>
    </cfRule>
  </conditionalFormatting>
  <conditionalFormatting sqref="B346:E346">
    <cfRule type="expression" dxfId="9776" priority="14166">
      <formula>B$189="Offered Amount/Salary Multiple"</formula>
    </cfRule>
    <cfRule type="expression" dxfId="9775" priority="14167">
      <formula>B$189="Offered Amount/Flat Amount"</formula>
    </cfRule>
  </conditionalFormatting>
  <conditionalFormatting sqref="B38">
    <cfRule type="expression" dxfId="9774" priority="13460">
      <formula>B$37="Select waiting period option"</formula>
    </cfRule>
    <cfRule type="expression" dxfId="9773" priority="14165">
      <formula>B$36="Use Waiting Period"</formula>
    </cfRule>
  </conditionalFormatting>
  <conditionalFormatting sqref="B38">
    <cfRule type="expression" dxfId="9772" priority="14164">
      <formula>B$35="First of Month following Date of Change"</formula>
    </cfRule>
  </conditionalFormatting>
  <conditionalFormatting sqref="B37">
    <cfRule type="expression" dxfId="9771" priority="14163">
      <formula>B$36="Use Waiting Period"</formula>
    </cfRule>
  </conditionalFormatting>
  <conditionalFormatting sqref="B121">
    <cfRule type="expression" dxfId="9770" priority="14158">
      <formula>B$121="Yes"</formula>
    </cfRule>
    <cfRule type="expression" dxfId="9769" priority="14159">
      <formula>B$121="No"</formula>
    </cfRule>
    <cfRule type="expression" dxfId="9768" priority="14160">
      <formula>B$8="EE"</formula>
    </cfRule>
  </conditionalFormatting>
  <conditionalFormatting sqref="B127">
    <cfRule type="expression" dxfId="9767" priority="14155">
      <formula>B$127="Yes"</formula>
    </cfRule>
    <cfRule type="expression" dxfId="9766" priority="14156">
      <formula>B$127="No"</formula>
    </cfRule>
    <cfRule type="expression" dxfId="9765" priority="14157">
      <formula>B$8="EE"</formula>
    </cfRule>
  </conditionalFormatting>
  <conditionalFormatting sqref="B129">
    <cfRule type="expression" dxfId="9764" priority="14152">
      <formula>B$127="Yes"</formula>
    </cfRule>
    <cfRule type="expression" dxfId="9763" priority="14153">
      <formula>B$127="No"</formula>
    </cfRule>
    <cfRule type="expression" dxfId="9762" priority="14154">
      <formula>B$8="EE"</formula>
    </cfRule>
  </conditionalFormatting>
  <conditionalFormatting sqref="B162">
    <cfRule type="expression" dxfId="9761" priority="14151">
      <formula>B$8="EE+CH"</formula>
    </cfRule>
  </conditionalFormatting>
  <conditionalFormatting sqref="B164">
    <cfRule type="expression" dxfId="9760" priority="14147">
      <formula>B$8="EE+SP"</formula>
    </cfRule>
    <cfRule type="expression" dxfId="9759" priority="14148">
      <formula>B$8="EE"</formula>
    </cfRule>
    <cfRule type="expression" dxfId="9758" priority="14149">
      <formula>B$8="SP"</formula>
    </cfRule>
  </conditionalFormatting>
  <conditionalFormatting sqref="B36">
    <cfRule type="expression" dxfId="9757" priority="14128">
      <formula>B$8="EE"</formula>
    </cfRule>
  </conditionalFormatting>
  <conditionalFormatting sqref="B41">
    <cfRule type="expression" dxfId="9756" priority="14126">
      <formula>B$40="Yes, Use Waiting Period"</formula>
    </cfRule>
  </conditionalFormatting>
  <conditionalFormatting sqref="B88">
    <cfRule type="expression" dxfId="9755" priority="14110">
      <formula>B$87="Flat Amount"</formula>
    </cfRule>
  </conditionalFormatting>
  <conditionalFormatting sqref="B88:B89">
    <cfRule type="expression" dxfId="9754" priority="14109">
      <formula>B$87="Flat Amount &amp; Times Annual Comp"</formula>
    </cfRule>
  </conditionalFormatting>
  <conditionalFormatting sqref="B89">
    <cfRule type="expression" dxfId="9753" priority="14108">
      <formula>B$87="Times Annual Comp"</formula>
    </cfRule>
  </conditionalFormatting>
  <conditionalFormatting sqref="B90">
    <cfRule type="expression" dxfId="9752" priority="14107">
      <formula>B$87="Percentage of Annual Comp"</formula>
    </cfRule>
  </conditionalFormatting>
  <conditionalFormatting sqref="B88 B90">
    <cfRule type="expression" dxfId="9751" priority="14106">
      <formula>B$87="Flat Amount &amp; Percentage of Annual Comp"</formula>
    </cfRule>
  </conditionalFormatting>
  <conditionalFormatting sqref="B88:B90">
    <cfRule type="expression" dxfId="9750" priority="14105">
      <formula>B$87="Flat Amount Times Annual Comp &amp; Percentage of Annual Comp"</formula>
    </cfRule>
  </conditionalFormatting>
  <conditionalFormatting sqref="B89:B90">
    <cfRule type="expression" dxfId="9749" priority="14104">
      <formula>B$87="Times Annual Comp &amp; Percentage of Annual Comp"</formula>
    </cfRule>
  </conditionalFormatting>
  <conditionalFormatting sqref="B140:B142">
    <cfRule type="expression" dxfId="9748" priority="14096">
      <formula>B$137="Use Waiting Period"</formula>
    </cfRule>
  </conditionalFormatting>
  <conditionalFormatting sqref="B138">
    <cfRule type="expression" dxfId="9747" priority="14088">
      <formula>B$137="Use Waiting Period"</formula>
    </cfRule>
  </conditionalFormatting>
  <conditionalFormatting sqref="B144">
    <cfRule type="expression" dxfId="9746" priority="14087">
      <formula>B$143="Use Waiting Period"</formula>
    </cfRule>
  </conditionalFormatting>
  <conditionalFormatting sqref="B203">
    <cfRule type="expression" dxfId="9745" priority="14086">
      <formula>B$202="Times Annual Compensation"</formula>
    </cfRule>
  </conditionalFormatting>
  <conditionalFormatting sqref="B204">
    <cfRule type="expression" dxfId="9744" priority="14085">
      <formula>B$202="Flat Amount"</formula>
    </cfRule>
  </conditionalFormatting>
  <conditionalFormatting sqref="B365">
    <cfRule type="expression" dxfId="9743" priority="14025">
      <formula>B$189="Offered Amount/Flat Amount"</formula>
    </cfRule>
    <cfRule type="expression" dxfId="9742" priority="14026">
      <formula>B$189="Range Flat Amount"</formula>
    </cfRule>
  </conditionalFormatting>
  <conditionalFormatting sqref="F347:J347">
    <cfRule type="expression" dxfId="9741" priority="14015">
      <formula>F$189="Offered Amount/Salary Multiple"</formula>
    </cfRule>
    <cfRule type="expression" dxfId="9740" priority="14016">
      <formula>B$186="Offered Amount/Flat Amount"</formula>
    </cfRule>
  </conditionalFormatting>
  <conditionalFormatting sqref="B346">
    <cfRule type="expression" dxfId="9739" priority="13972">
      <formula>B$189="Offered Amount/Salary Multiple"</formula>
    </cfRule>
    <cfRule type="expression" dxfId="9738" priority="13973">
      <formula>B$189="Offered Amount/Flat Amount"</formula>
    </cfRule>
  </conditionalFormatting>
  <conditionalFormatting sqref="B346:E346">
    <cfRule type="expression" dxfId="9737" priority="13971">
      <formula>B$346="All"</formula>
    </cfRule>
  </conditionalFormatting>
  <conditionalFormatting sqref="D347 F347:J347 O347:S347 X347:AB347 AG347:AK347 BZ347:CD347 BQ347:BU347 BH347:BL347 AY347:BC347 AP347:AT347 CI347:CM347 CR347:CV347 DA347:DE347 DJ347:DN347 DS347:DW347 EB347:EF347 EK347:EO347 ET347:EX347">
    <cfRule type="expression" dxfId="9736" priority="13968">
      <formula>D$347="N/A"</formula>
    </cfRule>
  </conditionalFormatting>
  <conditionalFormatting sqref="B179:J179 B32:J32 B234:B235 B302 B231:J233 B238:E242 B237:F237 B27:J27 B303:J304 B309:B310 D309:J309 D328 B322:B329 D330 B345:J345 B331:B333 B339:B344 B4:B22 D22:D26 B39:J39 B33:B38 B72:J72 D56 B40:B71 B75:J75 B73:B74 B79:J80 B76:B78 B91:J91 B81:B90 B202:B219 D185:D188 B180:B199 D166:D175 B176:B178 B162:B164 B160:J161 B137:B159 B136:J136 D112:D134 B93:B135 D97:D107 D310:D312 B346:E346 D347 F347:J347 B353:J354 B355:B367 B368:J369 B226:J228 D237:J254 B255:J258 B220:J222 B260:J269 B224:J224 B306:J306">
    <cfRule type="expression" dxfId="9735" priority="13953">
      <formula>B$3="No"</formula>
    </cfRule>
  </conditionalFormatting>
  <conditionalFormatting sqref="B165">
    <cfRule type="expression" dxfId="9734" priority="13636">
      <formula>B$3="No"</formula>
    </cfRule>
  </conditionalFormatting>
  <conditionalFormatting sqref="B182">
    <cfRule type="expression" dxfId="9733" priority="13633">
      <formula>B$181="No"</formula>
    </cfRule>
  </conditionalFormatting>
  <conditionalFormatting sqref="B212">
    <cfRule type="expression" dxfId="9732" priority="13624">
      <formula>B$208="Family rate for all dependents"</formula>
    </cfRule>
    <cfRule type="expression" dxfId="9731" priority="13625">
      <formula>B$208="Family rate for all dependents - Flat"</formula>
    </cfRule>
  </conditionalFormatting>
  <conditionalFormatting sqref="B219">
    <cfRule type="expression" dxfId="9730" priority="13615">
      <formula>B$213="No"</formula>
    </cfRule>
  </conditionalFormatting>
  <conditionalFormatting sqref="B166:B168">
    <cfRule type="expression" dxfId="9729" priority="13526">
      <formula>B$15="Select Dependent Coverage (Dependents not eligible)"</formula>
    </cfRule>
    <cfRule type="expression" dxfId="9728" priority="13527">
      <formula>B$15="Spouse Only"</formula>
    </cfRule>
  </conditionalFormatting>
  <conditionalFormatting sqref="B167:B168">
    <cfRule type="expression" dxfId="9727" priority="13525">
      <formula>B$166="Yes"</formula>
    </cfRule>
  </conditionalFormatting>
  <conditionalFormatting sqref="B200">
    <cfRule type="expression" dxfId="9726" priority="13521">
      <formula>B$189="Range Flat Amount"</formula>
    </cfRule>
    <cfRule type="expression" dxfId="9725" priority="13522">
      <formula>B$189="Offered Amount/Flat Amount"</formula>
    </cfRule>
  </conditionalFormatting>
  <conditionalFormatting sqref="B201">
    <cfRule type="expression" dxfId="9724" priority="13523">
      <formula>B$198="Yes, Round down to nearest"</formula>
    </cfRule>
    <cfRule type="expression" dxfId="9723" priority="13524">
      <formula>B$198="Yes, Round up to nearest"</formula>
    </cfRule>
  </conditionalFormatting>
  <conditionalFormatting sqref="B200:B201">
    <cfRule type="expression" dxfId="9722" priority="13520">
      <formula>B$3="No"</formula>
    </cfRule>
  </conditionalFormatting>
  <conditionalFormatting sqref="B3">
    <cfRule type="expression" dxfId="9721" priority="13471">
      <formula>B$3="No"</formula>
    </cfRule>
  </conditionalFormatting>
  <conditionalFormatting sqref="B165">
    <cfRule type="expression" dxfId="9720" priority="14340">
      <formula>B$175="No"</formula>
    </cfRule>
    <cfRule type="expression" dxfId="9719" priority="14341">
      <formula>B$8="EE+SP"</formula>
    </cfRule>
    <cfRule type="expression" dxfId="9718" priority="14342">
      <formula>B$8="EE"</formula>
    </cfRule>
    <cfRule type="expression" dxfId="9717" priority="14343">
      <formula>B$8="SP"</formula>
    </cfRule>
  </conditionalFormatting>
  <conditionalFormatting sqref="B145">
    <cfRule type="expression" dxfId="9716" priority="13441">
      <formula>B$144="Select waiting period option"</formula>
    </cfRule>
  </conditionalFormatting>
  <conditionalFormatting sqref="B151">
    <cfRule type="expression" dxfId="9715" priority="13416">
      <formula>B$150="Select waiting period option"</formula>
    </cfRule>
  </conditionalFormatting>
  <conditionalFormatting sqref="B190">
    <cfRule type="expression" dxfId="9714" priority="13401">
      <formula>B$189="Offered Amount"</formula>
    </cfRule>
  </conditionalFormatting>
  <conditionalFormatting sqref="B243:E248">
    <cfRule type="expression" dxfId="9713" priority="13378">
      <formula>B$213="No"</formula>
    </cfRule>
  </conditionalFormatting>
  <conditionalFormatting sqref="B243:E248">
    <cfRule type="expression" dxfId="9712" priority="13379">
      <formula>B$214="New Hire/Rehire/Qualifying Events"</formula>
    </cfRule>
    <cfRule type="expression" dxfId="9711" priority="13380">
      <formula>B$214="New Hire/Rehire"</formula>
    </cfRule>
  </conditionalFormatting>
  <conditionalFormatting sqref="B243:E248">
    <cfRule type="expression" dxfId="9710" priority="13373">
      <formula>B$3="No"</formula>
    </cfRule>
  </conditionalFormatting>
  <conditionalFormatting sqref="B249:E254">
    <cfRule type="expression" dxfId="9709" priority="13362">
      <formula>B$213="No"</formula>
    </cfRule>
  </conditionalFormatting>
  <conditionalFormatting sqref="B249:E254">
    <cfRule type="expression" dxfId="9708" priority="13363">
      <formula>B$214="New Hire/Rehire/Qualifying Events"</formula>
    </cfRule>
    <cfRule type="expression" dxfId="9707" priority="13364">
      <formula>B$214="New Hire/Rehire"</formula>
    </cfRule>
  </conditionalFormatting>
  <conditionalFormatting sqref="B249:E254">
    <cfRule type="expression" dxfId="9706" priority="13357">
      <formula>B$3="No"</formula>
    </cfRule>
  </conditionalFormatting>
  <conditionalFormatting sqref="B229:J230">
    <cfRule type="expression" dxfId="9705" priority="13348">
      <formula>B$3="No"</formula>
    </cfRule>
  </conditionalFormatting>
  <conditionalFormatting sqref="B225:J225">
    <cfRule type="expression" dxfId="9704" priority="13345">
      <formula>B$3="No"</formula>
    </cfRule>
  </conditionalFormatting>
  <conditionalFormatting sqref="B270">
    <cfRule type="expression" dxfId="9703" priority="13337">
      <formula>B$213="No"</formula>
    </cfRule>
  </conditionalFormatting>
  <conditionalFormatting sqref="B270">
    <cfRule type="expression" dxfId="9702" priority="13336">
      <formula>B$3="No"</formula>
    </cfRule>
  </conditionalFormatting>
  <conditionalFormatting sqref="B272:C301">
    <cfRule type="expression" dxfId="9701" priority="13333">
      <formula>B$213="No"</formula>
    </cfRule>
  </conditionalFormatting>
  <conditionalFormatting sqref="B272:C301">
    <cfRule type="expression" dxfId="9700" priority="13334">
      <formula>B$214="New Hire/Rehire/Qualifying Events"</formula>
    </cfRule>
    <cfRule type="expression" dxfId="9699" priority="13335">
      <formula>B$214="New Hire/Rehire"</formula>
    </cfRule>
  </conditionalFormatting>
  <conditionalFormatting sqref="B272:C301">
    <cfRule type="expression" dxfId="9698" priority="13332">
      <formula>B$3="No"</formula>
    </cfRule>
  </conditionalFormatting>
  <conditionalFormatting sqref="G237:J254">
    <cfRule type="expression" dxfId="9697" priority="13322">
      <formula>G$213="No"</formula>
    </cfRule>
  </conditionalFormatting>
  <conditionalFormatting sqref="G237:J254">
    <cfRule type="expression" dxfId="9696" priority="13323">
      <formula>G$214="New Hire/Rehire/Qualifying Events"</formula>
    </cfRule>
    <cfRule type="expression" dxfId="9695" priority="13324">
      <formula>G$214="New Hire/Rehire"</formula>
    </cfRule>
  </conditionalFormatting>
  <conditionalFormatting sqref="G237:J254">
    <cfRule type="expression" dxfId="9694" priority="13321">
      <formula>B$3="No"</formula>
    </cfRule>
  </conditionalFormatting>
  <conditionalFormatting sqref="D272:J289">
    <cfRule type="expression" dxfId="9693" priority="13316">
      <formula>D$213="No"</formula>
    </cfRule>
  </conditionalFormatting>
  <conditionalFormatting sqref="D272:J289">
    <cfRule type="expression" dxfId="9692" priority="13317">
      <formula>D$214="New Hire/Rehire/Qualifying Events"</formula>
    </cfRule>
    <cfRule type="expression" dxfId="9691" priority="13318">
      <formula>D$214="New Hire/Rehire"</formula>
    </cfRule>
  </conditionalFormatting>
  <conditionalFormatting sqref="D272:J289 D272:I301">
    <cfRule type="expression" dxfId="9690" priority="13315">
      <formula>B$3="No"</formula>
    </cfRule>
  </conditionalFormatting>
  <conditionalFormatting sqref="D278:E283">
    <cfRule type="expression" dxfId="9689" priority="13312">
      <formula>D$213="No"</formula>
    </cfRule>
  </conditionalFormatting>
  <conditionalFormatting sqref="D278:E283">
    <cfRule type="expression" dxfId="9688" priority="13313">
      <formula>D$214="New Hire/Rehire/Qualifying Events"</formula>
    </cfRule>
    <cfRule type="expression" dxfId="9687" priority="13314">
      <formula>D$214="New Hire/Rehire"</formula>
    </cfRule>
  </conditionalFormatting>
  <conditionalFormatting sqref="D278:E283">
    <cfRule type="expression" dxfId="9686" priority="13311">
      <formula>B$3="No"</formula>
    </cfRule>
  </conditionalFormatting>
  <conditionalFormatting sqref="D284:E289">
    <cfRule type="expression" dxfId="9685" priority="13308">
      <formula>D$213="No"</formula>
    </cfRule>
  </conditionalFormatting>
  <conditionalFormatting sqref="D284:E289">
    <cfRule type="expression" dxfId="9684" priority="13309">
      <formula>D$214="New Hire/Rehire/Qualifying Events"</formula>
    </cfRule>
    <cfRule type="expression" dxfId="9683" priority="13310">
      <formula>D$214="New Hire/Rehire"</formula>
    </cfRule>
  </conditionalFormatting>
  <conditionalFormatting sqref="D284:E289">
    <cfRule type="expression" dxfId="9682" priority="13307">
      <formula>B$3="No"</formula>
    </cfRule>
  </conditionalFormatting>
  <conditionalFormatting sqref="G272:J289">
    <cfRule type="expression" dxfId="9681" priority="13304">
      <formula>G$213="No"</formula>
    </cfRule>
  </conditionalFormatting>
  <conditionalFormatting sqref="G272:J289">
    <cfRule type="expression" dxfId="9680" priority="13305">
      <formula>G$214="New Hire/Rehire/Qualifying Events"</formula>
    </cfRule>
    <cfRule type="expression" dxfId="9679" priority="13306">
      <formula>G$214="New Hire/Rehire"</formula>
    </cfRule>
  </conditionalFormatting>
  <conditionalFormatting sqref="G272:J289 H272:I301">
    <cfRule type="expression" dxfId="9678" priority="13303">
      <formula>B$3="No"</formula>
    </cfRule>
  </conditionalFormatting>
  <conditionalFormatting sqref="D273:J273">
    <cfRule type="expression" dxfId="9677" priority="13302">
      <formula>D$234="1"</formula>
    </cfRule>
  </conditionalFormatting>
  <conditionalFormatting sqref="D290:J301">
    <cfRule type="expression" dxfId="9676" priority="13299">
      <formula>D$213="No"</formula>
    </cfRule>
  </conditionalFormatting>
  <conditionalFormatting sqref="D290:J301">
    <cfRule type="expression" dxfId="9675" priority="13300">
      <formula>D$214="New Hire/Rehire/Qualifying Events"</formula>
    </cfRule>
    <cfRule type="expression" dxfId="9674" priority="13301">
      <formula>D$214="New Hire/Rehire"</formula>
    </cfRule>
  </conditionalFormatting>
  <conditionalFormatting sqref="D290:J301">
    <cfRule type="expression" dxfId="9673" priority="13298">
      <formula>B$3="No"</formula>
    </cfRule>
  </conditionalFormatting>
  <conditionalFormatting sqref="D290:E301">
    <cfRule type="expression" dxfId="9672" priority="13295">
      <formula>D$213="No"</formula>
    </cfRule>
  </conditionalFormatting>
  <conditionalFormatting sqref="D290:E301">
    <cfRule type="expression" dxfId="9671" priority="13296">
      <formula>D$214="New Hire/Rehire/Qualifying Events"</formula>
    </cfRule>
    <cfRule type="expression" dxfId="9670" priority="13297">
      <formula>D$214="New Hire/Rehire"</formula>
    </cfRule>
  </conditionalFormatting>
  <conditionalFormatting sqref="D290:E301">
    <cfRule type="expression" dxfId="9669" priority="13294">
      <formula>B$3="No"</formula>
    </cfRule>
  </conditionalFormatting>
  <conditionalFormatting sqref="G290:J301">
    <cfRule type="expression" dxfId="9668" priority="13291">
      <formula>G$213="No"</formula>
    </cfRule>
  </conditionalFormatting>
  <conditionalFormatting sqref="G290:J301">
    <cfRule type="expression" dxfId="9667" priority="13292">
      <formula>G$214="New Hire/Rehire/Qualifying Events"</formula>
    </cfRule>
    <cfRule type="expression" dxfId="9666" priority="13293">
      <formula>G$214="New Hire/Rehire"</formula>
    </cfRule>
  </conditionalFormatting>
  <conditionalFormatting sqref="G290:J301">
    <cfRule type="expression" dxfId="9665" priority="13290">
      <formula>B$3="No"</formula>
    </cfRule>
  </conditionalFormatting>
  <conditionalFormatting sqref="B313">
    <cfRule type="expression" dxfId="9664" priority="13287">
      <formula>B$213="No"</formula>
    </cfRule>
  </conditionalFormatting>
  <conditionalFormatting sqref="B313 D313:D315">
    <cfRule type="expression" dxfId="9663" priority="13286">
      <formula>B$3="No"</formula>
    </cfRule>
  </conditionalFormatting>
  <conditionalFormatting sqref="B316">
    <cfRule type="expression" dxfId="9662" priority="13285">
      <formula>B$213="No"</formula>
    </cfRule>
  </conditionalFormatting>
  <conditionalFormatting sqref="B316 D316:D318">
    <cfRule type="expression" dxfId="9661" priority="13284">
      <formula>B$3="No"</formula>
    </cfRule>
  </conditionalFormatting>
  <conditionalFormatting sqref="B319">
    <cfRule type="expression" dxfId="9660" priority="13283">
      <formula>B$213="No"</formula>
    </cfRule>
  </conditionalFormatting>
  <conditionalFormatting sqref="B319 D319:D321">
    <cfRule type="expression" dxfId="9659" priority="13282">
      <formula>B$3="No"</formula>
    </cfRule>
  </conditionalFormatting>
  <conditionalFormatting sqref="B307:J308">
    <cfRule type="expression" dxfId="9658" priority="13281">
      <formula>B$3="No"</formula>
    </cfRule>
  </conditionalFormatting>
  <conditionalFormatting sqref="B330">
    <cfRule type="expression" dxfId="9657" priority="13278">
      <formula>B$181="No"</formula>
    </cfRule>
  </conditionalFormatting>
  <conditionalFormatting sqref="B330">
    <cfRule type="expression" dxfId="9656" priority="13277">
      <formula>B$3="No"</formula>
    </cfRule>
  </conditionalFormatting>
  <conditionalFormatting sqref="B335">
    <cfRule type="expression" dxfId="9655" priority="13263">
      <formula>B$3="No"</formula>
    </cfRule>
  </conditionalFormatting>
  <conditionalFormatting sqref="B334">
    <cfRule type="expression" dxfId="9654" priority="13266">
      <formula>B$331="No"</formula>
    </cfRule>
  </conditionalFormatting>
  <conditionalFormatting sqref="B334">
    <cfRule type="expression" dxfId="9653" priority="13265">
      <formula>B$3="No"</formula>
    </cfRule>
  </conditionalFormatting>
  <conditionalFormatting sqref="B335">
    <cfRule type="expression" dxfId="9652" priority="13264">
      <formula>B$331="No"</formula>
    </cfRule>
  </conditionalFormatting>
  <conditionalFormatting sqref="B336">
    <cfRule type="expression" dxfId="9651" priority="13262">
      <formula>B$331="No"</formula>
    </cfRule>
  </conditionalFormatting>
  <conditionalFormatting sqref="B336">
    <cfRule type="expression" dxfId="9650" priority="13261">
      <formula>B$3="No"</formula>
    </cfRule>
  </conditionalFormatting>
  <conditionalFormatting sqref="B337">
    <cfRule type="expression" dxfId="9649" priority="13260">
      <formula>B$331="No"</formula>
    </cfRule>
  </conditionalFormatting>
  <conditionalFormatting sqref="B337">
    <cfRule type="expression" dxfId="9648" priority="13259">
      <formula>B$3="No"</formula>
    </cfRule>
  </conditionalFormatting>
  <conditionalFormatting sqref="B338">
    <cfRule type="expression" dxfId="9647" priority="13258">
      <formula>B$331="No"</formula>
    </cfRule>
  </conditionalFormatting>
  <conditionalFormatting sqref="B338">
    <cfRule type="expression" dxfId="9646" priority="13257">
      <formula>B$3="No"</formula>
    </cfRule>
  </conditionalFormatting>
  <conditionalFormatting sqref="B333:J334">
    <cfRule type="expression" dxfId="9645" priority="13255">
      <formula>B$332="child"</formula>
    </cfRule>
    <cfRule type="expression" dxfId="9644" priority="13256">
      <formula>B$332="Spouse"</formula>
    </cfRule>
  </conditionalFormatting>
  <conditionalFormatting sqref="B335:J336">
    <cfRule type="expression" dxfId="9643" priority="13253">
      <formula>B$332="employee"</formula>
    </cfRule>
    <cfRule type="expression" dxfId="9642" priority="13254">
      <formula>B$332="Child"</formula>
    </cfRule>
  </conditionalFormatting>
  <conditionalFormatting sqref="B337:J338">
    <cfRule type="expression" dxfId="9641" priority="13251">
      <formula>B$332="Spouse"</formula>
    </cfRule>
    <cfRule type="expression" dxfId="9640" priority="13252">
      <formula>B$332="Employee"</formula>
    </cfRule>
  </conditionalFormatting>
  <conditionalFormatting sqref="B305:J305">
    <cfRule type="expression" dxfId="9639" priority="13250">
      <formula>B$3="No"</formula>
    </cfRule>
  </conditionalFormatting>
  <conditionalFormatting sqref="B23:B26">
    <cfRule type="expression" dxfId="9638" priority="13246">
      <formula>B$3="No"</formula>
    </cfRule>
  </conditionalFormatting>
  <conditionalFormatting sqref="B169:B175">
    <cfRule type="expression" dxfId="9637" priority="13244">
      <formula>B$18="Select Dependent Coverage (Dependents not eligible)"</formula>
    </cfRule>
    <cfRule type="expression" dxfId="9636" priority="13245">
      <formula>B$18="Spouse Only"</formula>
    </cfRule>
  </conditionalFormatting>
  <conditionalFormatting sqref="B169:B175">
    <cfRule type="expression" dxfId="9635" priority="13243">
      <formula>B$166="Yes"</formula>
    </cfRule>
  </conditionalFormatting>
  <conditionalFormatting sqref="D237:E254">
    <cfRule type="expression" dxfId="9634" priority="13242">
      <formula>D237="0"</formula>
    </cfRule>
  </conditionalFormatting>
  <conditionalFormatting sqref="F237:G254">
    <cfRule type="expression" dxfId="9633" priority="13241">
      <formula>F237="0"</formula>
    </cfRule>
  </conditionalFormatting>
  <conditionalFormatting sqref="H237:I254">
    <cfRule type="expression" dxfId="9632" priority="13240">
      <formula>H237="0"</formula>
    </cfRule>
  </conditionalFormatting>
  <conditionalFormatting sqref="D272:E301">
    <cfRule type="expression" dxfId="9631" priority="13237">
      <formula>D272="0"</formula>
    </cfRule>
  </conditionalFormatting>
  <conditionalFormatting sqref="F272:G301">
    <cfRule type="expression" dxfId="9630" priority="13236">
      <formula>F272="0"</formula>
    </cfRule>
  </conditionalFormatting>
  <conditionalFormatting sqref="H272:I301">
    <cfRule type="expression" dxfId="9629" priority="13235">
      <formula>H272="0"</formula>
    </cfRule>
  </conditionalFormatting>
  <conditionalFormatting sqref="E310:F310">
    <cfRule type="expression" dxfId="9628" priority="13232">
      <formula>E$213="No"</formula>
    </cfRule>
  </conditionalFormatting>
  <conditionalFormatting sqref="E310:F310">
    <cfRule type="expression" dxfId="9627" priority="13233">
      <formula>E$214="New Hire/Rehire/Qualifying Events"</formula>
    </cfRule>
    <cfRule type="expression" dxfId="9626" priority="13234">
      <formula>E$214="New Hire/Rehire"</formula>
    </cfRule>
  </conditionalFormatting>
  <conditionalFormatting sqref="E310:F310 E316:F316 E311:E315 E319:F319 E317:E318 E320:E321">
    <cfRule type="expression" dxfId="9625" priority="13231">
      <formula>B$3="No"</formula>
    </cfRule>
  </conditionalFormatting>
  <conditionalFormatting sqref="E310:F310">
    <cfRule type="expression" dxfId="9624" priority="13228">
      <formula>E$213="No"</formula>
    </cfRule>
  </conditionalFormatting>
  <conditionalFormatting sqref="E310:F310">
    <cfRule type="expression" dxfId="9623" priority="13229">
      <formula>E$214="New Hire/Rehire/Qualifying Events"</formula>
    </cfRule>
    <cfRule type="expression" dxfId="9622" priority="13230">
      <formula>E$214="New Hire/Rehire"</formula>
    </cfRule>
  </conditionalFormatting>
  <conditionalFormatting sqref="E310:F310 E316:F316 E311:E315 E319:F319 E317:E318 E320:E321">
    <cfRule type="expression" dxfId="9621" priority="13227">
      <formula>B$3="No"</formula>
    </cfRule>
  </conditionalFormatting>
  <conditionalFormatting sqref="E310:F310">
    <cfRule type="expression" dxfId="9620" priority="13224">
      <formula>E$213="No"</formula>
    </cfRule>
  </conditionalFormatting>
  <conditionalFormatting sqref="E310:F310">
    <cfRule type="expression" dxfId="9619" priority="13225">
      <formula>E$214="New Hire/Rehire/Qualifying Events"</formula>
    </cfRule>
    <cfRule type="expression" dxfId="9618" priority="13226">
      <formula>E$214="New Hire/Rehire"</formula>
    </cfRule>
  </conditionalFormatting>
  <conditionalFormatting sqref="E310:F310 E316:F316 E311:E315 E319:F319 E317:E318 E320:E321">
    <cfRule type="expression" dxfId="9617" priority="13223">
      <formula>B$3="No"</formula>
    </cfRule>
  </conditionalFormatting>
  <conditionalFormatting sqref="E310:F310 E316:F316 E311:E315 E319:F319 E317:E318 E320:E321">
    <cfRule type="expression" dxfId="9616" priority="13222">
      <formula>E310="0"</formula>
    </cfRule>
  </conditionalFormatting>
  <conditionalFormatting sqref="G310:H310">
    <cfRule type="expression" dxfId="9615" priority="13219">
      <formula>G$213="No"</formula>
    </cfRule>
  </conditionalFormatting>
  <conditionalFormatting sqref="G310:H310">
    <cfRule type="expression" dxfId="9614" priority="13220">
      <formula>G$214="New Hire/Rehire/Qualifying Events"</formula>
    </cfRule>
    <cfRule type="expression" dxfId="9613" priority="13221">
      <formula>G$214="New Hire/Rehire"</formula>
    </cfRule>
  </conditionalFormatting>
  <conditionalFormatting sqref="G310:H310 G313:H313 G311:G312 G316:H316 G314:G315 G319:H319 G317:G318 G320:G321">
    <cfRule type="expression" dxfId="9612" priority="13218">
      <formula>B$3="No"</formula>
    </cfRule>
  </conditionalFormatting>
  <conditionalFormatting sqref="G310:H310 G313:H313 G311:G312 G316:H316 G314:G315 G319:H319 G317:G318 G320:G321">
    <cfRule type="expression" dxfId="9611" priority="13217">
      <formula>G310="0"</formula>
    </cfRule>
  </conditionalFormatting>
  <conditionalFormatting sqref="I310:J310">
    <cfRule type="expression" dxfId="9610" priority="13214">
      <formula>I$213="No"</formula>
    </cfRule>
  </conditionalFormatting>
  <conditionalFormatting sqref="I310:J310">
    <cfRule type="expression" dxfId="9609" priority="13215">
      <formula>I$214="New Hire/Rehire/Qualifying Events"</formula>
    </cfRule>
    <cfRule type="expression" dxfId="9608" priority="13216">
      <formula>I$214="New Hire/Rehire"</formula>
    </cfRule>
  </conditionalFormatting>
  <conditionalFormatting sqref="I310:J310 I313:J313 I311:I312 I316:J316 I314:I315 I319:J319 I317:I318 I320:I321">
    <cfRule type="expression" dxfId="9607" priority="13213">
      <formula>B$3="No"</formula>
    </cfRule>
  </conditionalFormatting>
  <conditionalFormatting sqref="I310:J310">
    <cfRule type="expression" dxfId="9606" priority="13210">
      <formula>I$213="No"</formula>
    </cfRule>
  </conditionalFormatting>
  <conditionalFormatting sqref="I310:J310">
    <cfRule type="expression" dxfId="9605" priority="13211">
      <formula>I$214="New Hire/Rehire/Qualifying Events"</formula>
    </cfRule>
    <cfRule type="expression" dxfId="9604" priority="13212">
      <formula>I$214="New Hire/Rehire"</formula>
    </cfRule>
  </conditionalFormatting>
  <conditionalFormatting sqref="I310:J310 I313:J313 I311:I312 I316:J316 I314:I315 I319:J319 I317:I318 I320:I321">
    <cfRule type="expression" dxfId="9603" priority="13209">
      <formula>B$3="No"</formula>
    </cfRule>
  </conditionalFormatting>
  <conditionalFormatting sqref="I310:J310">
    <cfRule type="expression" dxfId="9602" priority="13206">
      <formula>I$213="No"</formula>
    </cfRule>
  </conditionalFormatting>
  <conditionalFormatting sqref="I310:J310">
    <cfRule type="expression" dxfId="9601" priority="13207">
      <formula>I$214="New Hire/Rehire/Qualifying Events"</formula>
    </cfRule>
    <cfRule type="expression" dxfId="9600" priority="13208">
      <formula>I$214="New Hire/Rehire"</formula>
    </cfRule>
  </conditionalFormatting>
  <conditionalFormatting sqref="I310:J310 I313:J313 I311:I312 I316:J316 I314:I315 I319:J319 I317:I318 I320:I321">
    <cfRule type="expression" dxfId="9599" priority="13205">
      <formula>B$3="No"</formula>
    </cfRule>
  </conditionalFormatting>
  <conditionalFormatting sqref="I310:J310">
    <cfRule type="expression" dxfId="9598" priority="13202">
      <formula>I$213="No"</formula>
    </cfRule>
  </conditionalFormatting>
  <conditionalFormatting sqref="I310:J310">
    <cfRule type="expression" dxfId="9597" priority="13203">
      <formula>I$214="New Hire/Rehire/Qualifying Events"</formula>
    </cfRule>
    <cfRule type="expression" dxfId="9596" priority="13204">
      <formula>I$214="New Hire/Rehire"</formula>
    </cfRule>
  </conditionalFormatting>
  <conditionalFormatting sqref="I310:J310 I313:J313 I311:I312 I316:J316 I314:I315 I319:J319 I317:I318 I320:I321">
    <cfRule type="expression" dxfId="9595" priority="13201">
      <formula>B$3="No"</formula>
    </cfRule>
  </conditionalFormatting>
  <conditionalFormatting sqref="I310:J310 I313:J313 I311:I312 I316:J316 I314:I315 I319:J319 I317:I318 I320:I321">
    <cfRule type="expression" dxfId="9594" priority="13200">
      <formula>I310="0"</formula>
    </cfRule>
  </conditionalFormatting>
  <conditionalFormatting sqref="C235:I254">
    <cfRule type="expression" dxfId="9593" priority="13199">
      <formula>B$213="No"</formula>
    </cfRule>
  </conditionalFormatting>
  <conditionalFormatting sqref="B309:J310">
    <cfRule type="expression" dxfId="9592" priority="13198">
      <formula>B$213="No"</formula>
    </cfRule>
  </conditionalFormatting>
  <conditionalFormatting sqref="D347">
    <cfRule type="expression" dxfId="9591" priority="44887">
      <formula>B$189="Offered Amount/Salary Multiple"</formula>
    </cfRule>
    <cfRule type="expression" dxfId="9590" priority="44888">
      <formula>B$186="Offered Amount/Flat Amount"</formula>
    </cfRule>
  </conditionalFormatting>
  <conditionalFormatting sqref="B346:C346">
    <cfRule type="expression" dxfId="9589" priority="44890">
      <formula>D$347="N/A"</formula>
    </cfRule>
  </conditionalFormatting>
  <conditionalFormatting sqref="F347:G347">
    <cfRule type="expression" dxfId="9588" priority="13189">
      <formula>F$189="Offered Amount/Salary Multiple"</formula>
    </cfRule>
    <cfRule type="expression" dxfId="9587" priority="13190">
      <formula>F$189="Offered Amount/Flat Amount"</formula>
    </cfRule>
  </conditionalFormatting>
  <conditionalFormatting sqref="F347:G347">
    <cfRule type="expression" dxfId="9586" priority="13191">
      <formula>H$347="N/A"</formula>
    </cfRule>
  </conditionalFormatting>
  <conditionalFormatting sqref="F348:J351">
    <cfRule type="expression" dxfId="9585" priority="13185">
      <formula>F$189="Offered Amount/Salary Multiple"</formula>
    </cfRule>
    <cfRule type="expression" dxfId="9584" priority="13186">
      <formula>B$186="Offered Amount/Flat Amount"</formula>
    </cfRule>
  </conditionalFormatting>
  <conditionalFormatting sqref="F348:J351">
    <cfRule type="expression" dxfId="9583" priority="13184">
      <formula>F$347="N/A"</formula>
    </cfRule>
  </conditionalFormatting>
  <conditionalFormatting sqref="F348:J351">
    <cfRule type="expression" dxfId="9582" priority="13183">
      <formula>B$3="No"</formula>
    </cfRule>
  </conditionalFormatting>
  <conditionalFormatting sqref="F348:G351">
    <cfRule type="expression" dxfId="9581" priority="13180">
      <formula>F$189="Offered Amount/Salary Multiple"</formula>
    </cfRule>
    <cfRule type="expression" dxfId="9580" priority="13181">
      <formula>F$189="Offered Amount/Flat Amount"</formula>
    </cfRule>
  </conditionalFormatting>
  <conditionalFormatting sqref="F348:G351">
    <cfRule type="expression" dxfId="9579" priority="13182">
      <formula>H$347="N/A"</formula>
    </cfRule>
  </conditionalFormatting>
  <conditionalFormatting sqref="D348:D351">
    <cfRule type="expression" dxfId="9578" priority="13173">
      <formula>D$347="N/A"</formula>
    </cfRule>
  </conditionalFormatting>
  <conditionalFormatting sqref="D348:D351">
    <cfRule type="expression" dxfId="9577" priority="13172">
      <formula>B$3="No"</formula>
    </cfRule>
  </conditionalFormatting>
  <conditionalFormatting sqref="D348:D351">
    <cfRule type="expression" dxfId="9576" priority="13174">
      <formula>B$189="Offered Amount/Salary Multiple"</formula>
    </cfRule>
    <cfRule type="expression" dxfId="9575" priority="13175">
      <formula>B$186="Offered Amount/Flat Amount"</formula>
    </cfRule>
  </conditionalFormatting>
  <conditionalFormatting sqref="B347:E351">
    <cfRule type="expression" dxfId="9574" priority="13171">
      <formula>$B$189="Offered Amount"</formula>
    </cfRule>
  </conditionalFormatting>
  <conditionalFormatting sqref="F347:H351">
    <cfRule type="expression" dxfId="9573" priority="13170">
      <formula>$B$189="offered amount"</formula>
    </cfRule>
  </conditionalFormatting>
  <conditionalFormatting sqref="B361:J361">
    <cfRule type="expression" dxfId="9572" priority="13169">
      <formula>B$360="Select Waiting Period Option"</formula>
    </cfRule>
  </conditionalFormatting>
  <conditionalFormatting sqref="D22:D26">
    <cfRule type="expression" dxfId="9571" priority="44885">
      <formula>B$20="No"</formula>
    </cfRule>
  </conditionalFormatting>
  <conditionalFormatting sqref="B64:J64">
    <cfRule type="expression" dxfId="9570" priority="12813">
      <formula>B$63="Select Waiting Period Option"</formula>
    </cfRule>
  </conditionalFormatting>
  <conditionalFormatting sqref="B22:C26">
    <cfRule type="expression" dxfId="9569" priority="12812">
      <formula>B$20="No"</formula>
    </cfRule>
  </conditionalFormatting>
  <conditionalFormatting sqref="K368:R369">
    <cfRule type="expression" dxfId="9568" priority="12628">
      <formula>K$3="No"</formula>
    </cfRule>
  </conditionalFormatting>
  <conditionalFormatting sqref="B309:J310 B316:J316 B311:E315 B319:J319 B317:E318 G317:G318 G313:J313 B320:E321 G320:G321 B234:J254 B270:J301 G311:G312 I311:I312 G314:G315 I314:I315 I317:I318 I320:I321">
    <cfRule type="expression" dxfId="9567" priority="12455">
      <formula>$B$213="No"</formula>
    </cfRule>
  </conditionalFormatting>
  <conditionalFormatting sqref="B166:C175">
    <cfRule type="expression" dxfId="9566" priority="12098">
      <formula>B$3="No"</formula>
    </cfRule>
  </conditionalFormatting>
  <conditionalFormatting sqref="B237:C254 B272:C301">
    <cfRule type="expression" dxfId="9565" priority="11739">
      <formula>$B$219="No"</formula>
    </cfRule>
  </conditionalFormatting>
  <conditionalFormatting sqref="F313">
    <cfRule type="expression" dxfId="9564" priority="11735">
      <formula>F$213="No"</formula>
    </cfRule>
  </conditionalFormatting>
  <conditionalFormatting sqref="F313">
    <cfRule type="expression" dxfId="9563" priority="11736">
      <formula>F$214="New Hire/Rehire/Qualifying Events"</formula>
    </cfRule>
    <cfRule type="expression" dxfId="9562" priority="11737">
      <formula>F$214="New Hire/Rehire"</formula>
    </cfRule>
  </conditionalFormatting>
  <conditionalFormatting sqref="F313">
    <cfRule type="expression" dxfId="9561" priority="11734">
      <formula>C$3="No"</formula>
    </cfRule>
  </conditionalFormatting>
  <conditionalFormatting sqref="F313">
    <cfRule type="expression" dxfId="9560" priority="11731">
      <formula>F$213="No"</formula>
    </cfRule>
  </conditionalFormatting>
  <conditionalFormatting sqref="F313">
    <cfRule type="expression" dxfId="9559" priority="11732">
      <formula>F$214="New Hire/Rehire/Qualifying Events"</formula>
    </cfRule>
    <cfRule type="expression" dxfId="9558" priority="11733">
      <formula>F$214="New Hire/Rehire"</formula>
    </cfRule>
  </conditionalFormatting>
  <conditionalFormatting sqref="F313">
    <cfRule type="expression" dxfId="9557" priority="11730">
      <formula>C$3="No"</formula>
    </cfRule>
  </conditionalFormatting>
  <conditionalFormatting sqref="F313">
    <cfRule type="expression" dxfId="9556" priority="11727">
      <formula>F$213="No"</formula>
    </cfRule>
  </conditionalFormatting>
  <conditionalFormatting sqref="F313">
    <cfRule type="expression" dxfId="9555" priority="11728">
      <formula>F$214="New Hire/Rehire/Qualifying Events"</formula>
    </cfRule>
    <cfRule type="expression" dxfId="9554" priority="11729">
      <formula>F$214="New Hire/Rehire"</formula>
    </cfRule>
  </conditionalFormatting>
  <conditionalFormatting sqref="F313">
    <cfRule type="expression" dxfId="9553" priority="11726">
      <formula>C$3="No"</formula>
    </cfRule>
  </conditionalFormatting>
  <conditionalFormatting sqref="F313">
    <cfRule type="expression" dxfId="9552" priority="11725">
      <formula>F313="0"</formula>
    </cfRule>
  </conditionalFormatting>
  <conditionalFormatting sqref="F313">
    <cfRule type="expression" dxfId="9551" priority="11724">
      <formula>F$213="No"</formula>
    </cfRule>
  </conditionalFormatting>
  <conditionalFormatting sqref="F313">
    <cfRule type="expression" dxfId="9550" priority="11723">
      <formula>$B$213="No"</formula>
    </cfRule>
  </conditionalFormatting>
  <conditionalFormatting sqref="B310:J310 B313:J313 I311:I312 B316:J316 I314:I315 B319:J319 I317:I318 I320:I321 B311:G312 B314:G315 B317:G318 B320:G321">
    <cfRule type="expression" dxfId="9549" priority="11722">
      <formula>$B$302="No"</formula>
    </cfRule>
  </conditionalFormatting>
  <conditionalFormatting sqref="F352:J352">
    <cfRule type="expression" dxfId="9548" priority="11719">
      <formula>F$347="N/A"</formula>
    </cfRule>
  </conditionalFormatting>
  <conditionalFormatting sqref="F352:J352">
    <cfRule type="expression" dxfId="9547" priority="11718">
      <formula>B$3="No"</formula>
    </cfRule>
  </conditionalFormatting>
  <conditionalFormatting sqref="F352:G352">
    <cfRule type="expression" dxfId="9546" priority="11717">
      <formula>H$347="N/A"</formula>
    </cfRule>
  </conditionalFormatting>
  <conditionalFormatting sqref="D352">
    <cfRule type="expression" dxfId="9545" priority="11712">
      <formula>D$347="N/A"</formula>
    </cfRule>
  </conditionalFormatting>
  <conditionalFormatting sqref="D352">
    <cfRule type="expression" dxfId="9544" priority="11711">
      <formula>B$3="No"</formula>
    </cfRule>
  </conditionalFormatting>
  <conditionalFormatting sqref="D352">
    <cfRule type="expression" dxfId="9543" priority="11713">
      <formula>B$189="Offered Amount/Salary Multiple"</formula>
    </cfRule>
    <cfRule type="expression" dxfId="9542" priority="11714">
      <formula>B$186="Offered Amount/Flat Amount"</formula>
    </cfRule>
  </conditionalFormatting>
  <conditionalFormatting sqref="B352:E352">
    <cfRule type="expression" dxfId="9541" priority="11710">
      <formula>$B$189="Offered Amount"</formula>
    </cfRule>
  </conditionalFormatting>
  <conditionalFormatting sqref="F352:H352">
    <cfRule type="expression" dxfId="9540" priority="11709">
      <formula>$B$189="offered amount"</formula>
    </cfRule>
  </conditionalFormatting>
  <conditionalFormatting sqref="D238:I242 B244:I248 B250:I254">
    <cfRule type="expression" dxfId="9539" priority="11708">
      <formula>$B$234="One"</formula>
    </cfRule>
  </conditionalFormatting>
  <conditionalFormatting sqref="D239:I242 B245:I248 B251:I254">
    <cfRule type="expression" dxfId="9538" priority="11707">
      <formula>$B$234="Two"</formula>
    </cfRule>
  </conditionalFormatting>
  <conditionalFormatting sqref="D240:I242 B246:I248 B252:I254">
    <cfRule type="expression" dxfId="9537" priority="11706">
      <formula>$B$234="Three"</formula>
    </cfRule>
  </conditionalFormatting>
  <conditionalFormatting sqref="D241:I242 B247:I248 B253:I254">
    <cfRule type="expression" dxfId="9536" priority="11705">
      <formula>$B$234="Four"</formula>
    </cfRule>
  </conditionalFormatting>
  <conditionalFormatting sqref="D242:I242 B248:I248 B254:I254">
    <cfRule type="expression" dxfId="9535" priority="11704">
      <formula>$B$234="Five"</formula>
    </cfRule>
  </conditionalFormatting>
  <conditionalFormatting sqref="B243:I254 B313:J313 B316:J316 I314:I315 B319:J319 I317:I318 I320:I321 B314:G315 B317:G318 B320:G321">
    <cfRule type="expression" dxfId="9534" priority="11703">
      <formula>$B$214="Open Enrollment"</formula>
    </cfRule>
  </conditionalFormatting>
  <conditionalFormatting sqref="B237:I242 B310:J310 B319:J319 I311:I312 I320:I321 B311:G312 B320:G321">
    <cfRule type="expression" dxfId="9533" priority="11702">
      <formula>$B$214="New Hire/Rehire"</formula>
    </cfRule>
  </conditionalFormatting>
  <conditionalFormatting sqref="B272:I301 B319:J319 I320:I321 B320:G321">
    <cfRule type="expression" dxfId="9532" priority="11701">
      <formula>$B$214="New Hire/Rehire/Open Enrollment"</formula>
    </cfRule>
  </conditionalFormatting>
  <conditionalFormatting sqref="B272:I301">
    <cfRule type="expression" dxfId="9531" priority="11700">
      <formula>$B$214="Open Enrollment"</formula>
    </cfRule>
  </conditionalFormatting>
  <conditionalFormatting sqref="B272:I301">
    <cfRule type="expression" dxfId="9530" priority="11699">
      <formula>$B$214="New Hire/Rehire"</formula>
    </cfRule>
  </conditionalFormatting>
  <conditionalFormatting sqref="B237:I242 B310:J310 I311:I312 B311:G312">
    <cfRule type="expression" dxfId="9529" priority="11698">
      <formula>$B$214="New Hire/Rehire/Qualifying Events"</formula>
    </cfRule>
  </conditionalFormatting>
  <conditionalFormatting sqref="B237:I254 B310:J310 B313:J313 I311:I312 B316:J316 I314:I315 I317:I318 B311:G312 B314:G315 B317:G318">
    <cfRule type="expression" dxfId="9528" priority="11697">
      <formula>$B$214="Qualifying Events"</formula>
    </cfRule>
  </conditionalFormatting>
  <conditionalFormatting sqref="B259:J259">
    <cfRule type="expression" dxfId="9527" priority="11696">
      <formula>B$3="No"</formula>
    </cfRule>
  </conditionalFormatting>
  <conditionalFormatting sqref="B223:J223">
    <cfRule type="expression" dxfId="9526" priority="11692">
      <formula>B$3="No"</formula>
    </cfRule>
  </conditionalFormatting>
  <conditionalFormatting sqref="B370:J370">
    <cfRule type="expression" dxfId="9525" priority="11688">
      <formula>B$3="No"</formula>
    </cfRule>
  </conditionalFormatting>
  <conditionalFormatting sqref="K370:R370">
    <cfRule type="expression" dxfId="9524" priority="11687">
      <formula>K$3="No"</formula>
    </cfRule>
  </conditionalFormatting>
  <conditionalFormatting sqref="K74 K76:K78">
    <cfRule type="expression" dxfId="9523" priority="11672">
      <formula>K$73="No"</formula>
    </cfRule>
  </conditionalFormatting>
  <conditionalFormatting sqref="K110:K111">
    <cfRule type="expression" dxfId="9522" priority="11671">
      <formula>K$109="No"</formula>
    </cfRule>
  </conditionalFormatting>
  <conditionalFormatting sqref="K35">
    <cfRule type="expression" dxfId="9521" priority="11488">
      <formula>K$34="select waiting period option"</formula>
    </cfRule>
    <cfRule type="expression" dxfId="9520" priority="11670">
      <formula>K$33="Use Waiting Period"</formula>
    </cfRule>
  </conditionalFormatting>
  <conditionalFormatting sqref="K35">
    <cfRule type="expression" dxfId="9519" priority="11669">
      <formula>K$34="First of Month following Date of Change"</formula>
    </cfRule>
  </conditionalFormatting>
  <conditionalFormatting sqref="K63:K64">
    <cfRule type="expression" dxfId="9518" priority="11668">
      <formula>K$62="Use Waiting Period"</formula>
    </cfRule>
  </conditionalFormatting>
  <conditionalFormatting sqref="K64">
    <cfRule type="expression" dxfId="9517" priority="11667">
      <formula>K$63="First of the month following date of change"</formula>
    </cfRule>
  </conditionalFormatting>
  <conditionalFormatting sqref="K139:K142">
    <cfRule type="expression" dxfId="9516" priority="11666">
      <formula>K$137="Use Waiting Period"</formula>
    </cfRule>
  </conditionalFormatting>
  <conditionalFormatting sqref="K139:K142">
    <cfRule type="expression" dxfId="9515" priority="11662">
      <formula>K$138="First of month following Date of Election"</formula>
    </cfRule>
    <cfRule type="expression" dxfId="9514" priority="11663">
      <formula>K$138="Date of Election"</formula>
    </cfRule>
    <cfRule type="expression" dxfId="9513" priority="11664">
      <formula>K$138="First of month following Open Enrollment Start Date"</formula>
    </cfRule>
  </conditionalFormatting>
  <conditionalFormatting sqref="K145:K146">
    <cfRule type="expression" dxfId="9512" priority="11657">
      <formula>K$144="First of month following Date of Election"</formula>
    </cfRule>
    <cfRule type="expression" dxfId="9511" priority="11658">
      <formula>K$144="Date of Election"</formula>
    </cfRule>
    <cfRule type="expression" dxfId="9510" priority="11659">
      <formula>K$144="First of month following Date of Hire"</formula>
    </cfRule>
  </conditionalFormatting>
  <conditionalFormatting sqref="K145">
    <cfRule type="expression" dxfId="9509" priority="11660">
      <formula>K$143="Use Waiting Period"</formula>
    </cfRule>
  </conditionalFormatting>
  <conditionalFormatting sqref="K151:K152">
    <cfRule type="expression" dxfId="9508" priority="11652">
      <formula>K$150="First of month following Date of Election"</formula>
    </cfRule>
    <cfRule type="expression" dxfId="9507" priority="11653">
      <formula>K$150="Date of Election"</formula>
    </cfRule>
    <cfRule type="expression" dxfId="9506" priority="11654">
      <formula>K$150="First of month following Date of Rehire"</formula>
    </cfRule>
  </conditionalFormatting>
  <conditionalFormatting sqref="K151">
    <cfRule type="expression" dxfId="9505" priority="11655">
      <formula>K$149="Use Waiting Period"</formula>
    </cfRule>
  </conditionalFormatting>
  <conditionalFormatting sqref="K20:K21">
    <cfRule type="expression" dxfId="9504" priority="11651">
      <formula>K$20="No"</formula>
    </cfRule>
  </conditionalFormatting>
  <conditionalFormatting sqref="K62:K64">
    <cfRule type="expression" dxfId="9503" priority="11649">
      <formula>K$61="No"</formula>
    </cfRule>
  </conditionalFormatting>
  <conditionalFormatting sqref="K194">
    <cfRule type="expression" dxfId="9502" priority="11648">
      <formula>K$189="Offered Amount"</formula>
    </cfRule>
  </conditionalFormatting>
  <conditionalFormatting sqref="K191:K192">
    <cfRule type="expression" dxfId="9501" priority="11642">
      <formula>K$189="Percentage of Employee Per Pay Period Salary"</formula>
    </cfRule>
    <cfRule type="expression" dxfId="9500" priority="11643">
      <formula>K$189="Percentage of Employee Semi-Monthly(24) Salary"</formula>
    </cfRule>
    <cfRule type="expression" dxfId="9499" priority="11644">
      <formula>K$189="Percentage of Weekly Salary"</formula>
    </cfRule>
    <cfRule type="expression" dxfId="9498" priority="11645">
      <formula>K$189="Percentage of Monthly Salary"</formula>
    </cfRule>
    <cfRule type="expression" dxfId="9497" priority="11646">
      <formula>K$189="Percentage of Salary"</formula>
    </cfRule>
    <cfRule type="expression" dxfId="9496" priority="11647">
      <formula>K$189="Salary Multiple"</formula>
    </cfRule>
  </conditionalFormatting>
  <conditionalFormatting sqref="K324">
    <cfRule type="expression" dxfId="9495" priority="11637">
      <formula>K$181="No"</formula>
    </cfRule>
  </conditionalFormatting>
  <conditionalFormatting sqref="K327">
    <cfRule type="expression" dxfId="9494" priority="11636">
      <formula>K$181="No"</formula>
    </cfRule>
  </conditionalFormatting>
  <conditionalFormatting sqref="K329">
    <cfRule type="expression" dxfId="9493" priority="11635">
      <formula>K$181="No"</formula>
    </cfRule>
  </conditionalFormatting>
  <conditionalFormatting sqref="K326">
    <cfRule type="expression" dxfId="9492" priority="11634">
      <formula>K$181="No"</formula>
    </cfRule>
  </conditionalFormatting>
  <conditionalFormatting sqref="K332:K333">
    <cfRule type="expression" dxfId="9491" priority="11633">
      <formula>K$331="No"</formula>
    </cfRule>
  </conditionalFormatting>
  <conditionalFormatting sqref="K339">
    <cfRule type="expression" dxfId="9490" priority="11632">
      <formula>K$181="No"</formula>
    </cfRule>
  </conditionalFormatting>
  <conditionalFormatting sqref="K339">
    <cfRule type="expression" dxfId="9489" priority="11631">
      <formula>K$331="No"</formula>
    </cfRule>
  </conditionalFormatting>
  <conditionalFormatting sqref="K341">
    <cfRule type="expression" dxfId="9488" priority="11629">
      <formula>K$181="No"</formula>
    </cfRule>
  </conditionalFormatting>
  <conditionalFormatting sqref="K340">
    <cfRule type="expression" dxfId="9487" priority="11630">
      <formula>K$181="No"</formula>
    </cfRule>
  </conditionalFormatting>
  <conditionalFormatting sqref="K357">
    <cfRule type="expression" dxfId="9486" priority="11628">
      <formula>K$355="Specific Date Selection"</formula>
    </cfRule>
  </conditionalFormatting>
  <conditionalFormatting sqref="K360:K361">
    <cfRule type="expression" dxfId="9485" priority="11627">
      <formula>K$359="Use waiting Period"</formula>
    </cfRule>
  </conditionalFormatting>
  <conditionalFormatting sqref="K361:K362">
    <cfRule type="expression" dxfId="9484" priority="11625">
      <formula>K$360="First of Month following Date of Birth"</formula>
    </cfRule>
  </conditionalFormatting>
  <conditionalFormatting sqref="K87">
    <cfRule type="expression" dxfId="9483" priority="11624">
      <formula>K$86="No"</formula>
    </cfRule>
  </conditionalFormatting>
  <conditionalFormatting sqref="K184">
    <cfRule type="expression" dxfId="9482" priority="11621">
      <formula>K$183="Compensation as of Date"</formula>
    </cfRule>
  </conditionalFormatting>
  <conditionalFormatting sqref="K98:K107">
    <cfRule type="expression" dxfId="9481" priority="11620">
      <formula>K$97="Yes"</formula>
    </cfRule>
  </conditionalFormatting>
  <conditionalFormatting sqref="K113">
    <cfRule type="expression" dxfId="9480" priority="11619">
      <formula>K$112="Yes"</formula>
    </cfRule>
  </conditionalFormatting>
  <conditionalFormatting sqref="K122:K125">
    <cfRule type="expression" dxfId="9479" priority="11618">
      <formula>K$121="Yes"</formula>
    </cfRule>
  </conditionalFormatting>
  <conditionalFormatting sqref="K128">
    <cfRule type="expression" dxfId="9478" priority="11617">
      <formula>K$127="Yes"</formula>
    </cfRule>
  </conditionalFormatting>
  <conditionalFormatting sqref="K193">
    <cfRule type="expression" dxfId="9477" priority="11616">
      <formula>K$189="Offered Amount"</formula>
    </cfRule>
  </conditionalFormatting>
  <conditionalFormatting sqref="K13">
    <cfRule type="expression" dxfId="9476" priority="11510">
      <formula>K$8="EE+CH"</formula>
    </cfRule>
    <cfRule type="expression" dxfId="9475" priority="11614">
      <formula>K$8="CH"</formula>
    </cfRule>
    <cfRule type="expression" dxfId="9474" priority="11615">
      <formula>K$8="EE"</formula>
    </cfRule>
  </conditionalFormatting>
  <conditionalFormatting sqref="K112">
    <cfRule type="expression" dxfId="9473" priority="11611">
      <formula>K112="Yes"</formula>
    </cfRule>
    <cfRule type="expression" dxfId="9472" priority="11612">
      <formula>K$112="No"</formula>
    </cfRule>
    <cfRule type="expression" dxfId="9471" priority="11613">
      <formula>K$7="EE"</formula>
    </cfRule>
  </conditionalFormatting>
  <conditionalFormatting sqref="K114">
    <cfRule type="expression" dxfId="9470" priority="11609">
      <formula>K$114="No"</formula>
    </cfRule>
    <cfRule type="expression" dxfId="9469" priority="11610">
      <formula>K$114="Yes"</formula>
    </cfRule>
  </conditionalFormatting>
  <conditionalFormatting sqref="K162">
    <cfRule type="expression" dxfId="9468" priority="11607">
      <formula>K$8="CH"</formula>
    </cfRule>
    <cfRule type="expression" dxfId="9467" priority="11608">
      <formula>K$8="EE"</formula>
    </cfRule>
  </conditionalFormatting>
  <conditionalFormatting sqref="K163">
    <cfRule type="expression" dxfId="9466" priority="11533">
      <formula>K$8="EE+SP"</formula>
    </cfRule>
    <cfRule type="expression" dxfId="9465" priority="11605">
      <formula>K$8="EE"</formula>
    </cfRule>
    <cfRule type="expression" dxfId="9464" priority="11606">
      <formula>K$8="SP"</formula>
    </cfRule>
  </conditionalFormatting>
  <conditionalFormatting sqref="K178">
    <cfRule type="expression" dxfId="9463" priority="11529">
      <formula>K$8="EE+SP"</formula>
    </cfRule>
    <cfRule type="expression" dxfId="9462" priority="11603">
      <formula>K$8="SP"</formula>
    </cfRule>
    <cfRule type="expression" dxfId="9461" priority="11604">
      <formula>K$8="EE"</formula>
    </cfRule>
  </conditionalFormatting>
  <conditionalFormatting sqref="K341">
    <cfRule type="expression" dxfId="9460" priority="11513">
      <formula>K$8="EE+SP"</formula>
    </cfRule>
    <cfRule type="expression" dxfId="9459" priority="11601">
      <formula>K$8="SP"</formula>
    </cfRule>
    <cfRule type="expression" dxfId="9458" priority="11602">
      <formula>K$8="EE"</formula>
    </cfRule>
  </conditionalFormatting>
  <conditionalFormatting sqref="K342">
    <cfRule type="expression" dxfId="9457" priority="11599">
      <formula>K$342="No"</formula>
    </cfRule>
    <cfRule type="expression" dxfId="9456" priority="11600">
      <formula>K$342="Yes"</formula>
    </cfRule>
  </conditionalFormatting>
  <conditionalFormatting sqref="K343">
    <cfRule type="expression" dxfId="9455" priority="11597">
      <formula>K$343="Yes"</formula>
    </cfRule>
    <cfRule type="expression" dxfId="9454" priority="11598">
      <formula>K$343="No"</formula>
    </cfRule>
  </conditionalFormatting>
  <conditionalFormatting sqref="K344">
    <cfRule type="expression" dxfId="9453" priority="11595">
      <formula>K$344="Yes"</formula>
    </cfRule>
    <cfRule type="expression" dxfId="9452" priority="11596">
      <formula>K$344="No"</formula>
    </cfRule>
  </conditionalFormatting>
  <conditionalFormatting sqref="K126">
    <cfRule type="expression" dxfId="9451" priority="11594">
      <formula>K$121="Yes"</formula>
    </cfRule>
  </conditionalFormatting>
  <conditionalFormatting sqref="K122">
    <cfRule type="expression" dxfId="9450" priority="11593">
      <formula>K$122="No"</formula>
    </cfRule>
  </conditionalFormatting>
  <conditionalFormatting sqref="K123">
    <cfRule type="expression" dxfId="9449" priority="11592">
      <formula>K$123="No"</formula>
    </cfRule>
  </conditionalFormatting>
  <conditionalFormatting sqref="K124">
    <cfRule type="expression" dxfId="9448" priority="11591">
      <formula>K$124="No"</formula>
    </cfRule>
  </conditionalFormatting>
  <conditionalFormatting sqref="K125">
    <cfRule type="expression" dxfId="9447" priority="11590">
      <formula>K$125="No"</formula>
    </cfRule>
  </conditionalFormatting>
  <conditionalFormatting sqref="K17:K18">
    <cfRule type="expression" dxfId="9446" priority="11673">
      <formula>K$17="Select OtherEnrollmentService"</formula>
    </cfRule>
  </conditionalFormatting>
  <conditionalFormatting sqref="K140">
    <cfRule type="expression" dxfId="9445" priority="11665">
      <formula>K$137="Specific Date Selection"</formula>
    </cfRule>
  </conditionalFormatting>
  <conditionalFormatting sqref="K141">
    <cfRule type="expression" dxfId="9444" priority="11589">
      <formula>K$137="specific date selection"</formula>
    </cfRule>
  </conditionalFormatting>
  <conditionalFormatting sqref="K147:K148">
    <cfRule type="expression" dxfId="9443" priority="11585">
      <formula>K$144="First of month following Date of Election"</formula>
    </cfRule>
    <cfRule type="expression" dxfId="9442" priority="11586">
      <formula>K$144="Date of Election"</formula>
    </cfRule>
    <cfRule type="expression" dxfId="9441" priority="11587">
      <formula>K$144="First of month following Date of Hire"</formula>
    </cfRule>
  </conditionalFormatting>
  <conditionalFormatting sqref="K146">
    <cfRule type="expression" dxfId="9440" priority="11661">
      <formula>K$143="Specific Date Selection"</formula>
    </cfRule>
  </conditionalFormatting>
  <conditionalFormatting sqref="K147">
    <cfRule type="expression" dxfId="9439" priority="11588">
      <formula>K$143="Specific Date Selection"</formula>
    </cfRule>
  </conditionalFormatting>
  <conditionalFormatting sqref="K153:K154">
    <cfRule type="expression" dxfId="9438" priority="11581">
      <formula>K$150="First of month following Date of Election"</formula>
    </cfRule>
    <cfRule type="expression" dxfId="9437" priority="11582">
      <formula>K$150="Date of Election"</formula>
    </cfRule>
    <cfRule type="expression" dxfId="9436" priority="11583">
      <formula>K$150="First of month following Date of Rehire"</formula>
    </cfRule>
  </conditionalFormatting>
  <conditionalFormatting sqref="K152">
    <cfRule type="expression" dxfId="9435" priority="11656">
      <formula>K$149="Specific Date Selection"</formula>
    </cfRule>
  </conditionalFormatting>
  <conditionalFormatting sqref="K153">
    <cfRule type="expression" dxfId="9434" priority="11584">
      <formula>K$149="Specific Date Selection"</formula>
    </cfRule>
  </conditionalFormatting>
  <conditionalFormatting sqref="K356">
    <cfRule type="expression" dxfId="9433" priority="11580">
      <formula>K$355="specific date selection"</formula>
    </cfRule>
  </conditionalFormatting>
  <conditionalFormatting sqref="K363:K364">
    <cfRule type="expression" dxfId="9432" priority="11578">
      <formula>K$360="First of Month following Date of Birth"</formula>
    </cfRule>
    <cfRule type="expression" dxfId="9431" priority="11579">
      <formula>K$359="Specific Date Selection"</formula>
    </cfRule>
  </conditionalFormatting>
  <conditionalFormatting sqref="K362">
    <cfRule type="expression" dxfId="9430" priority="11626">
      <formula>K$359="Specific Date Selection"</formula>
    </cfRule>
  </conditionalFormatting>
  <conditionalFormatting sqref="K363">
    <cfRule type="expression" dxfId="9429" priority="11577">
      <formula>K$359="specific date selection"</formula>
    </cfRule>
  </conditionalFormatting>
  <conditionalFormatting sqref="K15">
    <cfRule type="expression" dxfId="9428" priority="11576">
      <formula>K$14="No"</formula>
    </cfRule>
  </conditionalFormatting>
  <conditionalFormatting sqref="K34">
    <cfRule type="expression" dxfId="9427" priority="11575">
      <formula>K$33="Use Waiting Period"</formula>
    </cfRule>
  </conditionalFormatting>
  <conditionalFormatting sqref="K63">
    <cfRule type="expression" dxfId="9426" priority="11573">
      <formula>K$62="Use Waiting Period"</formula>
    </cfRule>
  </conditionalFormatting>
  <conditionalFormatting sqref="K150">
    <cfRule type="expression" dxfId="9425" priority="11572">
      <formula>K$149="Use Waiting Period"</formula>
    </cfRule>
  </conditionalFormatting>
  <conditionalFormatting sqref="K199">
    <cfRule type="expression" dxfId="9424" priority="11674">
      <formula>K$198="Yes, Round down to nearest"</formula>
    </cfRule>
    <cfRule type="expression" dxfId="9423" priority="11675">
      <formula>K$198="Yes, Round up to nearest"</formula>
    </cfRule>
  </conditionalFormatting>
  <conditionalFormatting sqref="K209:K210">
    <cfRule type="expression" dxfId="9422" priority="11571">
      <formula>K$208="Family Rate for all Dependents"</formula>
    </cfRule>
  </conditionalFormatting>
  <conditionalFormatting sqref="K211">
    <cfRule type="expression" dxfId="9421" priority="11570">
      <formula>K$208="Family rate for all dependents - Flat"</formula>
    </cfRule>
  </conditionalFormatting>
  <conditionalFormatting sqref="K218:K219">
    <cfRule type="expression" dxfId="9420" priority="11676">
      <formula>K$213="No"</formula>
    </cfRule>
  </conditionalFormatting>
  <conditionalFormatting sqref="K328">
    <cfRule type="expression" dxfId="9419" priority="11549">
      <formula>K$181="No"</formula>
    </cfRule>
  </conditionalFormatting>
  <conditionalFormatting sqref="K346:N346">
    <cfRule type="expression" dxfId="9418" priority="11547">
      <formula>K$189="Offered Amount/Salary Multiple"</formula>
    </cfRule>
    <cfRule type="expression" dxfId="9417" priority="11548">
      <formula>K$189="Offered Amount/Flat Amount"</formula>
    </cfRule>
  </conditionalFormatting>
  <conditionalFormatting sqref="K38">
    <cfRule type="expression" dxfId="9416" priority="11487">
      <formula>K$37="Select waiting period option"</formula>
    </cfRule>
    <cfRule type="expression" dxfId="9415" priority="11546">
      <formula>K$36="Use Waiting Period"</formula>
    </cfRule>
  </conditionalFormatting>
  <conditionalFormatting sqref="K38">
    <cfRule type="expression" dxfId="9414" priority="11545">
      <formula>K$35="First of Month following Date of Change"</formula>
    </cfRule>
  </conditionalFormatting>
  <conditionalFormatting sqref="K37">
    <cfRule type="expression" dxfId="9413" priority="11544">
      <formula>K$36="Use Waiting Period"</formula>
    </cfRule>
  </conditionalFormatting>
  <conditionalFormatting sqref="K121">
    <cfRule type="expression" dxfId="9412" priority="11541">
      <formula>K$121="Yes"</formula>
    </cfRule>
    <cfRule type="expression" dxfId="9411" priority="11542">
      <formula>K$121="No"</formula>
    </cfRule>
    <cfRule type="expression" dxfId="9410" priority="11543">
      <formula>K$8="EE"</formula>
    </cfRule>
  </conditionalFormatting>
  <conditionalFormatting sqref="K127">
    <cfRule type="expression" dxfId="9409" priority="11538">
      <formula>K$127="Yes"</formula>
    </cfRule>
    <cfRule type="expression" dxfId="9408" priority="11539">
      <formula>K$127="No"</formula>
    </cfRule>
    <cfRule type="expression" dxfId="9407" priority="11540">
      <formula>K$8="EE"</formula>
    </cfRule>
  </conditionalFormatting>
  <conditionalFormatting sqref="K129">
    <cfRule type="expression" dxfId="9406" priority="11535">
      <formula>K$127="Yes"</formula>
    </cfRule>
    <cfRule type="expression" dxfId="9405" priority="11536">
      <formula>K$127="No"</formula>
    </cfRule>
    <cfRule type="expression" dxfId="9404" priority="11537">
      <formula>K$8="EE"</formula>
    </cfRule>
  </conditionalFormatting>
  <conditionalFormatting sqref="K162">
    <cfRule type="expression" dxfId="9403" priority="11534">
      <formula>K$8="EE+CH"</formula>
    </cfRule>
  </conditionalFormatting>
  <conditionalFormatting sqref="K164">
    <cfRule type="expression" dxfId="9402" priority="11530">
      <formula>K$8="EE+SP"</formula>
    </cfRule>
    <cfRule type="expression" dxfId="9401" priority="11531">
      <formula>K$8="EE"</formula>
    </cfRule>
    <cfRule type="expression" dxfId="9400" priority="11532">
      <formula>K$8="SP"</formula>
    </cfRule>
  </conditionalFormatting>
  <conditionalFormatting sqref="K36">
    <cfRule type="expression" dxfId="9399" priority="11528">
      <formula>K$8="EE"</formula>
    </cfRule>
  </conditionalFormatting>
  <conditionalFormatting sqref="K88">
    <cfRule type="expression" dxfId="9398" priority="11525">
      <formula>K$87="Flat Amount"</formula>
    </cfRule>
  </conditionalFormatting>
  <conditionalFormatting sqref="K88:K89">
    <cfRule type="expression" dxfId="9397" priority="11524">
      <formula>K$87="Flat Amount &amp; Times Annual Comp"</formula>
    </cfRule>
  </conditionalFormatting>
  <conditionalFormatting sqref="K89">
    <cfRule type="expression" dxfId="9396" priority="11523">
      <formula>K$87="Times Annual Comp"</formula>
    </cfRule>
  </conditionalFormatting>
  <conditionalFormatting sqref="K90">
    <cfRule type="expression" dxfId="9395" priority="11522">
      <formula>K$87="Percentage of Annual Comp"</formula>
    </cfRule>
  </conditionalFormatting>
  <conditionalFormatting sqref="K88 K90">
    <cfRule type="expression" dxfId="9394" priority="11521">
      <formula>K$87="Flat Amount &amp; Percentage of Annual Comp"</formula>
    </cfRule>
  </conditionalFormatting>
  <conditionalFormatting sqref="K88:K90">
    <cfRule type="expression" dxfId="9393" priority="11520">
      <formula>K$87="Flat Amount Times Annual Comp &amp; Percentage of Annual Comp"</formula>
    </cfRule>
  </conditionalFormatting>
  <conditionalFormatting sqref="K89:K90">
    <cfRule type="expression" dxfId="9392" priority="11519">
      <formula>K$87="Times Annual Comp &amp; Percentage of Annual Comp"</formula>
    </cfRule>
  </conditionalFormatting>
  <conditionalFormatting sqref="K140:K142">
    <cfRule type="expression" dxfId="9391" priority="11518">
      <formula>K$137="Use Waiting Period"</formula>
    </cfRule>
  </conditionalFormatting>
  <conditionalFormatting sqref="K138">
    <cfRule type="expression" dxfId="9390" priority="11517">
      <formula>K$137="Use Waiting Period"</formula>
    </cfRule>
  </conditionalFormatting>
  <conditionalFormatting sqref="K144">
    <cfRule type="expression" dxfId="9389" priority="11516">
      <formula>K$143="Use Waiting Period"</formula>
    </cfRule>
  </conditionalFormatting>
  <conditionalFormatting sqref="K203">
    <cfRule type="expression" dxfId="9388" priority="11515">
      <formula>K$202="Times Annual Compensation"</formula>
    </cfRule>
  </conditionalFormatting>
  <conditionalFormatting sqref="K204">
    <cfRule type="expression" dxfId="9387" priority="11514">
      <formula>K$202="Flat Amount"</formula>
    </cfRule>
  </conditionalFormatting>
  <conditionalFormatting sqref="K365">
    <cfRule type="expression" dxfId="9386" priority="11511">
      <formula>K$189="Offered Amount/Flat Amount"</formula>
    </cfRule>
    <cfRule type="expression" dxfId="9385" priority="11512">
      <formula>K$189="Range Flat Amount"</formula>
    </cfRule>
  </conditionalFormatting>
  <conditionalFormatting sqref="O347:S347">
    <cfRule type="expression" dxfId="9384" priority="11508">
      <formula>O$189="Offered Amount/Salary Multiple"</formula>
    </cfRule>
    <cfRule type="expression" dxfId="9383" priority="11509">
      <formula>K$186="Offered Amount/Flat Amount"</formula>
    </cfRule>
  </conditionalFormatting>
  <conditionalFormatting sqref="K346">
    <cfRule type="expression" dxfId="9382" priority="11506">
      <formula>K$189="Offered Amount/Salary Multiple"</formula>
    </cfRule>
    <cfRule type="expression" dxfId="9381" priority="11507">
      <formula>K$189="Offered Amount/Flat Amount"</formula>
    </cfRule>
  </conditionalFormatting>
  <conditionalFormatting sqref="K346:N346">
    <cfRule type="expression" dxfId="9380" priority="11505">
      <formula>K$346="All"</formula>
    </cfRule>
  </conditionalFormatting>
  <conditionalFormatting sqref="M347">
    <cfRule type="expression" dxfId="9379" priority="11504">
      <formula>M$347="N/A"</formula>
    </cfRule>
  </conditionalFormatting>
  <conditionalFormatting sqref="K179:S179 K32:S32 K234:K235 K302 K231:S233 K27:S27 K303:S304 K309:K310 M309:S309 M328 K322:K329 M330 K345:S345 K331:K333 K339:K344 K4:K22 M22:M26 K39:S39 K33:K38 K72:S72 M56 K40 K75:S75 K73:K74 K79:S80 K76:K78 K91:S91 K81:K90 K202:K219 M185:M188 K180:K181 M166:M175 K176:K178 K162:K164 K160:S161 K137:K159 K136:S136 M112:M134 K93:K135 M97:M107 M310:M312 K346:N346 M347 O347:S347 K353:S354 K355:K367 K226:S228 S237:S254 K255:S258 K220:S222 K260:S269 K224:S224 K306:S306 K46 K52:K71 K196:K197 K183:K194 K199">
    <cfRule type="expression" dxfId="9378" priority="11503">
      <formula>K$3="No"</formula>
    </cfRule>
  </conditionalFormatting>
  <conditionalFormatting sqref="K165">
    <cfRule type="expression" dxfId="9377" priority="11502">
      <formula>K$3="No"</formula>
    </cfRule>
  </conditionalFormatting>
  <conditionalFormatting sqref="K212">
    <cfRule type="expression" dxfId="9376" priority="11499">
      <formula>K$208="Family rate for all dependents"</formula>
    </cfRule>
    <cfRule type="expression" dxfId="9375" priority="11500">
      <formula>K$208="Family rate for all dependents - Flat"</formula>
    </cfRule>
  </conditionalFormatting>
  <conditionalFormatting sqref="K219">
    <cfRule type="expression" dxfId="9374" priority="11498">
      <formula>K$213="No"</formula>
    </cfRule>
  </conditionalFormatting>
  <conditionalFormatting sqref="K166:K168">
    <cfRule type="expression" dxfId="9373" priority="11496">
      <formula>K$15="Select Dependent Coverage (Dependents not eligible)"</formula>
    </cfRule>
    <cfRule type="expression" dxfId="9372" priority="11497">
      <formula>K$15="Spouse Only"</formula>
    </cfRule>
  </conditionalFormatting>
  <conditionalFormatting sqref="K167:K168">
    <cfRule type="expression" dxfId="9371" priority="11495">
      <formula>K$166="Yes"</formula>
    </cfRule>
  </conditionalFormatting>
  <conditionalFormatting sqref="K200">
    <cfRule type="expression" dxfId="9370" priority="11491">
      <formula>K$189="Range Flat Amount"</formula>
    </cfRule>
    <cfRule type="expression" dxfId="9369" priority="11492">
      <formula>K$189="Offered Amount/Flat Amount"</formula>
    </cfRule>
  </conditionalFormatting>
  <conditionalFormatting sqref="K201">
    <cfRule type="expression" dxfId="9368" priority="11493">
      <formula>K$198="Yes, Round down to nearest"</formula>
    </cfRule>
    <cfRule type="expression" dxfId="9367" priority="11494">
      <formula>K$198="Yes, Round up to nearest"</formula>
    </cfRule>
  </conditionalFormatting>
  <conditionalFormatting sqref="K200:K201">
    <cfRule type="expression" dxfId="9366" priority="11490">
      <formula>K$3="No"</formula>
    </cfRule>
  </conditionalFormatting>
  <conditionalFormatting sqref="K3">
    <cfRule type="expression" dxfId="9365" priority="11489">
      <formula>K$3="No"</formula>
    </cfRule>
  </conditionalFormatting>
  <conditionalFormatting sqref="K165">
    <cfRule type="expression" dxfId="9364" priority="11679">
      <formula>K$175="No"</formula>
    </cfRule>
    <cfRule type="expression" dxfId="9363" priority="11680">
      <formula>K$8="EE+SP"</formula>
    </cfRule>
    <cfRule type="expression" dxfId="9362" priority="11681">
      <formula>K$8="EE"</formula>
    </cfRule>
    <cfRule type="expression" dxfId="9361" priority="11682">
      <formula>K$8="SP"</formula>
    </cfRule>
  </conditionalFormatting>
  <conditionalFormatting sqref="K145">
    <cfRule type="expression" dxfId="9360" priority="11486">
      <formula>K$144="Select waiting period option"</formula>
    </cfRule>
  </conditionalFormatting>
  <conditionalFormatting sqref="K151">
    <cfRule type="expression" dxfId="9359" priority="11485">
      <formula>K$150="Select waiting period option"</formula>
    </cfRule>
  </conditionalFormatting>
  <conditionalFormatting sqref="K190">
    <cfRule type="expression" dxfId="9358" priority="11484">
      <formula>K$189="Offered Amount"</formula>
    </cfRule>
  </conditionalFormatting>
  <conditionalFormatting sqref="K229:S230">
    <cfRule type="expression" dxfId="9357" priority="11474">
      <formula>K$3="No"</formula>
    </cfRule>
  </conditionalFormatting>
  <conditionalFormatting sqref="K225:S225">
    <cfRule type="expression" dxfId="9356" priority="11473">
      <formula>K$3="No"</formula>
    </cfRule>
  </conditionalFormatting>
  <conditionalFormatting sqref="K270">
    <cfRule type="expression" dxfId="9355" priority="11472">
      <formula>K$213="No"</formula>
    </cfRule>
  </conditionalFormatting>
  <conditionalFormatting sqref="K270">
    <cfRule type="expression" dxfId="9354" priority="11471">
      <formula>K$3="No"</formula>
    </cfRule>
  </conditionalFormatting>
  <conditionalFormatting sqref="K272:L301">
    <cfRule type="expression" dxfId="9353" priority="11468">
      <formula>K$213="No"</formula>
    </cfRule>
  </conditionalFormatting>
  <conditionalFormatting sqref="K272:L301">
    <cfRule type="expression" dxfId="9352" priority="11467">
      <formula>K$3="No"</formula>
    </cfRule>
  </conditionalFormatting>
  <conditionalFormatting sqref="S237:S254">
    <cfRule type="expression" dxfId="9351" priority="11464">
      <formula>S$213="No"</formula>
    </cfRule>
  </conditionalFormatting>
  <conditionalFormatting sqref="S237:S254">
    <cfRule type="expression" dxfId="9350" priority="11465">
      <formula>S$214="New Hire/Rehire/Qualifying Events"</formula>
    </cfRule>
    <cfRule type="expression" dxfId="9349" priority="11466">
      <formula>S$214="New Hire/Rehire"</formula>
    </cfRule>
  </conditionalFormatting>
  <conditionalFormatting sqref="S237:S254">
    <cfRule type="expression" dxfId="9348" priority="11463">
      <formula>N$3="No"</formula>
    </cfRule>
  </conditionalFormatting>
  <conditionalFormatting sqref="M272:S289">
    <cfRule type="expression" dxfId="9347" priority="11460">
      <formula>M$213="No"</formula>
    </cfRule>
  </conditionalFormatting>
  <conditionalFormatting sqref="M272:S289 M273:R301">
    <cfRule type="expression" dxfId="9346" priority="11459">
      <formula>K$3="No"</formula>
    </cfRule>
  </conditionalFormatting>
  <conditionalFormatting sqref="M278:N283">
    <cfRule type="expression" dxfId="9345" priority="11456">
      <formula>M$213="No"</formula>
    </cfRule>
  </conditionalFormatting>
  <conditionalFormatting sqref="M278:N283">
    <cfRule type="expression" dxfId="9344" priority="11455">
      <formula>K$3="No"</formula>
    </cfRule>
  </conditionalFormatting>
  <conditionalFormatting sqref="M284:N289">
    <cfRule type="expression" dxfId="9343" priority="11452">
      <formula>M$213="No"</formula>
    </cfRule>
  </conditionalFormatting>
  <conditionalFormatting sqref="M284:N289">
    <cfRule type="expression" dxfId="9342" priority="11451">
      <formula>K$3="No"</formula>
    </cfRule>
  </conditionalFormatting>
  <conditionalFormatting sqref="P272:S289">
    <cfRule type="expression" dxfId="9341" priority="11448">
      <formula>P$213="No"</formula>
    </cfRule>
  </conditionalFormatting>
  <conditionalFormatting sqref="P272:S289 P273:R301">
    <cfRule type="expression" dxfId="9340" priority="11447">
      <formula>K$3="No"</formula>
    </cfRule>
  </conditionalFormatting>
  <conditionalFormatting sqref="M273:S273">
    <cfRule type="expression" dxfId="9339" priority="11446">
      <formula>M$234="1"</formula>
    </cfRule>
  </conditionalFormatting>
  <conditionalFormatting sqref="M290:S301">
    <cfRule type="expression" dxfId="9338" priority="11443">
      <formula>M$213="No"</formula>
    </cfRule>
  </conditionalFormatting>
  <conditionalFormatting sqref="M290:S301">
    <cfRule type="expression" dxfId="9337" priority="11442">
      <formula>K$3="No"</formula>
    </cfRule>
  </conditionalFormatting>
  <conditionalFormatting sqref="M290:N301">
    <cfRule type="expression" dxfId="9336" priority="11439">
      <formula>M$213="No"</formula>
    </cfRule>
  </conditionalFormatting>
  <conditionalFormatting sqref="M290:N301">
    <cfRule type="expression" dxfId="9335" priority="11438">
      <formula>K$3="No"</formula>
    </cfRule>
  </conditionalFormatting>
  <conditionalFormatting sqref="P290:S301">
    <cfRule type="expression" dxfId="9334" priority="11435">
      <formula>P$213="No"</formula>
    </cfRule>
  </conditionalFormatting>
  <conditionalFormatting sqref="P290:S301">
    <cfRule type="expression" dxfId="9333" priority="11434">
      <formula>K$3="No"</formula>
    </cfRule>
  </conditionalFormatting>
  <conditionalFormatting sqref="K313">
    <cfRule type="expression" dxfId="9332" priority="11433">
      <formula>K$213="No"</formula>
    </cfRule>
  </conditionalFormatting>
  <conditionalFormatting sqref="K313 M313:M315">
    <cfRule type="expression" dxfId="9331" priority="11432">
      <formula>K$3="No"</formula>
    </cfRule>
  </conditionalFormatting>
  <conditionalFormatting sqref="K316">
    <cfRule type="expression" dxfId="9330" priority="11431">
      <formula>K$213="No"</formula>
    </cfRule>
  </conditionalFormatting>
  <conditionalFormatting sqref="K316 M316:M318">
    <cfRule type="expression" dxfId="9329" priority="11430">
      <formula>K$3="No"</formula>
    </cfRule>
  </conditionalFormatting>
  <conditionalFormatting sqref="K319">
    <cfRule type="expression" dxfId="9328" priority="11429">
      <formula>K$213="No"</formula>
    </cfRule>
  </conditionalFormatting>
  <conditionalFormatting sqref="K319 M319:M321">
    <cfRule type="expression" dxfId="9327" priority="11428">
      <formula>K$3="No"</formula>
    </cfRule>
  </conditionalFormatting>
  <conditionalFormatting sqref="K307:S308">
    <cfRule type="expression" dxfId="9326" priority="11427">
      <formula>K$3="No"</formula>
    </cfRule>
  </conditionalFormatting>
  <conditionalFormatting sqref="K330">
    <cfRule type="expression" dxfId="9325" priority="11426">
      <formula>K$181="No"</formula>
    </cfRule>
  </conditionalFormatting>
  <conditionalFormatting sqref="K330">
    <cfRule type="expression" dxfId="9324" priority="11425">
      <formula>K$3="No"</formula>
    </cfRule>
  </conditionalFormatting>
  <conditionalFormatting sqref="K335">
    <cfRule type="expression" dxfId="9323" priority="11421">
      <formula>K$3="No"</formula>
    </cfRule>
  </conditionalFormatting>
  <conditionalFormatting sqref="K334">
    <cfRule type="expression" dxfId="9322" priority="11424">
      <formula>K$331="No"</formula>
    </cfRule>
  </conditionalFormatting>
  <conditionalFormatting sqref="K334">
    <cfRule type="expression" dxfId="9321" priority="11423">
      <formula>K$3="No"</formula>
    </cfRule>
  </conditionalFormatting>
  <conditionalFormatting sqref="K335">
    <cfRule type="expression" dxfId="9320" priority="11422">
      <formula>K$331="No"</formula>
    </cfRule>
  </conditionalFormatting>
  <conditionalFormatting sqref="K336">
    <cfRule type="expression" dxfId="9319" priority="11420">
      <formula>K$331="No"</formula>
    </cfRule>
  </conditionalFormatting>
  <conditionalFormatting sqref="K336">
    <cfRule type="expression" dxfId="9318" priority="11419">
      <formula>K$3="No"</formula>
    </cfRule>
  </conditionalFormatting>
  <conditionalFormatting sqref="K337">
    <cfRule type="expression" dxfId="9317" priority="11418">
      <formula>K$331="No"</formula>
    </cfRule>
  </conditionalFormatting>
  <conditionalFormatting sqref="K337">
    <cfRule type="expression" dxfId="9316" priority="11417">
      <formula>K$3="No"</formula>
    </cfRule>
  </conditionalFormatting>
  <conditionalFormatting sqref="K338">
    <cfRule type="expression" dxfId="9315" priority="11416">
      <formula>K$331="No"</formula>
    </cfRule>
  </conditionalFormatting>
  <conditionalFormatting sqref="K338">
    <cfRule type="expression" dxfId="9314" priority="11415">
      <formula>K$3="No"</formula>
    </cfRule>
  </conditionalFormatting>
  <conditionalFormatting sqref="K333:S334">
    <cfRule type="expression" dxfId="9313" priority="11413">
      <formula>K$332="child"</formula>
    </cfRule>
    <cfRule type="expression" dxfId="9312" priority="11414">
      <formula>K$332="Spouse"</formula>
    </cfRule>
  </conditionalFormatting>
  <conditionalFormatting sqref="K335:S336">
    <cfRule type="expression" dxfId="9311" priority="11411">
      <formula>K$332="employee"</formula>
    </cfRule>
    <cfRule type="expression" dxfId="9310" priority="11412">
      <formula>K$332="Child"</formula>
    </cfRule>
  </conditionalFormatting>
  <conditionalFormatting sqref="K337:S338">
    <cfRule type="expression" dxfId="9309" priority="11409">
      <formula>K$332="Spouse"</formula>
    </cfRule>
    <cfRule type="expression" dxfId="9308" priority="11410">
      <formula>K$332="Employee"</formula>
    </cfRule>
  </conditionalFormatting>
  <conditionalFormatting sqref="K305:S305">
    <cfRule type="expression" dxfId="9307" priority="11408">
      <formula>K$3="No"</formula>
    </cfRule>
  </conditionalFormatting>
  <conditionalFormatting sqref="K23:K26">
    <cfRule type="expression" dxfId="9306" priority="11407">
      <formula>K$3="No"</formula>
    </cfRule>
  </conditionalFormatting>
  <conditionalFormatting sqref="K169:K175">
    <cfRule type="expression" dxfId="9305" priority="11405">
      <formula>K$18="Select Dependent Coverage (Dependents not eligible)"</formula>
    </cfRule>
    <cfRule type="expression" dxfId="9304" priority="11406">
      <formula>K$18="Spouse Only"</formula>
    </cfRule>
  </conditionalFormatting>
  <conditionalFormatting sqref="K169:K175">
    <cfRule type="expression" dxfId="9303" priority="11404">
      <formula>K$166="Yes"</formula>
    </cfRule>
  </conditionalFormatting>
  <conditionalFormatting sqref="M272:N301">
    <cfRule type="expression" dxfId="9302" priority="11400">
      <formula>M272="0"</formula>
    </cfRule>
  </conditionalFormatting>
  <conditionalFormatting sqref="O272:P301">
    <cfRule type="expression" dxfId="9301" priority="11399">
      <formula>O272="0"</formula>
    </cfRule>
  </conditionalFormatting>
  <conditionalFormatting sqref="Q272:R301">
    <cfRule type="expression" dxfId="9300" priority="11398">
      <formula>Q272="0"</formula>
    </cfRule>
  </conditionalFormatting>
  <conditionalFormatting sqref="N310:O310">
    <cfRule type="expression" dxfId="9299" priority="11395">
      <formula>N$213="No"</formula>
    </cfRule>
  </conditionalFormatting>
  <conditionalFormatting sqref="N310:O310">
    <cfRule type="expression" dxfId="9298" priority="11394">
      <formula>K$3="No"</formula>
    </cfRule>
  </conditionalFormatting>
  <conditionalFormatting sqref="N310:O310">
    <cfRule type="expression" dxfId="9297" priority="11391">
      <formula>N$213="No"</formula>
    </cfRule>
  </conditionalFormatting>
  <conditionalFormatting sqref="N310:O310">
    <cfRule type="expression" dxfId="9296" priority="11390">
      <formula>K$3="No"</formula>
    </cfRule>
  </conditionalFormatting>
  <conditionalFormatting sqref="N310:O310">
    <cfRule type="expression" dxfId="9295" priority="11387">
      <formula>N$213="No"</formula>
    </cfRule>
  </conditionalFormatting>
  <conditionalFormatting sqref="N310:O310">
    <cfRule type="expression" dxfId="9294" priority="11386">
      <formula>K$3="No"</formula>
    </cfRule>
  </conditionalFormatting>
  <conditionalFormatting sqref="N310:O310">
    <cfRule type="expression" dxfId="9293" priority="11385">
      <formula>N310="0"</formula>
    </cfRule>
  </conditionalFormatting>
  <conditionalFormatting sqref="P310:Q310">
    <cfRule type="expression" dxfId="9292" priority="11382">
      <formula>P$213="No"</formula>
    </cfRule>
  </conditionalFormatting>
  <conditionalFormatting sqref="P310:Q310 P311:P312">
    <cfRule type="expression" dxfId="9291" priority="11381">
      <formula>K$3="No"</formula>
    </cfRule>
  </conditionalFormatting>
  <conditionalFormatting sqref="P310:Q310 P311:P312">
    <cfRule type="expression" dxfId="9290" priority="11380">
      <formula>P310="0"</formula>
    </cfRule>
  </conditionalFormatting>
  <conditionalFormatting sqref="R310:S310">
    <cfRule type="expression" dxfId="9289" priority="11377">
      <formula>R$213="No"</formula>
    </cfRule>
  </conditionalFormatting>
  <conditionalFormatting sqref="R310:S310 R311:R312">
    <cfRule type="expression" dxfId="9288" priority="11376">
      <formula>K$3="No"</formula>
    </cfRule>
  </conditionalFormatting>
  <conditionalFormatting sqref="R310:S310">
    <cfRule type="expression" dxfId="9287" priority="11373">
      <formula>R$213="No"</formula>
    </cfRule>
  </conditionalFormatting>
  <conditionalFormatting sqref="R310:S310 R311:R312">
    <cfRule type="expression" dxfId="9286" priority="11372">
      <formula>K$3="No"</formula>
    </cfRule>
  </conditionalFormatting>
  <conditionalFormatting sqref="R310:S310">
    <cfRule type="expression" dxfId="9285" priority="11369">
      <formula>R$213="No"</formula>
    </cfRule>
  </conditionalFormatting>
  <conditionalFormatting sqref="R310:S310 R311:R312">
    <cfRule type="expression" dxfId="9284" priority="11368">
      <formula>K$3="No"</formula>
    </cfRule>
  </conditionalFormatting>
  <conditionalFormatting sqref="R310:S310">
    <cfRule type="expression" dxfId="9283" priority="11365">
      <formula>R$213="No"</formula>
    </cfRule>
  </conditionalFormatting>
  <conditionalFormatting sqref="R310:S310">
    <cfRule type="expression" dxfId="9282" priority="11366">
      <formula>R$214="New Hire/Rehire/Qualifying Events"</formula>
    </cfRule>
    <cfRule type="expression" dxfId="9281" priority="11367">
      <formula>R$214="New Hire/Rehire"</formula>
    </cfRule>
  </conditionalFormatting>
  <conditionalFormatting sqref="R310:S310 R311:R312">
    <cfRule type="expression" dxfId="9280" priority="11364">
      <formula>K$3="No"</formula>
    </cfRule>
  </conditionalFormatting>
  <conditionalFormatting sqref="R310:S310 R311:R312">
    <cfRule type="expression" dxfId="9279" priority="11363">
      <formula>R310="0"</formula>
    </cfRule>
  </conditionalFormatting>
  <conditionalFormatting sqref="L235:R236">
    <cfRule type="expression" dxfId="9278" priority="11362">
      <formula>K$213="No"</formula>
    </cfRule>
  </conditionalFormatting>
  <conditionalFormatting sqref="K309:S310">
    <cfRule type="expression" dxfId="9277" priority="11361">
      <formula>K$213="No"</formula>
    </cfRule>
  </conditionalFormatting>
  <conditionalFormatting sqref="M347">
    <cfRule type="expression" dxfId="9276" priority="11684">
      <formula>K$189="Offered Amount/Salary Multiple"</formula>
    </cfRule>
    <cfRule type="expression" dxfId="9275" priority="11685">
      <formula>K$186="Offered Amount/Flat Amount"</formula>
    </cfRule>
  </conditionalFormatting>
  <conditionalFormatting sqref="K346:L346">
    <cfRule type="expression" dxfId="9274" priority="11686">
      <formula>M$347="N/A"</formula>
    </cfRule>
  </conditionalFormatting>
  <conditionalFormatting sqref="O347:P347">
    <cfRule type="expression" dxfId="9273" priority="11358">
      <formula>O$189="Offered Amount/Salary Multiple"</formula>
    </cfRule>
    <cfRule type="expression" dxfId="9272" priority="11359">
      <formula>O$189="Offered Amount/Flat Amount"</formula>
    </cfRule>
  </conditionalFormatting>
  <conditionalFormatting sqref="O347:P347">
    <cfRule type="expression" dxfId="9271" priority="11360">
      <formula>Q$347="N/A"</formula>
    </cfRule>
  </conditionalFormatting>
  <conditionalFormatting sqref="O348:S351">
    <cfRule type="expression" dxfId="9270" priority="11356">
      <formula>O$189="Offered Amount/Salary Multiple"</formula>
    </cfRule>
    <cfRule type="expression" dxfId="9269" priority="11357">
      <formula>K$186="Offered Amount/Flat Amount"</formula>
    </cfRule>
  </conditionalFormatting>
  <conditionalFormatting sqref="O348:S351">
    <cfRule type="expression" dxfId="9268" priority="11355">
      <formula>O$347="N/A"</formula>
    </cfRule>
  </conditionalFormatting>
  <conditionalFormatting sqref="O348:S351">
    <cfRule type="expression" dxfId="9267" priority="11354">
      <formula>K$3="No"</formula>
    </cfRule>
  </conditionalFormatting>
  <conditionalFormatting sqref="O348:P351">
    <cfRule type="expression" dxfId="9266" priority="11351">
      <formula>O$189="Offered Amount/Salary Multiple"</formula>
    </cfRule>
    <cfRule type="expression" dxfId="9265" priority="11352">
      <formula>O$189="Offered Amount/Flat Amount"</formula>
    </cfRule>
  </conditionalFormatting>
  <conditionalFormatting sqref="O348:P351">
    <cfRule type="expression" dxfId="9264" priority="11353">
      <formula>Q$347="N/A"</formula>
    </cfRule>
  </conditionalFormatting>
  <conditionalFormatting sqref="M348:M351">
    <cfRule type="expression" dxfId="9263" priority="11348">
      <formula>M$347="N/A"</formula>
    </cfRule>
  </conditionalFormatting>
  <conditionalFormatting sqref="M348:M351">
    <cfRule type="expression" dxfId="9262" priority="11347">
      <formula>K$3="No"</formula>
    </cfRule>
  </conditionalFormatting>
  <conditionalFormatting sqref="M348:M351">
    <cfRule type="expression" dxfId="9261" priority="11349">
      <formula>K$189="Offered Amount/Salary Multiple"</formula>
    </cfRule>
    <cfRule type="expression" dxfId="9260" priority="11350">
      <formula>K$186="Offered Amount/Flat Amount"</formula>
    </cfRule>
  </conditionalFormatting>
  <conditionalFormatting sqref="K347:N351">
    <cfRule type="expression" dxfId="9259" priority="11346">
      <formula>$K$189="Offered Amount"</formula>
    </cfRule>
  </conditionalFormatting>
  <conditionalFormatting sqref="O347:Q351">
    <cfRule type="expression" dxfId="9258" priority="11345">
      <formula>$K$189="offered amount"</formula>
    </cfRule>
  </conditionalFormatting>
  <conditionalFormatting sqref="K361:S361">
    <cfRule type="expression" dxfId="9257" priority="11344">
      <formula>K$360="Select Waiting Period Option"</formula>
    </cfRule>
  </conditionalFormatting>
  <conditionalFormatting sqref="M22:M26">
    <cfRule type="expression" dxfId="9256" priority="11683">
      <formula>K$20="No"</formula>
    </cfRule>
  </conditionalFormatting>
  <conditionalFormatting sqref="K64:S64">
    <cfRule type="expression" dxfId="9255" priority="11343">
      <formula>K$63="Select Waiting Period Option"</formula>
    </cfRule>
  </conditionalFormatting>
  <conditionalFormatting sqref="K22:L26">
    <cfRule type="expression" dxfId="9254" priority="11342">
      <formula>K$20="No"</formula>
    </cfRule>
  </conditionalFormatting>
  <conditionalFormatting sqref="K309:S310 K311:M321 K234:S236 R311:R312 S237:S254 K270:S301 P311:P312 P314:P315 P317:P318 P320:P321 O316:S316 O319:S319 R314:R315 R317:R318 R320:R321">
    <cfRule type="expression" dxfId="9253" priority="11341">
      <formula>$K$213="No"</formula>
    </cfRule>
  </conditionalFormatting>
  <conditionalFormatting sqref="K166:L175">
    <cfRule type="expression" dxfId="9252" priority="11340">
      <formula>K$3="No"</formula>
    </cfRule>
  </conditionalFormatting>
  <conditionalFormatting sqref="K272:L301">
    <cfRule type="expression" dxfId="9251" priority="11339">
      <formula>$K$219="No"</formula>
    </cfRule>
  </conditionalFormatting>
  <conditionalFormatting sqref="K310:S310 R311:R312 K311:M321 O311:P312 P314:P315 P317:P318 P320:P321 P316:S316 P319:S319 R314:R315 R317:R318 R320:R321">
    <cfRule type="expression" dxfId="9250" priority="11323">
      <formula>$K$302="No"</formula>
    </cfRule>
  </conditionalFormatting>
  <conditionalFormatting sqref="O352:S352">
    <cfRule type="expression" dxfId="9249" priority="11322">
      <formula>O$347="N/A"</formula>
    </cfRule>
  </conditionalFormatting>
  <conditionalFormatting sqref="O352:S352">
    <cfRule type="expression" dxfId="9248" priority="11321">
      <formula>K$3="No"</formula>
    </cfRule>
  </conditionalFormatting>
  <conditionalFormatting sqref="O352:P352">
    <cfRule type="expression" dxfId="9247" priority="11320">
      <formula>Q$347="N/A"</formula>
    </cfRule>
  </conditionalFormatting>
  <conditionalFormatting sqref="M352">
    <cfRule type="expression" dxfId="9246" priority="11317">
      <formula>M$347="N/A"</formula>
    </cfRule>
  </conditionalFormatting>
  <conditionalFormatting sqref="M352">
    <cfRule type="expression" dxfId="9245" priority="11316">
      <formula>K$3="No"</formula>
    </cfRule>
  </conditionalFormatting>
  <conditionalFormatting sqref="M352">
    <cfRule type="expression" dxfId="9244" priority="11318">
      <formula>K$189="Offered Amount/Salary Multiple"</formula>
    </cfRule>
    <cfRule type="expression" dxfId="9243" priority="11319">
      <formula>K$186="Offered Amount/Flat Amount"</formula>
    </cfRule>
  </conditionalFormatting>
  <conditionalFormatting sqref="K352:N352">
    <cfRule type="expression" dxfId="9242" priority="11315">
      <formula>$K$189="Offered Amount"</formula>
    </cfRule>
  </conditionalFormatting>
  <conditionalFormatting sqref="O352:Q352">
    <cfRule type="expression" dxfId="9241" priority="11314">
      <formula>$K$189="offered amount"</formula>
    </cfRule>
  </conditionalFormatting>
  <conditionalFormatting sqref="K259:S259">
    <cfRule type="expression" dxfId="9240" priority="11301">
      <formula>K$3="No"</formula>
    </cfRule>
  </conditionalFormatting>
  <conditionalFormatting sqref="K223:S223">
    <cfRule type="expression" dxfId="9239" priority="11300">
      <formula>K$3="No"</formula>
    </cfRule>
  </conditionalFormatting>
  <conditionalFormatting sqref="B42:J42">
    <cfRule type="expression" dxfId="9238" priority="11299">
      <formula>B$41="select waiting Period option"</formula>
    </cfRule>
  </conditionalFormatting>
  <conditionalFormatting sqref="K44">
    <cfRule type="expression" dxfId="9237" priority="11296">
      <formula>K$41="First of the month following date of change"</formula>
    </cfRule>
  </conditionalFormatting>
  <conditionalFormatting sqref="K42">
    <cfRule type="expression" dxfId="9236" priority="11297">
      <formula>K$40="Yes, Use Waiting Period"</formula>
    </cfRule>
  </conditionalFormatting>
  <conditionalFormatting sqref="K45">
    <cfRule type="expression" dxfId="9235" priority="11295">
      <formula>K$40="Specific Date Selection"</formula>
    </cfRule>
    <cfRule type="expression" dxfId="9234" priority="11298">
      <formula>K$40="Specific Date Selection"</formula>
    </cfRule>
  </conditionalFormatting>
  <conditionalFormatting sqref="K42">
    <cfRule type="expression" dxfId="9233" priority="11294">
      <formula>K$41="First of month following date of change"</formula>
    </cfRule>
  </conditionalFormatting>
  <conditionalFormatting sqref="K43">
    <cfRule type="expression" dxfId="9232" priority="11293">
      <formula>K$41="First of the month following date of change"</formula>
    </cfRule>
  </conditionalFormatting>
  <conditionalFormatting sqref="K45">
    <cfRule type="expression" dxfId="9231" priority="11291">
      <formula>K$41="First of the month following date of change"</formula>
    </cfRule>
  </conditionalFormatting>
  <conditionalFormatting sqref="K44">
    <cfRule type="expression" dxfId="9230" priority="11292">
      <formula>K$40="Specific Date Selection"</formula>
    </cfRule>
  </conditionalFormatting>
  <conditionalFormatting sqref="K43">
    <cfRule type="expression" dxfId="9229" priority="11290">
      <formula>K$40="specific date selection"</formula>
    </cfRule>
  </conditionalFormatting>
  <conditionalFormatting sqref="K41">
    <cfRule type="expression" dxfId="9228" priority="11289">
      <formula>K$40="Yes, Use Waiting Period"</formula>
    </cfRule>
  </conditionalFormatting>
  <conditionalFormatting sqref="K41:K45">
    <cfRule type="expression" dxfId="9227" priority="11288">
      <formula>K$3="No"</formula>
    </cfRule>
  </conditionalFormatting>
  <conditionalFormatting sqref="K42:S42">
    <cfRule type="expression" dxfId="9226" priority="11287">
      <formula>K$41="select waiting Period option"</formula>
    </cfRule>
  </conditionalFormatting>
  <conditionalFormatting sqref="B48:J48">
    <cfRule type="expression" dxfId="9225" priority="11286">
      <formula>B$47="select waiting period option"</formula>
    </cfRule>
  </conditionalFormatting>
  <conditionalFormatting sqref="K47">
    <cfRule type="expression" dxfId="9224" priority="11284">
      <formula>K$46="Yes, Use Waiting Period"</formula>
    </cfRule>
  </conditionalFormatting>
  <conditionalFormatting sqref="K49:K50">
    <cfRule type="expression" dxfId="9223" priority="11282">
      <formula>K$47="First of the month following date of change"</formula>
    </cfRule>
  </conditionalFormatting>
  <conditionalFormatting sqref="K48">
    <cfRule type="expression" dxfId="9222" priority="11280">
      <formula>K$47="First of month following date of change"</formula>
    </cfRule>
  </conditionalFormatting>
  <conditionalFormatting sqref="K50">
    <cfRule type="expression" dxfId="9221" priority="11283">
      <formula>K$46="Specific Date Selection"</formula>
    </cfRule>
  </conditionalFormatting>
  <conditionalFormatting sqref="K48">
    <cfRule type="expression" dxfId="9220" priority="11281">
      <formula>K$46="Yes, Use Waiting Period"</formula>
    </cfRule>
  </conditionalFormatting>
  <conditionalFormatting sqref="K50">
    <cfRule type="expression" dxfId="9219" priority="11278">
      <formula>K$47="First of the month following date of change"</formula>
    </cfRule>
  </conditionalFormatting>
  <conditionalFormatting sqref="K50">
    <cfRule type="expression" dxfId="9218" priority="11279">
      <formula>K$46="Specific Date Selection"</formula>
    </cfRule>
  </conditionalFormatting>
  <conditionalFormatting sqref="K49">
    <cfRule type="expression" dxfId="9217" priority="11277">
      <formula>K$46="specific date selection"</formula>
    </cfRule>
  </conditionalFormatting>
  <conditionalFormatting sqref="K47:K50">
    <cfRule type="expression" dxfId="9216" priority="11276">
      <formula>K$3="No"</formula>
    </cfRule>
  </conditionalFormatting>
  <conditionalFormatting sqref="K48:S48">
    <cfRule type="expression" dxfId="9215" priority="11275">
      <formula>K$47="select waiting period option"</formula>
    </cfRule>
  </conditionalFormatting>
  <conditionalFormatting sqref="B238:C242">
    <cfRule type="expression" dxfId="9214" priority="11274">
      <formula>$B$234="One"</formula>
    </cfRule>
  </conditionalFormatting>
  <conditionalFormatting sqref="B239:C242">
    <cfRule type="expression" dxfId="9213" priority="11273">
      <formula>$B$234="Two"</formula>
    </cfRule>
  </conditionalFormatting>
  <conditionalFormatting sqref="B240:C242">
    <cfRule type="expression" dxfId="9212" priority="11272">
      <formula>$B$234="Three"</formula>
    </cfRule>
  </conditionalFormatting>
  <conditionalFormatting sqref="B241:C242">
    <cfRule type="expression" dxfId="9211" priority="11271">
      <formula>$B$234="Four"</formula>
    </cfRule>
  </conditionalFormatting>
  <conditionalFormatting sqref="B242:C242">
    <cfRule type="expression" dxfId="9210" priority="11270">
      <formula>$B$234="Five"</formula>
    </cfRule>
  </conditionalFormatting>
  <conditionalFormatting sqref="K237:R242">
    <cfRule type="expression" dxfId="9209" priority="11267">
      <formula>K$213="No"</formula>
    </cfRule>
  </conditionalFormatting>
  <conditionalFormatting sqref="K237:R242 M238:R254">
    <cfRule type="expression" dxfId="9208" priority="11266">
      <formula>K$3="No"</formula>
    </cfRule>
  </conditionalFormatting>
  <conditionalFormatting sqref="K243:N248">
    <cfRule type="expression" dxfId="9207" priority="11263">
      <formula>K$213="No"</formula>
    </cfRule>
  </conditionalFormatting>
  <conditionalFormatting sqref="K243:N248">
    <cfRule type="expression" dxfId="9206" priority="11262">
      <formula>K$3="No"</formula>
    </cfRule>
  </conditionalFormatting>
  <conditionalFormatting sqref="K249:N254">
    <cfRule type="expression" dxfId="9205" priority="11259">
      <formula>K$213="No"</formula>
    </cfRule>
  </conditionalFormatting>
  <conditionalFormatting sqref="K249:N254">
    <cfRule type="expression" dxfId="9204" priority="11258">
      <formula>K$3="No"</formula>
    </cfRule>
  </conditionalFormatting>
  <conditionalFormatting sqref="P237:R254">
    <cfRule type="expression" dxfId="9203" priority="11255">
      <formula>P$213="No"</formula>
    </cfRule>
  </conditionalFormatting>
  <conditionalFormatting sqref="P237:R254">
    <cfRule type="expression" dxfId="9202" priority="11254">
      <formula>K$3="No"</formula>
    </cfRule>
  </conditionalFormatting>
  <conditionalFormatting sqref="M237:N254">
    <cfRule type="expression" dxfId="9201" priority="11253">
      <formula>M237="0"</formula>
    </cfRule>
  </conditionalFormatting>
  <conditionalFormatting sqref="O237:P254">
    <cfRule type="expression" dxfId="9200" priority="11252">
      <formula>O237="0"</formula>
    </cfRule>
  </conditionalFormatting>
  <conditionalFormatting sqref="Q237:R254">
    <cfRule type="expression" dxfId="9199" priority="11251">
      <formula>Q237="0"</formula>
    </cfRule>
  </conditionalFormatting>
  <conditionalFormatting sqref="L237:R254">
    <cfRule type="expression" dxfId="9198" priority="11250">
      <formula>K$213="No"</formula>
    </cfRule>
  </conditionalFormatting>
  <conditionalFormatting sqref="K237:R254">
    <cfRule type="expression" dxfId="9197" priority="11249">
      <formula>$K$213="No"</formula>
    </cfRule>
  </conditionalFormatting>
  <conditionalFormatting sqref="K237:L254">
    <cfRule type="expression" dxfId="9196" priority="11248">
      <formula>$K$219="No"</formula>
    </cfRule>
  </conditionalFormatting>
  <conditionalFormatting sqref="M238:R242 K244:R248 K250:R254">
    <cfRule type="expression" dxfId="9195" priority="11247">
      <formula>$K$234="One"</formula>
    </cfRule>
  </conditionalFormatting>
  <conditionalFormatting sqref="M239:R242 K245:R248 K251:R254">
    <cfRule type="expression" dxfId="9194" priority="11246">
      <formula>$K$234="Two"</formula>
    </cfRule>
  </conditionalFormatting>
  <conditionalFormatting sqref="M240:R242 K246:R248 K252:R254">
    <cfRule type="expression" dxfId="9193" priority="11245">
      <formula>$K$234="Three"</formula>
    </cfRule>
  </conditionalFormatting>
  <conditionalFormatting sqref="M241:R242 K247:R248 K253:R254">
    <cfRule type="expression" dxfId="9192" priority="11244">
      <formula>$K$234="Four"</formula>
    </cfRule>
  </conditionalFormatting>
  <conditionalFormatting sqref="M242:R242 K248:R248 K254:R254">
    <cfRule type="expression" dxfId="9191" priority="11243">
      <formula>$K$234="Five"</formula>
    </cfRule>
  </conditionalFormatting>
  <conditionalFormatting sqref="K238:L242">
    <cfRule type="expression" dxfId="9190" priority="11238">
      <formula>$K$234="One"</formula>
    </cfRule>
  </conditionalFormatting>
  <conditionalFormatting sqref="K239:L242">
    <cfRule type="expression" dxfId="9189" priority="11237">
      <formula>$K$234="Two"</formula>
    </cfRule>
  </conditionalFormatting>
  <conditionalFormatting sqref="K240:L242">
    <cfRule type="expression" dxfId="9188" priority="11236">
      <formula>$K$234="Three"</formula>
    </cfRule>
  </conditionalFormatting>
  <conditionalFormatting sqref="K241:L242">
    <cfRule type="expression" dxfId="9187" priority="11235">
      <formula>$K$234="Four"</formula>
    </cfRule>
  </conditionalFormatting>
  <conditionalFormatting sqref="K242:L242">
    <cfRule type="expression" dxfId="9186" priority="11234">
      <formula>$K$234="Five"</formula>
    </cfRule>
  </conditionalFormatting>
  <conditionalFormatting sqref="N311:N321">
    <cfRule type="expression" dxfId="9185" priority="11231">
      <formula>N$213="No"</formula>
    </cfRule>
  </conditionalFormatting>
  <conditionalFormatting sqref="N311:N321">
    <cfRule type="expression" dxfId="9184" priority="11230">
      <formula>K$3="No"</formula>
    </cfRule>
  </conditionalFormatting>
  <conditionalFormatting sqref="N311:N321">
    <cfRule type="expression" dxfId="9183" priority="11227">
      <formula>N$213="No"</formula>
    </cfRule>
  </conditionalFormatting>
  <conditionalFormatting sqref="N311:N321">
    <cfRule type="expression" dxfId="9182" priority="11226">
      <formula>K$3="No"</formula>
    </cfRule>
  </conditionalFormatting>
  <conditionalFormatting sqref="N311:N321">
    <cfRule type="expression" dxfId="9181" priority="11223">
      <formula>N$213="No"</formula>
    </cfRule>
  </conditionalFormatting>
  <conditionalFormatting sqref="N311:N321">
    <cfRule type="expression" dxfId="9180" priority="11222">
      <formula>K$3="No"</formula>
    </cfRule>
  </conditionalFormatting>
  <conditionalFormatting sqref="N311:N321">
    <cfRule type="expression" dxfId="9179" priority="11221">
      <formula>N311="0"</formula>
    </cfRule>
  </conditionalFormatting>
  <conditionalFormatting sqref="N311:N321">
    <cfRule type="expression" dxfId="9178" priority="11220">
      <formula>N$213="No"</formula>
    </cfRule>
  </conditionalFormatting>
  <conditionalFormatting sqref="N311:N321">
    <cfRule type="expression" dxfId="9177" priority="11219">
      <formula>$K$213="No"</formula>
    </cfRule>
  </conditionalFormatting>
  <conditionalFormatting sqref="N311:N321">
    <cfRule type="expression" dxfId="9176" priority="11218">
      <formula>$K$302="No"</formula>
    </cfRule>
  </conditionalFormatting>
  <conditionalFormatting sqref="O313">
    <cfRule type="expression" dxfId="9175" priority="11212">
      <formula>O$213="No"</formula>
    </cfRule>
  </conditionalFormatting>
  <conditionalFormatting sqref="O313 O316 O319">
    <cfRule type="expression" dxfId="9174" priority="11211">
      <formula>L$3="No"</formula>
    </cfRule>
  </conditionalFormatting>
  <conditionalFormatting sqref="O313">
    <cfRule type="expression" dxfId="9173" priority="11208">
      <formula>O$213="No"</formula>
    </cfRule>
  </conditionalFormatting>
  <conditionalFormatting sqref="O313 O316 O319">
    <cfRule type="expression" dxfId="9172" priority="11207">
      <formula>L$3="No"</formula>
    </cfRule>
  </conditionalFormatting>
  <conditionalFormatting sqref="O313">
    <cfRule type="expression" dxfId="9171" priority="11204">
      <formula>O$213="No"</formula>
    </cfRule>
  </conditionalFormatting>
  <conditionalFormatting sqref="O313 O316 O319">
    <cfRule type="expression" dxfId="9170" priority="11203">
      <formula>L$3="No"</formula>
    </cfRule>
  </conditionalFormatting>
  <conditionalFormatting sqref="O313 O316 O319">
    <cfRule type="expression" dxfId="9169" priority="11202">
      <formula>O313="0"</formula>
    </cfRule>
  </conditionalFormatting>
  <conditionalFormatting sqref="O313">
    <cfRule type="expression" dxfId="9168" priority="11201">
      <formula>O$213="No"</formula>
    </cfRule>
  </conditionalFormatting>
  <conditionalFormatting sqref="O313">
    <cfRule type="expression" dxfId="9167" priority="11200">
      <formula>$K$213="No"</formula>
    </cfRule>
  </conditionalFormatting>
  <conditionalFormatting sqref="O313:O321">
    <cfRule type="expression" dxfId="9166" priority="11199">
      <formula>$K$302="No"</formula>
    </cfRule>
  </conditionalFormatting>
  <conditionalFormatting sqref="P313:Q313">
    <cfRule type="expression" dxfId="9165" priority="11193">
      <formula>P$213="No"</formula>
    </cfRule>
  </conditionalFormatting>
  <conditionalFormatting sqref="P313:Q313 P316:Q316 P319:Q319 P314:P315 P317:P318 P320:P321">
    <cfRule type="expression" dxfId="9164" priority="11192">
      <formula>K$3="No"</formula>
    </cfRule>
  </conditionalFormatting>
  <conditionalFormatting sqref="P313:Q313 P316:Q316 P319:Q319 P314:P315 P317:P318 P320:P321">
    <cfRule type="expression" dxfId="9163" priority="11191">
      <formula>P313="0"</formula>
    </cfRule>
  </conditionalFormatting>
  <conditionalFormatting sqref="P313:Q313">
    <cfRule type="expression" dxfId="9162" priority="11190">
      <formula>P$213="No"</formula>
    </cfRule>
  </conditionalFormatting>
  <conditionalFormatting sqref="P313:Q313">
    <cfRule type="expression" dxfId="9161" priority="11189">
      <formula>$K$213="No"</formula>
    </cfRule>
  </conditionalFormatting>
  <conditionalFormatting sqref="P313:Q313">
    <cfRule type="expression" dxfId="9160" priority="11188">
      <formula>$K$302="No"</formula>
    </cfRule>
  </conditionalFormatting>
  <conditionalFormatting sqref="R313:S313">
    <cfRule type="expression" dxfId="9159" priority="11182">
      <formula>R$213="No"</formula>
    </cfRule>
  </conditionalFormatting>
  <conditionalFormatting sqref="R313:S313 R316:S316 R319:S319 R314:R315 R317:R318 R320:R321">
    <cfRule type="expression" dxfId="9158" priority="11181">
      <formula>K$3="No"</formula>
    </cfRule>
  </conditionalFormatting>
  <conditionalFormatting sqref="R313:S313">
    <cfRule type="expression" dxfId="9157" priority="11178">
      <formula>R$213="No"</formula>
    </cfRule>
  </conditionalFormatting>
  <conditionalFormatting sqref="R313:S313 R316:S316 R319:S319 R314:R315 R317:R318 R320:R321">
    <cfRule type="expression" dxfId="9156" priority="11177">
      <formula>K$3="No"</formula>
    </cfRule>
  </conditionalFormatting>
  <conditionalFormatting sqref="R313:S313">
    <cfRule type="expression" dxfId="9155" priority="11174">
      <formula>R$213="No"</formula>
    </cfRule>
  </conditionalFormatting>
  <conditionalFormatting sqref="R313:S313 R316:S316 R319:S319 R314:R315 R317:R318 R320:R321">
    <cfRule type="expression" dxfId="9154" priority="11173">
      <formula>K$3="No"</formula>
    </cfRule>
  </conditionalFormatting>
  <conditionalFormatting sqref="R313:S313">
    <cfRule type="expression" dxfId="9153" priority="11170">
      <formula>R$213="No"</formula>
    </cfRule>
  </conditionalFormatting>
  <conditionalFormatting sqref="R313:S313 R316:S316 R319:S319 R314:R315 R317:R318 R320:R321">
    <cfRule type="expression" dxfId="9152" priority="11169">
      <formula>K$3="No"</formula>
    </cfRule>
  </conditionalFormatting>
  <conditionalFormatting sqref="R313:S313 R316:S316 R319:S319 R314:R315 R317:R318 R320:R321">
    <cfRule type="expression" dxfId="9151" priority="11168">
      <formula>R313="0"</formula>
    </cfRule>
  </conditionalFormatting>
  <conditionalFormatting sqref="R313:S313">
    <cfRule type="expression" dxfId="9150" priority="11167">
      <formula>R$213="No"</formula>
    </cfRule>
  </conditionalFormatting>
  <conditionalFormatting sqref="R313:S313">
    <cfRule type="expression" dxfId="9149" priority="11166">
      <formula>$K$213="No"</formula>
    </cfRule>
  </conditionalFormatting>
  <conditionalFormatting sqref="R313:S313">
    <cfRule type="expression" dxfId="9148" priority="11165">
      <formula>$K$302="No"</formula>
    </cfRule>
  </conditionalFormatting>
  <conditionalFormatting sqref="T74 T76:T78">
    <cfRule type="expression" dxfId="9147" priority="11147">
      <formula>T$73="No"</formula>
    </cfRule>
  </conditionalFormatting>
  <conditionalFormatting sqref="T110:T111">
    <cfRule type="expression" dxfId="9146" priority="11146">
      <formula>T$109="No"</formula>
    </cfRule>
  </conditionalFormatting>
  <conditionalFormatting sqref="T35">
    <cfRule type="expression" dxfId="9145" priority="10987">
      <formula>T$34="select waiting period option"</formula>
    </cfRule>
    <cfRule type="expression" dxfId="9144" priority="11145">
      <formula>T$33="Use Waiting Period"</formula>
    </cfRule>
  </conditionalFormatting>
  <conditionalFormatting sqref="T35">
    <cfRule type="expression" dxfId="9143" priority="11144">
      <formula>T$34="First of Month following Date of Change"</formula>
    </cfRule>
  </conditionalFormatting>
  <conditionalFormatting sqref="T63:T64">
    <cfRule type="expression" dxfId="9142" priority="11143">
      <formula>T$62="Use Waiting Period"</formula>
    </cfRule>
  </conditionalFormatting>
  <conditionalFormatting sqref="T64">
    <cfRule type="expression" dxfId="9141" priority="11142">
      <formula>T$63="First of the month following date of change"</formula>
    </cfRule>
  </conditionalFormatting>
  <conditionalFormatting sqref="T139:T142">
    <cfRule type="expression" dxfId="9140" priority="11141">
      <formula>T$137="Use Waiting Period"</formula>
    </cfRule>
  </conditionalFormatting>
  <conditionalFormatting sqref="T139:T142">
    <cfRule type="expression" dxfId="9139" priority="11137">
      <formula>T$138="First of month following Date of Election"</formula>
    </cfRule>
    <cfRule type="expression" dxfId="9138" priority="11138">
      <formula>T$138="Date of Election"</formula>
    </cfRule>
    <cfRule type="expression" dxfId="9137" priority="11139">
      <formula>T$138="First of month following Open Enrollment Start Date"</formula>
    </cfRule>
  </conditionalFormatting>
  <conditionalFormatting sqref="T145:T146">
    <cfRule type="expression" dxfId="9136" priority="11132">
      <formula>T$144="First of month following Date of Election"</formula>
    </cfRule>
    <cfRule type="expression" dxfId="9135" priority="11133">
      <formula>T$144="Date of Election"</formula>
    </cfRule>
    <cfRule type="expression" dxfId="9134" priority="11134">
      <formula>T$144="First of month following Date of Hire"</formula>
    </cfRule>
  </conditionalFormatting>
  <conditionalFormatting sqref="T145">
    <cfRule type="expression" dxfId="9133" priority="11135">
      <formula>T$143="Use Waiting Period"</formula>
    </cfRule>
  </conditionalFormatting>
  <conditionalFormatting sqref="T151:T152">
    <cfRule type="expression" dxfId="9132" priority="11127">
      <formula>T$150="First of month following Date of Election"</formula>
    </cfRule>
    <cfRule type="expression" dxfId="9131" priority="11128">
      <formula>T$150="Date of Election"</formula>
    </cfRule>
    <cfRule type="expression" dxfId="9130" priority="11129">
      <formula>T$150="First of month following Date of Rehire"</formula>
    </cfRule>
  </conditionalFormatting>
  <conditionalFormatting sqref="T151">
    <cfRule type="expression" dxfId="9129" priority="11130">
      <formula>T$149="Use Waiting Period"</formula>
    </cfRule>
  </conditionalFormatting>
  <conditionalFormatting sqref="T20:T21">
    <cfRule type="expression" dxfId="9128" priority="11126">
      <formula>T$20="No"</formula>
    </cfRule>
  </conditionalFormatting>
  <conditionalFormatting sqref="T62:T64">
    <cfRule type="expression" dxfId="9127" priority="11125">
      <formula>T$61="No"</formula>
    </cfRule>
  </conditionalFormatting>
  <conditionalFormatting sqref="T194">
    <cfRule type="expression" dxfId="9126" priority="11124">
      <formula>T$189="Offered Amount"</formula>
    </cfRule>
  </conditionalFormatting>
  <conditionalFormatting sqref="T191:T192">
    <cfRule type="expression" dxfId="9125" priority="11118">
      <formula>T$189="Percentage of Employee Per Pay Period Salary"</formula>
    </cfRule>
    <cfRule type="expression" dxfId="9124" priority="11119">
      <formula>T$189="Percentage of Employee Semi-Monthly(24) Salary"</formula>
    </cfRule>
    <cfRule type="expression" dxfId="9123" priority="11120">
      <formula>T$189="Percentage of Weekly Salary"</formula>
    </cfRule>
    <cfRule type="expression" dxfId="9122" priority="11121">
      <formula>T$189="Percentage of Monthly Salary"</formula>
    </cfRule>
    <cfRule type="expression" dxfId="9121" priority="11122">
      <formula>T$189="Percentage of Salary"</formula>
    </cfRule>
    <cfRule type="expression" dxfId="9120" priority="11123">
      <formula>T$189="Salary Multiple"</formula>
    </cfRule>
  </conditionalFormatting>
  <conditionalFormatting sqref="T324">
    <cfRule type="expression" dxfId="9119" priority="11113">
      <formula>T$181="No"</formula>
    </cfRule>
  </conditionalFormatting>
  <conditionalFormatting sqref="T327">
    <cfRule type="expression" dxfId="9118" priority="11112">
      <formula>T$181="No"</formula>
    </cfRule>
  </conditionalFormatting>
  <conditionalFormatting sqref="T329">
    <cfRule type="expression" dxfId="9117" priority="11111">
      <formula>T$181="No"</formula>
    </cfRule>
  </conditionalFormatting>
  <conditionalFormatting sqref="T326">
    <cfRule type="expression" dxfId="9116" priority="11110">
      <formula>T$181="No"</formula>
    </cfRule>
  </conditionalFormatting>
  <conditionalFormatting sqref="T332:T333">
    <cfRule type="expression" dxfId="9115" priority="11109">
      <formula>T$331="No"</formula>
    </cfRule>
  </conditionalFormatting>
  <conditionalFormatting sqref="T339">
    <cfRule type="expression" dxfId="9114" priority="11108">
      <formula>T$181="No"</formula>
    </cfRule>
  </conditionalFormatting>
  <conditionalFormatting sqref="T339">
    <cfRule type="expression" dxfId="9113" priority="11107">
      <formula>T$331="No"</formula>
    </cfRule>
  </conditionalFormatting>
  <conditionalFormatting sqref="T341">
    <cfRule type="expression" dxfId="9112" priority="11105">
      <formula>T$181="No"</formula>
    </cfRule>
  </conditionalFormatting>
  <conditionalFormatting sqref="T340">
    <cfRule type="expression" dxfId="9111" priority="11106">
      <formula>T$181="No"</formula>
    </cfRule>
  </conditionalFormatting>
  <conditionalFormatting sqref="T357">
    <cfRule type="expression" dxfId="9110" priority="11104">
      <formula>T$355="Specific Date Selection"</formula>
    </cfRule>
  </conditionalFormatting>
  <conditionalFormatting sqref="T360:T361">
    <cfRule type="expression" dxfId="9109" priority="11103">
      <formula>T$359="Use waiting Period"</formula>
    </cfRule>
  </conditionalFormatting>
  <conditionalFormatting sqref="T361:T362">
    <cfRule type="expression" dxfId="9108" priority="11101">
      <formula>T$360="First of Month following Date of Birth"</formula>
    </cfRule>
  </conditionalFormatting>
  <conditionalFormatting sqref="T87">
    <cfRule type="expression" dxfId="9107" priority="11100">
      <formula>T$86="No"</formula>
    </cfRule>
  </conditionalFormatting>
  <conditionalFormatting sqref="T184">
    <cfRule type="expression" dxfId="9106" priority="11097">
      <formula>T$183="Compensation as of Date"</formula>
    </cfRule>
  </conditionalFormatting>
  <conditionalFormatting sqref="T98:T107">
    <cfRule type="expression" dxfId="9105" priority="11096">
      <formula>T$97="Yes"</formula>
    </cfRule>
  </conditionalFormatting>
  <conditionalFormatting sqref="T113">
    <cfRule type="expression" dxfId="9104" priority="11095">
      <formula>T$112="Yes"</formula>
    </cfRule>
  </conditionalFormatting>
  <conditionalFormatting sqref="T122:T125">
    <cfRule type="expression" dxfId="9103" priority="11094">
      <formula>T$121="Yes"</formula>
    </cfRule>
  </conditionalFormatting>
  <conditionalFormatting sqref="T128">
    <cfRule type="expression" dxfId="9102" priority="11093">
      <formula>T$127="Yes"</formula>
    </cfRule>
  </conditionalFormatting>
  <conditionalFormatting sqref="T193">
    <cfRule type="expression" dxfId="9101" priority="11092">
      <formula>T$189="Offered Amount"</formula>
    </cfRule>
  </conditionalFormatting>
  <conditionalFormatting sqref="T13">
    <cfRule type="expression" dxfId="9100" priority="11009">
      <formula>T$8="EE+CH"</formula>
    </cfRule>
    <cfRule type="expression" dxfId="9099" priority="11090">
      <formula>T$8="CH"</formula>
    </cfRule>
    <cfRule type="expression" dxfId="9098" priority="11091">
      <formula>T$8="EE"</formula>
    </cfRule>
  </conditionalFormatting>
  <conditionalFormatting sqref="T112">
    <cfRule type="expression" dxfId="9097" priority="11087">
      <formula>T112="Yes"</formula>
    </cfRule>
    <cfRule type="expression" dxfId="9096" priority="11088">
      <formula>T$112="No"</formula>
    </cfRule>
    <cfRule type="expression" dxfId="9095" priority="11089">
      <formula>T$7="EE"</formula>
    </cfRule>
  </conditionalFormatting>
  <conditionalFormatting sqref="T114">
    <cfRule type="expression" dxfId="9094" priority="11085">
      <formula>T$114="No"</formula>
    </cfRule>
    <cfRule type="expression" dxfId="9093" priority="11086">
      <formula>T$114="Yes"</formula>
    </cfRule>
  </conditionalFormatting>
  <conditionalFormatting sqref="T162">
    <cfRule type="expression" dxfId="9092" priority="11083">
      <formula>T$8="CH"</formula>
    </cfRule>
    <cfRule type="expression" dxfId="9091" priority="11084">
      <formula>T$8="EE"</formula>
    </cfRule>
  </conditionalFormatting>
  <conditionalFormatting sqref="T163">
    <cfRule type="expression" dxfId="9090" priority="11030">
      <formula>T$8="EE+SP"</formula>
    </cfRule>
    <cfRule type="expression" dxfId="9089" priority="11081">
      <formula>T$8="EE"</formula>
    </cfRule>
    <cfRule type="expression" dxfId="9088" priority="11082">
      <formula>T$8="SP"</formula>
    </cfRule>
  </conditionalFormatting>
  <conditionalFormatting sqref="T178">
    <cfRule type="expression" dxfId="9087" priority="11026">
      <formula>T$8="EE+SP"</formula>
    </cfRule>
    <cfRule type="expression" dxfId="9086" priority="11079">
      <formula>T$8="SP"</formula>
    </cfRule>
    <cfRule type="expression" dxfId="9085" priority="11080">
      <formula>T$8="EE"</formula>
    </cfRule>
  </conditionalFormatting>
  <conditionalFormatting sqref="T341">
    <cfRule type="expression" dxfId="9084" priority="11012">
      <formula>T$8="EE+SP"</formula>
    </cfRule>
    <cfRule type="expression" dxfId="9083" priority="11077">
      <formula>T$8="SP"</formula>
    </cfRule>
    <cfRule type="expression" dxfId="9082" priority="11078">
      <formula>T$8="EE"</formula>
    </cfRule>
  </conditionalFormatting>
  <conditionalFormatting sqref="T342">
    <cfRule type="expression" dxfId="9081" priority="11075">
      <formula>T$342="No"</formula>
    </cfRule>
    <cfRule type="expression" dxfId="9080" priority="11076">
      <formula>T$342="Yes"</formula>
    </cfRule>
  </conditionalFormatting>
  <conditionalFormatting sqref="T343">
    <cfRule type="expression" dxfId="9079" priority="11073">
      <formula>T$343="Yes"</formula>
    </cfRule>
    <cfRule type="expression" dxfId="9078" priority="11074">
      <formula>T$343="No"</formula>
    </cfRule>
  </conditionalFormatting>
  <conditionalFormatting sqref="T344">
    <cfRule type="expression" dxfId="9077" priority="11071">
      <formula>T$344="Yes"</formula>
    </cfRule>
    <cfRule type="expression" dxfId="9076" priority="11072">
      <formula>T$344="No"</formula>
    </cfRule>
  </conditionalFormatting>
  <conditionalFormatting sqref="T126">
    <cfRule type="expression" dxfId="9075" priority="11070">
      <formula>T$121="Yes"</formula>
    </cfRule>
  </conditionalFormatting>
  <conditionalFormatting sqref="T122">
    <cfRule type="expression" dxfId="9074" priority="11069">
      <formula>T$122="No"</formula>
    </cfRule>
  </conditionalFormatting>
  <conditionalFormatting sqref="T123">
    <cfRule type="expression" dxfId="9073" priority="11068">
      <formula>T$123="No"</formula>
    </cfRule>
  </conditionalFormatting>
  <conditionalFormatting sqref="T124">
    <cfRule type="expression" dxfId="9072" priority="11067">
      <formula>T$124="No"</formula>
    </cfRule>
  </conditionalFormatting>
  <conditionalFormatting sqref="T125">
    <cfRule type="expression" dxfId="9071" priority="11066">
      <formula>T$125="No"</formula>
    </cfRule>
  </conditionalFormatting>
  <conditionalFormatting sqref="T17:T18">
    <cfRule type="expression" dxfId="9070" priority="11148">
      <formula>T$17="Select OtherEnrollmentService"</formula>
    </cfRule>
  </conditionalFormatting>
  <conditionalFormatting sqref="T140">
    <cfRule type="expression" dxfId="9069" priority="11140">
      <formula>T$137="Specific Date Selection"</formula>
    </cfRule>
  </conditionalFormatting>
  <conditionalFormatting sqref="T141">
    <cfRule type="expression" dxfId="9068" priority="11065">
      <formula>T$137="specific date selection"</formula>
    </cfRule>
  </conditionalFormatting>
  <conditionalFormatting sqref="T147:T148">
    <cfRule type="expression" dxfId="9067" priority="11061">
      <formula>T$144="First of month following Date of Election"</formula>
    </cfRule>
    <cfRule type="expression" dxfId="9066" priority="11062">
      <formula>T$144="Date of Election"</formula>
    </cfRule>
    <cfRule type="expression" dxfId="9065" priority="11063">
      <formula>T$144="First of month following Date of Hire"</formula>
    </cfRule>
  </conditionalFormatting>
  <conditionalFormatting sqref="T146">
    <cfRule type="expression" dxfId="9064" priority="11136">
      <formula>T$143="Specific Date Selection"</formula>
    </cfRule>
  </conditionalFormatting>
  <conditionalFormatting sqref="T147">
    <cfRule type="expression" dxfId="9063" priority="11064">
      <formula>T$143="Specific Date Selection"</formula>
    </cfRule>
  </conditionalFormatting>
  <conditionalFormatting sqref="T153:T154">
    <cfRule type="expression" dxfId="9062" priority="11057">
      <formula>T$150="First of month following Date of Election"</formula>
    </cfRule>
    <cfRule type="expression" dxfId="9061" priority="11058">
      <formula>T$150="Date of Election"</formula>
    </cfRule>
    <cfRule type="expression" dxfId="9060" priority="11059">
      <formula>T$150="First of month following Date of Rehire"</formula>
    </cfRule>
  </conditionalFormatting>
  <conditionalFormatting sqref="T152">
    <cfRule type="expression" dxfId="9059" priority="11131">
      <formula>T$149="Specific Date Selection"</formula>
    </cfRule>
  </conditionalFormatting>
  <conditionalFormatting sqref="T153">
    <cfRule type="expression" dxfId="9058" priority="11060">
      <formula>T$149="Specific Date Selection"</formula>
    </cfRule>
  </conditionalFormatting>
  <conditionalFormatting sqref="T356">
    <cfRule type="expression" dxfId="9057" priority="11056">
      <formula>T$355="specific date selection"</formula>
    </cfRule>
  </conditionalFormatting>
  <conditionalFormatting sqref="T363:T364">
    <cfRule type="expression" dxfId="9056" priority="11054">
      <formula>T$360="First of Month following Date of Birth"</formula>
    </cfRule>
    <cfRule type="expression" dxfId="9055" priority="11055">
      <formula>T$359="Specific Date Selection"</formula>
    </cfRule>
  </conditionalFormatting>
  <conditionalFormatting sqref="T362">
    <cfRule type="expression" dxfId="9054" priority="11102">
      <formula>T$359="Specific Date Selection"</formula>
    </cfRule>
  </conditionalFormatting>
  <conditionalFormatting sqref="T363">
    <cfRule type="expression" dxfId="9053" priority="11053">
      <formula>T$359="specific date selection"</formula>
    </cfRule>
  </conditionalFormatting>
  <conditionalFormatting sqref="T15">
    <cfRule type="expression" dxfId="9052" priority="11052">
      <formula>T$14="No"</formula>
    </cfRule>
  </conditionalFormatting>
  <conditionalFormatting sqref="T34">
    <cfRule type="expression" dxfId="9051" priority="11051">
      <formula>T$33="Use Waiting Period"</formula>
    </cfRule>
  </conditionalFormatting>
  <conditionalFormatting sqref="T63">
    <cfRule type="expression" dxfId="9050" priority="11050">
      <formula>T$62="Use Waiting Period"</formula>
    </cfRule>
  </conditionalFormatting>
  <conditionalFormatting sqref="T150">
    <cfRule type="expression" dxfId="9049" priority="11049">
      <formula>T$149="Use Waiting Period"</formula>
    </cfRule>
  </conditionalFormatting>
  <conditionalFormatting sqref="T199">
    <cfRule type="expression" dxfId="9048" priority="11149">
      <formula>T$198="Yes, Round down to nearest"</formula>
    </cfRule>
    <cfRule type="expression" dxfId="9047" priority="11150">
      <formula>T$198="Yes, Round up to nearest"</formula>
    </cfRule>
  </conditionalFormatting>
  <conditionalFormatting sqref="T209:T210">
    <cfRule type="expression" dxfId="9046" priority="11048">
      <formula>T$208="Family Rate for all Dependents"</formula>
    </cfRule>
  </conditionalFormatting>
  <conditionalFormatting sqref="T211">
    <cfRule type="expression" dxfId="9045" priority="11047">
      <formula>T$208="Family rate for all dependents - Flat"</formula>
    </cfRule>
  </conditionalFormatting>
  <conditionalFormatting sqref="T218:T219">
    <cfRule type="expression" dxfId="9044" priority="11151">
      <formula>T$213="No"</formula>
    </cfRule>
  </conditionalFormatting>
  <conditionalFormatting sqref="T328">
    <cfRule type="expression" dxfId="9043" priority="11046">
      <formula>T$181="No"</formula>
    </cfRule>
  </conditionalFormatting>
  <conditionalFormatting sqref="T346:W346">
    <cfRule type="expression" dxfId="9042" priority="11044">
      <formula>T$189="Offered Amount/Salary Multiple"</formula>
    </cfRule>
    <cfRule type="expression" dxfId="9041" priority="11045">
      <formula>T$189="Offered Amount/Flat Amount"</formula>
    </cfRule>
  </conditionalFormatting>
  <conditionalFormatting sqref="T38">
    <cfRule type="expression" dxfId="9040" priority="10986">
      <formula>T$37="Select waiting period option"</formula>
    </cfRule>
    <cfRule type="expression" dxfId="9039" priority="11043">
      <formula>T$36="Use Waiting Period"</formula>
    </cfRule>
  </conditionalFormatting>
  <conditionalFormatting sqref="T38">
    <cfRule type="expression" dxfId="9038" priority="11042">
      <formula>T$35="First of Month following Date of Change"</formula>
    </cfRule>
  </conditionalFormatting>
  <conditionalFormatting sqref="T37">
    <cfRule type="expression" dxfId="9037" priority="11041">
      <formula>T$36="Use Waiting Period"</formula>
    </cfRule>
  </conditionalFormatting>
  <conditionalFormatting sqref="T121">
    <cfRule type="expression" dxfId="9036" priority="11038">
      <formula>T$121="Yes"</formula>
    </cfRule>
    <cfRule type="expression" dxfId="9035" priority="11039">
      <formula>T$121="No"</formula>
    </cfRule>
    <cfRule type="expression" dxfId="9034" priority="11040">
      <formula>T$8="EE"</formula>
    </cfRule>
  </conditionalFormatting>
  <conditionalFormatting sqref="T127">
    <cfRule type="expression" dxfId="9033" priority="11035">
      <formula>T$127="Yes"</formula>
    </cfRule>
    <cfRule type="expression" dxfId="9032" priority="11036">
      <formula>T$127="No"</formula>
    </cfRule>
    <cfRule type="expression" dxfId="9031" priority="11037">
      <formula>T$8="EE"</formula>
    </cfRule>
  </conditionalFormatting>
  <conditionalFormatting sqref="T129">
    <cfRule type="expression" dxfId="9030" priority="11032">
      <formula>T$127="Yes"</formula>
    </cfRule>
    <cfRule type="expression" dxfId="9029" priority="11033">
      <formula>T$127="No"</formula>
    </cfRule>
    <cfRule type="expression" dxfId="9028" priority="11034">
      <formula>T$8="EE"</formula>
    </cfRule>
  </conditionalFormatting>
  <conditionalFormatting sqref="T162">
    <cfRule type="expression" dxfId="9027" priority="11031">
      <formula>T$8="EE+CH"</formula>
    </cfRule>
  </conditionalFormatting>
  <conditionalFormatting sqref="T164">
    <cfRule type="expression" dxfId="9026" priority="11027">
      <formula>T$8="EE+SP"</formula>
    </cfRule>
    <cfRule type="expression" dxfId="9025" priority="11028">
      <formula>T$8="EE"</formula>
    </cfRule>
    <cfRule type="expression" dxfId="9024" priority="11029">
      <formula>T$8="SP"</formula>
    </cfRule>
  </conditionalFormatting>
  <conditionalFormatting sqref="T36">
    <cfRule type="expression" dxfId="9023" priority="11025">
      <formula>T$8="EE"</formula>
    </cfRule>
  </conditionalFormatting>
  <conditionalFormatting sqref="T88">
    <cfRule type="expression" dxfId="9022" priority="11024">
      <formula>T$87="Flat Amount"</formula>
    </cfRule>
  </conditionalFormatting>
  <conditionalFormatting sqref="T88:T89">
    <cfRule type="expression" dxfId="9021" priority="11023">
      <formula>T$87="Flat Amount &amp; Times Annual Comp"</formula>
    </cfRule>
  </conditionalFormatting>
  <conditionalFormatting sqref="T89">
    <cfRule type="expression" dxfId="9020" priority="11022">
      <formula>T$87="Times Annual Comp"</formula>
    </cfRule>
  </conditionalFormatting>
  <conditionalFormatting sqref="T90">
    <cfRule type="expression" dxfId="9019" priority="11021">
      <formula>T$87="Percentage of Annual Comp"</formula>
    </cfRule>
  </conditionalFormatting>
  <conditionalFormatting sqref="T88 T90">
    <cfRule type="expression" dxfId="9018" priority="11020">
      <formula>T$87="Flat Amount &amp; Percentage of Annual Comp"</formula>
    </cfRule>
  </conditionalFormatting>
  <conditionalFormatting sqref="T88:T90">
    <cfRule type="expression" dxfId="9017" priority="11019">
      <formula>T$87="Flat Amount Times Annual Comp &amp; Percentage of Annual Comp"</formula>
    </cfRule>
  </conditionalFormatting>
  <conditionalFormatting sqref="T89:T90">
    <cfRule type="expression" dxfId="9016" priority="11018">
      <formula>T$87="Times Annual Comp &amp; Percentage of Annual Comp"</formula>
    </cfRule>
  </conditionalFormatting>
  <conditionalFormatting sqref="T140:T142">
    <cfRule type="expression" dxfId="9015" priority="11017">
      <formula>T$137="Use Waiting Period"</formula>
    </cfRule>
  </conditionalFormatting>
  <conditionalFormatting sqref="T138">
    <cfRule type="expression" dxfId="9014" priority="11016">
      <formula>T$137="Use Waiting Period"</formula>
    </cfRule>
  </conditionalFormatting>
  <conditionalFormatting sqref="T144">
    <cfRule type="expression" dxfId="9013" priority="11015">
      <formula>T$143="Use Waiting Period"</formula>
    </cfRule>
  </conditionalFormatting>
  <conditionalFormatting sqref="T203">
    <cfRule type="expression" dxfId="9012" priority="11014">
      <formula>T$202="Times Annual Compensation"</formula>
    </cfRule>
  </conditionalFormatting>
  <conditionalFormatting sqref="T204">
    <cfRule type="expression" dxfId="9011" priority="11013">
      <formula>T$202="Flat Amount"</formula>
    </cfRule>
  </conditionalFormatting>
  <conditionalFormatting sqref="T365">
    <cfRule type="expression" dxfId="9010" priority="11010">
      <formula>T$189="Offered Amount/Flat Amount"</formula>
    </cfRule>
    <cfRule type="expression" dxfId="9009" priority="11011">
      <formula>T$189="Range Flat Amount"</formula>
    </cfRule>
  </conditionalFormatting>
  <conditionalFormatting sqref="X347:AB347">
    <cfRule type="expression" dxfId="9008" priority="11007">
      <formula>X$189="Offered Amount/Salary Multiple"</formula>
    </cfRule>
    <cfRule type="expression" dxfId="9007" priority="11008">
      <formula>T$186="Offered Amount/Flat Amount"</formula>
    </cfRule>
  </conditionalFormatting>
  <conditionalFormatting sqref="T346">
    <cfRule type="expression" dxfId="9006" priority="11005">
      <formula>T$189="Offered Amount/Salary Multiple"</formula>
    </cfRule>
    <cfRule type="expression" dxfId="9005" priority="11006">
      <formula>T$189="Offered Amount/Flat Amount"</formula>
    </cfRule>
  </conditionalFormatting>
  <conditionalFormatting sqref="T346:W346">
    <cfRule type="expression" dxfId="9004" priority="11004">
      <formula>T$346="All"</formula>
    </cfRule>
  </conditionalFormatting>
  <conditionalFormatting sqref="V347">
    <cfRule type="expression" dxfId="9003" priority="11003">
      <formula>V$347="N/A"</formula>
    </cfRule>
  </conditionalFormatting>
  <conditionalFormatting sqref="T179:AB179 T32:AB32 T234:T235 T302 T231:AB233 T27:AB27 T303:AB304 T309:T310 V309:AB309 V328 T322:T329 V330 T345:AB345 T331:T333 T339:T344 T4:T22 V22:V26 T39:AB39 T33:T38 T72:AB72 V56 T40 T75:AB75 T73:T74 T79:AB80 T76:T78 T91:AB91 T81:T90 T202:T219 V185:V188 T180:T181 V166:V175 T176:T178 T162:T164 T160:AB161 T137:T159 T136:AB136 V112:V134 T97:T135 V97:V107 V310:V312 T346:W346 V347 X347:AB347 T353:AB354 T355:T367 T226:AB228 AB237:AB254 T255:AB258 T220:AB222 T260:AB269 T224:AB224 T306:AB306 T46 T52:T71 T196:T197 T183:T194 T199">
    <cfRule type="expression" dxfId="9002" priority="11002">
      <formula>T$3="No"</formula>
    </cfRule>
  </conditionalFormatting>
  <conditionalFormatting sqref="T165">
    <cfRule type="expression" dxfId="9001" priority="11001">
      <formula>T$3="No"</formula>
    </cfRule>
  </conditionalFormatting>
  <conditionalFormatting sqref="T212">
    <cfRule type="expression" dxfId="9000" priority="10998">
      <formula>T$208="Family rate for all dependents"</formula>
    </cfRule>
    <cfRule type="expression" dxfId="8999" priority="10999">
      <formula>T$208="Family rate for all dependents - Flat"</formula>
    </cfRule>
  </conditionalFormatting>
  <conditionalFormatting sqref="T219">
    <cfRule type="expression" dxfId="8998" priority="10997">
      <formula>T$213="No"</formula>
    </cfRule>
  </conditionalFormatting>
  <conditionalFormatting sqref="T166:T175">
    <cfRule type="expression" dxfId="8997" priority="10995">
      <formula>T$15="Select Dependent Coverage (Dependents not eligible)"</formula>
    </cfRule>
    <cfRule type="expression" dxfId="8996" priority="10996">
      <formula>T$15="Spouse Only"</formula>
    </cfRule>
  </conditionalFormatting>
  <conditionalFormatting sqref="T167:T168">
    <cfRule type="expression" dxfId="8995" priority="10994">
      <formula>T$166="Yes"</formula>
    </cfRule>
  </conditionalFormatting>
  <conditionalFormatting sqref="T200">
    <cfRule type="expression" dxfId="8994" priority="10990">
      <formula>T$189="Range Flat Amount"</formula>
    </cfRule>
    <cfRule type="expression" dxfId="8993" priority="10991">
      <formula>T$189="Offered Amount/Flat Amount"</formula>
    </cfRule>
  </conditionalFormatting>
  <conditionalFormatting sqref="T201">
    <cfRule type="expression" dxfId="8992" priority="10992">
      <formula>T$198="Yes, Round down to nearest"</formula>
    </cfRule>
    <cfRule type="expression" dxfId="8991" priority="10993">
      <formula>T$198="Yes, Round up to nearest"</formula>
    </cfRule>
  </conditionalFormatting>
  <conditionalFormatting sqref="T200:T201">
    <cfRule type="expression" dxfId="8990" priority="10989">
      <formula>T$3="No"</formula>
    </cfRule>
  </conditionalFormatting>
  <conditionalFormatting sqref="T3">
    <cfRule type="expression" dxfId="8989" priority="10988">
      <formula>T$3="No"</formula>
    </cfRule>
  </conditionalFormatting>
  <conditionalFormatting sqref="T165">
    <cfRule type="expression" dxfId="8988" priority="11154">
      <formula>T$175="No"</formula>
    </cfRule>
    <cfRule type="expression" dxfId="8987" priority="11155">
      <formula>T$8="EE+SP"</formula>
    </cfRule>
    <cfRule type="expression" dxfId="8986" priority="11156">
      <formula>T$8="EE"</formula>
    </cfRule>
    <cfRule type="expression" dxfId="8985" priority="11157">
      <formula>T$8="SP"</formula>
    </cfRule>
  </conditionalFormatting>
  <conditionalFormatting sqref="T145">
    <cfRule type="expression" dxfId="8984" priority="10985">
      <formula>T$144="Select waiting period option"</formula>
    </cfRule>
  </conditionalFormatting>
  <conditionalFormatting sqref="T151">
    <cfRule type="expression" dxfId="8983" priority="10984">
      <formula>T$150="Select waiting period option"</formula>
    </cfRule>
  </conditionalFormatting>
  <conditionalFormatting sqref="T190">
    <cfRule type="expression" dxfId="8982" priority="10983">
      <formula>T$189="Offered Amount"</formula>
    </cfRule>
  </conditionalFormatting>
  <conditionalFormatting sqref="T229:AB230">
    <cfRule type="expression" dxfId="8981" priority="10981">
      <formula>T$3="No"</formula>
    </cfRule>
  </conditionalFormatting>
  <conditionalFormatting sqref="T225:AB225">
    <cfRule type="expression" dxfId="8980" priority="10980">
      <formula>T$3="No"</formula>
    </cfRule>
  </conditionalFormatting>
  <conditionalFormatting sqref="T270">
    <cfRule type="expression" dxfId="8979" priority="10979">
      <formula>T$213="No"</formula>
    </cfRule>
  </conditionalFormatting>
  <conditionalFormatting sqref="T270">
    <cfRule type="expression" dxfId="8978" priority="10978">
      <formula>T$3="No"</formula>
    </cfRule>
  </conditionalFormatting>
  <conditionalFormatting sqref="T272:U301">
    <cfRule type="expression" dxfId="8977" priority="10975">
      <formula>T$213="No"</formula>
    </cfRule>
  </conditionalFormatting>
  <conditionalFormatting sqref="T272:U301">
    <cfRule type="expression" dxfId="8976" priority="10974">
      <formula>T$3="No"</formula>
    </cfRule>
  </conditionalFormatting>
  <conditionalFormatting sqref="AB237:AB254">
    <cfRule type="expression" dxfId="8975" priority="10971">
      <formula>AB$213="No"</formula>
    </cfRule>
  </conditionalFormatting>
  <conditionalFormatting sqref="AB237:AB254">
    <cfRule type="expression" dxfId="8974" priority="10972">
      <formula>AB$214="New Hire/Rehire/Qualifying Events"</formula>
    </cfRule>
    <cfRule type="expression" dxfId="8973" priority="10973">
      <formula>AB$214="New Hire/Rehire"</formula>
    </cfRule>
  </conditionalFormatting>
  <conditionalFormatting sqref="AB237:AB254">
    <cfRule type="expression" dxfId="8972" priority="10970">
      <formula>W$3="No"</formula>
    </cfRule>
  </conditionalFormatting>
  <conditionalFormatting sqref="V272:AB289">
    <cfRule type="expression" dxfId="8971" priority="10967">
      <formula>V$213="No"</formula>
    </cfRule>
  </conditionalFormatting>
  <conditionalFormatting sqref="V272:AB289 V273:AA301">
    <cfRule type="expression" dxfId="8970" priority="10966">
      <formula>T$3="No"</formula>
    </cfRule>
  </conditionalFormatting>
  <conditionalFormatting sqref="V278:W283">
    <cfRule type="expression" dxfId="8969" priority="10963">
      <formula>V$213="No"</formula>
    </cfRule>
  </conditionalFormatting>
  <conditionalFormatting sqref="V278:W283">
    <cfRule type="expression" dxfId="8968" priority="10962">
      <formula>T$3="No"</formula>
    </cfRule>
  </conditionalFormatting>
  <conditionalFormatting sqref="V284:W289">
    <cfRule type="expression" dxfId="8967" priority="10959">
      <formula>V$213="No"</formula>
    </cfRule>
  </conditionalFormatting>
  <conditionalFormatting sqref="V284:W289">
    <cfRule type="expression" dxfId="8966" priority="10958">
      <formula>T$3="No"</formula>
    </cfRule>
  </conditionalFormatting>
  <conditionalFormatting sqref="Y272:AB289">
    <cfRule type="expression" dxfId="8965" priority="10955">
      <formula>Y$213="No"</formula>
    </cfRule>
  </conditionalFormatting>
  <conditionalFormatting sqref="Y272:AB289 Y273:AA301">
    <cfRule type="expression" dxfId="8964" priority="10954">
      <formula>T$3="No"</formula>
    </cfRule>
  </conditionalFormatting>
  <conditionalFormatting sqref="V273:AB273">
    <cfRule type="expression" dxfId="8963" priority="10953">
      <formula>V$234="1"</formula>
    </cfRule>
  </conditionalFormatting>
  <conditionalFormatting sqref="V290:AB301">
    <cfRule type="expression" dxfId="8962" priority="10950">
      <formula>V$213="No"</formula>
    </cfRule>
  </conditionalFormatting>
  <conditionalFormatting sqref="V290:AB301">
    <cfRule type="expression" dxfId="8961" priority="10949">
      <formula>T$3="No"</formula>
    </cfRule>
  </conditionalFormatting>
  <conditionalFormatting sqref="V290:W301">
    <cfRule type="expression" dxfId="8960" priority="10946">
      <formula>V$213="No"</formula>
    </cfRule>
  </conditionalFormatting>
  <conditionalFormatting sqref="V290:W301">
    <cfRule type="expression" dxfId="8959" priority="10945">
      <formula>T$3="No"</formula>
    </cfRule>
  </conditionalFormatting>
  <conditionalFormatting sqref="Y290:AB301">
    <cfRule type="expression" dxfId="8958" priority="10942">
      <formula>Y$213="No"</formula>
    </cfRule>
  </conditionalFormatting>
  <conditionalFormatting sqref="Y290:AB301">
    <cfRule type="expression" dxfId="8957" priority="10941">
      <formula>T$3="No"</formula>
    </cfRule>
  </conditionalFormatting>
  <conditionalFormatting sqref="T313">
    <cfRule type="expression" dxfId="8956" priority="10940">
      <formula>T$213="No"</formula>
    </cfRule>
  </conditionalFormatting>
  <conditionalFormatting sqref="T313 V313:V315">
    <cfRule type="expression" dxfId="8955" priority="10939">
      <formula>T$3="No"</formula>
    </cfRule>
  </conditionalFormatting>
  <conditionalFormatting sqref="T316">
    <cfRule type="expression" dxfId="8954" priority="10938">
      <formula>T$213="No"</formula>
    </cfRule>
  </conditionalFormatting>
  <conditionalFormatting sqref="T316 V316:V318">
    <cfRule type="expression" dxfId="8953" priority="10937">
      <formula>T$3="No"</formula>
    </cfRule>
  </conditionalFormatting>
  <conditionalFormatting sqref="T319">
    <cfRule type="expression" dxfId="8952" priority="10936">
      <formula>T$213="No"</formula>
    </cfRule>
  </conditionalFormatting>
  <conditionalFormatting sqref="T319 V319:V321">
    <cfRule type="expression" dxfId="8951" priority="10935">
      <formula>T$3="No"</formula>
    </cfRule>
  </conditionalFormatting>
  <conditionalFormatting sqref="T307:AB308">
    <cfRule type="expression" dxfId="8950" priority="10934">
      <formula>T$3="No"</formula>
    </cfRule>
  </conditionalFormatting>
  <conditionalFormatting sqref="T330">
    <cfRule type="expression" dxfId="8949" priority="10933">
      <formula>T$181="No"</formula>
    </cfRule>
  </conditionalFormatting>
  <conditionalFormatting sqref="T330">
    <cfRule type="expression" dxfId="8948" priority="10932">
      <formula>T$3="No"</formula>
    </cfRule>
  </conditionalFormatting>
  <conditionalFormatting sqref="T335">
    <cfRule type="expression" dxfId="8947" priority="10928">
      <formula>T$3="No"</formula>
    </cfRule>
  </conditionalFormatting>
  <conditionalFormatting sqref="T334">
    <cfRule type="expression" dxfId="8946" priority="10931">
      <formula>T$331="No"</formula>
    </cfRule>
  </conditionalFormatting>
  <conditionalFormatting sqref="T334">
    <cfRule type="expression" dxfId="8945" priority="10930">
      <formula>T$3="No"</formula>
    </cfRule>
  </conditionalFormatting>
  <conditionalFormatting sqref="T335">
    <cfRule type="expression" dxfId="8944" priority="10929">
      <formula>T$331="No"</formula>
    </cfRule>
  </conditionalFormatting>
  <conditionalFormatting sqref="T336">
    <cfRule type="expression" dxfId="8943" priority="10927">
      <formula>T$331="No"</formula>
    </cfRule>
  </conditionalFormatting>
  <conditionalFormatting sqref="T336">
    <cfRule type="expression" dxfId="8942" priority="10926">
      <formula>T$3="No"</formula>
    </cfRule>
  </conditionalFormatting>
  <conditionalFormatting sqref="T337">
    <cfRule type="expression" dxfId="8941" priority="10925">
      <formula>T$331="No"</formula>
    </cfRule>
  </conditionalFormatting>
  <conditionalFormatting sqref="T337">
    <cfRule type="expression" dxfId="8940" priority="10924">
      <formula>T$3="No"</formula>
    </cfRule>
  </conditionalFormatting>
  <conditionalFormatting sqref="T338">
    <cfRule type="expression" dxfId="8939" priority="10923">
      <formula>T$331="No"</formula>
    </cfRule>
  </conditionalFormatting>
  <conditionalFormatting sqref="T338">
    <cfRule type="expression" dxfId="8938" priority="10922">
      <formula>T$3="No"</formula>
    </cfRule>
  </conditionalFormatting>
  <conditionalFormatting sqref="T333:AB334">
    <cfRule type="expression" dxfId="8937" priority="10920">
      <formula>T$332="child"</formula>
    </cfRule>
    <cfRule type="expression" dxfId="8936" priority="10921">
      <formula>T$332="Spouse"</formula>
    </cfRule>
  </conditionalFormatting>
  <conditionalFormatting sqref="T335:AB336">
    <cfRule type="expression" dxfId="8935" priority="10918">
      <formula>T$332="employee"</formula>
    </cfRule>
    <cfRule type="expression" dxfId="8934" priority="10919">
      <formula>T$332="Child"</formula>
    </cfRule>
  </conditionalFormatting>
  <conditionalFormatting sqref="T337:AB338">
    <cfRule type="expression" dxfId="8933" priority="10916">
      <formula>T$332="Spouse"</formula>
    </cfRule>
    <cfRule type="expression" dxfId="8932" priority="10917">
      <formula>T$332="Employee"</formula>
    </cfRule>
  </conditionalFormatting>
  <conditionalFormatting sqref="T305:AB305">
    <cfRule type="expression" dxfId="8931" priority="10915">
      <formula>T$3="No"</formula>
    </cfRule>
  </conditionalFormatting>
  <conditionalFormatting sqref="T23:T26">
    <cfRule type="expression" dxfId="8930" priority="10914">
      <formula>T$3="No"</formula>
    </cfRule>
  </conditionalFormatting>
  <conditionalFormatting sqref="T169:T175">
    <cfRule type="expression" dxfId="8929" priority="10912">
      <formula>T$18="Select Dependent Coverage (Dependents not eligible)"</formula>
    </cfRule>
    <cfRule type="expression" dxfId="8928" priority="10913">
      <formula>T$18="Spouse Only"</formula>
    </cfRule>
  </conditionalFormatting>
  <conditionalFormatting sqref="T169:T175">
    <cfRule type="expression" dxfId="8927" priority="10911">
      <formula>T$166="Yes"</formula>
    </cfRule>
  </conditionalFormatting>
  <conditionalFormatting sqref="V272:W301">
    <cfRule type="expression" dxfId="8926" priority="10910">
      <formula>V272="0"</formula>
    </cfRule>
  </conditionalFormatting>
  <conditionalFormatting sqref="X272:Y301">
    <cfRule type="expression" dxfId="8925" priority="10909">
      <formula>X272="0"</formula>
    </cfRule>
  </conditionalFormatting>
  <conditionalFormatting sqref="Z272:AA301">
    <cfRule type="expression" dxfId="8924" priority="10908">
      <formula>Z272="0"</formula>
    </cfRule>
  </conditionalFormatting>
  <conditionalFormatting sqref="W310:X310">
    <cfRule type="expression" dxfId="8923" priority="10905">
      <formula>W$213="No"</formula>
    </cfRule>
  </conditionalFormatting>
  <conditionalFormatting sqref="W310:X310">
    <cfRule type="expression" dxfId="8922" priority="10904">
      <formula>T$3="No"</formula>
    </cfRule>
  </conditionalFormatting>
  <conditionalFormatting sqref="W310:X310">
    <cfRule type="expression" dxfId="8921" priority="10901">
      <formula>W$213="No"</formula>
    </cfRule>
  </conditionalFormatting>
  <conditionalFormatting sqref="W310:X310">
    <cfRule type="expression" dxfId="8920" priority="10900">
      <formula>T$3="No"</formula>
    </cfRule>
  </conditionalFormatting>
  <conditionalFormatting sqref="W310:X310">
    <cfRule type="expression" dxfId="8919" priority="10897">
      <formula>W$213="No"</formula>
    </cfRule>
  </conditionalFormatting>
  <conditionalFormatting sqref="W310:X310">
    <cfRule type="expression" dxfId="8918" priority="10896">
      <formula>T$3="No"</formula>
    </cfRule>
  </conditionalFormatting>
  <conditionalFormatting sqref="W310:X310">
    <cfRule type="expression" dxfId="8917" priority="10895">
      <formula>W310="0"</formula>
    </cfRule>
  </conditionalFormatting>
  <conditionalFormatting sqref="Y310:Z310">
    <cfRule type="expression" dxfId="8916" priority="10892">
      <formula>Y$213="No"</formula>
    </cfRule>
  </conditionalFormatting>
  <conditionalFormatting sqref="Y310:Z310 Y311:Y312">
    <cfRule type="expression" dxfId="8915" priority="10891">
      <formula>T$3="No"</formula>
    </cfRule>
  </conditionalFormatting>
  <conditionalFormatting sqref="Y310:Z310 Y311:Y312">
    <cfRule type="expression" dxfId="8914" priority="10890">
      <formula>Y310="0"</formula>
    </cfRule>
  </conditionalFormatting>
  <conditionalFormatting sqref="AA310:AB310">
    <cfRule type="expression" dxfId="8913" priority="10887">
      <formula>AA$213="No"</formula>
    </cfRule>
  </conditionalFormatting>
  <conditionalFormatting sqref="AA310:AB310 AA311:AA312">
    <cfRule type="expression" dxfId="8912" priority="10886">
      <formula>T$3="No"</formula>
    </cfRule>
  </conditionalFormatting>
  <conditionalFormatting sqref="AA310:AB310">
    <cfRule type="expression" dxfId="8911" priority="10883">
      <formula>AA$213="No"</formula>
    </cfRule>
  </conditionalFormatting>
  <conditionalFormatting sqref="AA310:AB310 AA311:AA312">
    <cfRule type="expression" dxfId="8910" priority="10882">
      <formula>T$3="No"</formula>
    </cfRule>
  </conditionalFormatting>
  <conditionalFormatting sqref="AA310:AB310">
    <cfRule type="expression" dxfId="8909" priority="10879">
      <formula>AA$213="No"</formula>
    </cfRule>
  </conditionalFormatting>
  <conditionalFormatting sqref="AA310:AB310 AA311:AA312">
    <cfRule type="expression" dxfId="8908" priority="10878">
      <formula>T$3="No"</formula>
    </cfRule>
  </conditionalFormatting>
  <conditionalFormatting sqref="AA310:AB310">
    <cfRule type="expression" dxfId="8907" priority="10875">
      <formula>AA$213="No"</formula>
    </cfRule>
  </conditionalFormatting>
  <conditionalFormatting sqref="AA310:AB310 AA311:AA312">
    <cfRule type="expression" dxfId="8906" priority="10874">
      <formula>T$3="No"</formula>
    </cfRule>
  </conditionalFormatting>
  <conditionalFormatting sqref="AA310:AB310 AA311:AA312">
    <cfRule type="expression" dxfId="8905" priority="10873">
      <formula>AA310="0"</formula>
    </cfRule>
  </conditionalFormatting>
  <conditionalFormatting sqref="U235:AA236">
    <cfRule type="expression" dxfId="8904" priority="10872">
      <formula>T$213="No"</formula>
    </cfRule>
  </conditionalFormatting>
  <conditionalFormatting sqref="T309:AB310">
    <cfRule type="expression" dxfId="8903" priority="10871">
      <formula>T$213="No"</formula>
    </cfRule>
  </conditionalFormatting>
  <conditionalFormatting sqref="V347">
    <cfRule type="expression" dxfId="8902" priority="11159">
      <formula>T$189="Offered Amount/Salary Multiple"</formula>
    </cfRule>
    <cfRule type="expression" dxfId="8901" priority="11160">
      <formula>T$186="Offered Amount/Flat Amount"</formula>
    </cfRule>
  </conditionalFormatting>
  <conditionalFormatting sqref="T346:U346">
    <cfRule type="expression" dxfId="8900" priority="11161">
      <formula>V$347="N/A"</formula>
    </cfRule>
  </conditionalFormatting>
  <conditionalFormatting sqref="X347:Y347">
    <cfRule type="expression" dxfId="8899" priority="10868">
      <formula>X$189="Offered Amount/Salary Multiple"</formula>
    </cfRule>
    <cfRule type="expression" dxfId="8898" priority="10869">
      <formula>X$189="Offered Amount/Flat Amount"</formula>
    </cfRule>
  </conditionalFormatting>
  <conditionalFormatting sqref="X347:Y347">
    <cfRule type="expression" dxfId="8897" priority="10870">
      <formula>Z$347="N/A"</formula>
    </cfRule>
  </conditionalFormatting>
  <conditionalFormatting sqref="X348:AB351">
    <cfRule type="expression" dxfId="8896" priority="10866">
      <formula>X$189="Offered Amount/Salary Multiple"</formula>
    </cfRule>
    <cfRule type="expression" dxfId="8895" priority="10867">
      <formula>T$186="Offered Amount/Flat Amount"</formula>
    </cfRule>
  </conditionalFormatting>
  <conditionalFormatting sqref="X348:AB351">
    <cfRule type="expression" dxfId="8894" priority="10865">
      <formula>X$347="N/A"</formula>
    </cfRule>
  </conditionalFormatting>
  <conditionalFormatting sqref="X348:AB351">
    <cfRule type="expression" dxfId="8893" priority="10864">
      <formula>T$3="No"</formula>
    </cfRule>
  </conditionalFormatting>
  <conditionalFormatting sqref="X348:Y351">
    <cfRule type="expression" dxfId="8892" priority="10861">
      <formula>X$189="Offered Amount/Salary Multiple"</formula>
    </cfRule>
    <cfRule type="expression" dxfId="8891" priority="10862">
      <formula>X$189="Offered Amount/Flat Amount"</formula>
    </cfRule>
  </conditionalFormatting>
  <conditionalFormatting sqref="X348:Y351">
    <cfRule type="expression" dxfId="8890" priority="10863">
      <formula>Z$347="N/A"</formula>
    </cfRule>
  </conditionalFormatting>
  <conditionalFormatting sqref="V348:V351">
    <cfRule type="expression" dxfId="8889" priority="10858">
      <formula>V$347="N/A"</formula>
    </cfRule>
  </conditionalFormatting>
  <conditionalFormatting sqref="V348:V351">
    <cfRule type="expression" dxfId="8888" priority="10857">
      <formula>T$3="No"</formula>
    </cfRule>
  </conditionalFormatting>
  <conditionalFormatting sqref="V348:V351">
    <cfRule type="expression" dxfId="8887" priority="10859">
      <formula>T$189="Offered Amount/Salary Multiple"</formula>
    </cfRule>
    <cfRule type="expression" dxfId="8886" priority="10860">
      <formula>T$186="Offered Amount/Flat Amount"</formula>
    </cfRule>
  </conditionalFormatting>
  <conditionalFormatting sqref="T347:W351">
    <cfRule type="expression" dxfId="8885" priority="10856">
      <formula>$T$189="Offered Amount"</formula>
    </cfRule>
  </conditionalFormatting>
  <conditionalFormatting sqref="X347:Z351">
    <cfRule type="expression" dxfId="8884" priority="10855">
      <formula>$T$189="offered amount"</formula>
    </cfRule>
  </conditionalFormatting>
  <conditionalFormatting sqref="T361:AB361">
    <cfRule type="expression" dxfId="8883" priority="10854">
      <formula>T$360="Select Waiting Period Option"</formula>
    </cfRule>
  </conditionalFormatting>
  <conditionalFormatting sqref="V22:V26">
    <cfRule type="expression" dxfId="8882" priority="11158">
      <formula>T$20="No"</formula>
    </cfRule>
  </conditionalFormatting>
  <conditionalFormatting sqref="T64:AB64">
    <cfRule type="expression" dxfId="8881" priority="10853">
      <formula>T$63="Select Waiting Period Option"</formula>
    </cfRule>
  </conditionalFormatting>
  <conditionalFormatting sqref="T22:U26">
    <cfRule type="expression" dxfId="8880" priority="10852">
      <formula>T$20="No"</formula>
    </cfRule>
  </conditionalFormatting>
  <conditionalFormatting sqref="T309:AB310 T311:V321 T234:AB236 AA311:AA312 AB237:AB254 Y311:Y312 T270:AB301 W316:AB316 W319:AB319 AA314:AA315 AA317:AA318 AA320:AA321 Y314:Y315 Y317:Y318 Y320:Y321 W317:W318 W320:W321">
    <cfRule type="expression" dxfId="8879" priority="10851">
      <formula>$T$213="No"</formula>
    </cfRule>
  </conditionalFormatting>
  <conditionalFormatting sqref="T166:U175">
    <cfRule type="expression" dxfId="8878" priority="10850">
      <formula>T$3="No"</formula>
    </cfRule>
  </conditionalFormatting>
  <conditionalFormatting sqref="T272:U301">
    <cfRule type="expression" dxfId="8877" priority="10849">
      <formula>$T$219="No"</formula>
    </cfRule>
  </conditionalFormatting>
  <conditionalFormatting sqref="T310:AB310 AA311:AA312 T311:V321 X311:Y312 W316:AB316 W319:AB319 AA314:AA315 AA317:AA318 AA320:AA321 X314:Y315 W317:Y318 W320:Y321 DF311:DH321 DM311:DM312 DJ311:DK312">
    <cfRule type="expression" dxfId="8876" priority="10848">
      <formula>$T$302="No"</formula>
    </cfRule>
  </conditionalFormatting>
  <conditionalFormatting sqref="X352:AB352">
    <cfRule type="expression" dxfId="8875" priority="10847">
      <formula>X$347="N/A"</formula>
    </cfRule>
  </conditionalFormatting>
  <conditionalFormatting sqref="X352:AB352">
    <cfRule type="expression" dxfId="8874" priority="10846">
      <formula>T$3="No"</formula>
    </cfRule>
  </conditionalFormatting>
  <conditionalFormatting sqref="X352:Y352">
    <cfRule type="expression" dxfId="8873" priority="10845">
      <formula>Z$347="N/A"</formula>
    </cfRule>
  </conditionalFormatting>
  <conditionalFormatting sqref="V352">
    <cfRule type="expression" dxfId="8872" priority="10842">
      <formula>V$347="N/A"</formula>
    </cfRule>
  </conditionalFormatting>
  <conditionalFormatting sqref="V352">
    <cfRule type="expression" dxfId="8871" priority="10841">
      <formula>T$3="No"</formula>
    </cfRule>
  </conditionalFormatting>
  <conditionalFormatting sqref="V352">
    <cfRule type="expression" dxfId="8870" priority="10843">
      <formula>T$189="Offered Amount/Salary Multiple"</formula>
    </cfRule>
    <cfRule type="expression" dxfId="8869" priority="10844">
      <formula>T$186="Offered Amount/Flat Amount"</formula>
    </cfRule>
  </conditionalFormatting>
  <conditionalFormatting sqref="T352:W352">
    <cfRule type="expression" dxfId="8868" priority="10840">
      <formula>$T$189="Offered Amount"</formula>
    </cfRule>
  </conditionalFormatting>
  <conditionalFormatting sqref="X352:Z352">
    <cfRule type="expression" dxfId="8867" priority="10839">
      <formula>$T$189="offered amount"</formula>
    </cfRule>
  </conditionalFormatting>
  <conditionalFormatting sqref="T259:AB259">
    <cfRule type="expression" dxfId="8866" priority="10833">
      <formula>T$3="No"</formula>
    </cfRule>
  </conditionalFormatting>
  <conditionalFormatting sqref="T223:AB223">
    <cfRule type="expression" dxfId="8865" priority="10832">
      <formula>T$3="No"</formula>
    </cfRule>
  </conditionalFormatting>
  <conditionalFormatting sqref="T44">
    <cfRule type="expression" dxfId="8864" priority="10829">
      <formula>T$41="First of the month following date of change"</formula>
    </cfRule>
  </conditionalFormatting>
  <conditionalFormatting sqref="T42">
    <cfRule type="expression" dxfId="8863" priority="10830">
      <formula>T$40="Yes, Use Waiting Period"</formula>
    </cfRule>
  </conditionalFormatting>
  <conditionalFormatting sqref="T45">
    <cfRule type="expression" dxfId="8862" priority="10828">
      <formula>T$40="Specific Date Selection"</formula>
    </cfRule>
    <cfRule type="expression" dxfId="8861" priority="10831">
      <formula>T$40="Specific Date Selection"</formula>
    </cfRule>
  </conditionalFormatting>
  <conditionalFormatting sqref="T42">
    <cfRule type="expression" dxfId="8860" priority="10827">
      <formula>T$41="First of month following date of change"</formula>
    </cfRule>
  </conditionalFormatting>
  <conditionalFormatting sqref="T43">
    <cfRule type="expression" dxfId="8859" priority="10826">
      <formula>T$41="First of the month following date of change"</formula>
    </cfRule>
  </conditionalFormatting>
  <conditionalFormatting sqref="T45">
    <cfRule type="expression" dxfId="8858" priority="10824">
      <formula>T$41="First of the month following date of change"</formula>
    </cfRule>
  </conditionalFormatting>
  <conditionalFormatting sqref="T44">
    <cfRule type="expression" dxfId="8857" priority="10825">
      <formula>T$40="Specific Date Selection"</formula>
    </cfRule>
  </conditionalFormatting>
  <conditionalFormatting sqref="T43">
    <cfRule type="expression" dxfId="8856" priority="10823">
      <formula>T$40="specific date selection"</formula>
    </cfRule>
  </conditionalFormatting>
  <conditionalFormatting sqref="T41">
    <cfRule type="expression" dxfId="8855" priority="10822">
      <formula>T$40="Yes, Use Waiting Period"</formula>
    </cfRule>
  </conditionalFormatting>
  <conditionalFormatting sqref="T41:T45">
    <cfRule type="expression" dxfId="8854" priority="10821">
      <formula>T$3="No"</formula>
    </cfRule>
  </conditionalFormatting>
  <conditionalFormatting sqref="T42:AB42">
    <cfRule type="expression" dxfId="8853" priority="10820">
      <formula>T$41="select waiting Period option"</formula>
    </cfRule>
  </conditionalFormatting>
  <conditionalFormatting sqref="T47">
    <cfRule type="expression" dxfId="8852" priority="10818">
      <formula>T$46="Yes, Use Waiting Period"</formula>
    </cfRule>
  </conditionalFormatting>
  <conditionalFormatting sqref="T49:T50">
    <cfRule type="expression" dxfId="8851" priority="10816">
      <formula>T$47="First of the month following date of change"</formula>
    </cfRule>
  </conditionalFormatting>
  <conditionalFormatting sqref="T48">
    <cfRule type="expression" dxfId="8850" priority="10814">
      <formula>T$47="First of month following date of change"</formula>
    </cfRule>
  </conditionalFormatting>
  <conditionalFormatting sqref="T50">
    <cfRule type="expression" dxfId="8849" priority="10817">
      <formula>T$46="Specific Date Selection"</formula>
    </cfRule>
  </conditionalFormatting>
  <conditionalFormatting sqref="T48">
    <cfRule type="expression" dxfId="8848" priority="10815">
      <formula>T$46="Yes, Use Waiting Period"</formula>
    </cfRule>
  </conditionalFormatting>
  <conditionalFormatting sqref="T50">
    <cfRule type="expression" dxfId="8847" priority="10812">
      <formula>T$47="First of the month following date of change"</formula>
    </cfRule>
  </conditionalFormatting>
  <conditionalFormatting sqref="T50">
    <cfRule type="expression" dxfId="8846" priority="10813">
      <formula>T$46="Specific Date Selection"</formula>
    </cfRule>
  </conditionalFormatting>
  <conditionalFormatting sqref="T49">
    <cfRule type="expression" dxfId="8845" priority="10811">
      <formula>T$46="specific date selection"</formula>
    </cfRule>
  </conditionalFormatting>
  <conditionalFormatting sqref="T47:T50">
    <cfRule type="expression" dxfId="8844" priority="10810">
      <formula>T$3="No"</formula>
    </cfRule>
  </conditionalFormatting>
  <conditionalFormatting sqref="T48:AB48">
    <cfRule type="expression" dxfId="8843" priority="10809">
      <formula>T$47="select waiting period option"</formula>
    </cfRule>
  </conditionalFormatting>
  <conditionalFormatting sqref="T237:AA242">
    <cfRule type="expression" dxfId="8842" priority="10806">
      <formula>T$213="No"</formula>
    </cfRule>
  </conditionalFormatting>
  <conditionalFormatting sqref="T237:AA242 V238:AA254">
    <cfRule type="expression" dxfId="8841" priority="10805">
      <formula>T$3="No"</formula>
    </cfRule>
  </conditionalFormatting>
  <conditionalFormatting sqref="T243:W248">
    <cfRule type="expression" dxfId="8840" priority="10802">
      <formula>T$213="No"</formula>
    </cfRule>
  </conditionalFormatting>
  <conditionalFormatting sqref="T243:W248">
    <cfRule type="expression" dxfId="8839" priority="10801">
      <formula>T$3="No"</formula>
    </cfRule>
  </conditionalFormatting>
  <conditionalFormatting sqref="T249:W254">
    <cfRule type="expression" dxfId="8838" priority="10798">
      <formula>T$213="No"</formula>
    </cfRule>
  </conditionalFormatting>
  <conditionalFormatting sqref="T249:W254">
    <cfRule type="expression" dxfId="8837" priority="10797">
      <formula>T$3="No"</formula>
    </cfRule>
  </conditionalFormatting>
  <conditionalFormatting sqref="Y237:AA254">
    <cfRule type="expression" dxfId="8836" priority="10794">
      <formula>Y$213="No"</formula>
    </cfRule>
  </conditionalFormatting>
  <conditionalFormatting sqref="Y237:AA254">
    <cfRule type="expression" dxfId="8835" priority="10793">
      <formula>T$3="No"</formula>
    </cfRule>
  </conditionalFormatting>
  <conditionalFormatting sqref="V237:W254">
    <cfRule type="expression" dxfId="8834" priority="10792">
      <formula>V237="0"</formula>
    </cfRule>
  </conditionalFormatting>
  <conditionalFormatting sqref="X237:Y254">
    <cfRule type="expression" dxfId="8833" priority="10791">
      <formula>X237="0"</formula>
    </cfRule>
  </conditionalFormatting>
  <conditionalFormatting sqref="Z237:AA254">
    <cfRule type="expression" dxfId="8832" priority="10790">
      <formula>Z237="0"</formula>
    </cfRule>
  </conditionalFormatting>
  <conditionalFormatting sqref="U237:AA254">
    <cfRule type="expression" dxfId="8831" priority="10789">
      <formula>T$213="No"</formula>
    </cfRule>
  </conditionalFormatting>
  <conditionalFormatting sqref="T237:AA254">
    <cfRule type="expression" dxfId="8830" priority="10788">
      <formula>$T$213="No"</formula>
    </cfRule>
  </conditionalFormatting>
  <conditionalFormatting sqref="T237:U254">
    <cfRule type="expression" dxfId="8829" priority="10787">
      <formula>$T$219="No"</formula>
    </cfRule>
  </conditionalFormatting>
  <conditionalFormatting sqref="V238:AA242 T244:AA248 T250:AA254">
    <cfRule type="expression" dxfId="8828" priority="10786">
      <formula>$T$234="One"</formula>
    </cfRule>
  </conditionalFormatting>
  <conditionalFormatting sqref="V239:AA242 T245:AA248 T251:AA254">
    <cfRule type="expression" dxfId="8827" priority="10785">
      <formula>$T$234="Two"</formula>
    </cfRule>
  </conditionalFormatting>
  <conditionalFormatting sqref="V240:AA242 T246:AA248 T252:AA254">
    <cfRule type="expression" dxfId="8826" priority="10784">
      <formula>$T$234="Three"</formula>
    </cfRule>
  </conditionalFormatting>
  <conditionalFormatting sqref="V241:AA242 T247:AA248 T253:AA254">
    <cfRule type="expression" dxfId="8825" priority="10783">
      <formula>$T$234="Four"</formula>
    </cfRule>
  </conditionalFormatting>
  <conditionalFormatting sqref="V242:AA242 T248:AA248 T254:AA254">
    <cfRule type="expression" dxfId="8824" priority="10782">
      <formula>$T$234="Five"</formula>
    </cfRule>
  </conditionalFormatting>
  <conditionalFormatting sqref="T238:U242">
    <cfRule type="expression" dxfId="8823" priority="10777">
      <formula>$T$234="One"</formula>
    </cfRule>
  </conditionalFormatting>
  <conditionalFormatting sqref="T239:U242">
    <cfRule type="expression" dxfId="8822" priority="10776">
      <formula>$T$234="Two"</formula>
    </cfRule>
  </conditionalFormatting>
  <conditionalFormatting sqref="T240:U242">
    <cfRule type="expression" dxfId="8821" priority="10775">
      <formula>$T$234="Three"</formula>
    </cfRule>
  </conditionalFormatting>
  <conditionalFormatting sqref="T241:U242">
    <cfRule type="expression" dxfId="8820" priority="10774">
      <formula>$T$234="Four"</formula>
    </cfRule>
  </conditionalFormatting>
  <conditionalFormatting sqref="T242:U242">
    <cfRule type="expression" dxfId="8819" priority="10773">
      <formula>$T$234="Five"</formula>
    </cfRule>
  </conditionalFormatting>
  <conditionalFormatting sqref="W311:W312">
    <cfRule type="expression" dxfId="8818" priority="10770">
      <formula>W$213="No"</formula>
    </cfRule>
  </conditionalFormatting>
  <conditionalFormatting sqref="W311:W312">
    <cfRule type="expression" dxfId="8817" priority="10769">
      <formula>T$3="No"</formula>
    </cfRule>
  </conditionalFormatting>
  <conditionalFormatting sqref="W311:W312">
    <cfRule type="expression" dxfId="8816" priority="10766">
      <formula>W$213="No"</formula>
    </cfRule>
  </conditionalFormatting>
  <conditionalFormatting sqref="W311:W312">
    <cfRule type="expression" dxfId="8815" priority="10765">
      <formula>T$3="No"</formula>
    </cfRule>
  </conditionalFormatting>
  <conditionalFormatting sqref="W311:W312">
    <cfRule type="expression" dxfId="8814" priority="10762">
      <formula>W$213="No"</formula>
    </cfRule>
  </conditionalFormatting>
  <conditionalFormatting sqref="W311:W312">
    <cfRule type="expression" dxfId="8813" priority="10761">
      <formula>T$3="No"</formula>
    </cfRule>
  </conditionalFormatting>
  <conditionalFormatting sqref="W311:W312">
    <cfRule type="expression" dxfId="8812" priority="10760">
      <formula>W311="0"</formula>
    </cfRule>
  </conditionalFormatting>
  <conditionalFormatting sqref="W311:W312">
    <cfRule type="expression" dxfId="8811" priority="10759">
      <formula>W$213="No"</formula>
    </cfRule>
  </conditionalFormatting>
  <conditionalFormatting sqref="W311:W312">
    <cfRule type="expression" dxfId="8810" priority="10758">
      <formula>$T$213="No"</formula>
    </cfRule>
  </conditionalFormatting>
  <conditionalFormatting sqref="W311:W312">
    <cfRule type="expression" dxfId="8809" priority="10757">
      <formula>$T$302="No"</formula>
    </cfRule>
  </conditionalFormatting>
  <conditionalFormatting sqref="W313:X313">
    <cfRule type="expression" dxfId="8808" priority="10698">
      <formula>W$213="No"</formula>
    </cfRule>
  </conditionalFormatting>
  <conditionalFormatting sqref="W313:X313 W316:X316 W319:X319">
    <cfRule type="expression" dxfId="8807" priority="10697">
      <formula>T$3="No"</formula>
    </cfRule>
  </conditionalFormatting>
  <conditionalFormatting sqref="W313:X313">
    <cfRule type="expression" dxfId="8806" priority="10694">
      <formula>W$213="No"</formula>
    </cfRule>
  </conditionalFormatting>
  <conditionalFormatting sqref="W313:X313 W316:X316 W319:X319">
    <cfRule type="expression" dxfId="8805" priority="10693">
      <formula>T$3="No"</formula>
    </cfRule>
  </conditionalFormatting>
  <conditionalFormatting sqref="W313:X313">
    <cfRule type="expression" dxfId="8804" priority="10690">
      <formula>W$213="No"</formula>
    </cfRule>
  </conditionalFormatting>
  <conditionalFormatting sqref="W313:X313 W316:X316 W319:X319">
    <cfRule type="expression" dxfId="8803" priority="10689">
      <formula>T$3="No"</formula>
    </cfRule>
  </conditionalFormatting>
  <conditionalFormatting sqref="W313:X313 W316:X316 W319:X319">
    <cfRule type="expression" dxfId="8802" priority="10688">
      <formula>W313="0"</formula>
    </cfRule>
  </conditionalFormatting>
  <conditionalFormatting sqref="Y313:Z313">
    <cfRule type="expression" dxfId="8801" priority="10685">
      <formula>Y$213="No"</formula>
    </cfRule>
  </conditionalFormatting>
  <conditionalFormatting sqref="Y313:Z313 Y316:Z316 Y319:Z319 Y314:Y315 Y317:Y318 Y320:Y321">
    <cfRule type="expression" dxfId="8800" priority="10684">
      <formula>T$3="No"</formula>
    </cfRule>
  </conditionalFormatting>
  <conditionalFormatting sqref="Y313:Z313 Y316:Z316 Y319:Z319 Y314:Y315 Y317:Y318 Y320:Y321">
    <cfRule type="expression" dxfId="8799" priority="10683">
      <formula>Y313="0"</formula>
    </cfRule>
  </conditionalFormatting>
  <conditionalFormatting sqref="AA313:AB313">
    <cfRule type="expression" dxfId="8798" priority="10680">
      <formula>AA$213="No"</formula>
    </cfRule>
  </conditionalFormatting>
  <conditionalFormatting sqref="AA313:AB313 AA316:AB316 AA319:AB319 AA314:AA315 AA317:AA318 AA320:AA321">
    <cfRule type="expression" dxfId="8797" priority="10679">
      <formula>T$3="No"</formula>
    </cfRule>
  </conditionalFormatting>
  <conditionalFormatting sqref="AA313:AB313">
    <cfRule type="expression" dxfId="8796" priority="10676">
      <formula>AA$213="No"</formula>
    </cfRule>
  </conditionalFormatting>
  <conditionalFormatting sqref="AA313:AB313 AA316:AB316 AA319:AB319 AA314:AA315 AA317:AA318 AA320:AA321">
    <cfRule type="expression" dxfId="8795" priority="10675">
      <formula>T$3="No"</formula>
    </cfRule>
  </conditionalFormatting>
  <conditionalFormatting sqref="AA313:AB313">
    <cfRule type="expression" dxfId="8794" priority="10672">
      <formula>AA$213="No"</formula>
    </cfRule>
  </conditionalFormatting>
  <conditionalFormatting sqref="AA313:AB313 AA316:AB316 AA319:AB319 AA314:AA315 AA317:AA318 AA320:AA321">
    <cfRule type="expression" dxfId="8793" priority="10671">
      <formula>T$3="No"</formula>
    </cfRule>
  </conditionalFormatting>
  <conditionalFormatting sqref="AA313:AB313">
    <cfRule type="expression" dxfId="8792" priority="10668">
      <formula>AA$213="No"</formula>
    </cfRule>
  </conditionalFormatting>
  <conditionalFormatting sqref="AA313:AB313 AA316:AB316 AA319:AB319 AA314:AA315 AA317:AA318 AA320:AA321">
    <cfRule type="expression" dxfId="8791" priority="10667">
      <formula>T$3="No"</formula>
    </cfRule>
  </conditionalFormatting>
  <conditionalFormatting sqref="AA313:AB313 AA316:AB316 AA319:AB319 AA314:AA315 AA317:AA318 AA320:AA321">
    <cfRule type="expression" dxfId="8790" priority="10666">
      <formula>AA313="0"</formula>
    </cfRule>
  </conditionalFormatting>
  <conditionalFormatting sqref="W313:AB313">
    <cfRule type="expression" dxfId="8789" priority="10665">
      <formula>W$213="No"</formula>
    </cfRule>
  </conditionalFormatting>
  <conditionalFormatting sqref="W313:AB313">
    <cfRule type="expression" dxfId="8788" priority="10664">
      <formula>$T$213="No"</formula>
    </cfRule>
  </conditionalFormatting>
  <conditionalFormatting sqref="W313:AB313">
    <cfRule type="expression" dxfId="8787" priority="10663">
      <formula>$T$302="No"</formula>
    </cfRule>
  </conditionalFormatting>
  <conditionalFormatting sqref="W314:W315">
    <cfRule type="expression" dxfId="8786" priority="10657">
      <formula>W$213="No"</formula>
    </cfRule>
  </conditionalFormatting>
  <conditionalFormatting sqref="W314:W315 W317:W318 W320:W321">
    <cfRule type="expression" dxfId="8785" priority="10656">
      <formula>T$3="No"</formula>
    </cfRule>
  </conditionalFormatting>
  <conditionalFormatting sqref="W314:W315">
    <cfRule type="expression" dxfId="8784" priority="10653">
      <formula>W$213="No"</formula>
    </cfRule>
  </conditionalFormatting>
  <conditionalFormatting sqref="W314:W315 W317:W318 W320:W321">
    <cfRule type="expression" dxfId="8783" priority="10652">
      <formula>T$3="No"</formula>
    </cfRule>
  </conditionalFormatting>
  <conditionalFormatting sqref="W314:W315">
    <cfRule type="expression" dxfId="8782" priority="10649">
      <formula>W$213="No"</formula>
    </cfRule>
  </conditionalFormatting>
  <conditionalFormatting sqref="W314:W315 W317:W318 W320:W321">
    <cfRule type="expression" dxfId="8781" priority="10648">
      <formula>T$3="No"</formula>
    </cfRule>
  </conditionalFormatting>
  <conditionalFormatting sqref="W314:W315 W317:W318 W320:W321">
    <cfRule type="expression" dxfId="8780" priority="10647">
      <formula>W314="0"</formula>
    </cfRule>
  </conditionalFormatting>
  <conditionalFormatting sqref="W314:W315">
    <cfRule type="expression" dxfId="8779" priority="10646">
      <formula>W$213="No"</formula>
    </cfRule>
  </conditionalFormatting>
  <conditionalFormatting sqref="W314:W315">
    <cfRule type="expression" dxfId="8778" priority="10645">
      <formula>$T$213="No"</formula>
    </cfRule>
  </conditionalFormatting>
  <conditionalFormatting sqref="W314:W315">
    <cfRule type="expression" dxfId="8777" priority="10644">
      <formula>$T$302="No"</formula>
    </cfRule>
  </conditionalFormatting>
  <conditionalFormatting sqref="T209:AB210 T212:EX212">
    <cfRule type="expression" dxfId="8776" priority="10640">
      <formula>T$208="Family Rate for all dependents"</formula>
    </cfRule>
  </conditionalFormatting>
  <conditionalFormatting sqref="AC74 AC76:AC78">
    <cfRule type="expression" dxfId="8775" priority="10625">
      <formula>AC$73="No"</formula>
    </cfRule>
  </conditionalFormatting>
  <conditionalFormatting sqref="AC110:AC111">
    <cfRule type="expression" dxfId="8774" priority="10624">
      <formula>AC$109="No"</formula>
    </cfRule>
  </conditionalFormatting>
  <conditionalFormatting sqref="AC35">
    <cfRule type="expression" dxfId="8773" priority="10465">
      <formula>AC$34="select waiting period option"</formula>
    </cfRule>
    <cfRule type="expression" dxfId="8772" priority="10623">
      <formula>AC$33="Use Waiting Period"</formula>
    </cfRule>
  </conditionalFormatting>
  <conditionalFormatting sqref="AC35">
    <cfRule type="expression" dxfId="8771" priority="10622">
      <formula>AC$34="First of Month following Date of Change"</formula>
    </cfRule>
  </conditionalFormatting>
  <conditionalFormatting sqref="AC63:AC64">
    <cfRule type="expression" dxfId="8770" priority="10621">
      <formula>AC$62="Use Waiting Period"</formula>
    </cfRule>
  </conditionalFormatting>
  <conditionalFormatting sqref="AC64">
    <cfRule type="expression" dxfId="8769" priority="10620">
      <formula>AC$63="First of the month following date of change"</formula>
    </cfRule>
  </conditionalFormatting>
  <conditionalFormatting sqref="AC139:AC142">
    <cfRule type="expression" dxfId="8768" priority="10619">
      <formula>AC$137="Use Waiting Period"</formula>
    </cfRule>
  </conditionalFormatting>
  <conditionalFormatting sqref="AC139:AC142">
    <cfRule type="expression" dxfId="8767" priority="10615">
      <formula>AC$138="First of month following Date of Election"</formula>
    </cfRule>
    <cfRule type="expression" dxfId="8766" priority="10616">
      <formula>AC$138="Date of Election"</formula>
    </cfRule>
    <cfRule type="expression" dxfId="8765" priority="10617">
      <formula>AC$138="First of month following Open Enrollment Start Date"</formula>
    </cfRule>
  </conditionalFormatting>
  <conditionalFormatting sqref="AC145:AC146">
    <cfRule type="expression" dxfId="8764" priority="10610">
      <formula>AC$144="First of month following Date of Election"</formula>
    </cfRule>
    <cfRule type="expression" dxfId="8763" priority="10611">
      <formula>AC$144="Date of Election"</formula>
    </cfRule>
    <cfRule type="expression" dxfId="8762" priority="10612">
      <formula>AC$144="First of month following Date of Hire"</formula>
    </cfRule>
  </conditionalFormatting>
  <conditionalFormatting sqref="AC145">
    <cfRule type="expression" dxfId="8761" priority="10613">
      <formula>AC$143="Use Waiting Period"</formula>
    </cfRule>
  </conditionalFormatting>
  <conditionalFormatting sqref="AC151:AC152">
    <cfRule type="expression" dxfId="8760" priority="10605">
      <formula>AC$150="First of month following Date of Election"</formula>
    </cfRule>
    <cfRule type="expression" dxfId="8759" priority="10606">
      <formula>AC$150="Date of Election"</formula>
    </cfRule>
    <cfRule type="expression" dxfId="8758" priority="10607">
      <formula>AC$150="First of month following Date of Rehire"</formula>
    </cfRule>
  </conditionalFormatting>
  <conditionalFormatting sqref="AC151">
    <cfRule type="expression" dxfId="8757" priority="10608">
      <formula>AC$149="Use Waiting Period"</formula>
    </cfRule>
  </conditionalFormatting>
  <conditionalFormatting sqref="AC20:AC21">
    <cfRule type="expression" dxfId="8756" priority="10604">
      <formula>AC$20="No"</formula>
    </cfRule>
  </conditionalFormatting>
  <conditionalFormatting sqref="AC63:AC64">
    <cfRule type="expression" dxfId="8755" priority="10603">
      <formula>AC$61="No"</formula>
    </cfRule>
  </conditionalFormatting>
  <conditionalFormatting sqref="AC194">
    <cfRule type="expression" dxfId="8754" priority="10602">
      <formula>AC$189="Offered Amount"</formula>
    </cfRule>
  </conditionalFormatting>
  <conditionalFormatting sqref="AC191:AC192">
    <cfRule type="expression" dxfId="8753" priority="10596">
      <formula>AC$189="Percentage of Employee Per Pay Period Salary"</formula>
    </cfRule>
    <cfRule type="expression" dxfId="8752" priority="10597">
      <formula>AC$189="Percentage of Employee Semi-Monthly(24) Salary"</formula>
    </cfRule>
    <cfRule type="expression" dxfId="8751" priority="10598">
      <formula>AC$189="Percentage of Weekly Salary"</formula>
    </cfRule>
    <cfRule type="expression" dxfId="8750" priority="10599">
      <formula>AC$189="Percentage of Monthly Salary"</formula>
    </cfRule>
    <cfRule type="expression" dxfId="8749" priority="10600">
      <formula>AC$189="Percentage of Salary"</formula>
    </cfRule>
    <cfRule type="expression" dxfId="8748" priority="10601">
      <formula>AC$189="Salary Multiple"</formula>
    </cfRule>
  </conditionalFormatting>
  <conditionalFormatting sqref="AC324">
    <cfRule type="expression" dxfId="8747" priority="10591">
      <formula>AC$181="No"</formula>
    </cfRule>
  </conditionalFormatting>
  <conditionalFormatting sqref="AC327">
    <cfRule type="expression" dxfId="8746" priority="10590">
      <formula>AC$181="No"</formula>
    </cfRule>
  </conditionalFormatting>
  <conditionalFormatting sqref="AC329">
    <cfRule type="expression" dxfId="8745" priority="10589">
      <formula>AC$181="No"</formula>
    </cfRule>
  </conditionalFormatting>
  <conditionalFormatting sqref="AC326">
    <cfRule type="expression" dxfId="8744" priority="10588">
      <formula>AC$181="No"</formula>
    </cfRule>
  </conditionalFormatting>
  <conditionalFormatting sqref="AC332:AC333">
    <cfRule type="expression" dxfId="8743" priority="10587">
      <formula>AC$331="No"</formula>
    </cfRule>
  </conditionalFormatting>
  <conditionalFormatting sqref="AC339">
    <cfRule type="expression" dxfId="8742" priority="10586">
      <formula>AC$181="No"</formula>
    </cfRule>
  </conditionalFormatting>
  <conditionalFormatting sqref="AC339">
    <cfRule type="expression" dxfId="8741" priority="10585">
      <formula>AC$331="No"</formula>
    </cfRule>
  </conditionalFormatting>
  <conditionalFormatting sqref="AC341">
    <cfRule type="expression" dxfId="8740" priority="10583">
      <formula>AC$181="No"</formula>
    </cfRule>
  </conditionalFormatting>
  <conditionalFormatting sqref="AC340">
    <cfRule type="expression" dxfId="8739" priority="10584">
      <formula>AC$181="No"</formula>
    </cfRule>
  </conditionalFormatting>
  <conditionalFormatting sqref="AC357">
    <cfRule type="expression" dxfId="8738" priority="10582">
      <formula>AC$355="Specific Date Selection"</formula>
    </cfRule>
  </conditionalFormatting>
  <conditionalFormatting sqref="AC360:AC361">
    <cfRule type="expression" dxfId="8737" priority="10581">
      <formula>AC$359="Use waiting Period"</formula>
    </cfRule>
  </conditionalFormatting>
  <conditionalFormatting sqref="AC361">
    <cfRule type="expression" dxfId="8736" priority="10579">
      <formula>AC$360="First of Month following Date of Birth"</formula>
    </cfRule>
  </conditionalFormatting>
  <conditionalFormatting sqref="AC87">
    <cfRule type="expression" dxfId="8735" priority="10578">
      <formula>AC$86="No"</formula>
    </cfRule>
  </conditionalFormatting>
  <conditionalFormatting sqref="AC184">
    <cfRule type="expression" dxfId="8734" priority="10575">
      <formula>AC$183="Compensation as of Date"</formula>
    </cfRule>
  </conditionalFormatting>
  <conditionalFormatting sqref="AC98:AC107">
    <cfRule type="expression" dxfId="8733" priority="10574">
      <formula>AC$97="Yes"</formula>
    </cfRule>
  </conditionalFormatting>
  <conditionalFormatting sqref="AC113">
    <cfRule type="expression" dxfId="8732" priority="10573">
      <formula>AC$112="Yes"</formula>
    </cfRule>
  </conditionalFormatting>
  <conditionalFormatting sqref="AC122:AC125">
    <cfRule type="expression" dxfId="8731" priority="10572">
      <formula>AC$121="Yes"</formula>
    </cfRule>
  </conditionalFormatting>
  <conditionalFormatting sqref="AC128">
    <cfRule type="expression" dxfId="8730" priority="10571">
      <formula>AC$127="Yes"</formula>
    </cfRule>
  </conditionalFormatting>
  <conditionalFormatting sqref="AC193">
    <cfRule type="expression" dxfId="8729" priority="10570">
      <formula>AC$189="Offered Amount"</formula>
    </cfRule>
  </conditionalFormatting>
  <conditionalFormatting sqref="AC112">
    <cfRule type="expression" dxfId="8728" priority="10565">
      <formula>AC112="Yes"</formula>
    </cfRule>
    <cfRule type="expression" dxfId="8727" priority="10566">
      <formula>AC$112="No"</formula>
    </cfRule>
    <cfRule type="expression" dxfId="8726" priority="10567">
      <formula>AC$7="EE"</formula>
    </cfRule>
  </conditionalFormatting>
  <conditionalFormatting sqref="AC114">
    <cfRule type="expression" dxfId="8725" priority="10563">
      <formula>AC$114="No"</formula>
    </cfRule>
    <cfRule type="expression" dxfId="8724" priority="10564">
      <formula>AC$114="Yes"</formula>
    </cfRule>
  </conditionalFormatting>
  <conditionalFormatting sqref="AC162">
    <cfRule type="expression" dxfId="8723" priority="10561">
      <formula>AC$8="CH"</formula>
    </cfRule>
    <cfRule type="expression" dxfId="8722" priority="10562">
      <formula>AC$8="EE"</formula>
    </cfRule>
  </conditionalFormatting>
  <conditionalFormatting sqref="AC163">
    <cfRule type="expression" dxfId="8721" priority="10508">
      <formula>AC$8="EE+SP"</formula>
    </cfRule>
    <cfRule type="expression" dxfId="8720" priority="10559">
      <formula>AC$8="EE"</formula>
    </cfRule>
    <cfRule type="expression" dxfId="8719" priority="10560">
      <formula>AC$8="SP"</formula>
    </cfRule>
  </conditionalFormatting>
  <conditionalFormatting sqref="AC178">
    <cfRule type="expression" dxfId="8718" priority="10504">
      <formula>AC$8="EE+SP"</formula>
    </cfRule>
    <cfRule type="expression" dxfId="8717" priority="10557">
      <formula>AC$8="SP"</formula>
    </cfRule>
    <cfRule type="expression" dxfId="8716" priority="10558">
      <formula>AC$8="EE"</formula>
    </cfRule>
  </conditionalFormatting>
  <conditionalFormatting sqref="AC341">
    <cfRule type="expression" dxfId="8715" priority="10490">
      <formula>AC$8="EE+SP"</formula>
    </cfRule>
    <cfRule type="expression" dxfId="8714" priority="10555">
      <formula>AC$8="SP"</formula>
    </cfRule>
    <cfRule type="expression" dxfId="8713" priority="10556">
      <formula>AC$8="EE"</formula>
    </cfRule>
  </conditionalFormatting>
  <conditionalFormatting sqref="AC342">
    <cfRule type="expression" dxfId="8712" priority="10553">
      <formula>AC$342="No"</formula>
    </cfRule>
    <cfRule type="expression" dxfId="8711" priority="10554">
      <formula>AC$342="Yes"</formula>
    </cfRule>
  </conditionalFormatting>
  <conditionalFormatting sqref="AC343">
    <cfRule type="expression" dxfId="8710" priority="10551">
      <formula>AC$343="Yes"</formula>
    </cfRule>
    <cfRule type="expression" dxfId="8709" priority="10552">
      <formula>AC$343="No"</formula>
    </cfRule>
  </conditionalFormatting>
  <conditionalFormatting sqref="AC344">
    <cfRule type="expression" dxfId="8708" priority="10549">
      <formula>AC$344="Yes"</formula>
    </cfRule>
    <cfRule type="expression" dxfId="8707" priority="10550">
      <formula>AC$344="No"</formula>
    </cfRule>
  </conditionalFormatting>
  <conditionalFormatting sqref="AC126">
    <cfRule type="expression" dxfId="8706" priority="10548">
      <formula>AC$121="Yes"</formula>
    </cfRule>
  </conditionalFormatting>
  <conditionalFormatting sqref="AC122">
    <cfRule type="expression" dxfId="8705" priority="10547">
      <formula>AC$122="No"</formula>
    </cfRule>
  </conditionalFormatting>
  <conditionalFormatting sqref="AC123">
    <cfRule type="expression" dxfId="8704" priority="10546">
      <formula>AC$123="No"</formula>
    </cfRule>
  </conditionalFormatting>
  <conditionalFormatting sqref="AC124">
    <cfRule type="expression" dxfId="8703" priority="10545">
      <formula>AC$124="No"</formula>
    </cfRule>
  </conditionalFormatting>
  <conditionalFormatting sqref="AC125">
    <cfRule type="expression" dxfId="8702" priority="10544">
      <formula>AC$125="No"</formula>
    </cfRule>
  </conditionalFormatting>
  <conditionalFormatting sqref="AC17:AC18">
    <cfRule type="expression" dxfId="8701" priority="10626">
      <formula>AC$17="Select OtherEnrollmentService"</formula>
    </cfRule>
  </conditionalFormatting>
  <conditionalFormatting sqref="AC140">
    <cfRule type="expression" dxfId="8700" priority="10618">
      <formula>AC$137="Specific Date Selection"</formula>
    </cfRule>
  </conditionalFormatting>
  <conditionalFormatting sqref="AC141">
    <cfRule type="expression" dxfId="8699" priority="10543">
      <formula>AC$137="specific date selection"</formula>
    </cfRule>
  </conditionalFormatting>
  <conditionalFormatting sqref="AC147:AC148">
    <cfRule type="expression" dxfId="8698" priority="10539">
      <formula>AC$144="First of month following Date of Election"</formula>
    </cfRule>
    <cfRule type="expression" dxfId="8697" priority="10540">
      <formula>AC$144="Date of Election"</formula>
    </cfRule>
    <cfRule type="expression" dxfId="8696" priority="10541">
      <formula>AC$144="First of month following Date of Hire"</formula>
    </cfRule>
  </conditionalFormatting>
  <conditionalFormatting sqref="AC146">
    <cfRule type="expression" dxfId="8695" priority="10614">
      <formula>AC$143="Specific Date Selection"</formula>
    </cfRule>
  </conditionalFormatting>
  <conditionalFormatting sqref="AC147">
    <cfRule type="expression" dxfId="8694" priority="10542">
      <formula>AC$143="Specific Date Selection"</formula>
    </cfRule>
  </conditionalFormatting>
  <conditionalFormatting sqref="AC153:AC154">
    <cfRule type="expression" dxfId="8693" priority="10535">
      <formula>AC$150="First of month following Date of Election"</formula>
    </cfRule>
    <cfRule type="expression" dxfId="8692" priority="10536">
      <formula>AC$150="Date of Election"</formula>
    </cfRule>
    <cfRule type="expression" dxfId="8691" priority="10537">
      <formula>AC$150="First of month following Date of Rehire"</formula>
    </cfRule>
  </conditionalFormatting>
  <conditionalFormatting sqref="AC152">
    <cfRule type="expression" dxfId="8690" priority="10609">
      <formula>AC$149="Specific Date Selection"</formula>
    </cfRule>
  </conditionalFormatting>
  <conditionalFormatting sqref="AC153">
    <cfRule type="expression" dxfId="8689" priority="10538">
      <formula>AC$149="Specific Date Selection"</formula>
    </cfRule>
  </conditionalFormatting>
  <conditionalFormatting sqref="AC363">
    <cfRule type="expression" dxfId="8688" priority="10532">
      <formula>AC$360="First of Month following Date of Birth"</formula>
    </cfRule>
    <cfRule type="expression" dxfId="8687" priority="10533">
      <formula>AC$359="Specific Date Selection"</formula>
    </cfRule>
  </conditionalFormatting>
  <conditionalFormatting sqref="AC363">
    <cfRule type="expression" dxfId="8686" priority="10531">
      <formula>AC$359="specific date selection"</formula>
    </cfRule>
  </conditionalFormatting>
  <conditionalFormatting sqref="AC34">
    <cfRule type="expression" dxfId="8685" priority="10529">
      <formula>AC$33="Use Waiting Period"</formula>
    </cfRule>
  </conditionalFormatting>
  <conditionalFormatting sqref="AC63">
    <cfRule type="expression" dxfId="8684" priority="10528">
      <formula>AC$62="Use Waiting Period"</formula>
    </cfRule>
  </conditionalFormatting>
  <conditionalFormatting sqref="AC150">
    <cfRule type="expression" dxfId="8683" priority="10527">
      <formula>AC$149="Use Waiting Period"</formula>
    </cfRule>
  </conditionalFormatting>
  <conditionalFormatting sqref="AC199">
    <cfRule type="expression" dxfId="8682" priority="10627">
      <formula>AC$198="Yes, Round down to nearest"</formula>
    </cfRule>
    <cfRule type="expression" dxfId="8681" priority="10628">
      <formula>AC$198="Yes, Round up to nearest"</formula>
    </cfRule>
  </conditionalFormatting>
  <conditionalFormatting sqref="AC209:AC210">
    <cfRule type="expression" dxfId="8680" priority="10526">
      <formula>AC$208="Family Rate for all Dependents"</formula>
    </cfRule>
  </conditionalFormatting>
  <conditionalFormatting sqref="AC211">
    <cfRule type="expression" dxfId="8679" priority="10525">
      <formula>AC$208="Family rate for all dependents - Flat"</formula>
    </cfRule>
  </conditionalFormatting>
  <conditionalFormatting sqref="AC218:AC219">
    <cfRule type="expression" dxfId="8678" priority="10629">
      <formula>AC$213="No"</formula>
    </cfRule>
  </conditionalFormatting>
  <conditionalFormatting sqref="AC328">
    <cfRule type="expression" dxfId="8677" priority="10524">
      <formula>AC$181="No"</formula>
    </cfRule>
  </conditionalFormatting>
  <conditionalFormatting sqref="AC346:AF346">
    <cfRule type="expression" dxfId="8676" priority="10522">
      <formula>AC$189="Offered Amount/Salary Multiple"</formula>
    </cfRule>
    <cfRule type="expression" dxfId="8675" priority="10523">
      <formula>AC$189="Offered Amount/Flat Amount"</formula>
    </cfRule>
  </conditionalFormatting>
  <conditionalFormatting sqref="AC38">
    <cfRule type="expression" dxfId="8674" priority="10464">
      <formula>AC$37="Select waiting period option"</formula>
    </cfRule>
    <cfRule type="expression" dxfId="8673" priority="10521">
      <formula>AC$36="Use Waiting Period"</formula>
    </cfRule>
  </conditionalFormatting>
  <conditionalFormatting sqref="AC38">
    <cfRule type="expression" dxfId="8672" priority="10520">
      <formula>AC$35="First of Month following Date of Change"</formula>
    </cfRule>
  </conditionalFormatting>
  <conditionalFormatting sqref="AC37">
    <cfRule type="expression" dxfId="8671" priority="10519">
      <formula>AC$36="Use Waiting Period"</formula>
    </cfRule>
  </conditionalFormatting>
  <conditionalFormatting sqref="AC121">
    <cfRule type="expression" dxfId="8670" priority="10516">
      <formula>AC$121="Yes"</formula>
    </cfRule>
    <cfRule type="expression" dxfId="8669" priority="10517">
      <formula>AC$121="No"</formula>
    </cfRule>
    <cfRule type="expression" dxfId="8668" priority="10518">
      <formula>AC$8="EE"</formula>
    </cfRule>
  </conditionalFormatting>
  <conditionalFormatting sqref="AC127">
    <cfRule type="expression" dxfId="8667" priority="10513">
      <formula>AC$127="Yes"</formula>
    </cfRule>
    <cfRule type="expression" dxfId="8666" priority="10514">
      <formula>AC$127="No"</formula>
    </cfRule>
    <cfRule type="expression" dxfId="8665" priority="10515">
      <formula>AC$8="EE"</formula>
    </cfRule>
  </conditionalFormatting>
  <conditionalFormatting sqref="AC129">
    <cfRule type="expression" dxfId="8664" priority="10510">
      <formula>AC$127="Yes"</formula>
    </cfRule>
    <cfRule type="expression" dxfId="8663" priority="10511">
      <formula>AC$127="No"</formula>
    </cfRule>
    <cfRule type="expression" dxfId="8662" priority="10512">
      <formula>AC$8="EE"</formula>
    </cfRule>
  </conditionalFormatting>
  <conditionalFormatting sqref="AC162">
    <cfRule type="expression" dxfId="8661" priority="10509">
      <formula>AC$8="EE+CH"</formula>
    </cfRule>
  </conditionalFormatting>
  <conditionalFormatting sqref="AC164">
    <cfRule type="expression" dxfId="8660" priority="10505">
      <formula>AC$8="EE+SP"</formula>
    </cfRule>
    <cfRule type="expression" dxfId="8659" priority="10506">
      <formula>AC$8="EE"</formula>
    </cfRule>
    <cfRule type="expression" dxfId="8658" priority="10507">
      <formula>AC$8="SP"</formula>
    </cfRule>
  </conditionalFormatting>
  <conditionalFormatting sqref="AC36">
    <cfRule type="expression" dxfId="8657" priority="10503">
      <formula>AC$8="EE"</formula>
    </cfRule>
  </conditionalFormatting>
  <conditionalFormatting sqref="AC88">
    <cfRule type="expression" dxfId="8656" priority="10502">
      <formula>AC$87="Flat Amount"</formula>
    </cfRule>
  </conditionalFormatting>
  <conditionalFormatting sqref="AC88:AC89">
    <cfRule type="expression" dxfId="8655" priority="10501">
      <formula>AC$87="Flat Amount &amp; Times Annual Comp"</formula>
    </cfRule>
  </conditionalFormatting>
  <conditionalFormatting sqref="AC89">
    <cfRule type="expression" dxfId="8654" priority="10500">
      <formula>AC$87="Times Annual Comp"</formula>
    </cfRule>
  </conditionalFormatting>
  <conditionalFormatting sqref="AC90">
    <cfRule type="expression" dxfId="8653" priority="10499">
      <formula>AC$87="Percentage of Annual Comp"</formula>
    </cfRule>
  </conditionalFormatting>
  <conditionalFormatting sqref="AC88 AC90">
    <cfRule type="expression" dxfId="8652" priority="10498">
      <formula>AC$87="Flat Amount &amp; Percentage of Annual Comp"</formula>
    </cfRule>
  </conditionalFormatting>
  <conditionalFormatting sqref="AC88:AC90">
    <cfRule type="expression" dxfId="8651" priority="10497">
      <formula>AC$87="Flat Amount Times Annual Comp &amp; Percentage of Annual Comp"</formula>
    </cfRule>
  </conditionalFormatting>
  <conditionalFormatting sqref="AC89:AC90">
    <cfRule type="expression" dxfId="8650" priority="10496">
      <formula>AC$87="Times Annual Comp &amp; Percentage of Annual Comp"</formula>
    </cfRule>
  </conditionalFormatting>
  <conditionalFormatting sqref="AC140:AC142">
    <cfRule type="expression" dxfId="8649" priority="10495">
      <formula>AC$137="Use Waiting Period"</formula>
    </cfRule>
  </conditionalFormatting>
  <conditionalFormatting sqref="AC138">
    <cfRule type="expression" dxfId="8648" priority="10494">
      <formula>AC$137="Use Waiting Period"</formula>
    </cfRule>
  </conditionalFormatting>
  <conditionalFormatting sqref="AC144">
    <cfRule type="expression" dxfId="8647" priority="10493">
      <formula>AC$143="Use Waiting Period"</formula>
    </cfRule>
  </conditionalFormatting>
  <conditionalFormatting sqref="AC203">
    <cfRule type="expression" dxfId="8646" priority="10492">
      <formula>AC$202="Times Annual Compensation"</formula>
    </cfRule>
  </conditionalFormatting>
  <conditionalFormatting sqref="AC204">
    <cfRule type="expression" dxfId="8645" priority="10491">
      <formula>AC$202="Flat Amount"</formula>
    </cfRule>
  </conditionalFormatting>
  <conditionalFormatting sqref="AC365">
    <cfRule type="expression" dxfId="8644" priority="10488">
      <formula>AC$189="Offered Amount/Flat Amount"</formula>
    </cfRule>
    <cfRule type="expression" dxfId="8643" priority="10489">
      <formula>AC$189="Range Flat Amount"</formula>
    </cfRule>
  </conditionalFormatting>
  <conditionalFormatting sqref="AG347:AK347">
    <cfRule type="expression" dxfId="8642" priority="10485">
      <formula>AG$189="Offered Amount/Salary Multiple"</formula>
    </cfRule>
    <cfRule type="expression" dxfId="8641" priority="10486">
      <formula>AC$186="Offered Amount/Flat Amount"</formula>
    </cfRule>
  </conditionalFormatting>
  <conditionalFormatting sqref="AC346">
    <cfRule type="expression" dxfId="8640" priority="10483">
      <formula>AC$189="Offered Amount/Salary Multiple"</formula>
    </cfRule>
    <cfRule type="expression" dxfId="8639" priority="10484">
      <formula>AC$189="Offered Amount/Flat Amount"</formula>
    </cfRule>
  </conditionalFormatting>
  <conditionalFormatting sqref="AC346:AF346">
    <cfRule type="expression" dxfId="8638" priority="10482">
      <formula>AC$346="All"</formula>
    </cfRule>
  </conditionalFormatting>
  <conditionalFormatting sqref="AE347">
    <cfRule type="expression" dxfId="8637" priority="10481">
      <formula>AE$347="N/A"</formula>
    </cfRule>
  </conditionalFormatting>
  <conditionalFormatting sqref="AC179:AK179 AC32:AK32 AC234:AC235 AC302 AC231:AK233 AC27:AK27 AC303:AK304 AC309:AC310 AE309:AK309 AE328 AC322:AC329 AE330 AC345:AK345 AC331:AC333 AC339:AC344 AC4:AC5 AE22:AE26 AC39:AK39 AC34:AC38 AC72:AK72 AE56 AC40 AC75:AK75 AC73:AC74 AC79:AK80 AC76:AC78 AC91:AK91 AC81:AC84 AC202:AC219 AE185:AE188 AC180:AC181 AE166:AE175 AC176:AC178 AC162:AC164 AC160:AK161 AC137:AC154 AC136:AK136 AE112:AE134 AC97:AC135 AE97:AE107 AE310:AE312 AC346:AF346 AE347 AG347:AK347 AC353:AK354 AC357 AC226:AK228 AK237:AK254 AC255:AK258 AC220:AK222 AC260:AK269 AC224:AK224 AC306:AK306 AC46 AC52:AC60 AC184:AC194 AC199 AC14 AC63:AC65 AC7:AC12 AC16:AC22 AC67:AC71 AC87:AC90 AC157:AC159 AC360:AC361 AC363 AC365:AC367">
    <cfRule type="expression" dxfId="8636" priority="10480">
      <formula>AC$3="No"</formula>
    </cfRule>
  </conditionalFormatting>
  <conditionalFormatting sqref="AC165">
    <cfRule type="expression" dxfId="8635" priority="10479">
      <formula>AC$3="No"</formula>
    </cfRule>
  </conditionalFormatting>
  <conditionalFormatting sqref="AC212">
    <cfRule type="expression" dxfId="8634" priority="10476">
      <formula>AC$208="Family rate for all dependents"</formula>
    </cfRule>
    <cfRule type="expression" dxfId="8633" priority="10477">
      <formula>AC$208="Family rate for all dependents - Flat"</formula>
    </cfRule>
  </conditionalFormatting>
  <conditionalFormatting sqref="AC219">
    <cfRule type="expression" dxfId="8632" priority="10475">
      <formula>AC$213="No"</formula>
    </cfRule>
  </conditionalFormatting>
  <conditionalFormatting sqref="AC200">
    <cfRule type="expression" dxfId="8631" priority="10468">
      <formula>AC$189="Range Flat Amount"</formula>
    </cfRule>
    <cfRule type="expression" dxfId="8630" priority="10469">
      <formula>AC$189="Offered Amount/Flat Amount"</formula>
    </cfRule>
  </conditionalFormatting>
  <conditionalFormatting sqref="AC201">
    <cfRule type="expression" dxfId="8629" priority="10470">
      <formula>AC$198="Yes, Round down to nearest"</formula>
    </cfRule>
    <cfRule type="expression" dxfId="8628" priority="10471">
      <formula>AC$198="Yes, Round up to nearest"</formula>
    </cfRule>
  </conditionalFormatting>
  <conditionalFormatting sqref="AC200:AC201">
    <cfRule type="expression" dxfId="8627" priority="10467">
      <formula>AC$3="No"</formula>
    </cfRule>
  </conditionalFormatting>
  <conditionalFormatting sqref="AC3">
    <cfRule type="expression" dxfId="8626" priority="10466">
      <formula>AC$3="No"</formula>
    </cfRule>
  </conditionalFormatting>
  <conditionalFormatting sqref="AC165">
    <cfRule type="expression" dxfId="8625" priority="10632">
      <formula>AC$175="No"</formula>
    </cfRule>
    <cfRule type="expression" dxfId="8624" priority="10633">
      <formula>AC$8="EE+SP"</formula>
    </cfRule>
    <cfRule type="expression" dxfId="8623" priority="10634">
      <formula>AC$8="EE"</formula>
    </cfRule>
    <cfRule type="expression" dxfId="8622" priority="10635">
      <formula>AC$8="SP"</formula>
    </cfRule>
  </conditionalFormatting>
  <conditionalFormatting sqref="AC145">
    <cfRule type="expression" dxfId="8621" priority="10463">
      <formula>AC$144="Select waiting period option"</formula>
    </cfRule>
  </conditionalFormatting>
  <conditionalFormatting sqref="AC151">
    <cfRule type="expression" dxfId="8620" priority="10462">
      <formula>AC$150="Select waiting period option"</formula>
    </cfRule>
  </conditionalFormatting>
  <conditionalFormatting sqref="AC190">
    <cfRule type="expression" dxfId="8619" priority="10461">
      <formula>AC$189="Offered Amount"</formula>
    </cfRule>
  </conditionalFormatting>
  <conditionalFormatting sqref="AC229:AK230">
    <cfRule type="expression" dxfId="8618" priority="10459">
      <formula>AC$3="No"</formula>
    </cfRule>
  </conditionalFormatting>
  <conditionalFormatting sqref="AC225:AK225">
    <cfRule type="expression" dxfId="8617" priority="10458">
      <formula>AC$3="No"</formula>
    </cfRule>
  </conditionalFormatting>
  <conditionalFormatting sqref="AC270">
    <cfRule type="expression" dxfId="8616" priority="10457">
      <formula>AC$213="No"</formula>
    </cfRule>
  </conditionalFormatting>
  <conditionalFormatting sqref="AC270">
    <cfRule type="expression" dxfId="8615" priority="10456">
      <formula>AC$3="No"</formula>
    </cfRule>
  </conditionalFormatting>
  <conditionalFormatting sqref="AC272:AD301">
    <cfRule type="expression" dxfId="8614" priority="10453">
      <formula>AC$213="No"</formula>
    </cfRule>
  </conditionalFormatting>
  <conditionalFormatting sqref="AC272:AD301">
    <cfRule type="expression" dxfId="8613" priority="10452">
      <formula>AC$3="No"</formula>
    </cfRule>
  </conditionalFormatting>
  <conditionalFormatting sqref="AK237:AK254">
    <cfRule type="expression" dxfId="8612" priority="10449">
      <formula>AK$213="No"</formula>
    </cfRule>
  </conditionalFormatting>
  <conditionalFormatting sqref="AK237:AK254">
    <cfRule type="expression" dxfId="8611" priority="10448">
      <formula>AF$3="No"</formula>
    </cfRule>
  </conditionalFormatting>
  <conditionalFormatting sqref="AE272:AK289">
    <cfRule type="expression" dxfId="8610" priority="10445">
      <formula>AE$213="No"</formula>
    </cfRule>
  </conditionalFormatting>
  <conditionalFormatting sqref="AE272:AK289 AE273:AJ301">
    <cfRule type="expression" dxfId="8609" priority="10444">
      <formula>AC$3="No"</formula>
    </cfRule>
  </conditionalFormatting>
  <conditionalFormatting sqref="AE278:AF283">
    <cfRule type="expression" dxfId="8608" priority="10441">
      <formula>AE$213="No"</formula>
    </cfRule>
  </conditionalFormatting>
  <conditionalFormatting sqref="AE278:AF283">
    <cfRule type="expression" dxfId="8607" priority="10440">
      <formula>AC$3="No"</formula>
    </cfRule>
  </conditionalFormatting>
  <conditionalFormatting sqref="AE284:AF289">
    <cfRule type="expression" dxfId="8606" priority="10437">
      <formula>AE$213="No"</formula>
    </cfRule>
  </conditionalFormatting>
  <conditionalFormatting sqref="AE284:AF289">
    <cfRule type="expression" dxfId="8605" priority="10436">
      <formula>AC$3="No"</formula>
    </cfRule>
  </conditionalFormatting>
  <conditionalFormatting sqref="AH272:AK289">
    <cfRule type="expression" dxfId="8604" priority="10433">
      <formula>AH$213="No"</formula>
    </cfRule>
  </conditionalFormatting>
  <conditionalFormatting sqref="AH272:AK289 AH273:AJ301">
    <cfRule type="expression" dxfId="8603" priority="10432">
      <formula>AC$3="No"</formula>
    </cfRule>
  </conditionalFormatting>
  <conditionalFormatting sqref="AE273:AK273">
    <cfRule type="expression" dxfId="8602" priority="10431">
      <formula>AE$234="1"</formula>
    </cfRule>
  </conditionalFormatting>
  <conditionalFormatting sqref="AE290:AK301">
    <cfRule type="expression" dxfId="8601" priority="10428">
      <formula>AE$213="No"</formula>
    </cfRule>
  </conditionalFormatting>
  <conditionalFormatting sqref="AE290:AK301">
    <cfRule type="expression" dxfId="8600" priority="10427">
      <formula>AC$3="No"</formula>
    </cfRule>
  </conditionalFormatting>
  <conditionalFormatting sqref="AE290:AF301">
    <cfRule type="expression" dxfId="8599" priority="10424">
      <formula>AE$213="No"</formula>
    </cfRule>
  </conditionalFormatting>
  <conditionalFormatting sqref="AE290:AF301">
    <cfRule type="expression" dxfId="8598" priority="10423">
      <formula>AC$3="No"</formula>
    </cfRule>
  </conditionalFormatting>
  <conditionalFormatting sqref="AH290:AK301">
    <cfRule type="expression" dxfId="8597" priority="10420">
      <formula>AH$213="No"</formula>
    </cfRule>
  </conditionalFormatting>
  <conditionalFormatting sqref="AH290:AK301">
    <cfRule type="expression" dxfId="8596" priority="10419">
      <formula>AC$3="No"</formula>
    </cfRule>
  </conditionalFormatting>
  <conditionalFormatting sqref="AC313">
    <cfRule type="expression" dxfId="8595" priority="10418">
      <formula>AC$213="No"</formula>
    </cfRule>
  </conditionalFormatting>
  <conditionalFormatting sqref="AC313 AE313:AE315">
    <cfRule type="expression" dxfId="8594" priority="10417">
      <formula>AC$3="No"</formula>
    </cfRule>
  </conditionalFormatting>
  <conditionalFormatting sqref="AC316">
    <cfRule type="expression" dxfId="8593" priority="10416">
      <formula>AC$213="No"</formula>
    </cfRule>
  </conditionalFormatting>
  <conditionalFormatting sqref="AC316 AE316:AE318">
    <cfRule type="expression" dxfId="8592" priority="10415">
      <formula>AC$3="No"</formula>
    </cfRule>
  </conditionalFormatting>
  <conditionalFormatting sqref="AC319">
    <cfRule type="expression" dxfId="8591" priority="10414">
      <formula>AC$213="No"</formula>
    </cfRule>
  </conditionalFormatting>
  <conditionalFormatting sqref="AC319 AE319:AE321">
    <cfRule type="expression" dxfId="8590" priority="10413">
      <formula>AC$3="No"</formula>
    </cfRule>
  </conditionalFormatting>
  <conditionalFormatting sqref="AC307:AK308">
    <cfRule type="expression" dxfId="8589" priority="10412">
      <formula>AC$3="No"</formula>
    </cfRule>
  </conditionalFormatting>
  <conditionalFormatting sqref="AC330">
    <cfRule type="expression" dxfId="8588" priority="10411">
      <formula>AC$181="No"</formula>
    </cfRule>
  </conditionalFormatting>
  <conditionalFormatting sqref="AC330">
    <cfRule type="expression" dxfId="8587" priority="10410">
      <formula>AC$3="No"</formula>
    </cfRule>
  </conditionalFormatting>
  <conditionalFormatting sqref="AC335">
    <cfRule type="expression" dxfId="8586" priority="10406">
      <formula>AC$3="No"</formula>
    </cfRule>
  </conditionalFormatting>
  <conditionalFormatting sqref="AC334">
    <cfRule type="expression" dxfId="8585" priority="10409">
      <formula>AC$331="No"</formula>
    </cfRule>
  </conditionalFormatting>
  <conditionalFormatting sqref="AC334">
    <cfRule type="expression" dxfId="8584" priority="10408">
      <formula>AC$3="No"</formula>
    </cfRule>
  </conditionalFormatting>
  <conditionalFormatting sqref="AC335">
    <cfRule type="expression" dxfId="8583" priority="10407">
      <formula>AC$331="No"</formula>
    </cfRule>
  </conditionalFormatting>
  <conditionalFormatting sqref="AC336">
    <cfRule type="expression" dxfId="8582" priority="10405">
      <formula>AC$331="No"</formula>
    </cfRule>
  </conditionalFormatting>
  <conditionalFormatting sqref="AC336">
    <cfRule type="expression" dxfId="8581" priority="10404">
      <formula>AC$3="No"</formula>
    </cfRule>
  </conditionalFormatting>
  <conditionalFormatting sqref="AC337">
    <cfRule type="expression" dxfId="8580" priority="10403">
      <formula>AC$331="No"</formula>
    </cfRule>
  </conditionalFormatting>
  <conditionalFormatting sqref="AC337">
    <cfRule type="expression" dxfId="8579" priority="10402">
      <formula>AC$3="No"</formula>
    </cfRule>
  </conditionalFormatting>
  <conditionalFormatting sqref="AC338">
    <cfRule type="expression" dxfId="8578" priority="10401">
      <formula>AC$331="No"</formula>
    </cfRule>
  </conditionalFormatting>
  <conditionalFormatting sqref="AC338">
    <cfRule type="expression" dxfId="8577" priority="10400">
      <formula>AC$3="No"</formula>
    </cfRule>
  </conditionalFormatting>
  <conditionalFormatting sqref="AC333:AK334">
    <cfRule type="expression" dxfId="8576" priority="10398">
      <formula>AC$332="child"</formula>
    </cfRule>
    <cfRule type="expression" dxfId="8575" priority="10399">
      <formula>AC$332="Spouse"</formula>
    </cfRule>
  </conditionalFormatting>
  <conditionalFormatting sqref="AC335:AK336">
    <cfRule type="expression" dxfId="8574" priority="10396">
      <formula>AC$332="employee"</formula>
    </cfRule>
    <cfRule type="expression" dxfId="8573" priority="10397">
      <formula>AC$332="Child"</formula>
    </cfRule>
  </conditionalFormatting>
  <conditionalFormatting sqref="AC337:AK338">
    <cfRule type="expression" dxfId="8572" priority="10394">
      <formula>AC$332="Spouse"</formula>
    </cfRule>
    <cfRule type="expression" dxfId="8571" priority="10395">
      <formula>AC$332="Employee"</formula>
    </cfRule>
  </conditionalFormatting>
  <conditionalFormatting sqref="AC305:AK305">
    <cfRule type="expression" dxfId="8570" priority="10393">
      <formula>AC$3="No"</formula>
    </cfRule>
  </conditionalFormatting>
  <conditionalFormatting sqref="AC23:AC26">
    <cfRule type="expression" dxfId="8569" priority="10392">
      <formula>AC$3="No"</formula>
    </cfRule>
  </conditionalFormatting>
  <conditionalFormatting sqref="AE272:AF301">
    <cfRule type="expression" dxfId="8568" priority="10388">
      <formula>AE272="0"</formula>
    </cfRule>
  </conditionalFormatting>
  <conditionalFormatting sqref="AG272:AH301">
    <cfRule type="expression" dxfId="8567" priority="10387">
      <formula>AG272="0"</formula>
    </cfRule>
  </conditionalFormatting>
  <conditionalFormatting sqref="AI272:AJ301">
    <cfRule type="expression" dxfId="8566" priority="10386">
      <formula>AI272="0"</formula>
    </cfRule>
  </conditionalFormatting>
  <conditionalFormatting sqref="AF310:AG310">
    <cfRule type="expression" dxfId="8565" priority="10383">
      <formula>AF$213="No"</formula>
    </cfRule>
  </conditionalFormatting>
  <conditionalFormatting sqref="AF310:AG310">
    <cfRule type="expression" dxfId="8564" priority="10382">
      <formula>AC$3="No"</formula>
    </cfRule>
  </conditionalFormatting>
  <conditionalFormatting sqref="AF310:AG310">
    <cfRule type="expression" dxfId="8563" priority="10379">
      <formula>AF$213="No"</formula>
    </cfRule>
  </conditionalFormatting>
  <conditionalFormatting sqref="AF310:AG310">
    <cfRule type="expression" dxfId="8562" priority="10378">
      <formula>AC$3="No"</formula>
    </cfRule>
  </conditionalFormatting>
  <conditionalFormatting sqref="AF310:AG310">
    <cfRule type="expression" dxfId="8561" priority="10375">
      <formula>AF$213="No"</formula>
    </cfRule>
  </conditionalFormatting>
  <conditionalFormatting sqref="AF310:AG310">
    <cfRule type="expression" dxfId="8560" priority="10374">
      <formula>AC$3="No"</formula>
    </cfRule>
  </conditionalFormatting>
  <conditionalFormatting sqref="AF310:AG310">
    <cfRule type="expression" dxfId="8559" priority="10373">
      <formula>AF310="0"</formula>
    </cfRule>
  </conditionalFormatting>
  <conditionalFormatting sqref="AH310:AI310">
    <cfRule type="expression" dxfId="8558" priority="10370">
      <formula>AH$213="No"</formula>
    </cfRule>
  </conditionalFormatting>
  <conditionalFormatting sqref="AH310:AI310 AH311:AH312">
    <cfRule type="expression" dxfId="8557" priority="10369">
      <formula>AC$3="No"</formula>
    </cfRule>
  </conditionalFormatting>
  <conditionalFormatting sqref="AH310:AI310 AH311:AH312">
    <cfRule type="expression" dxfId="8556" priority="10368">
      <formula>AH310="0"</formula>
    </cfRule>
  </conditionalFormatting>
  <conditionalFormatting sqref="AJ310:AK310">
    <cfRule type="expression" dxfId="8555" priority="10365">
      <formula>AJ$213="No"</formula>
    </cfRule>
  </conditionalFormatting>
  <conditionalFormatting sqref="AJ310:AK310 AJ311:AJ312">
    <cfRule type="expression" dxfId="8554" priority="10364">
      <formula>AC$3="No"</formula>
    </cfRule>
  </conditionalFormatting>
  <conditionalFormatting sqref="AJ310:AK310">
    <cfRule type="expression" dxfId="8553" priority="10361">
      <formula>AJ$213="No"</formula>
    </cfRule>
  </conditionalFormatting>
  <conditionalFormatting sqref="AJ310:AK310 AJ311:AJ312">
    <cfRule type="expression" dxfId="8552" priority="10360">
      <formula>AC$3="No"</formula>
    </cfRule>
  </conditionalFormatting>
  <conditionalFormatting sqref="AJ310:AK310">
    <cfRule type="expression" dxfId="8551" priority="10357">
      <formula>AJ$213="No"</formula>
    </cfRule>
  </conditionalFormatting>
  <conditionalFormatting sqref="AJ310:AK310 AJ311:AJ312">
    <cfRule type="expression" dxfId="8550" priority="10356">
      <formula>AC$3="No"</formula>
    </cfRule>
  </conditionalFormatting>
  <conditionalFormatting sqref="AJ310:AK310">
    <cfRule type="expression" dxfId="8549" priority="10353">
      <formula>AJ$213="No"</formula>
    </cfRule>
  </conditionalFormatting>
  <conditionalFormatting sqref="AJ310:AK310 AJ311:AJ312">
    <cfRule type="expression" dxfId="8548" priority="10352">
      <formula>AC$3="No"</formula>
    </cfRule>
  </conditionalFormatting>
  <conditionalFormatting sqref="AJ310:AK310 AJ311:AJ312">
    <cfRule type="expression" dxfId="8547" priority="10351">
      <formula>AJ310="0"</formula>
    </cfRule>
  </conditionalFormatting>
  <conditionalFormatting sqref="AD235:AJ236">
    <cfRule type="expression" dxfId="8546" priority="10350">
      <formula>AC$213="No"</formula>
    </cfRule>
  </conditionalFormatting>
  <conditionalFormatting sqref="AC309:AK310">
    <cfRule type="expression" dxfId="8545" priority="10349">
      <formula>AC$213="No"</formula>
    </cfRule>
  </conditionalFormatting>
  <conditionalFormatting sqref="AE347">
    <cfRule type="expression" dxfId="8544" priority="10637">
      <formula>AC$189="Offered Amount/Salary Multiple"</formula>
    </cfRule>
    <cfRule type="expression" dxfId="8543" priority="10638">
      <formula>AC$186="Offered Amount/Flat Amount"</formula>
    </cfRule>
  </conditionalFormatting>
  <conditionalFormatting sqref="AC346:AD346">
    <cfRule type="expression" dxfId="8542" priority="10639">
      <formula>AE$347="N/A"</formula>
    </cfRule>
  </conditionalFormatting>
  <conditionalFormatting sqref="AG347:AH347">
    <cfRule type="expression" dxfId="8541" priority="10346">
      <formula>AG$189="Offered Amount/Salary Multiple"</formula>
    </cfRule>
    <cfRule type="expression" dxfId="8540" priority="10347">
      <formula>AG$189="Offered Amount/Flat Amount"</formula>
    </cfRule>
  </conditionalFormatting>
  <conditionalFormatting sqref="AG347:AH347">
    <cfRule type="expression" dxfId="8539" priority="10348">
      <formula>AI$347="N/A"</formula>
    </cfRule>
  </conditionalFormatting>
  <conditionalFormatting sqref="AG348:AK351">
    <cfRule type="expression" dxfId="8538" priority="10344">
      <formula>AG$189="Offered Amount/Salary Multiple"</formula>
    </cfRule>
    <cfRule type="expression" dxfId="8537" priority="10345">
      <formula>AC$186="Offered Amount/Flat Amount"</formula>
    </cfRule>
  </conditionalFormatting>
  <conditionalFormatting sqref="AG348:AK351">
    <cfRule type="expression" dxfId="8536" priority="10343">
      <formula>AG$347="N/A"</formula>
    </cfRule>
  </conditionalFormatting>
  <conditionalFormatting sqref="AG348:AK351">
    <cfRule type="expression" dxfId="8535" priority="10342">
      <formula>AC$3="No"</formula>
    </cfRule>
  </conditionalFormatting>
  <conditionalFormatting sqref="AG348:AH351">
    <cfRule type="expression" dxfId="8534" priority="10339">
      <formula>AG$189="Offered Amount/Salary Multiple"</formula>
    </cfRule>
    <cfRule type="expression" dxfId="8533" priority="10340">
      <formula>AG$189="Offered Amount/Flat Amount"</formula>
    </cfRule>
  </conditionalFormatting>
  <conditionalFormatting sqref="AG348:AH351">
    <cfRule type="expression" dxfId="8532" priority="10341">
      <formula>AI$347="N/A"</formula>
    </cfRule>
  </conditionalFormatting>
  <conditionalFormatting sqref="AE348:AE351">
    <cfRule type="expression" dxfId="8531" priority="10336">
      <formula>AE$347="N/A"</formula>
    </cfRule>
  </conditionalFormatting>
  <conditionalFormatting sqref="AE348:AE351">
    <cfRule type="expression" dxfId="8530" priority="10335">
      <formula>AC$3="No"</formula>
    </cfRule>
  </conditionalFormatting>
  <conditionalFormatting sqref="AE348:AE351">
    <cfRule type="expression" dxfId="8529" priority="10337">
      <formula>AC$189="Offered Amount/Salary Multiple"</formula>
    </cfRule>
    <cfRule type="expression" dxfId="8528" priority="10338">
      <formula>AC$186="Offered Amount/Flat Amount"</formula>
    </cfRule>
  </conditionalFormatting>
  <conditionalFormatting sqref="AC347:AF351">
    <cfRule type="expression" dxfId="8527" priority="10334">
      <formula>$AC$189="Offered Amount"</formula>
    </cfRule>
  </conditionalFormatting>
  <conditionalFormatting sqref="AG347:AI351">
    <cfRule type="expression" dxfId="8526" priority="10333">
      <formula>$AC$189="offered amount"</formula>
    </cfRule>
  </conditionalFormatting>
  <conditionalFormatting sqref="AC361:AK361">
    <cfRule type="expression" dxfId="8525" priority="10332">
      <formula>AC$360="Select Waiting Period Option"</formula>
    </cfRule>
  </conditionalFormatting>
  <conditionalFormatting sqref="AE22:AE26">
    <cfRule type="expression" dxfId="8524" priority="10636">
      <formula>AC$20="No"</formula>
    </cfRule>
  </conditionalFormatting>
  <conditionalFormatting sqref="AC64:AK64">
    <cfRule type="expression" dxfId="8523" priority="10331">
      <formula>AC$63="Select Waiting Period Option"</formula>
    </cfRule>
  </conditionalFormatting>
  <conditionalFormatting sqref="AC22:AD26">
    <cfRule type="expression" dxfId="8522" priority="10330">
      <formula>AC$20="No"</formula>
    </cfRule>
  </conditionalFormatting>
  <conditionalFormatting sqref="AC309:AK310 AC311:AE321 AC234:AK236 AJ311:AJ312 AK237:AK254 AH311:AH312 AC270:AK301 AF316:AK316 AF319:AK319 AJ314:AJ315 AJ317:AJ318 AJ320:AJ321 AH314:AH315 AH317:AH318 AH320:AH321 AF317:AF318 AF320:AF321">
    <cfRule type="expression" dxfId="8521" priority="10329">
      <formula>$AC$213="No"</formula>
    </cfRule>
  </conditionalFormatting>
  <conditionalFormatting sqref="AC272:AD301">
    <cfRule type="expression" dxfId="8520" priority="10327">
      <formula>$AC$219="No"</formula>
    </cfRule>
  </conditionalFormatting>
  <conditionalFormatting sqref="AC310:AK310 AJ311:AJ312 AC311:AE321 AG311:AH312 AF316:AK316 AF319:AK319 AJ314:AJ315 AJ317:AJ318 AJ320:AJ321 AG314:AH315 AF317:AH318 AF320:AH321">
    <cfRule type="expression" dxfId="8519" priority="10326">
      <formula>$AC$302="No"</formula>
    </cfRule>
  </conditionalFormatting>
  <conditionalFormatting sqref="AG352:AK352">
    <cfRule type="expression" dxfId="8518" priority="10325">
      <formula>AG$347="N/A"</formula>
    </cfRule>
  </conditionalFormatting>
  <conditionalFormatting sqref="AG352:AK352">
    <cfRule type="expression" dxfId="8517" priority="10324">
      <formula>AC$3="No"</formula>
    </cfRule>
  </conditionalFormatting>
  <conditionalFormatting sqref="AG352:AH352">
    <cfRule type="expression" dxfId="8516" priority="10323">
      <formula>AI$347="N/A"</formula>
    </cfRule>
  </conditionalFormatting>
  <conditionalFormatting sqref="AE352">
    <cfRule type="expression" dxfId="8515" priority="10320">
      <formula>AE$347="N/A"</formula>
    </cfRule>
  </conditionalFormatting>
  <conditionalFormatting sqref="AE352">
    <cfRule type="expression" dxfId="8514" priority="10319">
      <formula>AC$3="No"</formula>
    </cfRule>
  </conditionalFormatting>
  <conditionalFormatting sqref="AE352">
    <cfRule type="expression" dxfId="8513" priority="10321">
      <formula>AC$189="Offered Amount/Salary Multiple"</formula>
    </cfRule>
    <cfRule type="expression" dxfId="8512" priority="10322">
      <formula>AC$186="Offered Amount/Flat Amount"</formula>
    </cfRule>
  </conditionalFormatting>
  <conditionalFormatting sqref="AC352:AF352">
    <cfRule type="expression" dxfId="8511" priority="10318">
      <formula>$AC$189="Offered Amount"</formula>
    </cfRule>
  </conditionalFormatting>
  <conditionalFormatting sqref="AG352:AI352">
    <cfRule type="expression" dxfId="8510" priority="10317">
      <formula>$AC$189="offered amount"</formula>
    </cfRule>
  </conditionalFormatting>
  <conditionalFormatting sqref="AC259:AK259">
    <cfRule type="expression" dxfId="8509" priority="10311">
      <formula>AC$3="No"</formula>
    </cfRule>
  </conditionalFormatting>
  <conditionalFormatting sqref="AC223:AK223">
    <cfRule type="expression" dxfId="8508" priority="10310">
      <formula>AC$3="No"</formula>
    </cfRule>
  </conditionalFormatting>
  <conditionalFormatting sqref="AC44">
    <cfRule type="expression" dxfId="8507" priority="10307">
      <formula>AC$41="First of the month following date of change"</formula>
    </cfRule>
  </conditionalFormatting>
  <conditionalFormatting sqref="AC42">
    <cfRule type="expression" dxfId="8506" priority="10308">
      <formula>AC$40="Yes, Use Waiting Period"</formula>
    </cfRule>
  </conditionalFormatting>
  <conditionalFormatting sqref="AC45">
    <cfRule type="expression" dxfId="8505" priority="10306">
      <formula>AC$40="Specific Date Selection"</formula>
    </cfRule>
    <cfRule type="expression" dxfId="8504" priority="10309">
      <formula>AC$40="Specific Date Selection"</formula>
    </cfRule>
  </conditionalFormatting>
  <conditionalFormatting sqref="AC42">
    <cfRule type="expression" dxfId="8503" priority="10305">
      <formula>AC$41="First of month following date of change"</formula>
    </cfRule>
  </conditionalFormatting>
  <conditionalFormatting sqref="AC43">
    <cfRule type="expression" dxfId="8502" priority="10304">
      <formula>AC$41="First of the month following date of change"</formula>
    </cfRule>
  </conditionalFormatting>
  <conditionalFormatting sqref="AC45">
    <cfRule type="expression" dxfId="8501" priority="10302">
      <formula>AC$41="First of the month following date of change"</formula>
    </cfRule>
  </conditionalFormatting>
  <conditionalFormatting sqref="AC44">
    <cfRule type="expression" dxfId="8500" priority="10303">
      <formula>AC$40="Specific Date Selection"</formula>
    </cfRule>
  </conditionalFormatting>
  <conditionalFormatting sqref="AC43">
    <cfRule type="expression" dxfId="8499" priority="10301">
      <formula>AC$40="specific date selection"</formula>
    </cfRule>
  </conditionalFormatting>
  <conditionalFormatting sqref="AC41">
    <cfRule type="expression" dxfId="8498" priority="10300">
      <formula>AC$40="Yes, Use Waiting Period"</formula>
    </cfRule>
  </conditionalFormatting>
  <conditionalFormatting sqref="AC41:AC45">
    <cfRule type="expression" dxfId="8497" priority="10299">
      <formula>AC$3="No"</formula>
    </cfRule>
  </conditionalFormatting>
  <conditionalFormatting sqref="AC42:AK42">
    <cfRule type="expression" dxfId="8496" priority="10298">
      <formula>AC$41="select waiting Period option"</formula>
    </cfRule>
  </conditionalFormatting>
  <conditionalFormatting sqref="AC47">
    <cfRule type="expression" dxfId="8495" priority="10296">
      <formula>AC$46="Yes, Use Waiting Period"</formula>
    </cfRule>
  </conditionalFormatting>
  <conditionalFormatting sqref="AC49:AC50">
    <cfRule type="expression" dxfId="8494" priority="10294">
      <formula>AC$47="First of the month following date of change"</formula>
    </cfRule>
  </conditionalFormatting>
  <conditionalFormatting sqref="AC48">
    <cfRule type="expression" dxfId="8493" priority="10292">
      <formula>AC$47="First of month following date of change"</formula>
    </cfRule>
  </conditionalFormatting>
  <conditionalFormatting sqref="AC50">
    <cfRule type="expression" dxfId="8492" priority="10295">
      <formula>AC$46="Specific Date Selection"</formula>
    </cfRule>
  </conditionalFormatting>
  <conditionalFormatting sqref="AC48">
    <cfRule type="expression" dxfId="8491" priority="10293">
      <formula>AC$46="Yes, Use Waiting Period"</formula>
    </cfRule>
  </conditionalFormatting>
  <conditionalFormatting sqref="AC50">
    <cfRule type="expression" dxfId="8490" priority="10290">
      <formula>AC$47="First of the month following date of change"</formula>
    </cfRule>
  </conditionalFormatting>
  <conditionalFormatting sqref="AC50">
    <cfRule type="expression" dxfId="8489" priority="10291">
      <formula>AC$46="Specific Date Selection"</formula>
    </cfRule>
  </conditionalFormatting>
  <conditionalFormatting sqref="AC49">
    <cfRule type="expression" dxfId="8488" priority="10289">
      <formula>AC$46="specific date selection"</formula>
    </cfRule>
  </conditionalFormatting>
  <conditionalFormatting sqref="AC47:AC50">
    <cfRule type="expression" dxfId="8487" priority="10288">
      <formula>AC$3="No"</formula>
    </cfRule>
  </conditionalFormatting>
  <conditionalFormatting sqref="AC48:AK48">
    <cfRule type="expression" dxfId="8486" priority="10287">
      <formula>AC$47="select waiting period option"</formula>
    </cfRule>
  </conditionalFormatting>
  <conditionalFormatting sqref="AC237:AJ242">
    <cfRule type="expression" dxfId="8485" priority="10284">
      <formula>AC$213="No"</formula>
    </cfRule>
  </conditionalFormatting>
  <conditionalFormatting sqref="AC237:AJ242 AE238:AJ254">
    <cfRule type="expression" dxfId="8484" priority="10283">
      <formula>AC$3="No"</formula>
    </cfRule>
  </conditionalFormatting>
  <conditionalFormatting sqref="AC243:AF248">
    <cfRule type="expression" dxfId="8483" priority="10280">
      <formula>AC$213="No"</formula>
    </cfRule>
  </conditionalFormatting>
  <conditionalFormatting sqref="AC243:AF248">
    <cfRule type="expression" dxfId="8482" priority="10279">
      <formula>AC$3="No"</formula>
    </cfRule>
  </conditionalFormatting>
  <conditionalFormatting sqref="AC249:AF254">
    <cfRule type="expression" dxfId="8481" priority="10276">
      <formula>AC$213="No"</formula>
    </cfRule>
  </conditionalFormatting>
  <conditionalFormatting sqref="AC249:AF254">
    <cfRule type="expression" dxfId="8480" priority="10275">
      <formula>AC$3="No"</formula>
    </cfRule>
  </conditionalFormatting>
  <conditionalFormatting sqref="AH237:AJ254">
    <cfRule type="expression" dxfId="8479" priority="10272">
      <formula>AH$213="No"</formula>
    </cfRule>
  </conditionalFormatting>
  <conditionalFormatting sqref="AH237:AJ254">
    <cfRule type="expression" dxfId="8478" priority="10271">
      <formula>AC$3="No"</formula>
    </cfRule>
  </conditionalFormatting>
  <conditionalFormatting sqref="AE237:AF254">
    <cfRule type="expression" dxfId="8477" priority="10270">
      <formula>AE237="0"</formula>
    </cfRule>
  </conditionalFormatting>
  <conditionalFormatting sqref="AG237:AH254">
    <cfRule type="expression" dxfId="8476" priority="10269">
      <formula>AG237="0"</formula>
    </cfRule>
  </conditionalFormatting>
  <conditionalFormatting sqref="AI237:AJ254">
    <cfRule type="expression" dxfId="8475" priority="10268">
      <formula>AI237="0"</formula>
    </cfRule>
  </conditionalFormatting>
  <conditionalFormatting sqref="AD237:AJ254">
    <cfRule type="expression" dxfId="8474" priority="10267">
      <formula>AC$213="No"</formula>
    </cfRule>
  </conditionalFormatting>
  <conditionalFormatting sqref="AC237:AJ254">
    <cfRule type="expression" dxfId="8473" priority="10266">
      <formula>$AC$213="No"</formula>
    </cfRule>
  </conditionalFormatting>
  <conditionalFormatting sqref="AC237:AD254">
    <cfRule type="expression" dxfId="8472" priority="10265">
      <formula>$AC$219="No"</formula>
    </cfRule>
  </conditionalFormatting>
  <conditionalFormatting sqref="AE238:AJ242 AC244:AJ248 AC250:AJ254">
    <cfRule type="expression" dxfId="8471" priority="10264">
      <formula>$AC$234="One"</formula>
    </cfRule>
  </conditionalFormatting>
  <conditionalFormatting sqref="AE239:AJ242 AC245:AJ248 AC251:AJ254">
    <cfRule type="expression" dxfId="8470" priority="10263">
      <formula>$AC$234="Two"</formula>
    </cfRule>
  </conditionalFormatting>
  <conditionalFormatting sqref="AE240:AJ242 AC246:AJ248 AC252:AJ254">
    <cfRule type="expression" dxfId="8469" priority="10262">
      <formula>$AC$234="Three"</formula>
    </cfRule>
  </conditionalFormatting>
  <conditionalFormatting sqref="AE241:AJ242 AC247:AJ248 AC253:AJ254">
    <cfRule type="expression" dxfId="8468" priority="10261">
      <formula>$AC$234="Four"</formula>
    </cfRule>
  </conditionalFormatting>
  <conditionalFormatting sqref="AE242:AJ242 AC248:AJ248 AC254:AJ254">
    <cfRule type="expression" dxfId="8467" priority="10260">
      <formula>$AC$234="Five"</formula>
    </cfRule>
  </conditionalFormatting>
  <conditionalFormatting sqref="AC238:AD242">
    <cfRule type="expression" dxfId="8466" priority="10255">
      <formula>$AC$234="One"</formula>
    </cfRule>
  </conditionalFormatting>
  <conditionalFormatting sqref="AC239:AD242">
    <cfRule type="expression" dxfId="8465" priority="10254">
      <formula>$AC$234="Two"</formula>
    </cfRule>
  </conditionalFormatting>
  <conditionalFormatting sqref="AC240:AD242">
    <cfRule type="expression" dxfId="8464" priority="10253">
      <formula>$AC$234="Three"</formula>
    </cfRule>
  </conditionalFormatting>
  <conditionalFormatting sqref="AC241:AD242">
    <cfRule type="expression" dxfId="8463" priority="10252">
      <formula>$AC$234="Four"</formula>
    </cfRule>
  </conditionalFormatting>
  <conditionalFormatting sqref="AC242:AD242">
    <cfRule type="expression" dxfId="8462" priority="10251">
      <formula>$AC$234="Five"</formula>
    </cfRule>
  </conditionalFormatting>
  <conditionalFormatting sqref="AF311:AF312">
    <cfRule type="expression" dxfId="8461" priority="10248">
      <formula>AF$213="No"</formula>
    </cfRule>
  </conditionalFormatting>
  <conditionalFormatting sqref="AF311:AF312">
    <cfRule type="expression" dxfId="8460" priority="10247">
      <formula>AC$3="No"</formula>
    </cfRule>
  </conditionalFormatting>
  <conditionalFormatting sqref="AF311:AF312">
    <cfRule type="expression" dxfId="8459" priority="10244">
      <formula>AF$213="No"</formula>
    </cfRule>
  </conditionalFormatting>
  <conditionalFormatting sqref="AF311:AF312">
    <cfRule type="expression" dxfId="8458" priority="10243">
      <formula>AC$3="No"</formula>
    </cfRule>
  </conditionalFormatting>
  <conditionalFormatting sqref="AF311:AF312">
    <cfRule type="expression" dxfId="8457" priority="10240">
      <formula>AF$213="No"</formula>
    </cfRule>
  </conditionalFormatting>
  <conditionalFormatting sqref="AF311:AF312">
    <cfRule type="expression" dxfId="8456" priority="10239">
      <formula>AC$3="No"</formula>
    </cfRule>
  </conditionalFormatting>
  <conditionalFormatting sqref="AF311:AF312">
    <cfRule type="expression" dxfId="8455" priority="10238">
      <formula>AF311="0"</formula>
    </cfRule>
  </conditionalFormatting>
  <conditionalFormatting sqref="AF311:AF312">
    <cfRule type="expression" dxfId="8454" priority="10237">
      <formula>AF$213="No"</formula>
    </cfRule>
  </conditionalFormatting>
  <conditionalFormatting sqref="AF311:AF312">
    <cfRule type="expression" dxfId="8453" priority="10236">
      <formula>$AC$213="No"</formula>
    </cfRule>
  </conditionalFormatting>
  <conditionalFormatting sqref="AF311:AF312">
    <cfRule type="expression" dxfId="8452" priority="10235">
      <formula>$AC$302="No"</formula>
    </cfRule>
  </conditionalFormatting>
  <conditionalFormatting sqref="AF313:AG313">
    <cfRule type="expression" dxfId="8451" priority="10229">
      <formula>AF$213="No"</formula>
    </cfRule>
  </conditionalFormatting>
  <conditionalFormatting sqref="AF313:AG313 AF316:AG316 AF319:AG319">
    <cfRule type="expression" dxfId="8450" priority="10228">
      <formula>AC$3="No"</formula>
    </cfRule>
  </conditionalFormatting>
  <conditionalFormatting sqref="AF313:AG313">
    <cfRule type="expression" dxfId="8449" priority="10225">
      <formula>AF$213="No"</formula>
    </cfRule>
  </conditionalFormatting>
  <conditionalFormatting sqref="AF313:AG313 AF316:AG316 AF319:AG319">
    <cfRule type="expression" dxfId="8448" priority="10224">
      <formula>AC$3="No"</formula>
    </cfRule>
  </conditionalFormatting>
  <conditionalFormatting sqref="AF313:AG313">
    <cfRule type="expression" dxfId="8447" priority="10221">
      <formula>AF$213="No"</formula>
    </cfRule>
  </conditionalFormatting>
  <conditionalFormatting sqref="AF313:AG313 AF316:AG316 AF319:AG319">
    <cfRule type="expression" dxfId="8446" priority="10220">
      <formula>AC$3="No"</formula>
    </cfRule>
  </conditionalFormatting>
  <conditionalFormatting sqref="AF313:AG313 AF316:AG316 AF319:AG319">
    <cfRule type="expression" dxfId="8445" priority="10219">
      <formula>AF313="0"</formula>
    </cfRule>
  </conditionalFormatting>
  <conditionalFormatting sqref="AH313:AI313">
    <cfRule type="expression" dxfId="8444" priority="10216">
      <formula>AH$213="No"</formula>
    </cfRule>
  </conditionalFormatting>
  <conditionalFormatting sqref="AH313:AI313 AH316:AI316 AH319:AI319 AH314:AH315 AH317:AH318 AH320:AH321">
    <cfRule type="expression" dxfId="8443" priority="10215">
      <formula>AC$3="No"</formula>
    </cfRule>
  </conditionalFormatting>
  <conditionalFormatting sqref="AH313:AI313 AH316:AI316 AH319:AI319 AH314:AH315 AH317:AH318 AH320:AH321">
    <cfRule type="expression" dxfId="8442" priority="10214">
      <formula>AH313="0"</formula>
    </cfRule>
  </conditionalFormatting>
  <conditionalFormatting sqref="AJ313:AK313">
    <cfRule type="expression" dxfId="8441" priority="10211">
      <formula>AJ$213="No"</formula>
    </cfRule>
  </conditionalFormatting>
  <conditionalFormatting sqref="AJ313:AK313 AJ316:AK316 AJ319:AK319 AJ314:AJ315 AJ317:AJ318 AJ320:AJ321">
    <cfRule type="expression" dxfId="8440" priority="10210">
      <formula>AC$3="No"</formula>
    </cfRule>
  </conditionalFormatting>
  <conditionalFormatting sqref="AJ313:AK313">
    <cfRule type="expression" dxfId="8439" priority="10207">
      <formula>AJ$213="No"</formula>
    </cfRule>
  </conditionalFormatting>
  <conditionalFormatting sqref="AJ313:AK313 AJ316:AK316 AJ319:AK319 AJ314:AJ315 AJ317:AJ318 AJ320:AJ321">
    <cfRule type="expression" dxfId="8438" priority="10206">
      <formula>AC$3="No"</formula>
    </cfRule>
  </conditionalFormatting>
  <conditionalFormatting sqref="AJ313:AK313">
    <cfRule type="expression" dxfId="8437" priority="10203">
      <formula>AJ$213="No"</formula>
    </cfRule>
  </conditionalFormatting>
  <conditionalFormatting sqref="AJ313:AK313 AJ316:AK316 AJ319:AK319 AJ314:AJ315 AJ317:AJ318 AJ320:AJ321">
    <cfRule type="expression" dxfId="8436" priority="10202">
      <formula>AC$3="No"</formula>
    </cfRule>
  </conditionalFormatting>
  <conditionalFormatting sqref="AJ313:AK313">
    <cfRule type="expression" dxfId="8435" priority="10199">
      <formula>AJ$213="No"</formula>
    </cfRule>
  </conditionalFormatting>
  <conditionalFormatting sqref="AJ313:AK313 AJ316:AK316 AJ319:AK319 AJ314:AJ315 AJ317:AJ318 AJ320:AJ321">
    <cfRule type="expression" dxfId="8434" priority="10198">
      <formula>AC$3="No"</formula>
    </cfRule>
  </conditionalFormatting>
  <conditionalFormatting sqref="AJ313:AK313 AJ316:AK316 AJ319:AK319 AJ314:AJ315 AJ317:AJ318 AJ320:AJ321">
    <cfRule type="expression" dxfId="8433" priority="10197">
      <formula>AJ313="0"</formula>
    </cfRule>
  </conditionalFormatting>
  <conditionalFormatting sqref="AF313:AK313">
    <cfRule type="expression" dxfId="8432" priority="10196">
      <formula>AF$213="No"</formula>
    </cfRule>
  </conditionalFormatting>
  <conditionalFormatting sqref="AF313:AK313">
    <cfRule type="expression" dxfId="8431" priority="10195">
      <formula>$AC$213="No"</formula>
    </cfRule>
  </conditionalFormatting>
  <conditionalFormatting sqref="AF313:AK313">
    <cfRule type="expression" dxfId="8430" priority="10194">
      <formula>$AC$302="No"</formula>
    </cfRule>
  </conditionalFormatting>
  <conditionalFormatting sqref="AF314:AF315">
    <cfRule type="expression" dxfId="8429" priority="10188">
      <formula>AF$213="No"</formula>
    </cfRule>
  </conditionalFormatting>
  <conditionalFormatting sqref="AF314:AF315 AF317:AF318 AF320:AF321">
    <cfRule type="expression" dxfId="8428" priority="10187">
      <formula>AC$3="No"</formula>
    </cfRule>
  </conditionalFormatting>
  <conditionalFormatting sqref="AF314:AF315">
    <cfRule type="expression" dxfId="8427" priority="10184">
      <formula>AF$213="No"</formula>
    </cfRule>
  </conditionalFormatting>
  <conditionalFormatting sqref="AF314:AF315 AF317:AF318 AF320:AF321">
    <cfRule type="expression" dxfId="8426" priority="10183">
      <formula>AC$3="No"</formula>
    </cfRule>
  </conditionalFormatting>
  <conditionalFormatting sqref="AF314:AF315">
    <cfRule type="expression" dxfId="8425" priority="10180">
      <formula>AF$213="No"</formula>
    </cfRule>
  </conditionalFormatting>
  <conditionalFormatting sqref="AF314:AF315 AF317:AF318 AF320:AF321">
    <cfRule type="expression" dxfId="8424" priority="10179">
      <formula>AC$3="No"</formula>
    </cfRule>
  </conditionalFormatting>
  <conditionalFormatting sqref="AF314:AF315 AF317:AF318 AF320:AF321">
    <cfRule type="expression" dxfId="8423" priority="10178">
      <formula>AF314="0"</formula>
    </cfRule>
  </conditionalFormatting>
  <conditionalFormatting sqref="AF314:AF315">
    <cfRule type="expression" dxfId="8422" priority="10177">
      <formula>AF$213="No"</formula>
    </cfRule>
  </conditionalFormatting>
  <conditionalFormatting sqref="AF314:AF315">
    <cfRule type="expression" dxfId="8421" priority="10176">
      <formula>$AC$213="No"</formula>
    </cfRule>
  </conditionalFormatting>
  <conditionalFormatting sqref="AF314:AF315">
    <cfRule type="expression" dxfId="8420" priority="10175">
      <formula>$AC$302="No"</formula>
    </cfRule>
  </conditionalFormatting>
  <conditionalFormatting sqref="AC209:AK210">
    <cfRule type="expression" dxfId="8419" priority="10171">
      <formula>AC$208="Family Rate for all dependents"</formula>
    </cfRule>
  </conditionalFormatting>
  <conditionalFormatting sqref="BV74 BV76:BV78">
    <cfRule type="expression" dxfId="8418" priority="10156">
      <formula>BV$73="No"</formula>
    </cfRule>
  </conditionalFormatting>
  <conditionalFormatting sqref="BV110:BV111">
    <cfRule type="expression" dxfId="8417" priority="10155">
      <formula>BV$109="No"</formula>
    </cfRule>
  </conditionalFormatting>
  <conditionalFormatting sqref="BV35">
    <cfRule type="expression" dxfId="8416" priority="9996">
      <formula>BV$34="select waiting period option"</formula>
    </cfRule>
    <cfRule type="expression" dxfId="8415" priority="10154">
      <formula>BV$33="Use Waiting Period"</formula>
    </cfRule>
  </conditionalFormatting>
  <conditionalFormatting sqref="BV35">
    <cfRule type="expression" dxfId="8414" priority="10153">
      <formula>BV$34="First of Month following Date of Change"</formula>
    </cfRule>
  </conditionalFormatting>
  <conditionalFormatting sqref="BV63:BV64">
    <cfRule type="expression" dxfId="8413" priority="10152">
      <formula>BV$62="Use Waiting Period"</formula>
    </cfRule>
  </conditionalFormatting>
  <conditionalFormatting sqref="BV64">
    <cfRule type="expression" dxfId="8412" priority="10151">
      <formula>BV$63="First of the month following date of change"</formula>
    </cfRule>
  </conditionalFormatting>
  <conditionalFormatting sqref="BV139:BV142">
    <cfRule type="expression" dxfId="8411" priority="10150">
      <formula>BV$137="Use Waiting Period"</formula>
    </cfRule>
  </conditionalFormatting>
  <conditionalFormatting sqref="BV139:BV142">
    <cfRule type="expression" dxfId="8410" priority="10146">
      <formula>BV$138="First of month following Date of Election"</formula>
    </cfRule>
    <cfRule type="expression" dxfId="8409" priority="10147">
      <formula>BV$138="Date of Election"</formula>
    </cfRule>
    <cfRule type="expression" dxfId="8408" priority="10148">
      <formula>BV$138="First of month following Open Enrollment Start Date"</formula>
    </cfRule>
  </conditionalFormatting>
  <conditionalFormatting sqref="BV145:BV146">
    <cfRule type="expression" dxfId="8407" priority="10141">
      <formula>BV$144="First of month following Date of Election"</formula>
    </cfRule>
    <cfRule type="expression" dxfId="8406" priority="10142">
      <formula>BV$144="Date of Election"</formula>
    </cfRule>
    <cfRule type="expression" dxfId="8405" priority="10143">
      <formula>BV$144="First of month following Date of Hire"</formula>
    </cfRule>
  </conditionalFormatting>
  <conditionalFormatting sqref="BV145">
    <cfRule type="expression" dxfId="8404" priority="10144">
      <formula>BV$143="Use Waiting Period"</formula>
    </cfRule>
  </conditionalFormatting>
  <conditionalFormatting sqref="BV151:BV152">
    <cfRule type="expression" dxfId="8403" priority="10136">
      <formula>BV$150="First of month following Date of Election"</formula>
    </cfRule>
    <cfRule type="expression" dxfId="8402" priority="10137">
      <formula>BV$150="Date of Election"</formula>
    </cfRule>
    <cfRule type="expression" dxfId="8401" priority="10138">
      <formula>BV$150="First of month following Date of Rehire"</formula>
    </cfRule>
  </conditionalFormatting>
  <conditionalFormatting sqref="BV151">
    <cfRule type="expression" dxfId="8400" priority="10139">
      <formula>BV$149="Use Waiting Period"</formula>
    </cfRule>
  </conditionalFormatting>
  <conditionalFormatting sqref="BV20:BV21">
    <cfRule type="expression" dxfId="8399" priority="10135">
      <formula>BV$20="No"</formula>
    </cfRule>
  </conditionalFormatting>
  <conditionalFormatting sqref="BV63:BV64">
    <cfRule type="expression" dxfId="8398" priority="10134">
      <formula>BV$61="No"</formula>
    </cfRule>
  </conditionalFormatting>
  <conditionalFormatting sqref="BV324">
    <cfRule type="expression" dxfId="8397" priority="10122">
      <formula>BV$181="No"</formula>
    </cfRule>
  </conditionalFormatting>
  <conditionalFormatting sqref="BV327">
    <cfRule type="expression" dxfId="8396" priority="10121">
      <formula>BV$181="No"</formula>
    </cfRule>
  </conditionalFormatting>
  <conditionalFormatting sqref="BV329">
    <cfRule type="expression" dxfId="8395" priority="10120">
      <formula>BV$181="No"</formula>
    </cfRule>
  </conditionalFormatting>
  <conditionalFormatting sqref="BV326">
    <cfRule type="expression" dxfId="8394" priority="10119">
      <formula>BV$181="No"</formula>
    </cfRule>
  </conditionalFormatting>
  <conditionalFormatting sqref="BV332:BV333">
    <cfRule type="expression" dxfId="8393" priority="10118">
      <formula>BV$331="No"</formula>
    </cfRule>
  </conditionalFormatting>
  <conditionalFormatting sqref="BV341">
    <cfRule type="expression" dxfId="8392" priority="10114">
      <formula>BV$181="No"</formula>
    </cfRule>
  </conditionalFormatting>
  <conditionalFormatting sqref="BV340">
    <cfRule type="expression" dxfId="8391" priority="10115">
      <formula>BV$181="No"</formula>
    </cfRule>
  </conditionalFormatting>
  <conditionalFormatting sqref="BV357">
    <cfRule type="expression" dxfId="8390" priority="10113">
      <formula>BV$355="Specific Date Selection"</formula>
    </cfRule>
  </conditionalFormatting>
  <conditionalFormatting sqref="BV360:BV361">
    <cfRule type="expression" dxfId="8389" priority="10112">
      <formula>BV$359="Use waiting Period"</formula>
    </cfRule>
  </conditionalFormatting>
  <conditionalFormatting sqref="BV361:BV362">
    <cfRule type="expression" dxfId="8388" priority="10110">
      <formula>BV$360="First of Month following Date of Birth"</formula>
    </cfRule>
  </conditionalFormatting>
  <conditionalFormatting sqref="BV87">
    <cfRule type="expression" dxfId="8387" priority="10109">
      <formula>BV$86="No"</formula>
    </cfRule>
  </conditionalFormatting>
  <conditionalFormatting sqref="BV184">
    <cfRule type="expression" dxfId="8386" priority="10106">
      <formula>BV$183="Compensation as of Date"</formula>
    </cfRule>
  </conditionalFormatting>
  <conditionalFormatting sqref="BV98:BV107">
    <cfRule type="expression" dxfId="8385" priority="10105">
      <formula>BV$97="Yes"</formula>
    </cfRule>
  </conditionalFormatting>
  <conditionalFormatting sqref="BV113">
    <cfRule type="expression" dxfId="8384" priority="10104">
      <formula>BV$112="Yes"</formula>
    </cfRule>
  </conditionalFormatting>
  <conditionalFormatting sqref="BV122:BV124">
    <cfRule type="expression" dxfId="8383" priority="10103">
      <formula>BV$121="Yes"</formula>
    </cfRule>
  </conditionalFormatting>
  <conditionalFormatting sqref="BV128">
    <cfRule type="expression" dxfId="8382" priority="10102">
      <formula>BV$127="Yes"</formula>
    </cfRule>
  </conditionalFormatting>
  <conditionalFormatting sqref="BV112">
    <cfRule type="expression" dxfId="8381" priority="10096">
      <formula>BV112="Yes"</formula>
    </cfRule>
    <cfRule type="expression" dxfId="8380" priority="10097">
      <formula>BV$112="No"</formula>
    </cfRule>
    <cfRule type="expression" dxfId="8379" priority="10098">
      <formula>BV$7="EE"</formula>
    </cfRule>
  </conditionalFormatting>
  <conditionalFormatting sqref="BV114">
    <cfRule type="expression" dxfId="8378" priority="10094">
      <formula>BV$114="No"</formula>
    </cfRule>
    <cfRule type="expression" dxfId="8377" priority="10095">
      <formula>BV$114="Yes"</formula>
    </cfRule>
  </conditionalFormatting>
  <conditionalFormatting sqref="BV162">
    <cfRule type="expression" dxfId="8376" priority="10092">
      <formula>BV$8="CH"</formula>
    </cfRule>
    <cfRule type="expression" dxfId="8375" priority="10093">
      <formula>BV$8="EE"</formula>
    </cfRule>
  </conditionalFormatting>
  <conditionalFormatting sqref="BV163">
    <cfRule type="expression" dxfId="8374" priority="10039">
      <formula>BV$8="EE+SP"</formula>
    </cfRule>
    <cfRule type="expression" dxfId="8373" priority="10090">
      <formula>BV$8="EE"</formula>
    </cfRule>
    <cfRule type="expression" dxfId="8372" priority="10091">
      <formula>BV$8="SP"</formula>
    </cfRule>
  </conditionalFormatting>
  <conditionalFormatting sqref="BV178">
    <cfRule type="expression" dxfId="8371" priority="10035">
      <formula>BV$8="EE+SP"</formula>
    </cfRule>
    <cfRule type="expression" dxfId="8370" priority="10088">
      <formula>BV$8="SP"</formula>
    </cfRule>
    <cfRule type="expression" dxfId="8369" priority="10089">
      <formula>BV$8="EE"</formula>
    </cfRule>
  </conditionalFormatting>
  <conditionalFormatting sqref="BV341">
    <cfRule type="expression" dxfId="8368" priority="10021">
      <formula>BV$8="EE+SP"</formula>
    </cfRule>
    <cfRule type="expression" dxfId="8367" priority="10086">
      <formula>BV$8="SP"</formula>
    </cfRule>
    <cfRule type="expression" dxfId="8366" priority="10087">
      <formula>BV$8="EE"</formula>
    </cfRule>
  </conditionalFormatting>
  <conditionalFormatting sqref="BV342">
    <cfRule type="expression" dxfId="8365" priority="10084">
      <formula>BV$342="No"</formula>
    </cfRule>
    <cfRule type="expression" dxfId="8364" priority="10085">
      <formula>BV$342="Yes"</formula>
    </cfRule>
  </conditionalFormatting>
  <conditionalFormatting sqref="BV343">
    <cfRule type="expression" dxfId="8363" priority="10082">
      <formula>BV$343="Yes"</formula>
    </cfRule>
    <cfRule type="expression" dxfId="8362" priority="10083">
      <formula>BV$343="No"</formula>
    </cfRule>
  </conditionalFormatting>
  <conditionalFormatting sqref="BV344">
    <cfRule type="expression" dxfId="8361" priority="10080">
      <formula>BV$344="Yes"</formula>
    </cfRule>
    <cfRule type="expression" dxfId="8360" priority="10081">
      <formula>BV$344="No"</formula>
    </cfRule>
  </conditionalFormatting>
  <conditionalFormatting sqref="BV122">
    <cfRule type="expression" dxfId="8359" priority="10078">
      <formula>BV$122="No"</formula>
    </cfRule>
  </conditionalFormatting>
  <conditionalFormatting sqref="BV123">
    <cfRule type="expression" dxfId="8358" priority="10077">
      <formula>BV$123="No"</formula>
    </cfRule>
  </conditionalFormatting>
  <conditionalFormatting sqref="BV124">
    <cfRule type="expression" dxfId="8357" priority="10076">
      <formula>BV$124="No"</formula>
    </cfRule>
  </conditionalFormatting>
  <conditionalFormatting sqref="BV17:BV18">
    <cfRule type="expression" dxfId="8356" priority="10157">
      <formula>BV$17="Select OtherEnrollmentService"</formula>
    </cfRule>
  </conditionalFormatting>
  <conditionalFormatting sqref="BV140">
    <cfRule type="expression" dxfId="8355" priority="10149">
      <formula>BV$137="Specific Date Selection"</formula>
    </cfRule>
  </conditionalFormatting>
  <conditionalFormatting sqref="BV141">
    <cfRule type="expression" dxfId="8354" priority="10074">
      <formula>BV$137="specific date selection"</formula>
    </cfRule>
  </conditionalFormatting>
  <conditionalFormatting sqref="BV147:BV148">
    <cfRule type="expression" dxfId="8353" priority="10070">
      <formula>BV$144="First of month following Date of Election"</formula>
    </cfRule>
    <cfRule type="expression" dxfId="8352" priority="10071">
      <formula>BV$144="Date of Election"</formula>
    </cfRule>
    <cfRule type="expression" dxfId="8351" priority="10072">
      <formula>BV$144="First of month following Date of Hire"</formula>
    </cfRule>
  </conditionalFormatting>
  <conditionalFormatting sqref="BV146">
    <cfRule type="expression" dxfId="8350" priority="10145">
      <formula>BV$143="Specific Date Selection"</formula>
    </cfRule>
  </conditionalFormatting>
  <conditionalFormatting sqref="BV147">
    <cfRule type="expression" dxfId="8349" priority="10073">
      <formula>BV$143="Specific Date Selection"</formula>
    </cfRule>
  </conditionalFormatting>
  <conditionalFormatting sqref="BV153:BV154">
    <cfRule type="expression" dxfId="8348" priority="10066">
      <formula>BV$150="First of month following Date of Election"</formula>
    </cfRule>
    <cfRule type="expression" dxfId="8347" priority="10067">
      <formula>BV$150="Date of Election"</formula>
    </cfRule>
    <cfRule type="expression" dxfId="8346" priority="10068">
      <formula>BV$150="First of month following Date of Rehire"</formula>
    </cfRule>
  </conditionalFormatting>
  <conditionalFormatting sqref="BV152">
    <cfRule type="expression" dxfId="8345" priority="10140">
      <formula>BV$149="Specific Date Selection"</formula>
    </cfRule>
  </conditionalFormatting>
  <conditionalFormatting sqref="BV153">
    <cfRule type="expression" dxfId="8344" priority="10069">
      <formula>BV$149="Specific Date Selection"</formula>
    </cfRule>
  </conditionalFormatting>
  <conditionalFormatting sqref="BV356">
    <cfRule type="expression" dxfId="8343" priority="10065">
      <formula>BV$355="specific date selection"</formula>
    </cfRule>
  </conditionalFormatting>
  <conditionalFormatting sqref="BV363:BV364">
    <cfRule type="expression" dxfId="8342" priority="10063">
      <formula>BV$360="First of Month following Date of Birth"</formula>
    </cfRule>
    <cfRule type="expression" dxfId="8341" priority="10064">
      <formula>BV$359="Specific Date Selection"</formula>
    </cfRule>
  </conditionalFormatting>
  <conditionalFormatting sqref="BV362">
    <cfRule type="expression" dxfId="8340" priority="10111">
      <formula>BV$359="Specific Date Selection"</formula>
    </cfRule>
  </conditionalFormatting>
  <conditionalFormatting sqref="BV363">
    <cfRule type="expression" dxfId="8339" priority="10062">
      <formula>BV$359="specific date selection"</formula>
    </cfRule>
  </conditionalFormatting>
  <conditionalFormatting sqref="BV15">
    <cfRule type="expression" dxfId="8338" priority="10061">
      <formula>BV$14="No"</formula>
    </cfRule>
  </conditionalFormatting>
  <conditionalFormatting sqref="BV34">
    <cfRule type="expression" dxfId="8337" priority="10060">
      <formula>BV$33="Use Waiting Period"</formula>
    </cfRule>
  </conditionalFormatting>
  <conditionalFormatting sqref="BV63">
    <cfRule type="expression" dxfId="8336" priority="10059">
      <formula>BV$62="Use Waiting Period"</formula>
    </cfRule>
  </conditionalFormatting>
  <conditionalFormatting sqref="BV150">
    <cfRule type="expression" dxfId="8335" priority="10058">
      <formula>BV$149="Use Waiting Period"</formula>
    </cfRule>
  </conditionalFormatting>
  <conditionalFormatting sqref="BV209:BV210">
    <cfRule type="expression" dxfId="8334" priority="10057">
      <formula>BV$208="Family Rate for all Dependents"</formula>
    </cfRule>
  </conditionalFormatting>
  <conditionalFormatting sqref="BV211">
    <cfRule type="expression" dxfId="8333" priority="10056">
      <formula>BV$208="Family rate for all dependents - Flat"</formula>
    </cfRule>
  </conditionalFormatting>
  <conditionalFormatting sqref="BV218:BV219">
    <cfRule type="expression" dxfId="8332" priority="10160">
      <formula>BV$213="No"</formula>
    </cfRule>
  </conditionalFormatting>
  <conditionalFormatting sqref="BV328">
    <cfRule type="expression" dxfId="8331" priority="10055">
      <formula>BV$181="No"</formula>
    </cfRule>
  </conditionalFormatting>
  <conditionalFormatting sqref="BV346:BY346">
    <cfRule type="expression" dxfId="8330" priority="10053">
      <formula>BV$189="Offered Amount/Salary Multiple"</formula>
    </cfRule>
    <cfRule type="expression" dxfId="8329" priority="10054">
      <formula>BV$189="Offered Amount/Flat Amount"</formula>
    </cfRule>
  </conditionalFormatting>
  <conditionalFormatting sqref="BV38">
    <cfRule type="expression" dxfId="8328" priority="9995">
      <formula>BV$37="Select waiting period option"</formula>
    </cfRule>
    <cfRule type="expression" dxfId="8327" priority="10052">
      <formula>BV$36="Use Waiting Period"</formula>
    </cfRule>
  </conditionalFormatting>
  <conditionalFormatting sqref="BV38">
    <cfRule type="expression" dxfId="8326" priority="10051">
      <formula>BV$35="First of Month following Date of Change"</formula>
    </cfRule>
  </conditionalFormatting>
  <conditionalFormatting sqref="BV37">
    <cfRule type="expression" dxfId="8325" priority="10050">
      <formula>BV$36="Use Waiting Period"</formula>
    </cfRule>
  </conditionalFormatting>
  <conditionalFormatting sqref="BV121">
    <cfRule type="expression" dxfId="8324" priority="10047">
      <formula>BV$121="Yes"</formula>
    </cfRule>
    <cfRule type="expression" dxfId="8323" priority="10048">
      <formula>BV$121="No"</formula>
    </cfRule>
    <cfRule type="expression" dxfId="8322" priority="10049">
      <formula>BV$8="EE"</formula>
    </cfRule>
  </conditionalFormatting>
  <conditionalFormatting sqref="BV127">
    <cfRule type="expression" dxfId="8321" priority="10044">
      <formula>BV$127="Yes"</formula>
    </cfRule>
    <cfRule type="expression" dxfId="8320" priority="10045">
      <formula>BV$127="No"</formula>
    </cfRule>
    <cfRule type="expression" dxfId="8319" priority="10046">
      <formula>BV$8="EE"</formula>
    </cfRule>
  </conditionalFormatting>
  <conditionalFormatting sqref="BV129">
    <cfRule type="expression" dxfId="8318" priority="10041">
      <formula>BV$127="Yes"</formula>
    </cfRule>
    <cfRule type="expression" dxfId="8317" priority="10042">
      <formula>BV$127="No"</formula>
    </cfRule>
    <cfRule type="expression" dxfId="8316" priority="10043">
      <formula>BV$8="EE"</formula>
    </cfRule>
  </conditionalFormatting>
  <conditionalFormatting sqref="BV162">
    <cfRule type="expression" dxfId="8315" priority="10040">
      <formula>BV$8="EE+CH"</formula>
    </cfRule>
  </conditionalFormatting>
  <conditionalFormatting sqref="BV164">
    <cfRule type="expression" dxfId="8314" priority="10036">
      <formula>BV$8="EE+SP"</formula>
    </cfRule>
    <cfRule type="expression" dxfId="8313" priority="10037">
      <formula>BV$8="EE"</formula>
    </cfRule>
    <cfRule type="expression" dxfId="8312" priority="10038">
      <formula>BV$8="SP"</formula>
    </cfRule>
  </conditionalFormatting>
  <conditionalFormatting sqref="BV36">
    <cfRule type="expression" dxfId="8311" priority="10034">
      <formula>BV$8="EE"</formula>
    </cfRule>
  </conditionalFormatting>
  <conditionalFormatting sqref="BV88">
    <cfRule type="expression" dxfId="8310" priority="10033">
      <formula>BV$87="Flat Amount"</formula>
    </cfRule>
  </conditionalFormatting>
  <conditionalFormatting sqref="BV88:BV89">
    <cfRule type="expression" dxfId="8309" priority="10032">
      <formula>BV$87="Flat Amount &amp; Times Annual Comp"</formula>
    </cfRule>
  </conditionalFormatting>
  <conditionalFormatting sqref="BV89">
    <cfRule type="expression" dxfId="8308" priority="10031">
      <formula>BV$87="Times Annual Comp"</formula>
    </cfRule>
  </conditionalFormatting>
  <conditionalFormatting sqref="BV90">
    <cfRule type="expression" dxfId="8307" priority="10030">
      <formula>BV$87="Percentage of Annual Comp"</formula>
    </cfRule>
  </conditionalFormatting>
  <conditionalFormatting sqref="BV88 BV90">
    <cfRule type="expression" dxfId="8306" priority="10029">
      <formula>BV$87="Flat Amount &amp; Percentage of Annual Comp"</formula>
    </cfRule>
  </conditionalFormatting>
  <conditionalFormatting sqref="BV88:BV90">
    <cfRule type="expression" dxfId="8305" priority="10028">
      <formula>BV$87="Flat Amount Times Annual Comp &amp; Percentage of Annual Comp"</formula>
    </cfRule>
  </conditionalFormatting>
  <conditionalFormatting sqref="BV89:BV90">
    <cfRule type="expression" dxfId="8304" priority="10027">
      <formula>BV$87="Times Annual Comp &amp; Percentage of Annual Comp"</formula>
    </cfRule>
  </conditionalFormatting>
  <conditionalFormatting sqref="BV140:BV142">
    <cfRule type="expression" dxfId="8303" priority="10026">
      <formula>BV$137="Use Waiting Period"</formula>
    </cfRule>
  </conditionalFormatting>
  <conditionalFormatting sqref="BV138">
    <cfRule type="expression" dxfId="8302" priority="10025">
      <formula>BV$137="Use Waiting Period"</formula>
    </cfRule>
  </conditionalFormatting>
  <conditionalFormatting sqref="BV144">
    <cfRule type="expression" dxfId="8301" priority="10024">
      <formula>BV$143="Use Waiting Period"</formula>
    </cfRule>
  </conditionalFormatting>
  <conditionalFormatting sqref="BV204">
    <cfRule type="expression" dxfId="8300" priority="10022">
      <formula>BV$202="Flat Amount"</formula>
    </cfRule>
  </conditionalFormatting>
  <conditionalFormatting sqref="BV365">
    <cfRule type="expression" dxfId="8299" priority="10019">
      <formula>BV$189="Offered Amount/Flat Amount"</formula>
    </cfRule>
    <cfRule type="expression" dxfId="8298" priority="10020">
      <formula>BV$189="Range Flat Amount"</formula>
    </cfRule>
  </conditionalFormatting>
  <conditionalFormatting sqref="BZ347:CD347">
    <cfRule type="expression" dxfId="8297" priority="10016">
      <formula>BZ$189="Offered Amount/Salary Multiple"</formula>
    </cfRule>
    <cfRule type="expression" dxfId="8296" priority="10017">
      <formula>BV$186="Offered Amount/Flat Amount"</formula>
    </cfRule>
  </conditionalFormatting>
  <conditionalFormatting sqref="BV346">
    <cfRule type="expression" dxfId="8295" priority="10014">
      <formula>BV$189="Offered Amount/Salary Multiple"</formula>
    </cfRule>
    <cfRule type="expression" dxfId="8294" priority="10015">
      <formula>BV$189="Offered Amount/Flat Amount"</formula>
    </cfRule>
  </conditionalFormatting>
  <conditionalFormatting sqref="BV346:BY346">
    <cfRule type="expression" dxfId="8293" priority="10013">
      <formula>BV$346="All"</formula>
    </cfRule>
  </conditionalFormatting>
  <conditionalFormatting sqref="BX347">
    <cfRule type="expression" dxfId="8292" priority="10012">
      <formula>BX$347="N/A"</formula>
    </cfRule>
  </conditionalFormatting>
  <conditionalFormatting sqref="BV179:CD179 BV32:CD32 BV234:BV235 BV302 BV231:CD233 BV27:CD27 BV303:CD304 BV309:BV310 BX309:CD309 BX328 BV322:BV329 BX330 BV345:CD345 BV331:BV333 BV340:BV344 BV5:BV12 BX22:BX26 BV39:CD39 BV33:BV38 BV72:CD72 BX56 BV75:CD75 BV73:BV74 BV79:CD80 BV76:BV78 BV91:CD91 BV81:BV82 BV204 BX185:BX188 BV180:BV181 BX166:BX175 BV176:BV178 BV162:BV164 BV160:CD161 BV137:BV154 BV136:CD136 BX112:BX134 BV97:BV124 BX97:BX107 BX310:BX312 BV346:BY346 BX347 BZ347:CD347 BV353:CD354 BV356:BV367 BV226:CD228 CD237:CD254 BV255:CD258 BV220:CD222 BV260:CD269 BV224:CD224 BV306:CD306 BV52:BV61 BV184:BV188 BV14:BV22 BV63:BV71 BV84:BV90 BV157:BV159 BV206:BV207 BV209:BV219 BV127:BV135">
    <cfRule type="expression" dxfId="8291" priority="10011">
      <formula>BV$3="No"</formula>
    </cfRule>
  </conditionalFormatting>
  <conditionalFormatting sqref="BV165">
    <cfRule type="expression" dxfId="8290" priority="10010">
      <formula>BV$3="No"</formula>
    </cfRule>
  </conditionalFormatting>
  <conditionalFormatting sqref="BV212">
    <cfRule type="expression" dxfId="8289" priority="10007">
      <formula>BV$208="Family rate for all dependents"</formula>
    </cfRule>
    <cfRule type="expression" dxfId="8288" priority="10008">
      <formula>BV$208="Family rate for all dependents - Flat"</formula>
    </cfRule>
  </conditionalFormatting>
  <conditionalFormatting sqref="BV219">
    <cfRule type="expression" dxfId="8287" priority="10006">
      <formula>BV$213="No"</formula>
    </cfRule>
  </conditionalFormatting>
  <conditionalFormatting sqref="BV165">
    <cfRule type="expression" dxfId="8286" priority="10163">
      <formula>BV$175="No"</formula>
    </cfRule>
    <cfRule type="expression" dxfId="8285" priority="10164">
      <formula>BV$8="EE+SP"</formula>
    </cfRule>
    <cfRule type="expression" dxfId="8284" priority="10165">
      <formula>BV$8="EE"</formula>
    </cfRule>
    <cfRule type="expression" dxfId="8283" priority="10166">
      <formula>BV$8="SP"</formula>
    </cfRule>
  </conditionalFormatting>
  <conditionalFormatting sqref="BV145">
    <cfRule type="expression" dxfId="8282" priority="9994">
      <formula>BV$144="Select waiting period option"</formula>
    </cfRule>
  </conditionalFormatting>
  <conditionalFormatting sqref="BV151">
    <cfRule type="expression" dxfId="8281" priority="9993">
      <formula>BV$150="Select waiting period option"</formula>
    </cfRule>
  </conditionalFormatting>
  <conditionalFormatting sqref="BV229:CD230">
    <cfRule type="expression" dxfId="8280" priority="9990">
      <formula>BV$3="No"</formula>
    </cfRule>
  </conditionalFormatting>
  <conditionalFormatting sqref="BV225:CD225">
    <cfRule type="expression" dxfId="8279" priority="9989">
      <formula>BV$3="No"</formula>
    </cfRule>
  </conditionalFormatting>
  <conditionalFormatting sqref="BV270">
    <cfRule type="expression" dxfId="8278" priority="9988">
      <formula>BV$213="No"</formula>
    </cfRule>
  </conditionalFormatting>
  <conditionalFormatting sqref="BV270">
    <cfRule type="expression" dxfId="8277" priority="9987">
      <formula>BV$3="No"</formula>
    </cfRule>
  </conditionalFormatting>
  <conditionalFormatting sqref="BV272:BW301">
    <cfRule type="expression" dxfId="8276" priority="9984">
      <formula>BV$213="No"</formula>
    </cfRule>
  </conditionalFormatting>
  <conditionalFormatting sqref="BV272:BW301">
    <cfRule type="expression" dxfId="8275" priority="9983">
      <formula>BV$3="No"</formula>
    </cfRule>
  </conditionalFormatting>
  <conditionalFormatting sqref="CD237:CD254">
    <cfRule type="expression" dxfId="8274" priority="9980">
      <formula>CD$213="No"</formula>
    </cfRule>
  </conditionalFormatting>
  <conditionalFormatting sqref="CD237:CD254">
    <cfRule type="expression" dxfId="8273" priority="9979">
      <formula>BY$3="No"</formula>
    </cfRule>
  </conditionalFormatting>
  <conditionalFormatting sqref="BX272:CD289">
    <cfRule type="expression" dxfId="8272" priority="9976">
      <formula>BX$213="No"</formula>
    </cfRule>
  </conditionalFormatting>
  <conditionalFormatting sqref="BX272:CD289 BX273:CC301">
    <cfRule type="expression" dxfId="8271" priority="9975">
      <formula>BV$3="No"</formula>
    </cfRule>
  </conditionalFormatting>
  <conditionalFormatting sqref="BX278:BY283">
    <cfRule type="expression" dxfId="8270" priority="9972">
      <formula>BX$213="No"</formula>
    </cfRule>
  </conditionalFormatting>
  <conditionalFormatting sqref="BX278:BY283">
    <cfRule type="expression" dxfId="8269" priority="9971">
      <formula>BV$3="No"</formula>
    </cfRule>
  </conditionalFormatting>
  <conditionalFormatting sqref="BX284:BY289">
    <cfRule type="expression" dxfId="8268" priority="9968">
      <formula>BX$213="No"</formula>
    </cfRule>
  </conditionalFormatting>
  <conditionalFormatting sqref="BX284:BY289">
    <cfRule type="expression" dxfId="8267" priority="9967">
      <formula>BV$3="No"</formula>
    </cfRule>
  </conditionalFormatting>
  <conditionalFormatting sqref="CA272:CD289">
    <cfRule type="expression" dxfId="8266" priority="9964">
      <formula>CA$213="No"</formula>
    </cfRule>
  </conditionalFormatting>
  <conditionalFormatting sqref="CA272:CD289 CA273:CC301">
    <cfRule type="expression" dxfId="8265" priority="9963">
      <formula>BV$3="No"</formula>
    </cfRule>
  </conditionalFormatting>
  <conditionalFormatting sqref="BX273:CD273">
    <cfRule type="expression" dxfId="8264" priority="9962">
      <formula>BX$234="1"</formula>
    </cfRule>
  </conditionalFormatting>
  <conditionalFormatting sqref="BX290:CD301">
    <cfRule type="expression" dxfId="8263" priority="9959">
      <formula>BX$213="No"</formula>
    </cfRule>
  </conditionalFormatting>
  <conditionalFormatting sqref="BX290:CD301">
    <cfRule type="expression" dxfId="8262" priority="9958">
      <formula>BV$3="No"</formula>
    </cfRule>
  </conditionalFormatting>
  <conditionalFormatting sqref="BX290:BY301">
    <cfRule type="expression" dxfId="8261" priority="9955">
      <formula>BX$213="No"</formula>
    </cfRule>
  </conditionalFormatting>
  <conditionalFormatting sqref="BX290:BY301">
    <cfRule type="expression" dxfId="8260" priority="9954">
      <formula>BV$3="No"</formula>
    </cfRule>
  </conditionalFormatting>
  <conditionalFormatting sqref="CA290:CD301">
    <cfRule type="expression" dxfId="8259" priority="9951">
      <formula>CA$213="No"</formula>
    </cfRule>
  </conditionalFormatting>
  <conditionalFormatting sqref="CA290:CD301">
    <cfRule type="expression" dxfId="8258" priority="9950">
      <formula>BV$3="No"</formula>
    </cfRule>
  </conditionalFormatting>
  <conditionalFormatting sqref="BV313">
    <cfRule type="expression" dxfId="8257" priority="9949">
      <formula>BV$213="No"</formula>
    </cfRule>
  </conditionalFormatting>
  <conditionalFormatting sqref="BV313 BX313:BX315">
    <cfRule type="expression" dxfId="8256" priority="9948">
      <formula>BV$3="No"</formula>
    </cfRule>
  </conditionalFormatting>
  <conditionalFormatting sqref="BV316">
    <cfRule type="expression" dxfId="8255" priority="9947">
      <formula>BV$213="No"</formula>
    </cfRule>
  </conditionalFormatting>
  <conditionalFormatting sqref="BV316 BX316:BX318">
    <cfRule type="expression" dxfId="8254" priority="9946">
      <formula>BV$3="No"</formula>
    </cfRule>
  </conditionalFormatting>
  <conditionalFormatting sqref="BV319">
    <cfRule type="expression" dxfId="8253" priority="9945">
      <formula>BV$213="No"</formula>
    </cfRule>
  </conditionalFormatting>
  <conditionalFormatting sqref="BV319 BX319:BX321">
    <cfRule type="expression" dxfId="8252" priority="9944">
      <formula>BV$3="No"</formula>
    </cfRule>
  </conditionalFormatting>
  <conditionalFormatting sqref="BV307:CD308">
    <cfRule type="expression" dxfId="8251" priority="9943">
      <formula>BV$3="No"</formula>
    </cfRule>
  </conditionalFormatting>
  <conditionalFormatting sqref="BV330">
    <cfRule type="expression" dxfId="8250" priority="9942">
      <formula>BV$181="No"</formula>
    </cfRule>
  </conditionalFormatting>
  <conditionalFormatting sqref="BV330">
    <cfRule type="expression" dxfId="8249" priority="9941">
      <formula>BV$3="No"</formula>
    </cfRule>
  </conditionalFormatting>
  <conditionalFormatting sqref="BV335">
    <cfRule type="expression" dxfId="8248" priority="9937">
      <formula>BV$3="No"</formula>
    </cfRule>
  </conditionalFormatting>
  <conditionalFormatting sqref="BV334">
    <cfRule type="expression" dxfId="8247" priority="9940">
      <formula>BV$331="No"</formula>
    </cfRule>
  </conditionalFormatting>
  <conditionalFormatting sqref="BV334">
    <cfRule type="expression" dxfId="8246" priority="9939">
      <formula>BV$3="No"</formula>
    </cfRule>
  </conditionalFormatting>
  <conditionalFormatting sqref="BV335">
    <cfRule type="expression" dxfId="8245" priority="9938">
      <formula>BV$331="No"</formula>
    </cfRule>
  </conditionalFormatting>
  <conditionalFormatting sqref="BV336">
    <cfRule type="expression" dxfId="8244" priority="9936">
      <formula>BV$331="No"</formula>
    </cfRule>
  </conditionalFormatting>
  <conditionalFormatting sqref="BV336">
    <cfRule type="expression" dxfId="8243" priority="9935">
      <formula>BV$3="No"</formula>
    </cfRule>
  </conditionalFormatting>
  <conditionalFormatting sqref="BV337">
    <cfRule type="expression" dxfId="8242" priority="9934">
      <formula>BV$331="No"</formula>
    </cfRule>
  </conditionalFormatting>
  <conditionalFormatting sqref="BV337">
    <cfRule type="expression" dxfId="8241" priority="9933">
      <formula>BV$3="No"</formula>
    </cfRule>
  </conditionalFormatting>
  <conditionalFormatting sqref="BV338">
    <cfRule type="expression" dxfId="8240" priority="9932">
      <formula>BV$331="No"</formula>
    </cfRule>
  </conditionalFormatting>
  <conditionalFormatting sqref="BV338">
    <cfRule type="expression" dxfId="8239" priority="9931">
      <formula>BV$3="No"</formula>
    </cfRule>
  </conditionalFormatting>
  <conditionalFormatting sqref="BV333:CD334">
    <cfRule type="expression" dxfId="8238" priority="9929">
      <formula>BV$332="child"</formula>
    </cfRule>
    <cfRule type="expression" dxfId="8237" priority="9930">
      <formula>BV$332="Spouse"</formula>
    </cfRule>
  </conditionalFormatting>
  <conditionalFormatting sqref="BV335:CD336">
    <cfRule type="expression" dxfId="8236" priority="9927">
      <formula>BV$332="employee"</formula>
    </cfRule>
    <cfRule type="expression" dxfId="8235" priority="9928">
      <formula>BV$332="Child"</formula>
    </cfRule>
  </conditionalFormatting>
  <conditionalFormatting sqref="BV337:CD338">
    <cfRule type="expression" dxfId="8234" priority="9925">
      <formula>BV$332="Spouse"</formula>
    </cfRule>
    <cfRule type="expression" dxfId="8233" priority="9926">
      <formula>BV$332="Employee"</formula>
    </cfRule>
  </conditionalFormatting>
  <conditionalFormatting sqref="BV305:CD305">
    <cfRule type="expression" dxfId="8232" priority="9924">
      <formula>BV$3="No"</formula>
    </cfRule>
  </conditionalFormatting>
  <conditionalFormatting sqref="BV23:BV26">
    <cfRule type="expression" dxfId="8231" priority="9923">
      <formula>BV$3="No"</formula>
    </cfRule>
  </conditionalFormatting>
  <conditionalFormatting sqref="BX272:BY301">
    <cfRule type="expression" dxfId="8230" priority="9919">
      <formula>BX272="0"</formula>
    </cfRule>
  </conditionalFormatting>
  <conditionalFormatting sqref="BZ272:CA301">
    <cfRule type="expression" dxfId="8229" priority="9918">
      <formula>BZ272="0"</formula>
    </cfRule>
  </conditionalFormatting>
  <conditionalFormatting sqref="CB272:CC301">
    <cfRule type="expression" dxfId="8228" priority="9917">
      <formula>CB272="0"</formula>
    </cfRule>
  </conditionalFormatting>
  <conditionalFormatting sqref="BY310:BZ310">
    <cfRule type="expression" dxfId="8227" priority="9914">
      <formula>BY$213="No"</formula>
    </cfRule>
  </conditionalFormatting>
  <conditionalFormatting sqref="BY310:BZ310">
    <cfRule type="expression" dxfId="8226" priority="9913">
      <formula>BV$3="No"</formula>
    </cfRule>
  </conditionalFormatting>
  <conditionalFormatting sqref="BY310:BZ310">
    <cfRule type="expression" dxfId="8225" priority="9910">
      <formula>BY$213="No"</formula>
    </cfRule>
  </conditionalFormatting>
  <conditionalFormatting sqref="BY310:BZ310">
    <cfRule type="expression" dxfId="8224" priority="9909">
      <formula>BV$3="No"</formula>
    </cfRule>
  </conditionalFormatting>
  <conditionalFormatting sqref="BY310:BZ310">
    <cfRule type="expression" dxfId="8223" priority="9906">
      <formula>BY$213="No"</formula>
    </cfRule>
  </conditionalFormatting>
  <conditionalFormatting sqref="BY310:BZ310">
    <cfRule type="expression" dxfId="8222" priority="9905">
      <formula>BV$3="No"</formula>
    </cfRule>
  </conditionalFormatting>
  <conditionalFormatting sqref="BY310:BZ310">
    <cfRule type="expression" dxfId="8221" priority="9904">
      <formula>BY310="0"</formula>
    </cfRule>
  </conditionalFormatting>
  <conditionalFormatting sqref="CA310:CB310">
    <cfRule type="expression" dxfId="8220" priority="9901">
      <formula>CA$213="No"</formula>
    </cfRule>
  </conditionalFormatting>
  <conditionalFormatting sqref="CA310:CB310 CA311:CA312">
    <cfRule type="expression" dxfId="8219" priority="9900">
      <formula>BV$3="No"</formula>
    </cfRule>
  </conditionalFormatting>
  <conditionalFormatting sqref="CA310:CB310 CA311:CA312">
    <cfRule type="expression" dxfId="8218" priority="9899">
      <formula>CA310="0"</formula>
    </cfRule>
  </conditionalFormatting>
  <conditionalFormatting sqref="CC310:CD310">
    <cfRule type="expression" dxfId="8217" priority="9896">
      <formula>CC$213="No"</formula>
    </cfRule>
  </conditionalFormatting>
  <conditionalFormatting sqref="CC310:CD310 CC311:CC312">
    <cfRule type="expression" dxfId="8216" priority="9895">
      <formula>BV$3="No"</formula>
    </cfRule>
  </conditionalFormatting>
  <conditionalFormatting sqref="CC310:CD310">
    <cfRule type="expression" dxfId="8215" priority="9892">
      <formula>CC$213="No"</formula>
    </cfRule>
  </conditionalFormatting>
  <conditionalFormatting sqref="CC310:CD310 CC311:CC312">
    <cfRule type="expression" dxfId="8214" priority="9891">
      <formula>BV$3="No"</formula>
    </cfRule>
  </conditionalFormatting>
  <conditionalFormatting sqref="CC310:CD310">
    <cfRule type="expression" dxfId="8213" priority="9888">
      <formula>CC$213="No"</formula>
    </cfRule>
  </conditionalFormatting>
  <conditionalFormatting sqref="CC310:CD310 CC311:CC312">
    <cfRule type="expression" dxfId="8212" priority="9887">
      <formula>BV$3="No"</formula>
    </cfRule>
  </conditionalFormatting>
  <conditionalFormatting sqref="CC310:CD310">
    <cfRule type="expression" dxfId="8211" priority="9884">
      <formula>CC$213="No"</formula>
    </cfRule>
  </conditionalFormatting>
  <conditionalFormatting sqref="CC310:CD310 CC311:CC312">
    <cfRule type="expression" dxfId="8210" priority="9883">
      <formula>BV$3="No"</formula>
    </cfRule>
  </conditionalFormatting>
  <conditionalFormatting sqref="CC310:CD310 CC311:CC312">
    <cfRule type="expression" dxfId="8209" priority="9882">
      <formula>CC310="0"</formula>
    </cfRule>
  </conditionalFormatting>
  <conditionalFormatting sqref="BW235:CC236">
    <cfRule type="expression" dxfId="8208" priority="9881">
      <formula>BV$213="No"</formula>
    </cfRule>
  </conditionalFormatting>
  <conditionalFormatting sqref="BV309:CD310">
    <cfRule type="expression" dxfId="8207" priority="9880">
      <formula>BV$213="No"</formula>
    </cfRule>
  </conditionalFormatting>
  <conditionalFormatting sqref="BX347">
    <cfRule type="expression" dxfId="8206" priority="10168">
      <formula>BV$189="Offered Amount/Salary Multiple"</formula>
    </cfRule>
    <cfRule type="expression" dxfId="8205" priority="10169">
      <formula>BV$186="Offered Amount/Flat Amount"</formula>
    </cfRule>
  </conditionalFormatting>
  <conditionalFormatting sqref="BV346:BW346">
    <cfRule type="expression" dxfId="8204" priority="10170">
      <formula>BX$347="N/A"</formula>
    </cfRule>
  </conditionalFormatting>
  <conditionalFormatting sqref="BZ347:CA347">
    <cfRule type="expression" dxfId="8203" priority="9877">
      <formula>BZ$189="Offered Amount/Salary Multiple"</formula>
    </cfRule>
    <cfRule type="expression" dxfId="8202" priority="9878">
      <formula>BZ$189="Offered Amount/Flat Amount"</formula>
    </cfRule>
  </conditionalFormatting>
  <conditionalFormatting sqref="BZ347:CA347">
    <cfRule type="expression" dxfId="8201" priority="9879">
      <formula>CB$347="N/A"</formula>
    </cfRule>
  </conditionalFormatting>
  <conditionalFormatting sqref="BZ348:CD351">
    <cfRule type="expression" dxfId="8200" priority="9875">
      <formula>BZ$189="Offered Amount/Salary Multiple"</formula>
    </cfRule>
    <cfRule type="expression" dxfId="8199" priority="9876">
      <formula>BV$186="Offered Amount/Flat Amount"</formula>
    </cfRule>
  </conditionalFormatting>
  <conditionalFormatting sqref="BZ348:CD351">
    <cfRule type="expression" dxfId="8198" priority="9874">
      <formula>BZ$347="N/A"</formula>
    </cfRule>
  </conditionalFormatting>
  <conditionalFormatting sqref="BZ348:CD351">
    <cfRule type="expression" dxfId="8197" priority="9873">
      <formula>BV$3="No"</formula>
    </cfRule>
  </conditionalFormatting>
  <conditionalFormatting sqref="BZ348:CA351">
    <cfRule type="expression" dxfId="8196" priority="9870">
      <formula>BZ$189="Offered Amount/Salary Multiple"</formula>
    </cfRule>
    <cfRule type="expression" dxfId="8195" priority="9871">
      <formula>BZ$189="Offered Amount/Flat Amount"</formula>
    </cfRule>
  </conditionalFormatting>
  <conditionalFormatting sqref="BZ348:CA351">
    <cfRule type="expression" dxfId="8194" priority="9872">
      <formula>CB$347="N/A"</formula>
    </cfRule>
  </conditionalFormatting>
  <conditionalFormatting sqref="BX348:BX351">
    <cfRule type="expression" dxfId="8193" priority="9867">
      <formula>BX$347="N/A"</formula>
    </cfRule>
  </conditionalFormatting>
  <conditionalFormatting sqref="BX348:BX351">
    <cfRule type="expression" dxfId="8192" priority="9866">
      <formula>BV$3="No"</formula>
    </cfRule>
  </conditionalFormatting>
  <conditionalFormatting sqref="BX348:BX351">
    <cfRule type="expression" dxfId="8191" priority="9868">
      <formula>BV$189="Offered Amount/Salary Multiple"</formula>
    </cfRule>
    <cfRule type="expression" dxfId="8190" priority="9869">
      <formula>BV$186="Offered Amount/Flat Amount"</formula>
    </cfRule>
  </conditionalFormatting>
  <conditionalFormatting sqref="BV347:BY351">
    <cfRule type="expression" dxfId="8189" priority="9865">
      <formula>$BV$189="Offered Amount"</formula>
    </cfRule>
  </conditionalFormatting>
  <conditionalFormatting sqref="BZ347:CB351">
    <cfRule type="expression" dxfId="8188" priority="9864">
      <formula>$BV$189="offered amount"</formula>
    </cfRule>
  </conditionalFormatting>
  <conditionalFormatting sqref="BV361:CD361">
    <cfRule type="expression" dxfId="8187" priority="9863">
      <formula>BV$360="Select Waiting Period Option"</formula>
    </cfRule>
  </conditionalFormatting>
  <conditionalFormatting sqref="BX22:BX26">
    <cfRule type="expression" dxfId="8186" priority="10167">
      <formula>BV$20="No"</formula>
    </cfRule>
  </conditionalFormatting>
  <conditionalFormatting sqref="BV64:CD64">
    <cfRule type="expression" dxfId="8185" priority="9862">
      <formula>BV$63="Select Waiting Period Option"</formula>
    </cfRule>
  </conditionalFormatting>
  <conditionalFormatting sqref="BV22:BW26">
    <cfRule type="expression" dxfId="8184" priority="9861">
      <formula>BV$20="No"</formula>
    </cfRule>
  </conditionalFormatting>
  <conditionalFormatting sqref="BV309:CD310 BV311:BX321 BV234:CD236 CD237:CD254 BV270:CD301 CA311:CA312 CC311:CC312 BY316:CD316 BY319:CD319 CA314:CA315 CC314:CC315 CA317:CA318 CC317:CC318 CA320:CA321 CC320:CC321">
    <cfRule type="expression" dxfId="8183" priority="9860">
      <formula>$BV$213="No"</formula>
    </cfRule>
  </conditionalFormatting>
  <conditionalFormatting sqref="BV272:BW301">
    <cfRule type="expression" dxfId="8182" priority="9858">
      <formula>$BV$219="No"</formula>
    </cfRule>
  </conditionalFormatting>
  <conditionalFormatting sqref="BV310:CD310 BV311:BX321 CC311:CC312 BZ311:CA312 BY316:CD316 BY319:CD319 CC314:CC315 CC317:CC318 CC320:CC321 BZ314:CA315 BZ317:CA318 BZ320:CA321">
    <cfRule type="expression" dxfId="8181" priority="9857">
      <formula>$BV$302="No"</formula>
    </cfRule>
  </conditionalFormatting>
  <conditionalFormatting sqref="BZ352:CD352">
    <cfRule type="expression" dxfId="8180" priority="9856">
      <formula>BZ$347="N/A"</formula>
    </cfRule>
  </conditionalFormatting>
  <conditionalFormatting sqref="BZ352:CD352">
    <cfRule type="expression" dxfId="8179" priority="9855">
      <formula>BV$3="No"</formula>
    </cfRule>
  </conditionalFormatting>
  <conditionalFormatting sqref="BZ352:CA352">
    <cfRule type="expression" dxfId="8178" priority="9854">
      <formula>CB$347="N/A"</formula>
    </cfRule>
  </conditionalFormatting>
  <conditionalFormatting sqref="BX352">
    <cfRule type="expression" dxfId="8177" priority="9851">
      <formula>BX$347="N/A"</formula>
    </cfRule>
  </conditionalFormatting>
  <conditionalFormatting sqref="BX352">
    <cfRule type="expression" dxfId="8176" priority="9850">
      <formula>BV$3="No"</formula>
    </cfRule>
  </conditionalFormatting>
  <conditionalFormatting sqref="BX352">
    <cfRule type="expression" dxfId="8175" priority="9852">
      <formula>BV$189="Offered Amount/Salary Multiple"</formula>
    </cfRule>
    <cfRule type="expression" dxfId="8174" priority="9853">
      <formula>BV$186="Offered Amount/Flat Amount"</formula>
    </cfRule>
  </conditionalFormatting>
  <conditionalFormatting sqref="BV352:BY352">
    <cfRule type="expression" dxfId="8173" priority="9849">
      <formula>$BV$189="Offered Amount"</formula>
    </cfRule>
  </conditionalFormatting>
  <conditionalFormatting sqref="BZ352:CB352">
    <cfRule type="expression" dxfId="8172" priority="9848">
      <formula>$BV$189="offered amount"</formula>
    </cfRule>
  </conditionalFormatting>
  <conditionalFormatting sqref="BV259:CD259">
    <cfRule type="expression" dxfId="8171" priority="9842">
      <formula>BV$3="No"</formula>
    </cfRule>
  </conditionalFormatting>
  <conditionalFormatting sqref="BV223:CD223">
    <cfRule type="expression" dxfId="8170" priority="9841">
      <formula>BV$3="No"</formula>
    </cfRule>
  </conditionalFormatting>
  <conditionalFormatting sqref="BV44">
    <cfRule type="expression" dxfId="8169" priority="9838">
      <formula>BV$41="First of the month following date of change"</formula>
    </cfRule>
  </conditionalFormatting>
  <conditionalFormatting sqref="BV42">
    <cfRule type="expression" dxfId="8168" priority="9839">
      <formula>BV$40="Yes, Use Waiting Period"</formula>
    </cfRule>
  </conditionalFormatting>
  <conditionalFormatting sqref="BV45">
    <cfRule type="expression" dxfId="8167" priority="9837">
      <formula>BV$40="Specific Date Selection"</formula>
    </cfRule>
    <cfRule type="expression" dxfId="8166" priority="9840">
      <formula>BV$40="Specific Date Selection"</formula>
    </cfRule>
  </conditionalFormatting>
  <conditionalFormatting sqref="BV42">
    <cfRule type="expression" dxfId="8165" priority="9836">
      <formula>BV$41="First of month following date of change"</formula>
    </cfRule>
  </conditionalFormatting>
  <conditionalFormatting sqref="BV43">
    <cfRule type="expression" dxfId="8164" priority="9835">
      <formula>BV$41="First of the month following date of change"</formula>
    </cfRule>
  </conditionalFormatting>
  <conditionalFormatting sqref="BV45">
    <cfRule type="expression" dxfId="8163" priority="9833">
      <formula>BV$41="First of the month following date of change"</formula>
    </cfRule>
  </conditionalFormatting>
  <conditionalFormatting sqref="BV44">
    <cfRule type="expression" dxfId="8162" priority="9834">
      <formula>BV$40="Specific Date Selection"</formula>
    </cfRule>
  </conditionalFormatting>
  <conditionalFormatting sqref="BV43">
    <cfRule type="expression" dxfId="8161" priority="9832">
      <formula>BV$40="specific date selection"</formula>
    </cfRule>
  </conditionalFormatting>
  <conditionalFormatting sqref="BV41">
    <cfRule type="expression" dxfId="8160" priority="9831">
      <formula>BV$40="Yes, Use Waiting Period"</formula>
    </cfRule>
  </conditionalFormatting>
  <conditionalFormatting sqref="BV41:BV45">
    <cfRule type="expression" dxfId="8159" priority="9830">
      <formula>BV$3="No"</formula>
    </cfRule>
  </conditionalFormatting>
  <conditionalFormatting sqref="BV42:CD42">
    <cfRule type="expression" dxfId="8158" priority="9829">
      <formula>BV$41="select waiting Period option"</formula>
    </cfRule>
  </conditionalFormatting>
  <conditionalFormatting sqref="BV47">
    <cfRule type="expression" dxfId="8157" priority="9827">
      <formula>BV$46="Yes, Use Waiting Period"</formula>
    </cfRule>
  </conditionalFormatting>
  <conditionalFormatting sqref="BV49:BV50">
    <cfRule type="expression" dxfId="8156" priority="9825">
      <formula>BV$47="First of the month following date of change"</formula>
    </cfRule>
  </conditionalFormatting>
  <conditionalFormatting sqref="BV48">
    <cfRule type="expression" dxfId="8155" priority="9823">
      <formula>BV$47="First of month following date of change"</formula>
    </cfRule>
  </conditionalFormatting>
  <conditionalFormatting sqref="BV50">
    <cfRule type="expression" dxfId="8154" priority="9826">
      <formula>BV$46="Specific Date Selection"</formula>
    </cfRule>
  </conditionalFormatting>
  <conditionalFormatting sqref="BV48">
    <cfRule type="expression" dxfId="8153" priority="9824">
      <formula>BV$46="Yes, Use Waiting Period"</formula>
    </cfRule>
  </conditionalFormatting>
  <conditionalFormatting sqref="BV50">
    <cfRule type="expression" dxfId="8152" priority="9821">
      <formula>BV$47="First of the month following date of change"</formula>
    </cfRule>
  </conditionalFormatting>
  <conditionalFormatting sqref="BV50">
    <cfRule type="expression" dxfId="8151" priority="9822">
      <formula>BV$46="Specific Date Selection"</formula>
    </cfRule>
  </conditionalFormatting>
  <conditionalFormatting sqref="BV49">
    <cfRule type="expression" dxfId="8150" priority="9820">
      <formula>BV$46="specific date selection"</formula>
    </cfRule>
  </conditionalFormatting>
  <conditionalFormatting sqref="BV47:BV50">
    <cfRule type="expression" dxfId="8149" priority="9819">
      <formula>BV$3="No"</formula>
    </cfRule>
  </conditionalFormatting>
  <conditionalFormatting sqref="BV48:CD48">
    <cfRule type="expression" dxfId="8148" priority="9818">
      <formula>BV$47="select waiting period option"</formula>
    </cfRule>
  </conditionalFormatting>
  <conditionalFormatting sqref="BV237:CC242">
    <cfRule type="expression" dxfId="8147" priority="9815">
      <formula>BV$213="No"</formula>
    </cfRule>
  </conditionalFormatting>
  <conditionalFormatting sqref="BV237:CC242 BX238:CC254">
    <cfRule type="expression" dxfId="8146" priority="9814">
      <formula>BV$3="No"</formula>
    </cfRule>
  </conditionalFormatting>
  <conditionalFormatting sqref="BV243:BY248">
    <cfRule type="expression" dxfId="8145" priority="9811">
      <formula>BV$213="No"</formula>
    </cfRule>
  </conditionalFormatting>
  <conditionalFormatting sqref="BV243:BY248">
    <cfRule type="expression" dxfId="8144" priority="9810">
      <formula>BV$3="No"</formula>
    </cfRule>
  </conditionalFormatting>
  <conditionalFormatting sqref="BV249:BY254">
    <cfRule type="expression" dxfId="8143" priority="9807">
      <formula>BV$213="No"</formula>
    </cfRule>
  </conditionalFormatting>
  <conditionalFormatting sqref="BV249:BY254">
    <cfRule type="expression" dxfId="8142" priority="9806">
      <formula>BV$3="No"</formula>
    </cfRule>
  </conditionalFormatting>
  <conditionalFormatting sqref="CA237:CC254">
    <cfRule type="expression" dxfId="8141" priority="9803">
      <formula>CA$213="No"</formula>
    </cfRule>
  </conditionalFormatting>
  <conditionalFormatting sqref="CA237:CC254">
    <cfRule type="expression" dxfId="8140" priority="9802">
      <formula>BV$3="No"</formula>
    </cfRule>
  </conditionalFormatting>
  <conditionalFormatting sqref="BX237:BY254">
    <cfRule type="expression" dxfId="8139" priority="9801">
      <formula>BX237="0"</formula>
    </cfRule>
  </conditionalFormatting>
  <conditionalFormatting sqref="BZ237:CA254">
    <cfRule type="expression" dxfId="8138" priority="9800">
      <formula>BZ237="0"</formula>
    </cfRule>
  </conditionalFormatting>
  <conditionalFormatting sqref="CB237:CC254">
    <cfRule type="expression" dxfId="8137" priority="9799">
      <formula>CB237="0"</formula>
    </cfRule>
  </conditionalFormatting>
  <conditionalFormatting sqref="BW237:CC254">
    <cfRule type="expression" dxfId="8136" priority="9798">
      <formula>BV$213="No"</formula>
    </cfRule>
  </conditionalFormatting>
  <conditionalFormatting sqref="BV237:CC254">
    <cfRule type="expression" dxfId="8135" priority="9797">
      <formula>$BV$213="No"</formula>
    </cfRule>
  </conditionalFormatting>
  <conditionalFormatting sqref="BV237:BW254">
    <cfRule type="expression" dxfId="8134" priority="9796">
      <formula>$BV$219="No"</formula>
    </cfRule>
  </conditionalFormatting>
  <conditionalFormatting sqref="BX238:CC242 BV244:CC248 BV250:CC254">
    <cfRule type="expression" dxfId="8133" priority="9795">
      <formula>$BV$234="One"</formula>
    </cfRule>
  </conditionalFormatting>
  <conditionalFormatting sqref="BX239:CC242 BV245:CC248 BV251:CC254">
    <cfRule type="expression" dxfId="8132" priority="9794">
      <formula>$BV$234="Two"</formula>
    </cfRule>
  </conditionalFormatting>
  <conditionalFormatting sqref="BX240:CC242 BV246:CC248 BV252:CC254">
    <cfRule type="expression" dxfId="8131" priority="9793">
      <formula>$BV$234="Three"</formula>
    </cfRule>
  </conditionalFormatting>
  <conditionalFormatting sqref="BX241:CC242 BV247:CC248 BV253:CC254">
    <cfRule type="expression" dxfId="8130" priority="9792">
      <formula>$BV$234="Four"</formula>
    </cfRule>
  </conditionalFormatting>
  <conditionalFormatting sqref="BX242:CC242 BV248:CC248 BV254:CC254">
    <cfRule type="expression" dxfId="8129" priority="9791">
      <formula>$BV$234="Five"</formula>
    </cfRule>
  </conditionalFormatting>
  <conditionalFormatting sqref="BV238:BW242">
    <cfRule type="expression" dxfId="8128" priority="9786">
      <formula>$BV$234="One"</formula>
    </cfRule>
  </conditionalFormatting>
  <conditionalFormatting sqref="BV239:BW242">
    <cfRule type="expression" dxfId="8127" priority="9785">
      <formula>$BV$234="Two"</formula>
    </cfRule>
  </conditionalFormatting>
  <conditionalFormatting sqref="BV240:BW242">
    <cfRule type="expression" dxfId="8126" priority="9784">
      <formula>$BV$234="Three"</formula>
    </cfRule>
  </conditionalFormatting>
  <conditionalFormatting sqref="BV241:BW242">
    <cfRule type="expression" dxfId="8125" priority="9783">
      <formula>$BV$234="Four"</formula>
    </cfRule>
  </conditionalFormatting>
  <conditionalFormatting sqref="BV242:BW242">
    <cfRule type="expression" dxfId="8124" priority="9782">
      <formula>$BV$234="Five"</formula>
    </cfRule>
  </conditionalFormatting>
  <conditionalFormatting sqref="BY313:BZ313">
    <cfRule type="expression" dxfId="8123" priority="9760">
      <formula>BY$213="No"</formula>
    </cfRule>
  </conditionalFormatting>
  <conditionalFormatting sqref="BY313:BZ313 BY316:BZ316 BY319:BZ319">
    <cfRule type="expression" dxfId="8122" priority="9759">
      <formula>BV$3="No"</formula>
    </cfRule>
  </conditionalFormatting>
  <conditionalFormatting sqref="BY313:BZ313">
    <cfRule type="expression" dxfId="8121" priority="9756">
      <formula>BY$213="No"</formula>
    </cfRule>
  </conditionalFormatting>
  <conditionalFormatting sqref="BY313:BZ313 BY316:BZ316 BY319:BZ319">
    <cfRule type="expression" dxfId="8120" priority="9755">
      <formula>BV$3="No"</formula>
    </cfRule>
  </conditionalFormatting>
  <conditionalFormatting sqref="BY313:BZ313">
    <cfRule type="expression" dxfId="8119" priority="9752">
      <formula>BY$213="No"</formula>
    </cfRule>
  </conditionalFormatting>
  <conditionalFormatting sqref="BY313:BZ313 BY316:BZ316 BY319:BZ319">
    <cfRule type="expression" dxfId="8118" priority="9751">
      <formula>BV$3="No"</formula>
    </cfRule>
  </conditionalFormatting>
  <conditionalFormatting sqref="BY313:BZ313 BY316:BZ316 BY319:BZ319">
    <cfRule type="expression" dxfId="8117" priority="9750">
      <formula>BY313="0"</formula>
    </cfRule>
  </conditionalFormatting>
  <conditionalFormatting sqref="CA313:CB313">
    <cfRule type="expression" dxfId="8116" priority="9747">
      <formula>CA$213="No"</formula>
    </cfRule>
  </conditionalFormatting>
  <conditionalFormatting sqref="CA313:CB313 CA316:CB316 CA319:CB319 CA314:CA315 CA317:CA318 CA320:CA321">
    <cfRule type="expression" dxfId="8115" priority="9746">
      <formula>BV$3="No"</formula>
    </cfRule>
  </conditionalFormatting>
  <conditionalFormatting sqref="CA313:CB313 CA316:CB316 CA319:CB319 CA314:CA315 CA317:CA318 CA320:CA321">
    <cfRule type="expression" dxfId="8114" priority="9745">
      <formula>CA313="0"</formula>
    </cfRule>
  </conditionalFormatting>
  <conditionalFormatting sqref="CC313:CD313">
    <cfRule type="expression" dxfId="8113" priority="9742">
      <formula>CC$213="No"</formula>
    </cfRule>
  </conditionalFormatting>
  <conditionalFormatting sqref="CC313:CD313 CC316:CD316 CC319:CD319 CC314:CC315 CC317:CC318 CC320:CC321">
    <cfRule type="expression" dxfId="8112" priority="9741">
      <formula>BV$3="No"</formula>
    </cfRule>
  </conditionalFormatting>
  <conditionalFormatting sqref="CC313:CD313">
    <cfRule type="expression" dxfId="8111" priority="9738">
      <formula>CC$213="No"</formula>
    </cfRule>
  </conditionalFormatting>
  <conditionalFormatting sqref="CC313:CD313 CC316:CD316 CC319:CD319 CC314:CC315 CC317:CC318 CC320:CC321">
    <cfRule type="expression" dxfId="8110" priority="9737">
      <formula>BV$3="No"</formula>
    </cfRule>
  </conditionalFormatting>
  <conditionalFormatting sqref="CC313:CD313">
    <cfRule type="expression" dxfId="8109" priority="9734">
      <formula>CC$213="No"</formula>
    </cfRule>
  </conditionalFormatting>
  <conditionalFormatting sqref="CC313:CD313 CC316:CD316 CC319:CD319 CC314:CC315 CC317:CC318 CC320:CC321">
    <cfRule type="expression" dxfId="8108" priority="9733">
      <formula>BV$3="No"</formula>
    </cfRule>
  </conditionalFormatting>
  <conditionalFormatting sqref="CC313:CD313">
    <cfRule type="expression" dxfId="8107" priority="9730">
      <formula>CC$213="No"</formula>
    </cfRule>
  </conditionalFormatting>
  <conditionalFormatting sqref="CC313:CD313 CC316:CD316 CC319:CD319 CC314:CC315 CC317:CC318 CC320:CC321">
    <cfRule type="expression" dxfId="8106" priority="9729">
      <formula>BV$3="No"</formula>
    </cfRule>
  </conditionalFormatting>
  <conditionalFormatting sqref="CC313:CD313 CC316:CD316 CC319:CD319 CC314:CC315 CC317:CC318 CC320:CC321">
    <cfRule type="expression" dxfId="8105" priority="9728">
      <formula>CC313="0"</formula>
    </cfRule>
  </conditionalFormatting>
  <conditionalFormatting sqref="BY313:CD313">
    <cfRule type="expression" dxfId="8104" priority="9727">
      <formula>BY$213="No"</formula>
    </cfRule>
  </conditionalFormatting>
  <conditionalFormatting sqref="BY313:CD313">
    <cfRule type="expression" dxfId="8103" priority="9726">
      <formula>$BV$213="No"</formula>
    </cfRule>
  </conditionalFormatting>
  <conditionalFormatting sqref="BY313:CD313">
    <cfRule type="expression" dxfId="8102" priority="9725">
      <formula>$BV$302="No"</formula>
    </cfRule>
  </conditionalFormatting>
  <conditionalFormatting sqref="BV209:CD210">
    <cfRule type="expression" dxfId="8101" priority="9702">
      <formula>BV$208="Family Rate for all dependents"</formula>
    </cfRule>
  </conditionalFormatting>
  <conditionalFormatting sqref="BM74 BM76:BM78">
    <cfRule type="expression" dxfId="8100" priority="9687">
      <formula>BM$73="No"</formula>
    </cfRule>
  </conditionalFormatting>
  <conditionalFormatting sqref="BM110:BM111">
    <cfRule type="expression" dxfId="8099" priority="9686">
      <formula>BM$109="No"</formula>
    </cfRule>
  </conditionalFormatting>
  <conditionalFormatting sqref="BM35">
    <cfRule type="expression" dxfId="8098" priority="9527">
      <formula>BM$34="select waiting period option"</formula>
    </cfRule>
    <cfRule type="expression" dxfId="8097" priority="9685">
      <formula>BM$33="Use Waiting Period"</formula>
    </cfRule>
  </conditionalFormatting>
  <conditionalFormatting sqref="BM35">
    <cfRule type="expression" dxfId="8096" priority="9684">
      <formula>BM$34="First of Month following Date of Change"</formula>
    </cfRule>
  </conditionalFormatting>
  <conditionalFormatting sqref="BM63:BM64">
    <cfRule type="expression" dxfId="8095" priority="9683">
      <formula>BM$62="Use Waiting Period"</formula>
    </cfRule>
  </conditionalFormatting>
  <conditionalFormatting sqref="BM64">
    <cfRule type="expression" dxfId="8094" priority="9682">
      <formula>BM$63="First of the month following date of change"</formula>
    </cfRule>
  </conditionalFormatting>
  <conditionalFormatting sqref="BM139:BM142">
    <cfRule type="expression" dxfId="8093" priority="9681">
      <formula>BM$137="Use Waiting Period"</formula>
    </cfRule>
  </conditionalFormatting>
  <conditionalFormatting sqref="BM139:BM142">
    <cfRule type="expression" dxfId="8092" priority="9677">
      <formula>BM$138="First of month following Date of Election"</formula>
    </cfRule>
    <cfRule type="expression" dxfId="8091" priority="9678">
      <formula>BM$138="Date of Election"</formula>
    </cfRule>
    <cfRule type="expression" dxfId="8090" priority="9679">
      <formula>BM$138="First of month following Open Enrollment Start Date"</formula>
    </cfRule>
  </conditionalFormatting>
  <conditionalFormatting sqref="BM145:BM146">
    <cfRule type="expression" dxfId="8089" priority="9672">
      <formula>BM$144="First of month following Date of Election"</formula>
    </cfRule>
    <cfRule type="expression" dxfId="8088" priority="9673">
      <formula>BM$144="Date of Election"</formula>
    </cfRule>
    <cfRule type="expression" dxfId="8087" priority="9674">
      <formula>BM$144="First of month following Date of Hire"</formula>
    </cfRule>
  </conditionalFormatting>
  <conditionalFormatting sqref="BM145">
    <cfRule type="expression" dxfId="8086" priority="9675">
      <formula>BM$143="Use Waiting Period"</formula>
    </cfRule>
  </conditionalFormatting>
  <conditionalFormatting sqref="BM151:BM152">
    <cfRule type="expression" dxfId="8085" priority="9667">
      <formula>BM$150="First of month following Date of Election"</formula>
    </cfRule>
    <cfRule type="expression" dxfId="8084" priority="9668">
      <formula>BM$150="Date of Election"</formula>
    </cfRule>
    <cfRule type="expression" dxfId="8083" priority="9669">
      <formula>BM$150="First of month following Date of Rehire"</formula>
    </cfRule>
  </conditionalFormatting>
  <conditionalFormatting sqref="BM151">
    <cfRule type="expression" dxfId="8082" priority="9670">
      <formula>BM$149="Use Waiting Period"</formula>
    </cfRule>
  </conditionalFormatting>
  <conditionalFormatting sqref="BM20:BM21">
    <cfRule type="expression" dxfId="8081" priority="9666">
      <formula>BM$20="No"</formula>
    </cfRule>
  </conditionalFormatting>
  <conditionalFormatting sqref="BM63:BM64">
    <cfRule type="expression" dxfId="8080" priority="9665">
      <formula>BM$61="No"</formula>
    </cfRule>
  </conditionalFormatting>
  <conditionalFormatting sqref="BM324">
    <cfRule type="expression" dxfId="8079" priority="9653">
      <formula>BM$181="No"</formula>
    </cfRule>
  </conditionalFormatting>
  <conditionalFormatting sqref="BM327">
    <cfRule type="expression" dxfId="8078" priority="9652">
      <formula>BM$181="No"</formula>
    </cfRule>
  </conditionalFormatting>
  <conditionalFormatting sqref="BM329">
    <cfRule type="expression" dxfId="8077" priority="9651">
      <formula>BM$181="No"</formula>
    </cfRule>
  </conditionalFormatting>
  <conditionalFormatting sqref="BM326">
    <cfRule type="expression" dxfId="8076" priority="9650">
      <formula>BM$181="No"</formula>
    </cfRule>
  </conditionalFormatting>
  <conditionalFormatting sqref="BM332:BM333">
    <cfRule type="expression" dxfId="8075" priority="9649">
      <formula>BM$331="No"</formula>
    </cfRule>
  </conditionalFormatting>
  <conditionalFormatting sqref="BM339">
    <cfRule type="expression" dxfId="8074" priority="9648">
      <formula>BM$181="No"</formula>
    </cfRule>
  </conditionalFormatting>
  <conditionalFormatting sqref="BM339">
    <cfRule type="expression" dxfId="8073" priority="9647">
      <formula>BM$331="No"</formula>
    </cfRule>
  </conditionalFormatting>
  <conditionalFormatting sqref="BM341">
    <cfRule type="expression" dxfId="8072" priority="9645">
      <formula>BM$181="No"</formula>
    </cfRule>
  </conditionalFormatting>
  <conditionalFormatting sqref="BM340">
    <cfRule type="expression" dxfId="8071" priority="9646">
      <formula>BM$181="No"</formula>
    </cfRule>
  </conditionalFormatting>
  <conditionalFormatting sqref="BM357">
    <cfRule type="expression" dxfId="8070" priority="9644">
      <formula>BM$355="Specific Date Selection"</formula>
    </cfRule>
  </conditionalFormatting>
  <conditionalFormatting sqref="BM360:BM361">
    <cfRule type="expression" dxfId="8069" priority="9643">
      <formula>BM$359="Use waiting Period"</formula>
    </cfRule>
  </conditionalFormatting>
  <conditionalFormatting sqref="BM361:BM362">
    <cfRule type="expression" dxfId="8068" priority="9641">
      <formula>BM$360="First of Month following Date of Birth"</formula>
    </cfRule>
  </conditionalFormatting>
  <conditionalFormatting sqref="BM87">
    <cfRule type="expression" dxfId="8067" priority="9640">
      <formula>BM$86="No"</formula>
    </cfRule>
  </conditionalFormatting>
  <conditionalFormatting sqref="BM184">
    <cfRule type="expression" dxfId="8066" priority="9637">
      <formula>BM$183="Compensation as of Date"</formula>
    </cfRule>
  </conditionalFormatting>
  <conditionalFormatting sqref="BM113">
    <cfRule type="expression" dxfId="8065" priority="9635">
      <formula>BM$112="Yes"</formula>
    </cfRule>
  </conditionalFormatting>
  <conditionalFormatting sqref="BM122:BM125">
    <cfRule type="expression" dxfId="8064" priority="9634">
      <formula>BM$121="Yes"</formula>
    </cfRule>
  </conditionalFormatting>
  <conditionalFormatting sqref="BM128">
    <cfRule type="expression" dxfId="8063" priority="9633">
      <formula>BM$127="Yes"</formula>
    </cfRule>
  </conditionalFormatting>
  <conditionalFormatting sqref="BM112">
    <cfRule type="expression" dxfId="8062" priority="9627">
      <formula>BM112="Yes"</formula>
    </cfRule>
    <cfRule type="expression" dxfId="8061" priority="9628">
      <formula>BM$112="No"</formula>
    </cfRule>
    <cfRule type="expression" dxfId="8060" priority="9629">
      <formula>BM$7="EE"</formula>
    </cfRule>
  </conditionalFormatting>
  <conditionalFormatting sqref="BM114">
    <cfRule type="expression" dxfId="8059" priority="9625">
      <formula>BM$114="No"</formula>
    </cfRule>
    <cfRule type="expression" dxfId="8058" priority="9626">
      <formula>BM$114="Yes"</formula>
    </cfRule>
  </conditionalFormatting>
  <conditionalFormatting sqref="BM162">
    <cfRule type="expression" dxfId="8057" priority="9623">
      <formula>BM$8="CH"</formula>
    </cfRule>
    <cfRule type="expression" dxfId="8056" priority="9624">
      <formula>BM$8="EE"</formula>
    </cfRule>
  </conditionalFormatting>
  <conditionalFormatting sqref="BM163">
    <cfRule type="expression" dxfId="8055" priority="9570">
      <formula>BM$8="EE+SP"</formula>
    </cfRule>
    <cfRule type="expression" dxfId="8054" priority="9621">
      <formula>BM$8="EE"</formula>
    </cfRule>
    <cfRule type="expression" dxfId="8053" priority="9622">
      <formula>BM$8="SP"</formula>
    </cfRule>
  </conditionalFormatting>
  <conditionalFormatting sqref="BM178">
    <cfRule type="expression" dxfId="8052" priority="9566">
      <formula>BM$8="EE+SP"</formula>
    </cfRule>
    <cfRule type="expression" dxfId="8051" priority="9619">
      <formula>BM$8="SP"</formula>
    </cfRule>
    <cfRule type="expression" dxfId="8050" priority="9620">
      <formula>BM$8="EE"</formula>
    </cfRule>
  </conditionalFormatting>
  <conditionalFormatting sqref="BM341">
    <cfRule type="expression" dxfId="8049" priority="9552">
      <formula>BM$8="EE+SP"</formula>
    </cfRule>
    <cfRule type="expression" dxfId="8048" priority="9617">
      <formula>BM$8="SP"</formula>
    </cfRule>
    <cfRule type="expression" dxfId="8047" priority="9618">
      <formula>BM$8="EE"</formula>
    </cfRule>
  </conditionalFormatting>
  <conditionalFormatting sqref="BM342">
    <cfRule type="expression" dxfId="8046" priority="9615">
      <formula>BM$342="No"</formula>
    </cfRule>
    <cfRule type="expression" dxfId="8045" priority="9616">
      <formula>BM$342="Yes"</formula>
    </cfRule>
  </conditionalFormatting>
  <conditionalFormatting sqref="BM344">
    <cfRule type="expression" dxfId="8044" priority="9611">
      <formula>BM$344="Yes"</formula>
    </cfRule>
    <cfRule type="expression" dxfId="8043" priority="9612">
      <formula>BM$344="No"</formula>
    </cfRule>
  </conditionalFormatting>
  <conditionalFormatting sqref="BM126">
    <cfRule type="expression" dxfId="8042" priority="9610">
      <formula>BM$121="Yes"</formula>
    </cfRule>
  </conditionalFormatting>
  <conditionalFormatting sqref="BM122">
    <cfRule type="expression" dxfId="8041" priority="9609">
      <formula>BM$122="No"</formula>
    </cfRule>
  </conditionalFormatting>
  <conditionalFormatting sqref="BM123">
    <cfRule type="expression" dxfId="8040" priority="9608">
      <formula>BM$123="No"</formula>
    </cfRule>
  </conditionalFormatting>
  <conditionalFormatting sqref="BM124">
    <cfRule type="expression" dxfId="8039" priority="9607">
      <formula>BM$124="No"</formula>
    </cfRule>
  </conditionalFormatting>
  <conditionalFormatting sqref="BM125">
    <cfRule type="expression" dxfId="8038" priority="9606">
      <formula>BM$125="No"</formula>
    </cfRule>
  </conditionalFormatting>
  <conditionalFormatting sqref="BM17:BM18">
    <cfRule type="expression" dxfId="8037" priority="9688">
      <formula>BM$17="Select OtherEnrollmentService"</formula>
    </cfRule>
  </conditionalFormatting>
  <conditionalFormatting sqref="BM140">
    <cfRule type="expression" dxfId="8036" priority="9680">
      <formula>BM$137="Specific Date Selection"</formula>
    </cfRule>
  </conditionalFormatting>
  <conditionalFormatting sqref="BM141">
    <cfRule type="expression" dxfId="8035" priority="9605">
      <formula>BM$137="specific date selection"</formula>
    </cfRule>
  </conditionalFormatting>
  <conditionalFormatting sqref="BM147:BM148">
    <cfRule type="expression" dxfId="8034" priority="9601">
      <formula>BM$144="First of month following Date of Election"</formula>
    </cfRule>
    <cfRule type="expression" dxfId="8033" priority="9602">
      <formula>BM$144="Date of Election"</formula>
    </cfRule>
    <cfRule type="expression" dxfId="8032" priority="9603">
      <formula>BM$144="First of month following Date of Hire"</formula>
    </cfRule>
  </conditionalFormatting>
  <conditionalFormatting sqref="BM146">
    <cfRule type="expression" dxfId="8031" priority="9676">
      <formula>BM$143="Specific Date Selection"</formula>
    </cfRule>
  </conditionalFormatting>
  <conditionalFormatting sqref="BM147">
    <cfRule type="expression" dxfId="8030" priority="9604">
      <formula>BM$143="Specific Date Selection"</formula>
    </cfRule>
  </conditionalFormatting>
  <conditionalFormatting sqref="BM153:BM154">
    <cfRule type="expression" dxfId="8029" priority="9597">
      <formula>BM$150="First of month following Date of Election"</formula>
    </cfRule>
    <cfRule type="expression" dxfId="8028" priority="9598">
      <formula>BM$150="Date of Election"</formula>
    </cfRule>
    <cfRule type="expression" dxfId="8027" priority="9599">
      <formula>BM$150="First of month following Date of Rehire"</formula>
    </cfRule>
  </conditionalFormatting>
  <conditionalFormatting sqref="BM152">
    <cfRule type="expression" dxfId="8026" priority="9671">
      <formula>BM$149="Specific Date Selection"</formula>
    </cfRule>
  </conditionalFormatting>
  <conditionalFormatting sqref="BM153">
    <cfRule type="expression" dxfId="8025" priority="9600">
      <formula>BM$149="Specific Date Selection"</formula>
    </cfRule>
  </conditionalFormatting>
  <conditionalFormatting sqref="BM356">
    <cfRule type="expression" dxfId="8024" priority="9596">
      <formula>BM$355="specific date selection"</formula>
    </cfRule>
  </conditionalFormatting>
  <conditionalFormatting sqref="BM363:BM364">
    <cfRule type="expression" dxfId="8023" priority="9594">
      <formula>BM$360="First of Month following Date of Birth"</formula>
    </cfRule>
    <cfRule type="expression" dxfId="8022" priority="9595">
      <formula>BM$359="Specific Date Selection"</formula>
    </cfRule>
  </conditionalFormatting>
  <conditionalFormatting sqref="BM362">
    <cfRule type="expression" dxfId="8021" priority="9642">
      <formula>BM$359="Specific Date Selection"</formula>
    </cfRule>
  </conditionalFormatting>
  <conditionalFormatting sqref="BM363">
    <cfRule type="expression" dxfId="8020" priority="9593">
      <formula>BM$359="specific date selection"</formula>
    </cfRule>
  </conditionalFormatting>
  <conditionalFormatting sqref="BM34">
    <cfRule type="expression" dxfId="8019" priority="9591">
      <formula>BM$33="Use Waiting Period"</formula>
    </cfRule>
  </conditionalFormatting>
  <conditionalFormatting sqref="BM63">
    <cfRule type="expression" dxfId="8018" priority="9590">
      <formula>BM$62="Use Waiting Period"</formula>
    </cfRule>
  </conditionalFormatting>
  <conditionalFormatting sqref="BM150">
    <cfRule type="expression" dxfId="8017" priority="9589">
      <formula>BM$149="Use Waiting Period"</formula>
    </cfRule>
  </conditionalFormatting>
  <conditionalFormatting sqref="BM199">
    <cfRule type="expression" dxfId="8016" priority="9689">
      <formula>BM$198="Yes, Round down to nearest"</formula>
    </cfRule>
    <cfRule type="expression" dxfId="8015" priority="9690">
      <formula>BM$198="Yes, Round up to nearest"</formula>
    </cfRule>
  </conditionalFormatting>
  <conditionalFormatting sqref="BM209:BM210">
    <cfRule type="expression" dxfId="8014" priority="9588">
      <formula>BM$208="Family Rate for all Dependents"</formula>
    </cfRule>
  </conditionalFormatting>
  <conditionalFormatting sqref="BM211">
    <cfRule type="expression" dxfId="8013" priority="9587">
      <formula>BM$208="Family rate for all dependents - Flat"</formula>
    </cfRule>
  </conditionalFormatting>
  <conditionalFormatting sqref="BM218:BM219">
    <cfRule type="expression" dxfId="8012" priority="9691">
      <formula>BM$213="No"</formula>
    </cfRule>
  </conditionalFormatting>
  <conditionalFormatting sqref="BM328">
    <cfRule type="expression" dxfId="8011" priority="9586">
      <formula>BM$181="No"</formula>
    </cfRule>
  </conditionalFormatting>
  <conditionalFormatting sqref="BM346:BP346">
    <cfRule type="expression" dxfId="8010" priority="9584">
      <formula>BM$189="Offered Amount/Salary Multiple"</formula>
    </cfRule>
    <cfRule type="expression" dxfId="8009" priority="9585">
      <formula>BM$189="Offered Amount/Flat Amount"</formula>
    </cfRule>
  </conditionalFormatting>
  <conditionalFormatting sqref="BM38">
    <cfRule type="expression" dxfId="8008" priority="9526">
      <formula>BM$37="Select waiting period option"</formula>
    </cfRule>
    <cfRule type="expression" dxfId="8007" priority="9583">
      <formula>BM$36="Use Waiting Period"</formula>
    </cfRule>
  </conditionalFormatting>
  <conditionalFormatting sqref="BM38">
    <cfRule type="expression" dxfId="8006" priority="9582">
      <formula>BM$35="First of Month following Date of Change"</formula>
    </cfRule>
  </conditionalFormatting>
  <conditionalFormatting sqref="BM37">
    <cfRule type="expression" dxfId="8005" priority="9581">
      <formula>BM$36="Use Waiting Period"</formula>
    </cfRule>
  </conditionalFormatting>
  <conditionalFormatting sqref="BM121">
    <cfRule type="expression" dxfId="8004" priority="9578">
      <formula>BM$121="Yes"</formula>
    </cfRule>
    <cfRule type="expression" dxfId="8003" priority="9579">
      <formula>BM$121="No"</formula>
    </cfRule>
    <cfRule type="expression" dxfId="8002" priority="9580">
      <formula>BM$8="EE"</formula>
    </cfRule>
  </conditionalFormatting>
  <conditionalFormatting sqref="BM127">
    <cfRule type="expression" dxfId="8001" priority="9575">
      <formula>BM$127="Yes"</formula>
    </cfRule>
    <cfRule type="expression" dxfId="8000" priority="9576">
      <formula>BM$127="No"</formula>
    </cfRule>
    <cfRule type="expression" dxfId="7999" priority="9577">
      <formula>BM$8="EE"</formula>
    </cfRule>
  </conditionalFormatting>
  <conditionalFormatting sqref="BM129">
    <cfRule type="expression" dxfId="7998" priority="9572">
      <formula>BM$127="Yes"</formula>
    </cfRule>
    <cfRule type="expression" dxfId="7997" priority="9573">
      <formula>BM$127="No"</formula>
    </cfRule>
    <cfRule type="expression" dxfId="7996" priority="9574">
      <formula>BM$8="EE"</formula>
    </cfRule>
  </conditionalFormatting>
  <conditionalFormatting sqref="BM162">
    <cfRule type="expression" dxfId="7995" priority="9571">
      <formula>BM$8="EE+CH"</formula>
    </cfRule>
  </conditionalFormatting>
  <conditionalFormatting sqref="BM164">
    <cfRule type="expression" dxfId="7994" priority="9567">
      <formula>BM$8="EE+SP"</formula>
    </cfRule>
    <cfRule type="expression" dxfId="7993" priority="9568">
      <formula>BM$8="EE"</formula>
    </cfRule>
    <cfRule type="expression" dxfId="7992" priority="9569">
      <formula>BM$8="SP"</formula>
    </cfRule>
  </conditionalFormatting>
  <conditionalFormatting sqref="BM36">
    <cfRule type="expression" dxfId="7991" priority="9565">
      <formula>BM$8="EE"</formula>
    </cfRule>
  </conditionalFormatting>
  <conditionalFormatting sqref="BM88">
    <cfRule type="expression" dxfId="7990" priority="9564">
      <formula>BM$87="Flat Amount"</formula>
    </cfRule>
  </conditionalFormatting>
  <conditionalFormatting sqref="BM88:BM89">
    <cfRule type="expression" dxfId="7989" priority="9563">
      <formula>BM$87="Flat Amount &amp; Times Annual Comp"</formula>
    </cfRule>
  </conditionalFormatting>
  <conditionalFormatting sqref="BM89">
    <cfRule type="expression" dxfId="7988" priority="9562">
      <formula>BM$87="Times Annual Comp"</formula>
    </cfRule>
  </conditionalFormatting>
  <conditionalFormatting sqref="BM90">
    <cfRule type="expression" dxfId="7987" priority="9561">
      <formula>BM$87="Percentage of Annual Comp"</formula>
    </cfRule>
  </conditionalFormatting>
  <conditionalFormatting sqref="BM88 BM90">
    <cfRule type="expression" dxfId="7986" priority="9560">
      <formula>BM$87="Flat Amount &amp; Percentage of Annual Comp"</formula>
    </cfRule>
  </conditionalFormatting>
  <conditionalFormatting sqref="BM88:BM90">
    <cfRule type="expression" dxfId="7985" priority="9559">
      <formula>BM$87="Flat Amount Times Annual Comp &amp; Percentage of Annual Comp"</formula>
    </cfRule>
  </conditionalFormatting>
  <conditionalFormatting sqref="BM89:BM90">
    <cfRule type="expression" dxfId="7984" priority="9558">
      <formula>BM$87="Times Annual Comp &amp; Percentage of Annual Comp"</formula>
    </cfRule>
  </conditionalFormatting>
  <conditionalFormatting sqref="BM140:BM142">
    <cfRule type="expression" dxfId="7983" priority="9557">
      <formula>BM$137="Use Waiting Period"</formula>
    </cfRule>
  </conditionalFormatting>
  <conditionalFormatting sqref="BM138">
    <cfRule type="expression" dxfId="7982" priority="9556">
      <formula>BM$137="Use Waiting Period"</formula>
    </cfRule>
  </conditionalFormatting>
  <conditionalFormatting sqref="BM144">
    <cfRule type="expression" dxfId="7981" priority="9555">
      <formula>BM$143="Use Waiting Period"</formula>
    </cfRule>
  </conditionalFormatting>
  <conditionalFormatting sqref="BM203">
    <cfRule type="expression" dxfId="7980" priority="9554">
      <formula>BM$202="Times Annual Compensation"</formula>
    </cfRule>
  </conditionalFormatting>
  <conditionalFormatting sqref="BM204">
    <cfRule type="expression" dxfId="7979" priority="9553">
      <formula>BM$202="Flat Amount"</formula>
    </cfRule>
  </conditionalFormatting>
  <conditionalFormatting sqref="BM365">
    <cfRule type="expression" dxfId="7978" priority="9550">
      <formula>BM$189="Offered Amount/Flat Amount"</formula>
    </cfRule>
    <cfRule type="expression" dxfId="7977" priority="9551">
      <formula>BM$189="Range Flat Amount"</formula>
    </cfRule>
  </conditionalFormatting>
  <conditionalFormatting sqref="BQ347:BU347">
    <cfRule type="expression" dxfId="7976" priority="9547">
      <formula>BQ$189="Offered Amount/Salary Multiple"</formula>
    </cfRule>
    <cfRule type="expression" dxfId="7975" priority="9548">
      <formula>BM$186="Offered Amount/Flat Amount"</formula>
    </cfRule>
  </conditionalFormatting>
  <conditionalFormatting sqref="BM346">
    <cfRule type="expression" dxfId="7974" priority="9545">
      <formula>BM$189="Offered Amount/Salary Multiple"</formula>
    </cfRule>
    <cfRule type="expression" dxfId="7973" priority="9546">
      <formula>BM$189="Offered Amount/Flat Amount"</formula>
    </cfRule>
  </conditionalFormatting>
  <conditionalFormatting sqref="BM346:BP346">
    <cfRule type="expression" dxfId="7972" priority="9544">
      <formula>BM$346="All"</formula>
    </cfRule>
  </conditionalFormatting>
  <conditionalFormatting sqref="BO347">
    <cfRule type="expression" dxfId="7971" priority="9543">
      <formula>BO$347="N/A"</formula>
    </cfRule>
  </conditionalFormatting>
  <conditionalFormatting sqref="BM179:BU179 BM32:BU32 BM234:BM235 BM302 BM231:BU233 BM27:BU27 BM303:BU304 BM309:BM310 BO309:BU309 BO328 BM322:BM329 BO330 BM345:BU345 BM331:BM333 BM339:BM342 BM9:BM12 BO22:BO26 BM39:BU39 BM34:BM38 BM72:BU72 BO56 BM75:BU75 BM73:BM74 BM79:BU80 BM76:BM78 BM91:BU91 BM81:BM82 BM202:BM219 BO185:BO188 BM180:BM181 BO166:BO175 BM176:BM178 BM162:BM164 BM160:BU161 BM137:BM154 BM136:BU136 BO112:BO134 BM97 BO97:BO107 BO310:BO312 BM346:BP346 BO347 BQ347:BU347 BM353:BU354 BM356:BM358 BM226:BU228 BU237:BU254 BM255:BU258 BM220:BU222 BM260:BU269 BM224:BU224 BM306:BU306 BM52:BM60 BM196:BM197 BM184:BM188 BM199 BM17:BM22 BM63:BM65 BM67:BM71 BM84 BM87:BM90 BM108:BM135 BM157:BM159 BM344 BM360:BM367">
    <cfRule type="expression" dxfId="7970" priority="9542">
      <formula>BM$3="No"</formula>
    </cfRule>
  </conditionalFormatting>
  <conditionalFormatting sqref="BM165">
    <cfRule type="expression" dxfId="7969" priority="9541">
      <formula>BM$3="No"</formula>
    </cfRule>
  </conditionalFormatting>
  <conditionalFormatting sqref="BM212">
    <cfRule type="expression" dxfId="7968" priority="9538">
      <formula>BM$208="Family rate for all dependents"</formula>
    </cfRule>
    <cfRule type="expression" dxfId="7967" priority="9539">
      <formula>BM$208="Family rate for all dependents - Flat"</formula>
    </cfRule>
  </conditionalFormatting>
  <conditionalFormatting sqref="BM219">
    <cfRule type="expression" dxfId="7966" priority="9537">
      <formula>BM$213="No"</formula>
    </cfRule>
  </conditionalFormatting>
  <conditionalFormatting sqref="BM166:BM168">
    <cfRule type="expression" dxfId="7965" priority="9535">
      <formula>BM$15="Select Dependent Coverage (Dependents not eligible)"</formula>
    </cfRule>
    <cfRule type="expression" dxfId="7964" priority="9536">
      <formula>BM$15="Spouse Only"</formula>
    </cfRule>
  </conditionalFormatting>
  <conditionalFormatting sqref="BM167:BM168">
    <cfRule type="expression" dxfId="7963" priority="9534">
      <formula>BM$166="Yes"</formula>
    </cfRule>
  </conditionalFormatting>
  <conditionalFormatting sqref="BM200">
    <cfRule type="expression" dxfId="7962" priority="9530">
      <formula>BM$189="Range Flat Amount"</formula>
    </cfRule>
    <cfRule type="expression" dxfId="7961" priority="9531">
      <formula>BM$189="Offered Amount/Flat Amount"</formula>
    </cfRule>
  </conditionalFormatting>
  <conditionalFormatting sqref="BM201">
    <cfRule type="expression" dxfId="7960" priority="9532">
      <formula>BM$198="Yes, Round down to nearest"</formula>
    </cfRule>
    <cfRule type="expression" dxfId="7959" priority="9533">
      <formula>BM$198="Yes, Round up to nearest"</formula>
    </cfRule>
  </conditionalFormatting>
  <conditionalFormatting sqref="BM200:BM201">
    <cfRule type="expression" dxfId="7958" priority="9529">
      <formula>BM$3="No"</formula>
    </cfRule>
  </conditionalFormatting>
  <conditionalFormatting sqref="BM165">
    <cfRule type="expression" dxfId="7957" priority="9694">
      <formula>BM$175="No"</formula>
    </cfRule>
    <cfRule type="expression" dxfId="7956" priority="9695">
      <formula>BM$8="EE+SP"</formula>
    </cfRule>
    <cfRule type="expression" dxfId="7955" priority="9696">
      <formula>BM$8="EE"</formula>
    </cfRule>
    <cfRule type="expression" dxfId="7954" priority="9697">
      <formula>BM$8="SP"</formula>
    </cfRule>
  </conditionalFormatting>
  <conditionalFormatting sqref="BM145">
    <cfRule type="expression" dxfId="7953" priority="9525">
      <formula>BM$144="Select waiting period option"</formula>
    </cfRule>
  </conditionalFormatting>
  <conditionalFormatting sqref="BM151">
    <cfRule type="expression" dxfId="7952" priority="9524">
      <formula>BM$150="Select waiting period option"</formula>
    </cfRule>
  </conditionalFormatting>
  <conditionalFormatting sqref="BM229:BU230">
    <cfRule type="expression" dxfId="7951" priority="9521">
      <formula>BM$3="No"</formula>
    </cfRule>
  </conditionalFormatting>
  <conditionalFormatting sqref="BM225:BU225">
    <cfRule type="expression" dxfId="7950" priority="9520">
      <formula>BM$3="No"</formula>
    </cfRule>
  </conditionalFormatting>
  <conditionalFormatting sqref="BM270">
    <cfRule type="expression" dxfId="7949" priority="9519">
      <formula>BM$213="No"</formula>
    </cfRule>
  </conditionalFormatting>
  <conditionalFormatting sqref="BM270">
    <cfRule type="expression" dxfId="7948" priority="9518">
      <formula>BM$3="No"</formula>
    </cfRule>
  </conditionalFormatting>
  <conditionalFormatting sqref="BM272:BN301">
    <cfRule type="expression" dxfId="7947" priority="9515">
      <formula>BM$213="No"</formula>
    </cfRule>
  </conditionalFormatting>
  <conditionalFormatting sqref="BM272:BN301">
    <cfRule type="expression" dxfId="7946" priority="9514">
      <formula>BM$3="No"</formula>
    </cfRule>
  </conditionalFormatting>
  <conditionalFormatting sqref="BU237:BU254">
    <cfRule type="expression" dxfId="7945" priority="9511">
      <formula>BU$213="No"</formula>
    </cfRule>
  </conditionalFormatting>
  <conditionalFormatting sqref="BU237:BU254">
    <cfRule type="expression" dxfId="7944" priority="9512">
      <formula>BU$214="New Hire/Rehire/Qualifying Events"</formula>
    </cfRule>
    <cfRule type="expression" dxfId="7943" priority="9513">
      <formula>BU$214="New Hire/Rehire"</formula>
    </cfRule>
  </conditionalFormatting>
  <conditionalFormatting sqref="BU237:BU254">
    <cfRule type="expression" dxfId="7942" priority="9510">
      <formula>BP$3="No"</formula>
    </cfRule>
  </conditionalFormatting>
  <conditionalFormatting sqref="BO272:BU289">
    <cfRule type="expression" dxfId="7941" priority="9507">
      <formula>BO$213="No"</formula>
    </cfRule>
  </conditionalFormatting>
  <conditionalFormatting sqref="BO272:BU289 BO273:BT301">
    <cfRule type="expression" dxfId="7940" priority="9506">
      <formula>BM$3="No"</formula>
    </cfRule>
  </conditionalFormatting>
  <conditionalFormatting sqref="BO278:BP283">
    <cfRule type="expression" dxfId="7939" priority="9503">
      <formula>BO$213="No"</formula>
    </cfRule>
  </conditionalFormatting>
  <conditionalFormatting sqref="BO278:BP283">
    <cfRule type="expression" dxfId="7938" priority="9502">
      <formula>BM$3="No"</formula>
    </cfRule>
  </conditionalFormatting>
  <conditionalFormatting sqref="BO284:BP289">
    <cfRule type="expression" dxfId="7937" priority="9499">
      <formula>BO$213="No"</formula>
    </cfRule>
  </conditionalFormatting>
  <conditionalFormatting sqref="BO284:BP289">
    <cfRule type="expression" dxfId="7936" priority="9498">
      <formula>BM$3="No"</formula>
    </cfRule>
  </conditionalFormatting>
  <conditionalFormatting sqref="BR272:BU289">
    <cfRule type="expression" dxfId="7935" priority="9495">
      <formula>BR$213="No"</formula>
    </cfRule>
  </conditionalFormatting>
  <conditionalFormatting sqref="BR272:BU289 BR273:BT301">
    <cfRule type="expression" dxfId="7934" priority="9494">
      <formula>BM$3="No"</formula>
    </cfRule>
  </conditionalFormatting>
  <conditionalFormatting sqref="BO273:BU273">
    <cfRule type="expression" dxfId="7933" priority="9493">
      <formula>BO$234="1"</formula>
    </cfRule>
  </conditionalFormatting>
  <conditionalFormatting sqref="BO290:BU301">
    <cfRule type="expression" dxfId="7932" priority="9490">
      <formula>BO$213="No"</formula>
    </cfRule>
  </conditionalFormatting>
  <conditionalFormatting sqref="BO290:BU301">
    <cfRule type="expression" dxfId="7931" priority="9489">
      <formula>BM$3="No"</formula>
    </cfRule>
  </conditionalFormatting>
  <conditionalFormatting sqref="BO290:BP301">
    <cfRule type="expression" dxfId="7930" priority="9486">
      <formula>BO$213="No"</formula>
    </cfRule>
  </conditionalFormatting>
  <conditionalFormatting sqref="BO290:BP301">
    <cfRule type="expression" dxfId="7929" priority="9485">
      <formula>BM$3="No"</formula>
    </cfRule>
  </conditionalFormatting>
  <conditionalFormatting sqref="BR290:BU301">
    <cfRule type="expression" dxfId="7928" priority="9482">
      <formula>BR$213="No"</formula>
    </cfRule>
  </conditionalFormatting>
  <conditionalFormatting sqref="BR290:BU301">
    <cfRule type="expression" dxfId="7927" priority="9481">
      <formula>BM$3="No"</formula>
    </cfRule>
  </conditionalFormatting>
  <conditionalFormatting sqref="BM313">
    <cfRule type="expression" dxfId="7926" priority="9480">
      <formula>BM$213="No"</formula>
    </cfRule>
  </conditionalFormatting>
  <conditionalFormatting sqref="BM313 BO313:BO315">
    <cfRule type="expression" dxfId="7925" priority="9479">
      <formula>BM$3="No"</formula>
    </cfRule>
  </conditionalFormatting>
  <conditionalFormatting sqref="BM316">
    <cfRule type="expression" dxfId="7924" priority="9478">
      <formula>BM$213="No"</formula>
    </cfRule>
  </conditionalFormatting>
  <conditionalFormatting sqref="BM316 BO316:BO318">
    <cfRule type="expression" dxfId="7923" priority="9477">
      <formula>BM$3="No"</formula>
    </cfRule>
  </conditionalFormatting>
  <conditionalFormatting sqref="BM319">
    <cfRule type="expression" dxfId="7922" priority="9476">
      <formula>BM$213="No"</formula>
    </cfRule>
  </conditionalFormatting>
  <conditionalFormatting sqref="BM319 BO319:BO321">
    <cfRule type="expression" dxfId="7921" priority="9475">
      <formula>BM$3="No"</formula>
    </cfRule>
  </conditionalFormatting>
  <conditionalFormatting sqref="BM307:BU308">
    <cfRule type="expression" dxfId="7920" priority="9474">
      <formula>BM$3="No"</formula>
    </cfRule>
  </conditionalFormatting>
  <conditionalFormatting sqref="BM330">
    <cfRule type="expression" dxfId="7919" priority="9473">
      <formula>BM$181="No"</formula>
    </cfRule>
  </conditionalFormatting>
  <conditionalFormatting sqref="BM330">
    <cfRule type="expression" dxfId="7918" priority="9472">
      <formula>BM$3="No"</formula>
    </cfRule>
  </conditionalFormatting>
  <conditionalFormatting sqref="BM335">
    <cfRule type="expression" dxfId="7917" priority="9468">
      <formula>BM$3="No"</formula>
    </cfRule>
  </conditionalFormatting>
  <conditionalFormatting sqref="BM334">
    <cfRule type="expression" dxfId="7916" priority="9471">
      <formula>BM$331="No"</formula>
    </cfRule>
  </conditionalFormatting>
  <conditionalFormatting sqref="BM334">
    <cfRule type="expression" dxfId="7915" priority="9470">
      <formula>BM$3="No"</formula>
    </cfRule>
  </conditionalFormatting>
  <conditionalFormatting sqref="BM335">
    <cfRule type="expression" dxfId="7914" priority="9469">
      <formula>BM$331="No"</formula>
    </cfRule>
  </conditionalFormatting>
  <conditionalFormatting sqref="BM336">
    <cfRule type="expression" dxfId="7913" priority="9467">
      <formula>BM$331="No"</formula>
    </cfRule>
  </conditionalFormatting>
  <conditionalFormatting sqref="BM336">
    <cfRule type="expression" dxfId="7912" priority="9466">
      <formula>BM$3="No"</formula>
    </cfRule>
  </conditionalFormatting>
  <conditionalFormatting sqref="BM337">
    <cfRule type="expression" dxfId="7911" priority="9465">
      <formula>BM$331="No"</formula>
    </cfRule>
  </conditionalFormatting>
  <conditionalFormatting sqref="BM337">
    <cfRule type="expression" dxfId="7910" priority="9464">
      <formula>BM$3="No"</formula>
    </cfRule>
  </conditionalFormatting>
  <conditionalFormatting sqref="BM338">
    <cfRule type="expression" dxfId="7909" priority="9463">
      <formula>BM$331="No"</formula>
    </cfRule>
  </conditionalFormatting>
  <conditionalFormatting sqref="BM338">
    <cfRule type="expression" dxfId="7908" priority="9462">
      <formula>BM$3="No"</formula>
    </cfRule>
  </conditionalFormatting>
  <conditionalFormatting sqref="BM333:BU334">
    <cfRule type="expression" dxfId="7907" priority="9460">
      <formula>BM$332="child"</formula>
    </cfRule>
    <cfRule type="expression" dxfId="7906" priority="9461">
      <formula>BM$332="Spouse"</formula>
    </cfRule>
  </conditionalFormatting>
  <conditionalFormatting sqref="BM335:BU336">
    <cfRule type="expression" dxfId="7905" priority="9458">
      <formula>BM$332="employee"</formula>
    </cfRule>
    <cfRule type="expression" dxfId="7904" priority="9459">
      <formula>BM$332="Child"</formula>
    </cfRule>
  </conditionalFormatting>
  <conditionalFormatting sqref="BM337:BU338">
    <cfRule type="expression" dxfId="7903" priority="9456">
      <formula>BM$332="Spouse"</formula>
    </cfRule>
    <cfRule type="expression" dxfId="7902" priority="9457">
      <formula>BM$332="Employee"</formula>
    </cfRule>
  </conditionalFormatting>
  <conditionalFormatting sqref="BM305:BU305">
    <cfRule type="expression" dxfId="7901" priority="9455">
      <formula>BM$3="No"</formula>
    </cfRule>
  </conditionalFormatting>
  <conditionalFormatting sqref="BM23:BM26">
    <cfRule type="expression" dxfId="7900" priority="9454">
      <formula>BM$3="No"</formula>
    </cfRule>
  </conditionalFormatting>
  <conditionalFormatting sqref="BM169:BM175">
    <cfRule type="expression" dxfId="7899" priority="9452">
      <formula>BM$18="Select Dependent Coverage (Dependents not eligible)"</formula>
    </cfRule>
    <cfRule type="expression" dxfId="7898" priority="9453">
      <formula>BM$18="Spouse Only"</formula>
    </cfRule>
  </conditionalFormatting>
  <conditionalFormatting sqref="BM169:BM175">
    <cfRule type="expression" dxfId="7897" priority="9451">
      <formula>BM$166="Yes"</formula>
    </cfRule>
  </conditionalFormatting>
  <conditionalFormatting sqref="BO272:BP301">
    <cfRule type="expression" dxfId="7896" priority="9450">
      <formula>BO272="0"</formula>
    </cfRule>
  </conditionalFormatting>
  <conditionalFormatting sqref="BQ272:BR301">
    <cfRule type="expression" dxfId="7895" priority="9449">
      <formula>BQ272="0"</formula>
    </cfRule>
  </conditionalFormatting>
  <conditionalFormatting sqref="BS272:BT301">
    <cfRule type="expression" dxfId="7894" priority="9448">
      <formula>BS272="0"</formula>
    </cfRule>
  </conditionalFormatting>
  <conditionalFormatting sqref="BP310:BQ310">
    <cfRule type="expression" dxfId="7893" priority="9445">
      <formula>BP$213="No"</formula>
    </cfRule>
  </conditionalFormatting>
  <conditionalFormatting sqref="BP310:BQ310">
    <cfRule type="expression" dxfId="7892" priority="9444">
      <formula>BM$3="No"</formula>
    </cfRule>
  </conditionalFormatting>
  <conditionalFormatting sqref="BP310:BQ310">
    <cfRule type="expression" dxfId="7891" priority="9441">
      <formula>BP$213="No"</formula>
    </cfRule>
  </conditionalFormatting>
  <conditionalFormatting sqref="BP310:BQ310">
    <cfRule type="expression" dxfId="7890" priority="9440">
      <formula>BM$3="No"</formula>
    </cfRule>
  </conditionalFormatting>
  <conditionalFormatting sqref="BP310:BQ310">
    <cfRule type="expression" dxfId="7889" priority="9437">
      <formula>BP$213="No"</formula>
    </cfRule>
  </conditionalFormatting>
  <conditionalFormatting sqref="BP310:BQ310">
    <cfRule type="expression" dxfId="7888" priority="9436">
      <formula>BM$3="No"</formula>
    </cfRule>
  </conditionalFormatting>
  <conditionalFormatting sqref="BP310:BQ310">
    <cfRule type="expression" dxfId="7887" priority="9435">
      <formula>BP310="0"</formula>
    </cfRule>
  </conditionalFormatting>
  <conditionalFormatting sqref="BR310:BS310">
    <cfRule type="expression" dxfId="7886" priority="9432">
      <formula>BR$213="No"</formula>
    </cfRule>
  </conditionalFormatting>
  <conditionalFormatting sqref="BR310:BS310 BR311:BR312">
    <cfRule type="expression" dxfId="7885" priority="9431">
      <formula>BM$3="No"</formula>
    </cfRule>
  </conditionalFormatting>
  <conditionalFormatting sqref="BR310:BS310 BR311:BR312">
    <cfRule type="expression" dxfId="7884" priority="9430">
      <formula>BR310="0"</formula>
    </cfRule>
  </conditionalFormatting>
  <conditionalFormatting sqref="BT310:BU310">
    <cfRule type="expression" dxfId="7883" priority="9427">
      <formula>BT$213="No"</formula>
    </cfRule>
  </conditionalFormatting>
  <conditionalFormatting sqref="BT310:BU310 BT311:BT312">
    <cfRule type="expression" dxfId="7882" priority="9426">
      <formula>BM$3="No"</formula>
    </cfRule>
  </conditionalFormatting>
  <conditionalFormatting sqref="BT310:BU310">
    <cfRule type="expression" dxfId="7881" priority="9423">
      <formula>BT$213="No"</formula>
    </cfRule>
  </conditionalFormatting>
  <conditionalFormatting sqref="BT310:BU310 BT311:BT312">
    <cfRule type="expression" dxfId="7880" priority="9422">
      <formula>BM$3="No"</formula>
    </cfRule>
  </conditionalFormatting>
  <conditionalFormatting sqref="BT310:BU310">
    <cfRule type="expression" dxfId="7879" priority="9419">
      <formula>BT$213="No"</formula>
    </cfRule>
  </conditionalFormatting>
  <conditionalFormatting sqref="BT310:BU310 BT311:BT312">
    <cfRule type="expression" dxfId="7878" priority="9418">
      <formula>BM$3="No"</formula>
    </cfRule>
  </conditionalFormatting>
  <conditionalFormatting sqref="BT310:BU310">
    <cfRule type="expression" dxfId="7877" priority="9415">
      <formula>BT$213="No"</formula>
    </cfRule>
  </conditionalFormatting>
  <conditionalFormatting sqref="BT310:BU310 BT311:BT312">
    <cfRule type="expression" dxfId="7876" priority="9414">
      <formula>BM$3="No"</formula>
    </cfRule>
  </conditionalFormatting>
  <conditionalFormatting sqref="BT310:BU310 BT311:BT312">
    <cfRule type="expression" dxfId="7875" priority="9413">
      <formula>BT310="0"</formula>
    </cfRule>
  </conditionalFormatting>
  <conditionalFormatting sqref="BN235:BT236">
    <cfRule type="expression" dxfId="7874" priority="9412">
      <formula>BM$213="No"</formula>
    </cfRule>
  </conditionalFormatting>
  <conditionalFormatting sqref="BM309:BU310">
    <cfRule type="expression" dxfId="7873" priority="9411">
      <formula>BM$213="No"</formula>
    </cfRule>
  </conditionalFormatting>
  <conditionalFormatting sqref="BO347">
    <cfRule type="expression" dxfId="7872" priority="9699">
      <formula>BM$189="Offered Amount/Salary Multiple"</formula>
    </cfRule>
    <cfRule type="expression" dxfId="7871" priority="9700">
      <formula>BM$186="Offered Amount/Flat Amount"</formula>
    </cfRule>
  </conditionalFormatting>
  <conditionalFormatting sqref="BM346:BN346">
    <cfRule type="expression" dxfId="7870" priority="9701">
      <formula>BO$347="N/A"</formula>
    </cfRule>
  </conditionalFormatting>
  <conditionalFormatting sqref="BQ347:BR347">
    <cfRule type="expression" dxfId="7869" priority="9408">
      <formula>BQ$189="Offered Amount/Salary Multiple"</formula>
    </cfRule>
    <cfRule type="expression" dxfId="7868" priority="9409">
      <formula>BQ$189="Offered Amount/Flat Amount"</formula>
    </cfRule>
  </conditionalFormatting>
  <conditionalFormatting sqref="BQ347:BR347">
    <cfRule type="expression" dxfId="7867" priority="9410">
      <formula>BS$347="N/A"</formula>
    </cfRule>
  </conditionalFormatting>
  <conditionalFormatting sqref="BQ348:BU351">
    <cfRule type="expression" dxfId="7866" priority="9406">
      <formula>BQ$189="Offered Amount/Salary Multiple"</formula>
    </cfRule>
    <cfRule type="expression" dxfId="7865" priority="9407">
      <formula>BM$186="Offered Amount/Flat Amount"</formula>
    </cfRule>
  </conditionalFormatting>
  <conditionalFormatting sqref="BQ348:BU351">
    <cfRule type="expression" dxfId="7864" priority="9405">
      <formula>BQ$347="N/A"</formula>
    </cfRule>
  </conditionalFormatting>
  <conditionalFormatting sqref="BQ348:BU351">
    <cfRule type="expression" dxfId="7863" priority="9404">
      <formula>BM$3="No"</formula>
    </cfRule>
  </conditionalFormatting>
  <conditionalFormatting sqref="BQ348:BR351">
    <cfRule type="expression" dxfId="7862" priority="9401">
      <formula>BQ$189="Offered Amount/Salary Multiple"</formula>
    </cfRule>
    <cfRule type="expression" dxfId="7861" priority="9402">
      <formula>BQ$189="Offered Amount/Flat Amount"</formula>
    </cfRule>
  </conditionalFormatting>
  <conditionalFormatting sqref="BQ348:BR351">
    <cfRule type="expression" dxfId="7860" priority="9403">
      <formula>BS$347="N/A"</formula>
    </cfRule>
  </conditionalFormatting>
  <conditionalFormatting sqref="BO348:BO351">
    <cfRule type="expression" dxfId="7859" priority="9398">
      <formula>BO$347="N/A"</formula>
    </cfRule>
  </conditionalFormatting>
  <conditionalFormatting sqref="BO348:BO351">
    <cfRule type="expression" dxfId="7858" priority="9397">
      <formula>BM$3="No"</formula>
    </cfRule>
  </conditionalFormatting>
  <conditionalFormatting sqref="BO348:BO351">
    <cfRule type="expression" dxfId="7857" priority="9399">
      <formula>BM$189="Offered Amount/Salary Multiple"</formula>
    </cfRule>
    <cfRule type="expression" dxfId="7856" priority="9400">
      <formula>BM$186="Offered Amount/Flat Amount"</formula>
    </cfRule>
  </conditionalFormatting>
  <conditionalFormatting sqref="BM347:BP351">
    <cfRule type="expression" dxfId="7855" priority="9396">
      <formula>$BM$189="Offered Amount"</formula>
    </cfRule>
  </conditionalFormatting>
  <conditionalFormatting sqref="BQ347:BS351">
    <cfRule type="expression" dxfId="7854" priority="9395">
      <formula>$BM$189="offered amount"</formula>
    </cfRule>
  </conditionalFormatting>
  <conditionalFormatting sqref="BM361:BU361">
    <cfRule type="expression" dxfId="7853" priority="9394">
      <formula>BM$360="Select Waiting Period Option"</formula>
    </cfRule>
  </conditionalFormatting>
  <conditionalFormatting sqref="BO22:BO26">
    <cfRule type="expression" dxfId="7852" priority="9698">
      <formula>BM$20="No"</formula>
    </cfRule>
  </conditionalFormatting>
  <conditionalFormatting sqref="BM64:BU64">
    <cfRule type="expression" dxfId="7851" priority="9393">
      <formula>BM$63="Select Waiting Period Option"</formula>
    </cfRule>
  </conditionalFormatting>
  <conditionalFormatting sqref="BM22:BN26">
    <cfRule type="expression" dxfId="7850" priority="9392">
      <formula>BM$20="No"</formula>
    </cfRule>
  </conditionalFormatting>
  <conditionalFormatting sqref="BM309:BU310 BM311:BO321 BM234:BU236 BU237:BU254 BM270:BU301 BR311:BR312 BT311:BT312 BP316:BU316 BP319:BU319 BR314:BR315 BT314:BT315 BR317:BR318 BT317:BT318 BR320:BR321 BT320:BT321">
    <cfRule type="expression" dxfId="7849" priority="9391">
      <formula>$BM$213="No"</formula>
    </cfRule>
  </conditionalFormatting>
  <conditionalFormatting sqref="BM166:BN175">
    <cfRule type="expression" dxfId="7848" priority="9390">
      <formula>BM$3="No"</formula>
    </cfRule>
  </conditionalFormatting>
  <conditionalFormatting sqref="BM272:BN301">
    <cfRule type="expression" dxfId="7847" priority="9389">
      <formula>$BM$219="No"</formula>
    </cfRule>
  </conditionalFormatting>
  <conditionalFormatting sqref="BM310:BU310 BM311:BO321 BT311:BT312 BQ311:BR312 BP316:BU316 BP319:BU319 BT314:BT315 BT317:BT318 BT320:BT321 BQ314:BR315 BQ317:BR318 BQ320:BR321">
    <cfRule type="expression" dxfId="7846" priority="9388">
      <formula>$BM$302="No"</formula>
    </cfRule>
  </conditionalFormatting>
  <conditionalFormatting sqref="BQ352:BU352">
    <cfRule type="expression" dxfId="7845" priority="9387">
      <formula>BQ$347="N/A"</formula>
    </cfRule>
  </conditionalFormatting>
  <conditionalFormatting sqref="BQ352:BU352">
    <cfRule type="expression" dxfId="7844" priority="9386">
      <formula>BM$3="No"</formula>
    </cfRule>
  </conditionalFormatting>
  <conditionalFormatting sqref="BQ352:BR352">
    <cfRule type="expression" dxfId="7843" priority="9385">
      <formula>BS$347="N/A"</formula>
    </cfRule>
  </conditionalFormatting>
  <conditionalFormatting sqref="BO352">
    <cfRule type="expression" dxfId="7842" priority="9382">
      <formula>BO$347="N/A"</formula>
    </cfRule>
  </conditionalFormatting>
  <conditionalFormatting sqref="BO352">
    <cfRule type="expression" dxfId="7841" priority="9381">
      <formula>BM$3="No"</formula>
    </cfRule>
  </conditionalFormatting>
  <conditionalFormatting sqref="BO352">
    <cfRule type="expression" dxfId="7840" priority="9383">
      <formula>BM$189="Offered Amount/Salary Multiple"</formula>
    </cfRule>
    <cfRule type="expression" dxfId="7839" priority="9384">
      <formula>BM$186="Offered Amount/Flat Amount"</formula>
    </cfRule>
  </conditionalFormatting>
  <conditionalFormatting sqref="BM352:BP352">
    <cfRule type="expression" dxfId="7838" priority="9380">
      <formula>$BM$189="Offered Amount"</formula>
    </cfRule>
  </conditionalFormatting>
  <conditionalFormatting sqref="BQ352:BS352">
    <cfRule type="expression" dxfId="7837" priority="9379">
      <formula>$BM$189="offered amount"</formula>
    </cfRule>
  </conditionalFormatting>
  <conditionalFormatting sqref="BM259:BU259">
    <cfRule type="expression" dxfId="7836" priority="9373">
      <formula>BM$3="No"</formula>
    </cfRule>
  </conditionalFormatting>
  <conditionalFormatting sqref="BM223:BU223">
    <cfRule type="expression" dxfId="7835" priority="9372">
      <formula>BM$3="No"</formula>
    </cfRule>
  </conditionalFormatting>
  <conditionalFormatting sqref="BM44">
    <cfRule type="expression" dxfId="7834" priority="9369">
      <formula>BM$41="First of the month following date of change"</formula>
    </cfRule>
  </conditionalFormatting>
  <conditionalFormatting sqref="BM42">
    <cfRule type="expression" dxfId="7833" priority="9370">
      <formula>BM$40="Yes, Use Waiting Period"</formula>
    </cfRule>
  </conditionalFormatting>
  <conditionalFormatting sqref="BM45">
    <cfRule type="expression" dxfId="7832" priority="9368">
      <formula>BM$40="Specific Date Selection"</formula>
    </cfRule>
    <cfRule type="expression" dxfId="7831" priority="9371">
      <formula>BM$40="Specific Date Selection"</formula>
    </cfRule>
  </conditionalFormatting>
  <conditionalFormatting sqref="BM42">
    <cfRule type="expression" dxfId="7830" priority="9367">
      <formula>BM$41="First of month following date of change"</formula>
    </cfRule>
  </conditionalFormatting>
  <conditionalFormatting sqref="BM43">
    <cfRule type="expression" dxfId="7829" priority="9366">
      <formula>BM$41="First of the month following date of change"</formula>
    </cfRule>
  </conditionalFormatting>
  <conditionalFormatting sqref="BM45">
    <cfRule type="expression" dxfId="7828" priority="9364">
      <formula>BM$41="First of the month following date of change"</formula>
    </cfRule>
  </conditionalFormatting>
  <conditionalFormatting sqref="BM44">
    <cfRule type="expression" dxfId="7827" priority="9365">
      <formula>BM$40="Specific Date Selection"</formula>
    </cfRule>
  </conditionalFormatting>
  <conditionalFormatting sqref="BM43">
    <cfRule type="expression" dxfId="7826" priority="9363">
      <formula>BM$40="specific date selection"</formula>
    </cfRule>
  </conditionalFormatting>
  <conditionalFormatting sqref="BM41">
    <cfRule type="expression" dxfId="7825" priority="9362">
      <formula>BM$40="Yes, Use Waiting Period"</formula>
    </cfRule>
  </conditionalFormatting>
  <conditionalFormatting sqref="BM41:BM45">
    <cfRule type="expression" dxfId="7824" priority="9361">
      <formula>BM$3="No"</formula>
    </cfRule>
  </conditionalFormatting>
  <conditionalFormatting sqref="BM42:BU42">
    <cfRule type="expression" dxfId="7823" priority="9360">
      <formula>BM$41="select waiting Period option"</formula>
    </cfRule>
  </conditionalFormatting>
  <conditionalFormatting sqref="BM47">
    <cfRule type="expression" dxfId="7822" priority="9358">
      <formula>BM$46="Yes, Use Waiting Period"</formula>
    </cfRule>
  </conditionalFormatting>
  <conditionalFormatting sqref="BM49:BM50">
    <cfRule type="expression" dxfId="7821" priority="9356">
      <formula>BM$47="First of the month following date of change"</formula>
    </cfRule>
  </conditionalFormatting>
  <conditionalFormatting sqref="BM48">
    <cfRule type="expression" dxfId="7820" priority="9354">
      <formula>BM$47="First of month following date of change"</formula>
    </cfRule>
  </conditionalFormatting>
  <conditionalFormatting sqref="BM50">
    <cfRule type="expression" dxfId="7819" priority="9357">
      <formula>BM$46="Specific Date Selection"</formula>
    </cfRule>
  </conditionalFormatting>
  <conditionalFormatting sqref="BM48">
    <cfRule type="expression" dxfId="7818" priority="9355">
      <formula>BM$46="Yes, Use Waiting Period"</formula>
    </cfRule>
  </conditionalFormatting>
  <conditionalFormatting sqref="BM50">
    <cfRule type="expression" dxfId="7817" priority="9352">
      <formula>BM$47="First of the month following date of change"</formula>
    </cfRule>
  </conditionalFormatting>
  <conditionalFormatting sqref="BM50">
    <cfRule type="expression" dxfId="7816" priority="9353">
      <formula>BM$46="Specific Date Selection"</formula>
    </cfRule>
  </conditionalFormatting>
  <conditionalFormatting sqref="BM49">
    <cfRule type="expression" dxfId="7815" priority="9351">
      <formula>BM$46="specific date selection"</formula>
    </cfRule>
  </conditionalFormatting>
  <conditionalFormatting sqref="BM47:BM50">
    <cfRule type="expression" dxfId="7814" priority="9350">
      <formula>BM$3="No"</formula>
    </cfRule>
  </conditionalFormatting>
  <conditionalFormatting sqref="BM48:BU48">
    <cfRule type="expression" dxfId="7813" priority="9349">
      <formula>BM$47="select waiting period option"</formula>
    </cfRule>
  </conditionalFormatting>
  <conditionalFormatting sqref="BM237:BT242">
    <cfRule type="expression" dxfId="7812" priority="9346">
      <formula>BM$213="No"</formula>
    </cfRule>
  </conditionalFormatting>
  <conditionalFormatting sqref="BM237:BT242 BO238:BT254">
    <cfRule type="expression" dxfId="7811" priority="9345">
      <formula>BM$3="No"</formula>
    </cfRule>
  </conditionalFormatting>
  <conditionalFormatting sqref="BM243:BP248">
    <cfRule type="expression" dxfId="7810" priority="9342">
      <formula>BM$213="No"</formula>
    </cfRule>
  </conditionalFormatting>
  <conditionalFormatting sqref="BM243:BP248">
    <cfRule type="expression" dxfId="7809" priority="9341">
      <formula>BM$3="No"</formula>
    </cfRule>
  </conditionalFormatting>
  <conditionalFormatting sqref="BM249:BP254">
    <cfRule type="expression" dxfId="7808" priority="9338">
      <formula>BM$213="No"</formula>
    </cfRule>
  </conditionalFormatting>
  <conditionalFormatting sqref="BM249:BP254">
    <cfRule type="expression" dxfId="7807" priority="9337">
      <formula>BM$3="No"</formula>
    </cfRule>
  </conditionalFormatting>
  <conditionalFormatting sqref="BR237:BT254">
    <cfRule type="expression" dxfId="7806" priority="9334">
      <formula>BR$213="No"</formula>
    </cfRule>
  </conditionalFormatting>
  <conditionalFormatting sqref="BR237:BT254">
    <cfRule type="expression" dxfId="7805" priority="9333">
      <formula>BM$3="No"</formula>
    </cfRule>
  </conditionalFormatting>
  <conditionalFormatting sqref="BO237:BP254">
    <cfRule type="expression" dxfId="7804" priority="9332">
      <formula>BO237="0"</formula>
    </cfRule>
  </conditionalFormatting>
  <conditionalFormatting sqref="BQ237:BR254">
    <cfRule type="expression" dxfId="7803" priority="9331">
      <formula>BQ237="0"</formula>
    </cfRule>
  </conditionalFormatting>
  <conditionalFormatting sqref="BS237:BT254">
    <cfRule type="expression" dxfId="7802" priority="9330">
      <formula>BS237="0"</formula>
    </cfRule>
  </conditionalFormatting>
  <conditionalFormatting sqref="BN237:BT254">
    <cfRule type="expression" dxfId="7801" priority="9329">
      <formula>BM$213="No"</formula>
    </cfRule>
  </conditionalFormatting>
  <conditionalFormatting sqref="BM237:BT254">
    <cfRule type="expression" dxfId="7800" priority="9328">
      <formula>$BM$213="No"</formula>
    </cfRule>
  </conditionalFormatting>
  <conditionalFormatting sqref="BM237:BN254">
    <cfRule type="expression" dxfId="7799" priority="9327">
      <formula>$BM$219="No"</formula>
    </cfRule>
  </conditionalFormatting>
  <conditionalFormatting sqref="BO238:BT242 BM244:BT248 BM250:BT254">
    <cfRule type="expression" dxfId="7798" priority="9326">
      <formula>$BM$234="One"</formula>
    </cfRule>
  </conditionalFormatting>
  <conditionalFormatting sqref="BO239:BT242 BM245:BT248 BM251:BT254">
    <cfRule type="expression" dxfId="7797" priority="9325">
      <formula>$BM$234="Two"</formula>
    </cfRule>
  </conditionalFormatting>
  <conditionalFormatting sqref="BO240:BT242 BM246:BT248 BM252:BT254">
    <cfRule type="expression" dxfId="7796" priority="9324">
      <formula>$BM$234="Three"</formula>
    </cfRule>
  </conditionalFormatting>
  <conditionalFormatting sqref="BO241:BT242 BM247:BT248 BM253:BT254">
    <cfRule type="expression" dxfId="7795" priority="9323">
      <formula>$BM$234="Four"</formula>
    </cfRule>
  </conditionalFormatting>
  <conditionalFormatting sqref="BO242:BT242 BM248:BT248 BM254:BT254">
    <cfRule type="expression" dxfId="7794" priority="9322">
      <formula>$BM$234="Five"</formula>
    </cfRule>
  </conditionalFormatting>
  <conditionalFormatting sqref="BM238:BN242">
    <cfRule type="expression" dxfId="7793" priority="9317">
      <formula>$BM$234="One"</formula>
    </cfRule>
  </conditionalFormatting>
  <conditionalFormatting sqref="BM239:BN242">
    <cfRule type="expression" dxfId="7792" priority="9316">
      <formula>$BM$234="Two"</formula>
    </cfRule>
  </conditionalFormatting>
  <conditionalFormatting sqref="BM240:BN242">
    <cfRule type="expression" dxfId="7791" priority="9315">
      <formula>$BM$234="Three"</formula>
    </cfRule>
  </conditionalFormatting>
  <conditionalFormatting sqref="BM241:BN242">
    <cfRule type="expression" dxfId="7790" priority="9314">
      <formula>$BM$234="Four"</formula>
    </cfRule>
  </conditionalFormatting>
  <conditionalFormatting sqref="BM242:BN242">
    <cfRule type="expression" dxfId="7789" priority="9313">
      <formula>$BM$234="Five"</formula>
    </cfRule>
  </conditionalFormatting>
  <conditionalFormatting sqref="BP313:BQ313">
    <cfRule type="expression" dxfId="7788" priority="9291">
      <formula>BP$213="No"</formula>
    </cfRule>
  </conditionalFormatting>
  <conditionalFormatting sqref="BP313:BQ313 BP316:BQ316 BP319:BQ319">
    <cfRule type="expression" dxfId="7787" priority="9290">
      <formula>BM$3="No"</formula>
    </cfRule>
  </conditionalFormatting>
  <conditionalFormatting sqref="BP313:BQ313">
    <cfRule type="expression" dxfId="7786" priority="9287">
      <formula>BP$213="No"</formula>
    </cfRule>
  </conditionalFormatting>
  <conditionalFormatting sqref="BP313:BQ313 BP316:BQ316 BP319:BQ319">
    <cfRule type="expression" dxfId="7785" priority="9286">
      <formula>BM$3="No"</formula>
    </cfRule>
  </conditionalFormatting>
  <conditionalFormatting sqref="BP313:BQ313">
    <cfRule type="expression" dxfId="7784" priority="9283">
      <formula>BP$213="No"</formula>
    </cfRule>
  </conditionalFormatting>
  <conditionalFormatting sqref="BP313:BQ313 BP316:BQ316 BP319:BQ319">
    <cfRule type="expression" dxfId="7783" priority="9282">
      <formula>BM$3="No"</formula>
    </cfRule>
  </conditionalFormatting>
  <conditionalFormatting sqref="BP313:BQ313 BP316:BQ316 BP319:BQ319">
    <cfRule type="expression" dxfId="7782" priority="9281">
      <formula>BP313="0"</formula>
    </cfRule>
  </conditionalFormatting>
  <conditionalFormatting sqref="BR313:BS313">
    <cfRule type="expression" dxfId="7781" priority="9278">
      <formula>BR$213="No"</formula>
    </cfRule>
  </conditionalFormatting>
  <conditionalFormatting sqref="BR313:BS313 BR316:BS316 BR319:BS319 BR314:BR315 BR317:BR318 BR320:BR321">
    <cfRule type="expression" dxfId="7780" priority="9277">
      <formula>BM$3="No"</formula>
    </cfRule>
  </conditionalFormatting>
  <conditionalFormatting sqref="BR313:BS313 BR316:BS316 BR319:BS319 BR314:BR315 BR317:BR318 BR320:BR321">
    <cfRule type="expression" dxfId="7779" priority="9276">
      <formula>BR313="0"</formula>
    </cfRule>
  </conditionalFormatting>
  <conditionalFormatting sqref="BT313:BU313">
    <cfRule type="expression" dxfId="7778" priority="9273">
      <formula>BT$213="No"</formula>
    </cfRule>
  </conditionalFormatting>
  <conditionalFormatting sqref="BT313:BU313 BT316:BU316 BT319:BU319 BT314:BT315 BT317:BT318 BT320:BT321">
    <cfRule type="expression" dxfId="7777" priority="9272">
      <formula>BM$3="No"</formula>
    </cfRule>
  </conditionalFormatting>
  <conditionalFormatting sqref="BT313:BU313">
    <cfRule type="expression" dxfId="7776" priority="9269">
      <formula>BT$213="No"</formula>
    </cfRule>
  </conditionalFormatting>
  <conditionalFormatting sqref="BT313:BU313 BT316:BU316 BT319:BU319 BT314:BT315 BT317:BT318 BT320:BT321">
    <cfRule type="expression" dxfId="7775" priority="9268">
      <formula>BM$3="No"</formula>
    </cfRule>
  </conditionalFormatting>
  <conditionalFormatting sqref="BT313:BU313">
    <cfRule type="expression" dxfId="7774" priority="9265">
      <formula>BT$213="No"</formula>
    </cfRule>
  </conditionalFormatting>
  <conditionalFormatting sqref="BT313:BU313 BT316:BU316 BT319:BU319 BT314:BT315 BT317:BT318 BT320:BT321">
    <cfRule type="expression" dxfId="7773" priority="9264">
      <formula>BM$3="No"</formula>
    </cfRule>
  </conditionalFormatting>
  <conditionalFormatting sqref="BT313:BU313">
    <cfRule type="expression" dxfId="7772" priority="9261">
      <formula>BT$213="No"</formula>
    </cfRule>
  </conditionalFormatting>
  <conditionalFormatting sqref="BT313:BU313 BT316:BU316 BT319:BU319 BT314:BT315 BT317:BT318 BT320:BT321">
    <cfRule type="expression" dxfId="7771" priority="9260">
      <formula>BM$3="No"</formula>
    </cfRule>
  </conditionalFormatting>
  <conditionalFormatting sqref="BT313:BU313 BT316:BU316 BT319:BU319 BT314:BT315 BT317:BT318 BT320:BT321">
    <cfRule type="expression" dxfId="7770" priority="9259">
      <formula>BT313="0"</formula>
    </cfRule>
  </conditionalFormatting>
  <conditionalFormatting sqref="BP313:BU313">
    <cfRule type="expression" dxfId="7769" priority="9258">
      <formula>BP$213="No"</formula>
    </cfRule>
  </conditionalFormatting>
  <conditionalFormatting sqref="BP313:BU313">
    <cfRule type="expression" dxfId="7768" priority="9257">
      <formula>$BM$213="No"</formula>
    </cfRule>
  </conditionalFormatting>
  <conditionalFormatting sqref="BP313:BU313">
    <cfRule type="expression" dxfId="7767" priority="9256">
      <formula>$BM$302="No"</formula>
    </cfRule>
  </conditionalFormatting>
  <conditionalFormatting sqref="BM209:BU210">
    <cfRule type="expression" dxfId="7766" priority="9233">
      <formula>BM$208="Family Rate for all dependents"</formula>
    </cfRule>
  </conditionalFormatting>
  <conditionalFormatting sqref="BD74 BD76:BD78">
    <cfRule type="expression" dxfId="7765" priority="9218">
      <formula>BD$73="No"</formula>
    </cfRule>
  </conditionalFormatting>
  <conditionalFormatting sqref="BD110:BD111">
    <cfRule type="expression" dxfId="7764" priority="9217">
      <formula>BD$109="No"</formula>
    </cfRule>
  </conditionalFormatting>
  <conditionalFormatting sqref="BD35">
    <cfRule type="expression" dxfId="7763" priority="9058">
      <formula>BD$34="select waiting period option"</formula>
    </cfRule>
    <cfRule type="expression" dxfId="7762" priority="9216">
      <formula>BD$33="Use Waiting Period"</formula>
    </cfRule>
  </conditionalFormatting>
  <conditionalFormatting sqref="BD35">
    <cfRule type="expression" dxfId="7761" priority="9215">
      <formula>BD$34="First of Month following Date of Change"</formula>
    </cfRule>
  </conditionalFormatting>
  <conditionalFormatting sqref="BD63:BD64">
    <cfRule type="expression" dxfId="7760" priority="9214">
      <formula>BD$62="Use Waiting Period"</formula>
    </cfRule>
  </conditionalFormatting>
  <conditionalFormatting sqref="BD64">
    <cfRule type="expression" dxfId="7759" priority="9213">
      <formula>BD$63="First of the month following date of change"</formula>
    </cfRule>
  </conditionalFormatting>
  <conditionalFormatting sqref="BD139:BD142">
    <cfRule type="expression" dxfId="7758" priority="9212">
      <formula>BD$137="Use Waiting Period"</formula>
    </cfRule>
  </conditionalFormatting>
  <conditionalFormatting sqref="BD139:BD142">
    <cfRule type="expression" dxfId="7757" priority="9208">
      <formula>BD$138="First of month following Date of Election"</formula>
    </cfRule>
    <cfRule type="expression" dxfId="7756" priority="9209">
      <formula>BD$138="Date of Election"</formula>
    </cfRule>
    <cfRule type="expression" dxfId="7755" priority="9210">
      <formula>BD$138="First of month following Open Enrollment Start Date"</formula>
    </cfRule>
  </conditionalFormatting>
  <conditionalFormatting sqref="BD145:BD146">
    <cfRule type="expression" dxfId="7754" priority="9203">
      <formula>BD$144="First of month following Date of Election"</formula>
    </cfRule>
    <cfRule type="expression" dxfId="7753" priority="9204">
      <formula>BD$144="Date of Election"</formula>
    </cfRule>
    <cfRule type="expression" dxfId="7752" priority="9205">
      <formula>BD$144="First of month following Date of Hire"</formula>
    </cfRule>
  </conditionalFormatting>
  <conditionalFormatting sqref="BD145">
    <cfRule type="expression" dxfId="7751" priority="9206">
      <formula>BD$143="Use Waiting Period"</formula>
    </cfRule>
  </conditionalFormatting>
  <conditionalFormatting sqref="BD151:BD152">
    <cfRule type="expression" dxfId="7750" priority="9198">
      <formula>BD$150="First of month following Date of Election"</formula>
    </cfRule>
    <cfRule type="expression" dxfId="7749" priority="9199">
      <formula>BD$150="Date of Election"</formula>
    </cfRule>
    <cfRule type="expression" dxfId="7748" priority="9200">
      <formula>BD$150="First of month following Date of Rehire"</formula>
    </cfRule>
  </conditionalFormatting>
  <conditionalFormatting sqref="BD151">
    <cfRule type="expression" dxfId="7747" priority="9201">
      <formula>BD$149="Use Waiting Period"</formula>
    </cfRule>
  </conditionalFormatting>
  <conditionalFormatting sqref="BD20:BD21">
    <cfRule type="expression" dxfId="7746" priority="9197">
      <formula>BD$20="No"</formula>
    </cfRule>
  </conditionalFormatting>
  <conditionalFormatting sqref="BD63:BD64">
    <cfRule type="expression" dxfId="7745" priority="9196">
      <formula>BD$61="No"</formula>
    </cfRule>
  </conditionalFormatting>
  <conditionalFormatting sqref="BD324">
    <cfRule type="expression" dxfId="7744" priority="9184">
      <formula>BD$181="No"</formula>
    </cfRule>
  </conditionalFormatting>
  <conditionalFormatting sqref="BD327">
    <cfRule type="expression" dxfId="7743" priority="9183">
      <formula>BD$181="No"</formula>
    </cfRule>
  </conditionalFormatting>
  <conditionalFormatting sqref="BD329">
    <cfRule type="expression" dxfId="7742" priority="9182">
      <formula>BD$181="No"</formula>
    </cfRule>
  </conditionalFormatting>
  <conditionalFormatting sqref="BD326">
    <cfRule type="expression" dxfId="7741" priority="9181">
      <formula>BD$181="No"</formula>
    </cfRule>
  </conditionalFormatting>
  <conditionalFormatting sqref="BD332:BD333">
    <cfRule type="expression" dxfId="7740" priority="9180">
      <formula>BD$331="No"</formula>
    </cfRule>
  </conditionalFormatting>
  <conditionalFormatting sqref="BD339">
    <cfRule type="expression" dxfId="7739" priority="9179">
      <formula>BD$181="No"</formula>
    </cfRule>
  </conditionalFormatting>
  <conditionalFormatting sqref="BD339">
    <cfRule type="expression" dxfId="7738" priority="9178">
      <formula>BD$331="No"</formula>
    </cfRule>
  </conditionalFormatting>
  <conditionalFormatting sqref="BD341">
    <cfRule type="expression" dxfId="7737" priority="9176">
      <formula>BD$181="No"</formula>
    </cfRule>
  </conditionalFormatting>
  <conditionalFormatting sqref="BD340">
    <cfRule type="expression" dxfId="7736" priority="9177">
      <formula>BD$181="No"</formula>
    </cfRule>
  </conditionalFormatting>
  <conditionalFormatting sqref="BD357">
    <cfRule type="expression" dxfId="7735" priority="9175">
      <formula>BD$355="Specific Date Selection"</formula>
    </cfRule>
  </conditionalFormatting>
  <conditionalFormatting sqref="BD360:BD361">
    <cfRule type="expression" dxfId="7734" priority="9174">
      <formula>BD$359="Use waiting Period"</formula>
    </cfRule>
  </conditionalFormatting>
  <conditionalFormatting sqref="BD361:BD362">
    <cfRule type="expression" dxfId="7733" priority="9172">
      <formula>BD$360="First of Month following Date of Birth"</formula>
    </cfRule>
  </conditionalFormatting>
  <conditionalFormatting sqref="BD87">
    <cfRule type="expression" dxfId="7732" priority="9171">
      <formula>BD$86="No"</formula>
    </cfRule>
  </conditionalFormatting>
  <conditionalFormatting sqref="BD184">
    <cfRule type="expression" dxfId="7731" priority="9168">
      <formula>BD$183="Compensation as of Date"</formula>
    </cfRule>
  </conditionalFormatting>
  <conditionalFormatting sqref="BD113">
    <cfRule type="expression" dxfId="7730" priority="9166">
      <formula>BD$112="Yes"</formula>
    </cfRule>
  </conditionalFormatting>
  <conditionalFormatting sqref="BD122:BD125">
    <cfRule type="expression" dxfId="7729" priority="9165">
      <formula>BD$121="Yes"</formula>
    </cfRule>
  </conditionalFormatting>
  <conditionalFormatting sqref="BD128">
    <cfRule type="expression" dxfId="7728" priority="9164">
      <formula>BD$127="Yes"</formula>
    </cfRule>
  </conditionalFormatting>
  <conditionalFormatting sqref="BD112">
    <cfRule type="expression" dxfId="7727" priority="9158">
      <formula>BD112="Yes"</formula>
    </cfRule>
    <cfRule type="expression" dxfId="7726" priority="9159">
      <formula>BD$112="No"</formula>
    </cfRule>
    <cfRule type="expression" dxfId="7725" priority="9160">
      <formula>BD$7="EE"</formula>
    </cfRule>
  </conditionalFormatting>
  <conditionalFormatting sqref="BD114">
    <cfRule type="expression" dxfId="7724" priority="9156">
      <formula>BD$114="No"</formula>
    </cfRule>
    <cfRule type="expression" dxfId="7723" priority="9157">
      <formula>BD$114="Yes"</formula>
    </cfRule>
  </conditionalFormatting>
  <conditionalFormatting sqref="BD162">
    <cfRule type="expression" dxfId="7722" priority="9154">
      <formula>BD$8="CH"</formula>
    </cfRule>
    <cfRule type="expression" dxfId="7721" priority="9155">
      <formula>BD$8="EE"</formula>
    </cfRule>
  </conditionalFormatting>
  <conditionalFormatting sqref="BD163">
    <cfRule type="expression" dxfId="7720" priority="9101">
      <formula>BD$8="EE+SP"</formula>
    </cfRule>
    <cfRule type="expression" dxfId="7719" priority="9152">
      <formula>BD$8="EE"</formula>
    </cfRule>
    <cfRule type="expression" dxfId="7718" priority="9153">
      <formula>BD$8="SP"</formula>
    </cfRule>
  </conditionalFormatting>
  <conditionalFormatting sqref="BD178">
    <cfRule type="expression" dxfId="7717" priority="9097">
      <formula>BD$8="EE+SP"</formula>
    </cfRule>
    <cfRule type="expression" dxfId="7716" priority="9150">
      <formula>BD$8="SP"</formula>
    </cfRule>
    <cfRule type="expression" dxfId="7715" priority="9151">
      <formula>BD$8="EE"</formula>
    </cfRule>
  </conditionalFormatting>
  <conditionalFormatting sqref="BD341">
    <cfRule type="expression" dxfId="7714" priority="9083">
      <formula>BD$8="EE+SP"</formula>
    </cfRule>
    <cfRule type="expression" dxfId="7713" priority="9148">
      <formula>BD$8="SP"</formula>
    </cfRule>
    <cfRule type="expression" dxfId="7712" priority="9149">
      <formula>BD$8="EE"</formula>
    </cfRule>
  </conditionalFormatting>
  <conditionalFormatting sqref="BD342">
    <cfRule type="expression" dxfId="7711" priority="9146">
      <formula>BD$342="No"</formula>
    </cfRule>
    <cfRule type="expression" dxfId="7710" priority="9147">
      <formula>BD$342="Yes"</formula>
    </cfRule>
  </conditionalFormatting>
  <conditionalFormatting sqref="BD343">
    <cfRule type="expression" dxfId="7709" priority="9144">
      <formula>BD$343="Yes"</formula>
    </cfRule>
    <cfRule type="expression" dxfId="7708" priority="9145">
      <formula>BD$343="No"</formula>
    </cfRule>
  </conditionalFormatting>
  <conditionalFormatting sqref="BD344">
    <cfRule type="expression" dxfId="7707" priority="9142">
      <formula>BD$344="Yes"</formula>
    </cfRule>
    <cfRule type="expression" dxfId="7706" priority="9143">
      <formula>BD$344="No"</formula>
    </cfRule>
  </conditionalFormatting>
  <conditionalFormatting sqref="BD126">
    <cfRule type="expression" dxfId="7705" priority="9141">
      <formula>BD$121="Yes"</formula>
    </cfRule>
  </conditionalFormatting>
  <conditionalFormatting sqref="BD122">
    <cfRule type="expression" dxfId="7704" priority="9140">
      <formula>BD$122="No"</formula>
    </cfRule>
  </conditionalFormatting>
  <conditionalFormatting sqref="BD123">
    <cfRule type="expression" dxfId="7703" priority="9139">
      <formula>BD$123="No"</formula>
    </cfRule>
  </conditionalFormatting>
  <conditionalFormatting sqref="BD124">
    <cfRule type="expression" dxfId="7702" priority="9138">
      <formula>BD$124="No"</formula>
    </cfRule>
  </conditionalFormatting>
  <conditionalFormatting sqref="BD125">
    <cfRule type="expression" dxfId="7701" priority="9137">
      <formula>BD$125="No"</formula>
    </cfRule>
  </conditionalFormatting>
  <conditionalFormatting sqref="BD17:BD18">
    <cfRule type="expression" dxfId="7700" priority="9219">
      <formula>BD$17="Select OtherEnrollmentService"</formula>
    </cfRule>
  </conditionalFormatting>
  <conditionalFormatting sqref="BD140">
    <cfRule type="expression" dxfId="7699" priority="9211">
      <formula>BD$137="Specific Date Selection"</formula>
    </cfRule>
  </conditionalFormatting>
  <conditionalFormatting sqref="BD141">
    <cfRule type="expression" dxfId="7698" priority="9136">
      <formula>BD$137="specific date selection"</formula>
    </cfRule>
  </conditionalFormatting>
  <conditionalFormatting sqref="BD147:BD148">
    <cfRule type="expression" dxfId="7697" priority="9132">
      <formula>BD$144="First of month following Date of Election"</formula>
    </cfRule>
    <cfRule type="expression" dxfId="7696" priority="9133">
      <formula>BD$144="Date of Election"</formula>
    </cfRule>
    <cfRule type="expression" dxfId="7695" priority="9134">
      <formula>BD$144="First of month following Date of Hire"</formula>
    </cfRule>
  </conditionalFormatting>
  <conditionalFormatting sqref="BD146">
    <cfRule type="expression" dxfId="7694" priority="9207">
      <formula>BD$143="Specific Date Selection"</formula>
    </cfRule>
  </conditionalFormatting>
  <conditionalFormatting sqref="BD147">
    <cfRule type="expression" dxfId="7693" priority="9135">
      <formula>BD$143="Specific Date Selection"</formula>
    </cfRule>
  </conditionalFormatting>
  <conditionalFormatting sqref="BD153:BD154">
    <cfRule type="expression" dxfId="7692" priority="9128">
      <formula>BD$150="First of month following Date of Election"</formula>
    </cfRule>
    <cfRule type="expression" dxfId="7691" priority="9129">
      <formula>BD$150="Date of Election"</formula>
    </cfRule>
    <cfRule type="expression" dxfId="7690" priority="9130">
      <formula>BD$150="First of month following Date of Rehire"</formula>
    </cfRule>
  </conditionalFormatting>
  <conditionalFormatting sqref="BD152">
    <cfRule type="expression" dxfId="7689" priority="9202">
      <formula>BD$149="Specific Date Selection"</formula>
    </cfRule>
  </conditionalFormatting>
  <conditionalFormatting sqref="BD153">
    <cfRule type="expression" dxfId="7688" priority="9131">
      <formula>BD$149="Specific Date Selection"</formula>
    </cfRule>
  </conditionalFormatting>
  <conditionalFormatting sqref="BD356">
    <cfRule type="expression" dxfId="7687" priority="9127">
      <formula>BD$355="specific date selection"</formula>
    </cfRule>
  </conditionalFormatting>
  <conditionalFormatting sqref="BD363:BD364">
    <cfRule type="expression" dxfId="7686" priority="9125">
      <formula>BD$360="First of Month following Date of Birth"</formula>
    </cfRule>
    <cfRule type="expression" dxfId="7685" priority="9126">
      <formula>BD$359="Specific Date Selection"</formula>
    </cfRule>
  </conditionalFormatting>
  <conditionalFormatting sqref="BD362">
    <cfRule type="expression" dxfId="7684" priority="9173">
      <formula>BD$359="Specific Date Selection"</formula>
    </cfRule>
  </conditionalFormatting>
  <conditionalFormatting sqref="BD363">
    <cfRule type="expression" dxfId="7683" priority="9124">
      <formula>BD$359="specific date selection"</formula>
    </cfRule>
  </conditionalFormatting>
  <conditionalFormatting sqref="BD15">
    <cfRule type="expression" dxfId="7682" priority="9123">
      <formula>BD$14="No"</formula>
    </cfRule>
  </conditionalFormatting>
  <conditionalFormatting sqref="BD34">
    <cfRule type="expression" dxfId="7681" priority="9122">
      <formula>BD$33="Use Waiting Period"</formula>
    </cfRule>
  </conditionalFormatting>
  <conditionalFormatting sqref="BD63">
    <cfRule type="expression" dxfId="7680" priority="9121">
      <formula>BD$62="Use Waiting Period"</formula>
    </cfRule>
  </conditionalFormatting>
  <conditionalFormatting sqref="BD150">
    <cfRule type="expression" dxfId="7679" priority="9120">
      <formula>BD$149="Use Waiting Period"</formula>
    </cfRule>
  </conditionalFormatting>
  <conditionalFormatting sqref="BD199">
    <cfRule type="expression" dxfId="7678" priority="9220">
      <formula>BD$198="Yes, Round down to nearest"</formula>
    </cfRule>
    <cfRule type="expression" dxfId="7677" priority="9221">
      <formula>BD$198="Yes, Round up to nearest"</formula>
    </cfRule>
  </conditionalFormatting>
  <conditionalFormatting sqref="BD209:BD210">
    <cfRule type="expression" dxfId="7676" priority="9119">
      <formula>BD$208="Family Rate for all Dependents"</formula>
    </cfRule>
  </conditionalFormatting>
  <conditionalFormatting sqref="BD211">
    <cfRule type="expression" dxfId="7675" priority="9118">
      <formula>BD$208="Family rate for all dependents - Flat"</formula>
    </cfRule>
  </conditionalFormatting>
  <conditionalFormatting sqref="BD218:BD219">
    <cfRule type="expression" dxfId="7674" priority="9222">
      <formula>BD$213="No"</formula>
    </cfRule>
  </conditionalFormatting>
  <conditionalFormatting sqref="BD234:BD235">
    <cfRule type="expression" dxfId="7673" priority="9223">
      <formula>BD$214="New Hire/Rehire/Qualifying Events"</formula>
    </cfRule>
    <cfRule type="expression" dxfId="7672" priority="9224">
      <formula>BD$214="New Hire/Rehire"</formula>
    </cfRule>
  </conditionalFormatting>
  <conditionalFormatting sqref="BD328">
    <cfRule type="expression" dxfId="7671" priority="9117">
      <formula>BD$181="No"</formula>
    </cfRule>
  </conditionalFormatting>
  <conditionalFormatting sqref="BD346:BG346">
    <cfRule type="expression" dxfId="7670" priority="9115">
      <formula>BD$189="Offered Amount/Salary Multiple"</formula>
    </cfRule>
    <cfRule type="expression" dxfId="7669" priority="9116">
      <formula>BD$189="Offered Amount/Flat Amount"</formula>
    </cfRule>
  </conditionalFormatting>
  <conditionalFormatting sqref="BD38">
    <cfRule type="expression" dxfId="7668" priority="9057">
      <formula>BD$37="Select waiting period option"</formula>
    </cfRule>
    <cfRule type="expression" dxfId="7667" priority="9114">
      <formula>BD$36="Use Waiting Period"</formula>
    </cfRule>
  </conditionalFormatting>
  <conditionalFormatting sqref="BD38">
    <cfRule type="expression" dxfId="7666" priority="9113">
      <formula>BD$35="First of Month following Date of Change"</formula>
    </cfRule>
  </conditionalFormatting>
  <conditionalFormatting sqref="BD37">
    <cfRule type="expression" dxfId="7665" priority="9112">
      <formula>BD$36="Use Waiting Period"</formula>
    </cfRule>
  </conditionalFormatting>
  <conditionalFormatting sqref="BD121">
    <cfRule type="expression" dxfId="7664" priority="9109">
      <formula>BD$121="Yes"</formula>
    </cfRule>
    <cfRule type="expression" dxfId="7663" priority="9110">
      <formula>BD$121="No"</formula>
    </cfRule>
    <cfRule type="expression" dxfId="7662" priority="9111">
      <formula>BD$8="EE"</formula>
    </cfRule>
  </conditionalFormatting>
  <conditionalFormatting sqref="BD127">
    <cfRule type="expression" dxfId="7661" priority="9106">
      <formula>BD$127="Yes"</formula>
    </cfRule>
    <cfRule type="expression" dxfId="7660" priority="9107">
      <formula>BD$127="No"</formula>
    </cfRule>
    <cfRule type="expression" dxfId="7659" priority="9108">
      <formula>BD$8="EE"</formula>
    </cfRule>
  </conditionalFormatting>
  <conditionalFormatting sqref="BD129">
    <cfRule type="expression" dxfId="7658" priority="9103">
      <formula>BD$127="Yes"</formula>
    </cfRule>
    <cfRule type="expression" dxfId="7657" priority="9104">
      <formula>BD$127="No"</formula>
    </cfRule>
    <cfRule type="expression" dxfId="7656" priority="9105">
      <formula>BD$8="EE"</formula>
    </cfRule>
  </conditionalFormatting>
  <conditionalFormatting sqref="BD162">
    <cfRule type="expression" dxfId="7655" priority="9102">
      <formula>BD$8="EE+CH"</formula>
    </cfRule>
  </conditionalFormatting>
  <conditionalFormatting sqref="BD164">
    <cfRule type="expression" dxfId="7654" priority="9098">
      <formula>BD$8="EE+SP"</formula>
    </cfRule>
    <cfRule type="expression" dxfId="7653" priority="9099">
      <formula>BD$8="EE"</formula>
    </cfRule>
    <cfRule type="expression" dxfId="7652" priority="9100">
      <formula>BD$8="SP"</formula>
    </cfRule>
  </conditionalFormatting>
  <conditionalFormatting sqref="BD36">
    <cfRule type="expression" dxfId="7651" priority="9096">
      <formula>BD$8="EE"</formula>
    </cfRule>
  </conditionalFormatting>
  <conditionalFormatting sqref="BD88">
    <cfRule type="expression" dxfId="7650" priority="9095">
      <formula>BD$87="Flat Amount"</formula>
    </cfRule>
  </conditionalFormatting>
  <conditionalFormatting sqref="BD88:BD89">
    <cfRule type="expression" dxfId="7649" priority="9094">
      <formula>BD$87="Flat Amount &amp; Times Annual Comp"</formula>
    </cfRule>
  </conditionalFormatting>
  <conditionalFormatting sqref="BD89">
    <cfRule type="expression" dxfId="7648" priority="9093">
      <formula>BD$87="Times Annual Comp"</formula>
    </cfRule>
  </conditionalFormatting>
  <conditionalFormatting sqref="BD90">
    <cfRule type="expression" dxfId="7647" priority="9092">
      <formula>BD$87="Percentage of Annual Comp"</formula>
    </cfRule>
  </conditionalFormatting>
  <conditionalFormatting sqref="BD88 BD90">
    <cfRule type="expression" dxfId="7646" priority="9091">
      <formula>BD$87="Flat Amount &amp; Percentage of Annual Comp"</formula>
    </cfRule>
  </conditionalFormatting>
  <conditionalFormatting sqref="BD88:BD90">
    <cfRule type="expression" dxfId="7645" priority="9090">
      <formula>BD$87="Flat Amount Times Annual Comp &amp; Percentage of Annual Comp"</formula>
    </cfRule>
  </conditionalFormatting>
  <conditionalFormatting sqref="BD89:BD90">
    <cfRule type="expression" dxfId="7644" priority="9089">
      <formula>BD$87="Times Annual Comp &amp; Percentage of Annual Comp"</formula>
    </cfRule>
  </conditionalFormatting>
  <conditionalFormatting sqref="BD140:BD142">
    <cfRule type="expression" dxfId="7643" priority="9088">
      <formula>BD$137="Use Waiting Period"</formula>
    </cfRule>
  </conditionalFormatting>
  <conditionalFormatting sqref="BD138">
    <cfRule type="expression" dxfId="7642" priority="9087">
      <formula>BD$137="Use Waiting Period"</formula>
    </cfRule>
  </conditionalFormatting>
  <conditionalFormatting sqref="BD144">
    <cfRule type="expression" dxfId="7641" priority="9086">
      <formula>BD$143="Use Waiting Period"</formula>
    </cfRule>
  </conditionalFormatting>
  <conditionalFormatting sqref="BD203">
    <cfRule type="expression" dxfId="7640" priority="9085">
      <formula>BD$202="Times Annual Compensation"</formula>
    </cfRule>
  </conditionalFormatting>
  <conditionalFormatting sqref="BD204">
    <cfRule type="expression" dxfId="7639" priority="9084">
      <formula>BD$202="Flat Amount"</formula>
    </cfRule>
  </conditionalFormatting>
  <conditionalFormatting sqref="BD365">
    <cfRule type="expression" dxfId="7638" priority="9081">
      <formula>BD$189="Offered Amount/Flat Amount"</formula>
    </cfRule>
    <cfRule type="expression" dxfId="7637" priority="9082">
      <formula>BD$189="Range Flat Amount"</formula>
    </cfRule>
  </conditionalFormatting>
  <conditionalFormatting sqref="BH347:BL347">
    <cfRule type="expression" dxfId="7636" priority="9078">
      <formula>BH$189="Offered Amount/Salary Multiple"</formula>
    </cfRule>
    <cfRule type="expression" dxfId="7635" priority="9079">
      <formula>BD$186="Offered Amount/Flat Amount"</formula>
    </cfRule>
  </conditionalFormatting>
  <conditionalFormatting sqref="BD346">
    <cfRule type="expression" dxfId="7634" priority="9076">
      <formula>BD$189="Offered Amount/Salary Multiple"</formula>
    </cfRule>
    <cfRule type="expression" dxfId="7633" priority="9077">
      <formula>BD$189="Offered Amount/Flat Amount"</formula>
    </cfRule>
  </conditionalFormatting>
  <conditionalFormatting sqref="BD346:BG346">
    <cfRule type="expression" dxfId="7632" priority="9075">
      <formula>BD$346="All"</formula>
    </cfRule>
  </conditionalFormatting>
  <conditionalFormatting sqref="BF347">
    <cfRule type="expression" dxfId="7631" priority="9074">
      <formula>BF$347="N/A"</formula>
    </cfRule>
  </conditionalFormatting>
  <conditionalFormatting sqref="BD179:BL179 BD32:BL32 BD234:BD235 BD302 BD231:BL233 BD27:BL27 BD303:BL304 BD309:BD310 BF309:BL309 BF328 BD322:BD329 BF330 BD345:BL345 BD331:BD333 BD339:BD344 BD4:BD12 BF22:BF26 BD39:BL39 BD34:BD38 BD72:BL72 BF56 BD75:BL75 BD73:BD74 BD79:BL80 BD76:BD78 BD91:BL91 BD81:BD82 BD202:BD219 BF185:BF188 BD180:BD181 BF166:BF175 BD176:BD178 BD162:BD164 BD160:BL161 BD137:BD154 BD136:BL136 BF112:BF134 BD97 BF97:BF107 BF310:BF312 BD346:BG346 BF347 BH347:BL347 BD353:BL354 BD355:BD367 BD226:BL228 BL237:BL254 BD255:BL258 BD220:BL222 BD260:BL269 BD224:BL224 BD306:BL306 BD52:BD60 BD196:BD197 BD184:BD188 BD199 BD14:BD22 BD63:BD65 BD67:BD71 BD84 BD87:BD90 BD108:BD135 BD157:BD159">
    <cfRule type="expression" dxfId="7630" priority="9073">
      <formula>BD$3="No"</formula>
    </cfRule>
  </conditionalFormatting>
  <conditionalFormatting sqref="BD165">
    <cfRule type="expression" dxfId="7629" priority="9072">
      <formula>BD$3="No"</formula>
    </cfRule>
  </conditionalFormatting>
  <conditionalFormatting sqref="BD212">
    <cfRule type="expression" dxfId="7628" priority="9069">
      <formula>BD$208="Family rate for all dependents"</formula>
    </cfRule>
    <cfRule type="expression" dxfId="7627" priority="9070">
      <formula>BD$208="Family rate for all dependents - Flat"</formula>
    </cfRule>
  </conditionalFormatting>
  <conditionalFormatting sqref="BD219">
    <cfRule type="expression" dxfId="7626" priority="9068">
      <formula>BD$213="No"</formula>
    </cfRule>
  </conditionalFormatting>
  <conditionalFormatting sqref="BD200">
    <cfRule type="expression" dxfId="7625" priority="9061">
      <formula>BD$189="Range Flat Amount"</formula>
    </cfRule>
    <cfRule type="expression" dxfId="7624" priority="9062">
      <formula>BD$189="Offered Amount/Flat Amount"</formula>
    </cfRule>
  </conditionalFormatting>
  <conditionalFormatting sqref="BD201">
    <cfRule type="expression" dxfId="7623" priority="9063">
      <formula>BD$198="Yes, Round down to nearest"</formula>
    </cfRule>
    <cfRule type="expression" dxfId="7622" priority="9064">
      <formula>BD$198="Yes, Round up to nearest"</formula>
    </cfRule>
  </conditionalFormatting>
  <conditionalFormatting sqref="BD200:BD201">
    <cfRule type="expression" dxfId="7621" priority="9060">
      <formula>BD$3="No"</formula>
    </cfRule>
  </conditionalFormatting>
  <conditionalFormatting sqref="BD165">
    <cfRule type="expression" dxfId="7620" priority="9225">
      <formula>BD$175="No"</formula>
    </cfRule>
    <cfRule type="expression" dxfId="7619" priority="9226">
      <formula>BD$8="EE+SP"</formula>
    </cfRule>
    <cfRule type="expression" dxfId="7618" priority="9227">
      <formula>BD$8="EE"</formula>
    </cfRule>
    <cfRule type="expression" dxfId="7617" priority="9228">
      <formula>BD$8="SP"</formula>
    </cfRule>
  </conditionalFormatting>
  <conditionalFormatting sqref="BD145">
    <cfRule type="expression" dxfId="7616" priority="9056">
      <formula>BD$144="Select waiting period option"</formula>
    </cfRule>
  </conditionalFormatting>
  <conditionalFormatting sqref="BD151">
    <cfRule type="expression" dxfId="7615" priority="9055">
      <formula>BD$150="Select waiting period option"</formula>
    </cfRule>
  </conditionalFormatting>
  <conditionalFormatting sqref="BD229:BL230">
    <cfRule type="expression" dxfId="7614" priority="9052">
      <formula>BD$3="No"</formula>
    </cfRule>
  </conditionalFormatting>
  <conditionalFormatting sqref="BD225:BL225">
    <cfRule type="expression" dxfId="7613" priority="9051">
      <formula>BD$3="No"</formula>
    </cfRule>
  </conditionalFormatting>
  <conditionalFormatting sqref="BD270">
    <cfRule type="expression" dxfId="7612" priority="9050">
      <formula>BD$213="No"</formula>
    </cfRule>
  </conditionalFormatting>
  <conditionalFormatting sqref="BD270">
    <cfRule type="expression" dxfId="7611" priority="9049">
      <formula>BD$3="No"</formula>
    </cfRule>
  </conditionalFormatting>
  <conditionalFormatting sqref="BD272:BE301">
    <cfRule type="expression" dxfId="7610" priority="9046">
      <formula>BD$213="No"</formula>
    </cfRule>
  </conditionalFormatting>
  <conditionalFormatting sqref="BD272:BE301">
    <cfRule type="expression" dxfId="7609" priority="9045">
      <formula>BD$3="No"</formula>
    </cfRule>
  </conditionalFormatting>
  <conditionalFormatting sqref="BL237:BL254">
    <cfRule type="expression" dxfId="7608" priority="9042">
      <formula>BL$213="No"</formula>
    </cfRule>
  </conditionalFormatting>
  <conditionalFormatting sqref="BL237:BL254">
    <cfRule type="expression" dxfId="7607" priority="9043">
      <formula>BL$214="New Hire/Rehire/Qualifying Events"</formula>
    </cfRule>
    <cfRule type="expression" dxfId="7606" priority="9044">
      <formula>BL$214="New Hire/Rehire"</formula>
    </cfRule>
  </conditionalFormatting>
  <conditionalFormatting sqref="BL237:BL254">
    <cfRule type="expression" dxfId="7605" priority="9041">
      <formula>BG$3="No"</formula>
    </cfRule>
  </conditionalFormatting>
  <conditionalFormatting sqref="BF272:BL289">
    <cfRule type="expression" dxfId="7604" priority="9038">
      <formula>BF$213="No"</formula>
    </cfRule>
  </conditionalFormatting>
  <conditionalFormatting sqref="BF272:BL289 BF273:BK301">
    <cfRule type="expression" dxfId="7603" priority="9037">
      <formula>BD$3="No"</formula>
    </cfRule>
  </conditionalFormatting>
  <conditionalFormatting sqref="BF278:BG283">
    <cfRule type="expression" dxfId="7602" priority="9034">
      <formula>BF$213="No"</formula>
    </cfRule>
  </conditionalFormatting>
  <conditionalFormatting sqref="BF278:BG283">
    <cfRule type="expression" dxfId="7601" priority="9033">
      <formula>BD$3="No"</formula>
    </cfRule>
  </conditionalFormatting>
  <conditionalFormatting sqref="BF284:BG289">
    <cfRule type="expression" dxfId="7600" priority="9030">
      <formula>BF$213="No"</formula>
    </cfRule>
  </conditionalFormatting>
  <conditionalFormatting sqref="BF284:BG289">
    <cfRule type="expression" dxfId="7599" priority="9029">
      <formula>BD$3="No"</formula>
    </cfRule>
  </conditionalFormatting>
  <conditionalFormatting sqref="BI272:BL289">
    <cfRule type="expression" dxfId="7598" priority="9026">
      <formula>BI$213="No"</formula>
    </cfRule>
  </conditionalFormatting>
  <conditionalFormatting sqref="BI272:BL289 BI273:BK301">
    <cfRule type="expression" dxfId="7597" priority="9025">
      <formula>BD$3="No"</formula>
    </cfRule>
  </conditionalFormatting>
  <conditionalFormatting sqref="BF273:BL273">
    <cfRule type="expression" dxfId="7596" priority="9024">
      <formula>BF$234="1"</formula>
    </cfRule>
  </conditionalFormatting>
  <conditionalFormatting sqref="BF290:BL301">
    <cfRule type="expression" dxfId="7595" priority="9021">
      <formula>BF$213="No"</formula>
    </cfRule>
  </conditionalFormatting>
  <conditionalFormatting sqref="BF290:BL301">
    <cfRule type="expression" dxfId="7594" priority="9020">
      <formula>BD$3="No"</formula>
    </cfRule>
  </conditionalFormatting>
  <conditionalFormatting sqref="BF290:BG301">
    <cfRule type="expression" dxfId="7593" priority="9017">
      <formula>BF$213="No"</formula>
    </cfRule>
  </conditionalFormatting>
  <conditionalFormatting sqref="BF290:BG301">
    <cfRule type="expression" dxfId="7592" priority="9016">
      <formula>BD$3="No"</formula>
    </cfRule>
  </conditionalFormatting>
  <conditionalFormatting sqref="BI290:BL301">
    <cfRule type="expression" dxfId="7591" priority="9013">
      <formula>BI$213="No"</formula>
    </cfRule>
  </conditionalFormatting>
  <conditionalFormatting sqref="BI290:BL301">
    <cfRule type="expression" dxfId="7590" priority="9012">
      <formula>BD$3="No"</formula>
    </cfRule>
  </conditionalFormatting>
  <conditionalFormatting sqref="BD313">
    <cfRule type="expression" dxfId="7589" priority="9011">
      <formula>BD$213="No"</formula>
    </cfRule>
  </conditionalFormatting>
  <conditionalFormatting sqref="BD313 BF313:BF315">
    <cfRule type="expression" dxfId="7588" priority="9010">
      <formula>BD$3="No"</formula>
    </cfRule>
  </conditionalFormatting>
  <conditionalFormatting sqref="BD316">
    <cfRule type="expression" dxfId="7587" priority="9009">
      <formula>BD$213="No"</formula>
    </cfRule>
  </conditionalFormatting>
  <conditionalFormatting sqref="BD316 BF316:BF318">
    <cfRule type="expression" dxfId="7586" priority="9008">
      <formula>BD$3="No"</formula>
    </cfRule>
  </conditionalFormatting>
  <conditionalFormatting sqref="BD319">
    <cfRule type="expression" dxfId="7585" priority="9007">
      <formula>BD$213="No"</formula>
    </cfRule>
  </conditionalFormatting>
  <conditionalFormatting sqref="BD319 BF319:BF321">
    <cfRule type="expression" dxfId="7584" priority="9006">
      <formula>BD$3="No"</formula>
    </cfRule>
  </conditionalFormatting>
  <conditionalFormatting sqref="BD307:BL308">
    <cfRule type="expression" dxfId="7583" priority="9005">
      <formula>BD$3="No"</formula>
    </cfRule>
  </conditionalFormatting>
  <conditionalFormatting sqref="BD330">
    <cfRule type="expression" dxfId="7582" priority="9004">
      <formula>BD$181="No"</formula>
    </cfRule>
  </conditionalFormatting>
  <conditionalFormatting sqref="BD330">
    <cfRule type="expression" dxfId="7581" priority="9003">
      <formula>BD$3="No"</formula>
    </cfRule>
  </conditionalFormatting>
  <conditionalFormatting sqref="BD335">
    <cfRule type="expression" dxfId="7580" priority="8999">
      <formula>BD$3="No"</formula>
    </cfRule>
  </conditionalFormatting>
  <conditionalFormatting sqref="BD334">
    <cfRule type="expression" dxfId="7579" priority="9002">
      <formula>BD$331="No"</formula>
    </cfRule>
  </conditionalFormatting>
  <conditionalFormatting sqref="BD334">
    <cfRule type="expression" dxfId="7578" priority="9001">
      <formula>BD$3="No"</formula>
    </cfRule>
  </conditionalFormatting>
  <conditionalFormatting sqref="BD335">
    <cfRule type="expression" dxfId="7577" priority="9000">
      <formula>BD$331="No"</formula>
    </cfRule>
  </conditionalFormatting>
  <conditionalFormatting sqref="BD336">
    <cfRule type="expression" dxfId="7576" priority="8998">
      <formula>BD$331="No"</formula>
    </cfRule>
  </conditionalFormatting>
  <conditionalFormatting sqref="BD336">
    <cfRule type="expression" dxfId="7575" priority="8997">
      <formula>BD$3="No"</formula>
    </cfRule>
  </conditionalFormatting>
  <conditionalFormatting sqref="BD337">
    <cfRule type="expression" dxfId="7574" priority="8996">
      <formula>BD$331="No"</formula>
    </cfRule>
  </conditionalFormatting>
  <conditionalFormatting sqref="BD337">
    <cfRule type="expression" dxfId="7573" priority="8995">
      <formula>BD$3="No"</formula>
    </cfRule>
  </conditionalFormatting>
  <conditionalFormatting sqref="BD338">
    <cfRule type="expression" dxfId="7572" priority="8994">
      <formula>BD$331="No"</formula>
    </cfRule>
  </conditionalFormatting>
  <conditionalFormatting sqref="BD338">
    <cfRule type="expression" dxfId="7571" priority="8993">
      <formula>BD$3="No"</formula>
    </cfRule>
  </conditionalFormatting>
  <conditionalFormatting sqref="BD333:BL334">
    <cfRule type="expression" dxfId="7570" priority="8991">
      <formula>BD$332="child"</formula>
    </cfRule>
    <cfRule type="expression" dxfId="7569" priority="8992">
      <formula>BD$332="Spouse"</formula>
    </cfRule>
  </conditionalFormatting>
  <conditionalFormatting sqref="BD335:BL336">
    <cfRule type="expression" dxfId="7568" priority="8989">
      <formula>BD$332="employee"</formula>
    </cfRule>
    <cfRule type="expression" dxfId="7567" priority="8990">
      <formula>BD$332="Child"</formula>
    </cfRule>
  </conditionalFormatting>
  <conditionalFormatting sqref="BD337:BL338">
    <cfRule type="expression" dxfId="7566" priority="8987">
      <formula>BD$332="Spouse"</formula>
    </cfRule>
    <cfRule type="expression" dxfId="7565" priority="8988">
      <formula>BD$332="Employee"</formula>
    </cfRule>
  </conditionalFormatting>
  <conditionalFormatting sqref="BD305:BL305">
    <cfRule type="expression" dxfId="7564" priority="8986">
      <formula>BD$3="No"</formula>
    </cfRule>
  </conditionalFormatting>
  <conditionalFormatting sqref="BD23:BD26">
    <cfRule type="expression" dxfId="7563" priority="8985">
      <formula>BD$3="No"</formula>
    </cfRule>
  </conditionalFormatting>
  <conditionalFormatting sqref="BF272:BG301">
    <cfRule type="expression" dxfId="7562" priority="8981">
      <formula>BF272="0"</formula>
    </cfRule>
  </conditionalFormatting>
  <conditionalFormatting sqref="BH272:BI301">
    <cfRule type="expression" dxfId="7561" priority="8980">
      <formula>BH272="0"</formula>
    </cfRule>
  </conditionalFormatting>
  <conditionalFormatting sqref="BJ272:BK301">
    <cfRule type="expression" dxfId="7560" priority="8979">
      <formula>BJ272="0"</formula>
    </cfRule>
  </conditionalFormatting>
  <conditionalFormatting sqref="BG310:BH310">
    <cfRule type="expression" dxfId="7559" priority="8976">
      <formula>BG$213="No"</formula>
    </cfRule>
  </conditionalFormatting>
  <conditionalFormatting sqref="BG310:BH310">
    <cfRule type="expression" dxfId="7558" priority="8975">
      <formula>BD$3="No"</formula>
    </cfRule>
  </conditionalFormatting>
  <conditionalFormatting sqref="BG310:BH310">
    <cfRule type="expression" dxfId="7557" priority="8972">
      <formula>BG$213="No"</formula>
    </cfRule>
  </conditionalFormatting>
  <conditionalFormatting sqref="BG310:BH310">
    <cfRule type="expression" dxfId="7556" priority="8971">
      <formula>BD$3="No"</formula>
    </cfRule>
  </conditionalFormatting>
  <conditionalFormatting sqref="BG310:BH310">
    <cfRule type="expression" dxfId="7555" priority="8968">
      <formula>BG$213="No"</formula>
    </cfRule>
  </conditionalFormatting>
  <conditionalFormatting sqref="BG310:BH310">
    <cfRule type="expression" dxfId="7554" priority="8967">
      <formula>BD$3="No"</formula>
    </cfRule>
  </conditionalFormatting>
  <conditionalFormatting sqref="BG310:BH310">
    <cfRule type="expression" dxfId="7553" priority="8966">
      <formula>BG310="0"</formula>
    </cfRule>
  </conditionalFormatting>
  <conditionalFormatting sqref="BI310:BJ310">
    <cfRule type="expression" dxfId="7552" priority="8963">
      <formula>BI$213="No"</formula>
    </cfRule>
  </conditionalFormatting>
  <conditionalFormatting sqref="BI310:BJ310 BI311:BI312">
    <cfRule type="expression" dxfId="7551" priority="8962">
      <formula>BD$3="No"</formula>
    </cfRule>
  </conditionalFormatting>
  <conditionalFormatting sqref="BI310:BJ310 BI311:BI312">
    <cfRule type="expression" dxfId="7550" priority="8961">
      <formula>BI310="0"</formula>
    </cfRule>
  </conditionalFormatting>
  <conditionalFormatting sqref="BK310:BL310">
    <cfRule type="expression" dxfId="7549" priority="8958">
      <formula>BK$213="No"</formula>
    </cfRule>
  </conditionalFormatting>
  <conditionalFormatting sqref="BK310:BL310 BK311:BK312">
    <cfRule type="expression" dxfId="7548" priority="8957">
      <formula>BD$3="No"</formula>
    </cfRule>
  </conditionalFormatting>
  <conditionalFormatting sqref="BK310:BL310">
    <cfRule type="expression" dxfId="7547" priority="8954">
      <formula>BK$213="No"</formula>
    </cfRule>
  </conditionalFormatting>
  <conditionalFormatting sqref="BK310:BL310 BK311:BK312">
    <cfRule type="expression" dxfId="7546" priority="8953">
      <formula>BD$3="No"</formula>
    </cfRule>
  </conditionalFormatting>
  <conditionalFormatting sqref="BK310:BL310">
    <cfRule type="expression" dxfId="7545" priority="8950">
      <formula>BK$213="No"</formula>
    </cfRule>
  </conditionalFormatting>
  <conditionalFormatting sqref="BK310:BL310 BK311:BK312">
    <cfRule type="expression" dxfId="7544" priority="8949">
      <formula>BD$3="No"</formula>
    </cfRule>
  </conditionalFormatting>
  <conditionalFormatting sqref="BK310:BL310">
    <cfRule type="expression" dxfId="7543" priority="8946">
      <formula>BK$213="No"</formula>
    </cfRule>
  </conditionalFormatting>
  <conditionalFormatting sqref="BK310:BL310 BK311:BK312">
    <cfRule type="expression" dxfId="7542" priority="8945">
      <formula>BD$3="No"</formula>
    </cfRule>
  </conditionalFormatting>
  <conditionalFormatting sqref="BK310:BL310 BK311:BK312">
    <cfRule type="expression" dxfId="7541" priority="8944">
      <formula>BK310="0"</formula>
    </cfRule>
  </conditionalFormatting>
  <conditionalFormatting sqref="BE235:BK236">
    <cfRule type="expression" dxfId="7540" priority="8943">
      <formula>BD$213="No"</formula>
    </cfRule>
  </conditionalFormatting>
  <conditionalFormatting sqref="BD309:BL310">
    <cfRule type="expression" dxfId="7539" priority="8942">
      <formula>BD$213="No"</formula>
    </cfRule>
  </conditionalFormatting>
  <conditionalFormatting sqref="BF347">
    <cfRule type="expression" dxfId="7538" priority="9230">
      <formula>BD$189="Offered Amount/Salary Multiple"</formula>
    </cfRule>
    <cfRule type="expression" dxfId="7537" priority="9231">
      <formula>BD$186="Offered Amount/Flat Amount"</formula>
    </cfRule>
  </conditionalFormatting>
  <conditionalFormatting sqref="BD346:BE346">
    <cfRule type="expression" dxfId="7536" priority="9232">
      <formula>BF$347="N/A"</formula>
    </cfRule>
  </conditionalFormatting>
  <conditionalFormatting sqref="BH347:BI347">
    <cfRule type="expression" dxfId="7535" priority="8939">
      <formula>BH$189="Offered Amount/Salary Multiple"</formula>
    </cfRule>
    <cfRule type="expression" dxfId="7534" priority="8940">
      <formula>BH$189="Offered Amount/Flat Amount"</formula>
    </cfRule>
  </conditionalFormatting>
  <conditionalFormatting sqref="BH347:BI347">
    <cfRule type="expression" dxfId="7533" priority="8941">
      <formula>BJ$347="N/A"</formula>
    </cfRule>
  </conditionalFormatting>
  <conditionalFormatting sqref="BH348:BL351">
    <cfRule type="expression" dxfId="7532" priority="8937">
      <formula>BH$189="Offered Amount/Salary Multiple"</formula>
    </cfRule>
    <cfRule type="expression" dxfId="7531" priority="8938">
      <formula>BD$186="Offered Amount/Flat Amount"</formula>
    </cfRule>
  </conditionalFormatting>
  <conditionalFormatting sqref="BH348:BL351">
    <cfRule type="expression" dxfId="7530" priority="8936">
      <formula>BH$347="N/A"</formula>
    </cfRule>
  </conditionalFormatting>
  <conditionalFormatting sqref="BH348:BL351">
    <cfRule type="expression" dxfId="7529" priority="8935">
      <formula>BD$3="No"</formula>
    </cfRule>
  </conditionalFormatting>
  <conditionalFormatting sqref="BH348:BI351">
    <cfRule type="expression" dxfId="7528" priority="8932">
      <formula>BH$189="Offered Amount/Salary Multiple"</formula>
    </cfRule>
    <cfRule type="expression" dxfId="7527" priority="8933">
      <formula>BH$189="Offered Amount/Flat Amount"</formula>
    </cfRule>
  </conditionalFormatting>
  <conditionalFormatting sqref="BH348:BI351">
    <cfRule type="expression" dxfId="7526" priority="8934">
      <formula>BJ$347="N/A"</formula>
    </cfRule>
  </conditionalFormatting>
  <conditionalFormatting sqref="BF348:BF351">
    <cfRule type="expression" dxfId="7525" priority="8929">
      <formula>BF$347="N/A"</formula>
    </cfRule>
  </conditionalFormatting>
  <conditionalFormatting sqref="BF348:BF351">
    <cfRule type="expression" dxfId="7524" priority="8928">
      <formula>BD$3="No"</formula>
    </cfRule>
  </conditionalFormatting>
  <conditionalFormatting sqref="BF348:BF351">
    <cfRule type="expression" dxfId="7523" priority="8930">
      <formula>BD$189="Offered Amount/Salary Multiple"</formula>
    </cfRule>
    <cfRule type="expression" dxfId="7522" priority="8931">
      <formula>BD$186="Offered Amount/Flat Amount"</formula>
    </cfRule>
  </conditionalFormatting>
  <conditionalFormatting sqref="BD347:BG351">
    <cfRule type="expression" dxfId="7521" priority="8927">
      <formula>$BD$189="Offered Amount"</formula>
    </cfRule>
  </conditionalFormatting>
  <conditionalFormatting sqref="BH347:BJ351">
    <cfRule type="expression" dxfId="7520" priority="8926">
      <formula>$BD$189="offered amount"</formula>
    </cfRule>
  </conditionalFormatting>
  <conditionalFormatting sqref="BD361:BL361">
    <cfRule type="expression" dxfId="7519" priority="8925">
      <formula>BD$360="Select Waiting Period Option"</formula>
    </cfRule>
  </conditionalFormatting>
  <conditionalFormatting sqref="BF22:BF26">
    <cfRule type="expression" dxfId="7518" priority="9229">
      <formula>BD$20="No"</formula>
    </cfRule>
  </conditionalFormatting>
  <conditionalFormatting sqref="BD64:BL64">
    <cfRule type="expression" dxfId="7517" priority="8924">
      <formula>BD$63="Select Waiting Period Option"</formula>
    </cfRule>
  </conditionalFormatting>
  <conditionalFormatting sqref="BD22:BE26">
    <cfRule type="expression" dxfId="7516" priority="8923">
      <formula>BD$20="No"</formula>
    </cfRule>
  </conditionalFormatting>
  <conditionalFormatting sqref="BD309:BL310 BD311:BF321 BD234:BL236 BL237:BL254 BD270:BL301 BI311:BI312 BK311:BK312 BG316:BL316 BG319:BL319 BI314:BI315 BK314:BK315 BK317:BK318 BI317:BI318 BI320:BI321 BK320:BK321">
    <cfRule type="expression" dxfId="7515" priority="8922">
      <formula>$BD$213="No"</formula>
    </cfRule>
  </conditionalFormatting>
  <conditionalFormatting sqref="BD272:BE301">
    <cfRule type="expression" dxfId="7514" priority="8920">
      <formula>$BD$219="No"</formula>
    </cfRule>
  </conditionalFormatting>
  <conditionalFormatting sqref="BD310:BL310 BD311:BF321 BK311:BK312 BH311:BI312 BG316:BL316 BG319:BL319 BK314:BK315 BK317:BK318 BK320:BK321 BH314:BI315 BH317:BI318 BH320:BI321">
    <cfRule type="expression" dxfId="7513" priority="8919">
      <formula>$BD$302="No"</formula>
    </cfRule>
  </conditionalFormatting>
  <conditionalFormatting sqref="BH352:BL352">
    <cfRule type="expression" dxfId="7512" priority="8918">
      <formula>BH$347="N/A"</formula>
    </cfRule>
  </conditionalFormatting>
  <conditionalFormatting sqref="BH352:BL352">
    <cfRule type="expression" dxfId="7511" priority="8917">
      <formula>BD$3="No"</formula>
    </cfRule>
  </conditionalFormatting>
  <conditionalFormatting sqref="BH352:BI352">
    <cfRule type="expression" dxfId="7510" priority="8916">
      <formula>BJ$347="N/A"</formula>
    </cfRule>
  </conditionalFormatting>
  <conditionalFormatting sqref="BF352">
    <cfRule type="expression" dxfId="7509" priority="8913">
      <formula>BF$347="N/A"</formula>
    </cfRule>
  </conditionalFormatting>
  <conditionalFormatting sqref="BF352">
    <cfRule type="expression" dxfId="7508" priority="8912">
      <formula>BD$3="No"</formula>
    </cfRule>
  </conditionalFormatting>
  <conditionalFormatting sqref="BF352">
    <cfRule type="expression" dxfId="7507" priority="8914">
      <formula>BD$189="Offered Amount/Salary Multiple"</formula>
    </cfRule>
    <cfRule type="expression" dxfId="7506" priority="8915">
      <formula>BD$186="Offered Amount/Flat Amount"</formula>
    </cfRule>
  </conditionalFormatting>
  <conditionalFormatting sqref="BD352:BG352">
    <cfRule type="expression" dxfId="7505" priority="8911">
      <formula>$BD$189="Offered Amount"</formula>
    </cfRule>
  </conditionalFormatting>
  <conditionalFormatting sqref="BH352:BJ352">
    <cfRule type="expression" dxfId="7504" priority="8910">
      <formula>$BD$189="offered amount"</formula>
    </cfRule>
  </conditionalFormatting>
  <conditionalFormatting sqref="BD259:BL259">
    <cfRule type="expression" dxfId="7503" priority="8904">
      <formula>BD$3="No"</formula>
    </cfRule>
  </conditionalFormatting>
  <conditionalFormatting sqref="BD223:BL223">
    <cfRule type="expression" dxfId="7502" priority="8903">
      <formula>BD$3="No"</formula>
    </cfRule>
  </conditionalFormatting>
  <conditionalFormatting sqref="BD44">
    <cfRule type="expression" dxfId="7501" priority="8900">
      <formula>BD$41="First of the month following date of change"</formula>
    </cfRule>
  </conditionalFormatting>
  <conditionalFormatting sqref="BD42">
    <cfRule type="expression" dxfId="7500" priority="8901">
      <formula>BD$40="Yes, Use Waiting Period"</formula>
    </cfRule>
  </conditionalFormatting>
  <conditionalFormatting sqref="BD45">
    <cfRule type="expression" dxfId="7499" priority="8899">
      <formula>BD$40="Specific Date Selection"</formula>
    </cfRule>
    <cfRule type="expression" dxfId="7498" priority="8902">
      <formula>BD$40="Specific Date Selection"</formula>
    </cfRule>
  </conditionalFormatting>
  <conditionalFormatting sqref="BD42">
    <cfRule type="expression" dxfId="7497" priority="8898">
      <formula>BD$41="First of month following date of change"</formula>
    </cfRule>
  </conditionalFormatting>
  <conditionalFormatting sqref="BD43">
    <cfRule type="expression" dxfId="7496" priority="8897">
      <formula>BD$41="First of the month following date of change"</formula>
    </cfRule>
  </conditionalFormatting>
  <conditionalFormatting sqref="BD45">
    <cfRule type="expression" dxfId="7495" priority="8895">
      <formula>BD$41="First of the month following date of change"</formula>
    </cfRule>
  </conditionalFormatting>
  <conditionalFormatting sqref="BD44">
    <cfRule type="expression" dxfId="7494" priority="8896">
      <formula>BD$40="Specific Date Selection"</formula>
    </cfRule>
  </conditionalFormatting>
  <conditionalFormatting sqref="BD43">
    <cfRule type="expression" dxfId="7493" priority="8894">
      <formula>BD$40="specific date selection"</formula>
    </cfRule>
  </conditionalFormatting>
  <conditionalFormatting sqref="BD41">
    <cfRule type="expression" dxfId="7492" priority="8893">
      <formula>BD$40="Yes, Use Waiting Period"</formula>
    </cfRule>
  </conditionalFormatting>
  <conditionalFormatting sqref="BD41:BD45">
    <cfRule type="expression" dxfId="7491" priority="8892">
      <formula>BD$3="No"</formula>
    </cfRule>
  </conditionalFormatting>
  <conditionalFormatting sqref="BD42:BL42">
    <cfRule type="expression" dxfId="7490" priority="8891">
      <formula>BD$41="select waiting Period option"</formula>
    </cfRule>
  </conditionalFormatting>
  <conditionalFormatting sqref="BD47">
    <cfRule type="expression" dxfId="7489" priority="8889">
      <formula>BD$46="Yes, Use Waiting Period"</formula>
    </cfRule>
  </conditionalFormatting>
  <conditionalFormatting sqref="BD49:BD50">
    <cfRule type="expression" dxfId="7488" priority="8887">
      <formula>BD$47="First of the month following date of change"</formula>
    </cfRule>
  </conditionalFormatting>
  <conditionalFormatting sqref="BD48">
    <cfRule type="expression" dxfId="7487" priority="8885">
      <formula>BD$47="First of month following date of change"</formula>
    </cfRule>
  </conditionalFormatting>
  <conditionalFormatting sqref="BD50">
    <cfRule type="expression" dxfId="7486" priority="8888">
      <formula>BD$46="Specific Date Selection"</formula>
    </cfRule>
  </conditionalFormatting>
  <conditionalFormatting sqref="BD48">
    <cfRule type="expression" dxfId="7485" priority="8886">
      <formula>BD$46="Yes, Use Waiting Period"</formula>
    </cfRule>
  </conditionalFormatting>
  <conditionalFormatting sqref="BD50">
    <cfRule type="expression" dxfId="7484" priority="8883">
      <formula>BD$47="First of the month following date of change"</formula>
    </cfRule>
  </conditionalFormatting>
  <conditionalFormatting sqref="BD50">
    <cfRule type="expression" dxfId="7483" priority="8884">
      <formula>BD$46="Specific Date Selection"</formula>
    </cfRule>
  </conditionalFormatting>
  <conditionalFormatting sqref="BD49">
    <cfRule type="expression" dxfId="7482" priority="8882">
      <formula>BD$46="specific date selection"</formula>
    </cfRule>
  </conditionalFormatting>
  <conditionalFormatting sqref="BD47:BD50">
    <cfRule type="expression" dxfId="7481" priority="8881">
      <formula>BD$3="No"</formula>
    </cfRule>
  </conditionalFormatting>
  <conditionalFormatting sqref="BD48:BL48">
    <cfRule type="expression" dxfId="7480" priority="8880">
      <formula>BD$47="select waiting period option"</formula>
    </cfRule>
  </conditionalFormatting>
  <conditionalFormatting sqref="BD237:BK242">
    <cfRule type="expression" dxfId="7479" priority="8877">
      <formula>BD$213="No"</formula>
    </cfRule>
  </conditionalFormatting>
  <conditionalFormatting sqref="BD237:BK242 BF238:BK254">
    <cfRule type="expression" dxfId="7478" priority="8876">
      <formula>BD$3="No"</formula>
    </cfRule>
  </conditionalFormatting>
  <conditionalFormatting sqref="BD243:BG248">
    <cfRule type="expression" dxfId="7477" priority="8873">
      <formula>BD$213="No"</formula>
    </cfRule>
  </conditionalFormatting>
  <conditionalFormatting sqref="BD243:BG248">
    <cfRule type="expression" dxfId="7476" priority="8872">
      <formula>BD$3="No"</formula>
    </cfRule>
  </conditionalFormatting>
  <conditionalFormatting sqref="BD249:BG254">
    <cfRule type="expression" dxfId="7475" priority="8869">
      <formula>BD$213="No"</formula>
    </cfRule>
  </conditionalFormatting>
  <conditionalFormatting sqref="BD249:BG254">
    <cfRule type="expression" dxfId="7474" priority="8868">
      <formula>BD$3="No"</formula>
    </cfRule>
  </conditionalFormatting>
  <conditionalFormatting sqref="BI237:BK254">
    <cfRule type="expression" dxfId="7473" priority="8865">
      <formula>BI$213="No"</formula>
    </cfRule>
  </conditionalFormatting>
  <conditionalFormatting sqref="BI237:BK254">
    <cfRule type="expression" dxfId="7472" priority="8864">
      <formula>BD$3="No"</formula>
    </cfRule>
  </conditionalFormatting>
  <conditionalFormatting sqref="BF237:BG254">
    <cfRule type="expression" dxfId="7471" priority="8863">
      <formula>BF237="0"</formula>
    </cfRule>
  </conditionalFormatting>
  <conditionalFormatting sqref="BH237:BI254">
    <cfRule type="expression" dxfId="7470" priority="8862">
      <formula>BH237="0"</formula>
    </cfRule>
  </conditionalFormatting>
  <conditionalFormatting sqref="BJ237:BK254">
    <cfRule type="expression" dxfId="7469" priority="8861">
      <formula>BJ237="0"</formula>
    </cfRule>
  </conditionalFormatting>
  <conditionalFormatting sqref="BE237:BK254">
    <cfRule type="expression" dxfId="7468" priority="8860">
      <formula>BD$213="No"</formula>
    </cfRule>
  </conditionalFormatting>
  <conditionalFormatting sqref="BD237:BK254">
    <cfRule type="expression" dxfId="7467" priority="8859">
      <formula>$BD$213="No"</formula>
    </cfRule>
  </conditionalFormatting>
  <conditionalFormatting sqref="BD237:BE254">
    <cfRule type="expression" dxfId="7466" priority="8858">
      <formula>$BD$219="No"</formula>
    </cfRule>
  </conditionalFormatting>
  <conditionalFormatting sqref="BF238:BK242 BD244:BK248 BD250:BK254">
    <cfRule type="expression" dxfId="7465" priority="8857">
      <formula>$BD$234="One"</formula>
    </cfRule>
  </conditionalFormatting>
  <conditionalFormatting sqref="BF239:BK242 BD245:BK248 BD251:BK254">
    <cfRule type="expression" dxfId="7464" priority="8856">
      <formula>$BD$234="Two"</formula>
    </cfRule>
  </conditionalFormatting>
  <conditionalFormatting sqref="BF240:BK242 BD246:BK248 BD252:BK254">
    <cfRule type="expression" dxfId="7463" priority="8855">
      <formula>$BD$234="Three"</formula>
    </cfRule>
  </conditionalFormatting>
  <conditionalFormatting sqref="BF241:BK242 BD247:BK248 BD253:BK254">
    <cfRule type="expression" dxfId="7462" priority="8854">
      <formula>$BD$234="Four"</formula>
    </cfRule>
  </conditionalFormatting>
  <conditionalFormatting sqref="BF242:BK242 BD248:BK248 BD254:BK254">
    <cfRule type="expression" dxfId="7461" priority="8853">
      <formula>$BD$234="Five"</formula>
    </cfRule>
  </conditionalFormatting>
  <conditionalFormatting sqref="BD238:BE242">
    <cfRule type="expression" dxfId="7460" priority="8848">
      <formula>$BD$234="One"</formula>
    </cfRule>
  </conditionalFormatting>
  <conditionalFormatting sqref="BD239:BE242">
    <cfRule type="expression" dxfId="7459" priority="8847">
      <formula>$BD$234="Two"</formula>
    </cfRule>
  </conditionalFormatting>
  <conditionalFormatting sqref="BD240:BE242">
    <cfRule type="expression" dxfId="7458" priority="8846">
      <formula>$BD$234="Three"</formula>
    </cfRule>
  </conditionalFormatting>
  <conditionalFormatting sqref="BD241:BE242">
    <cfRule type="expression" dxfId="7457" priority="8845">
      <formula>$BD$234="Four"</formula>
    </cfRule>
  </conditionalFormatting>
  <conditionalFormatting sqref="BD242:BE242">
    <cfRule type="expression" dxfId="7456" priority="8844">
      <formula>$BD$234="Five"</formula>
    </cfRule>
  </conditionalFormatting>
  <conditionalFormatting sqref="BG313:BH313">
    <cfRule type="expression" dxfId="7455" priority="8822">
      <formula>BG$213="No"</formula>
    </cfRule>
  </conditionalFormatting>
  <conditionalFormatting sqref="BG313:BH313 BG316:BH316 BG319:BH319">
    <cfRule type="expression" dxfId="7454" priority="8821">
      <formula>BD$3="No"</formula>
    </cfRule>
  </conditionalFormatting>
  <conditionalFormatting sqref="BG313:BH313">
    <cfRule type="expression" dxfId="7453" priority="8818">
      <formula>BG$213="No"</formula>
    </cfRule>
  </conditionalFormatting>
  <conditionalFormatting sqref="BG313:BH313 BG316:BH316 BG319:BH319">
    <cfRule type="expression" dxfId="7452" priority="8817">
      <formula>BD$3="No"</formula>
    </cfRule>
  </conditionalFormatting>
  <conditionalFormatting sqref="BG313:BH313">
    <cfRule type="expression" dxfId="7451" priority="8814">
      <formula>BG$213="No"</formula>
    </cfRule>
  </conditionalFormatting>
  <conditionalFormatting sqref="BG313:BH313 BG316:BH316 BG319:BH319">
    <cfRule type="expression" dxfId="7450" priority="8813">
      <formula>BD$3="No"</formula>
    </cfRule>
  </conditionalFormatting>
  <conditionalFormatting sqref="BG313:BH313 BG316:BH316 BG319:BH319">
    <cfRule type="expression" dxfId="7449" priority="8812">
      <formula>BG313="0"</formula>
    </cfRule>
  </conditionalFormatting>
  <conditionalFormatting sqref="BI313:BJ313">
    <cfRule type="expression" dxfId="7448" priority="8809">
      <formula>BI$213="No"</formula>
    </cfRule>
  </conditionalFormatting>
  <conditionalFormatting sqref="BI313:BJ313 BI316:BJ316 BI319:BJ319 BI314:BI315 BI317:BI318 BI320:BI321">
    <cfRule type="expression" dxfId="7447" priority="8808">
      <formula>BD$3="No"</formula>
    </cfRule>
  </conditionalFormatting>
  <conditionalFormatting sqref="BI313:BJ313 BI316:BJ316 BI319:BJ319 BI314:BI315 BI317:BI318 BI320:BI321">
    <cfRule type="expression" dxfId="7446" priority="8807">
      <formula>BI313="0"</formula>
    </cfRule>
  </conditionalFormatting>
  <conditionalFormatting sqref="BK313:BL313">
    <cfRule type="expression" dxfId="7445" priority="8804">
      <formula>BK$213="No"</formula>
    </cfRule>
  </conditionalFormatting>
  <conditionalFormatting sqref="BK313:BL313 BK316:BL316 BK319:BL319 BK314:BK315 BK317:BK318 BK320:BK321">
    <cfRule type="expression" dxfId="7444" priority="8803">
      <formula>BD$3="No"</formula>
    </cfRule>
  </conditionalFormatting>
  <conditionalFormatting sqref="BK313:BL313">
    <cfRule type="expression" dxfId="7443" priority="8800">
      <formula>BK$213="No"</formula>
    </cfRule>
  </conditionalFormatting>
  <conditionalFormatting sqref="BK313:BL313 BK316:BL316 BK319:BL319 BK314:BK315 BK317:BK318 BK320:BK321">
    <cfRule type="expression" dxfId="7442" priority="8799">
      <formula>BD$3="No"</formula>
    </cfRule>
  </conditionalFormatting>
  <conditionalFormatting sqref="BK313:BL313">
    <cfRule type="expression" dxfId="7441" priority="8796">
      <formula>BK$213="No"</formula>
    </cfRule>
  </conditionalFormatting>
  <conditionalFormatting sqref="BK313:BL313 BK316:BL316 BK319:BL319 BK314:BK315 BK317:BK318 BK320:BK321">
    <cfRule type="expression" dxfId="7440" priority="8795">
      <formula>BD$3="No"</formula>
    </cfRule>
  </conditionalFormatting>
  <conditionalFormatting sqref="BK313:BL313">
    <cfRule type="expression" dxfId="7439" priority="8792">
      <formula>BK$213="No"</formula>
    </cfRule>
  </conditionalFormatting>
  <conditionalFormatting sqref="BK313:BL313 BK316:BL316 BK319:BL319 BK314:BK315 BK317:BK318 BK320:BK321">
    <cfRule type="expression" dxfId="7438" priority="8791">
      <formula>BD$3="No"</formula>
    </cfRule>
  </conditionalFormatting>
  <conditionalFormatting sqref="BK313:BL313 BK316:BL316 BK319:BL319 BK314:BK315 BK317:BK318 BK320:BK321">
    <cfRule type="expression" dxfId="7437" priority="8790">
      <formula>BK313="0"</formula>
    </cfRule>
  </conditionalFormatting>
  <conditionalFormatting sqref="BG313:BL313">
    <cfRule type="expression" dxfId="7436" priority="8789">
      <formula>BG$213="No"</formula>
    </cfRule>
  </conditionalFormatting>
  <conditionalFormatting sqref="BG313:BL313">
    <cfRule type="expression" dxfId="7435" priority="8788">
      <formula>$BD$213="No"</formula>
    </cfRule>
  </conditionalFormatting>
  <conditionalFormatting sqref="BG313:BL313">
    <cfRule type="expression" dxfId="7434" priority="8787">
      <formula>$BD$302="No"</formula>
    </cfRule>
  </conditionalFormatting>
  <conditionalFormatting sqref="BD209:BL210">
    <cfRule type="expression" dxfId="7433" priority="8764">
      <formula>BD$208="Family Rate for all dependents"</formula>
    </cfRule>
  </conditionalFormatting>
  <conditionalFormatting sqref="AU74 AU76:AU78">
    <cfRule type="expression" dxfId="7432" priority="8749">
      <formula>AU$73="No"</formula>
    </cfRule>
  </conditionalFormatting>
  <conditionalFormatting sqref="AU110:AU111">
    <cfRule type="expression" dxfId="7431" priority="8748">
      <formula>AU$109="No"</formula>
    </cfRule>
  </conditionalFormatting>
  <conditionalFormatting sqref="AU35">
    <cfRule type="expression" dxfId="7430" priority="8589">
      <formula>AU$34="select waiting period option"</formula>
    </cfRule>
    <cfRule type="expression" dxfId="7429" priority="8747">
      <formula>AU$33="Use Waiting Period"</formula>
    </cfRule>
  </conditionalFormatting>
  <conditionalFormatting sqref="AU35">
    <cfRule type="expression" dxfId="7428" priority="8746">
      <formula>AU$34="First of Month following Date of Change"</formula>
    </cfRule>
  </conditionalFormatting>
  <conditionalFormatting sqref="AU63:AU64">
    <cfRule type="expression" dxfId="7427" priority="8745">
      <formula>AU$62="Use Waiting Period"</formula>
    </cfRule>
  </conditionalFormatting>
  <conditionalFormatting sqref="AU64">
    <cfRule type="expression" dxfId="7426" priority="8744">
      <formula>AU$63="First of the month following date of change"</formula>
    </cfRule>
  </conditionalFormatting>
  <conditionalFormatting sqref="AU139:AU142">
    <cfRule type="expression" dxfId="7425" priority="8743">
      <formula>AU$137="Use Waiting Period"</formula>
    </cfRule>
  </conditionalFormatting>
  <conditionalFormatting sqref="AU139:AU142">
    <cfRule type="expression" dxfId="7424" priority="8739">
      <formula>AU$138="First of month following Date of Election"</formula>
    </cfRule>
    <cfRule type="expression" dxfId="7423" priority="8740">
      <formula>AU$138="Date of Election"</formula>
    </cfRule>
    <cfRule type="expression" dxfId="7422" priority="8741">
      <formula>AU$138="First of month following Open Enrollment Start Date"</formula>
    </cfRule>
  </conditionalFormatting>
  <conditionalFormatting sqref="AU145:AU146">
    <cfRule type="expression" dxfId="7421" priority="8734">
      <formula>AU$144="First of month following Date of Election"</formula>
    </cfRule>
    <cfRule type="expression" dxfId="7420" priority="8735">
      <formula>AU$144="Date of Election"</formula>
    </cfRule>
    <cfRule type="expression" dxfId="7419" priority="8736">
      <formula>AU$144="First of month following Date of Hire"</formula>
    </cfRule>
  </conditionalFormatting>
  <conditionalFormatting sqref="AU145">
    <cfRule type="expression" dxfId="7418" priority="8737">
      <formula>AU$143="Use Waiting Period"</formula>
    </cfRule>
  </conditionalFormatting>
  <conditionalFormatting sqref="AU151:AU152">
    <cfRule type="expression" dxfId="7417" priority="8729">
      <formula>AU$150="First of month following Date of Election"</formula>
    </cfRule>
    <cfRule type="expression" dxfId="7416" priority="8730">
      <formula>AU$150="Date of Election"</formula>
    </cfRule>
    <cfRule type="expression" dxfId="7415" priority="8731">
      <formula>AU$150="First of month following Date of Rehire"</formula>
    </cfRule>
  </conditionalFormatting>
  <conditionalFormatting sqref="AU151">
    <cfRule type="expression" dxfId="7414" priority="8732">
      <formula>AU$149="Use Waiting Period"</formula>
    </cfRule>
  </conditionalFormatting>
  <conditionalFormatting sqref="AU20:AU21">
    <cfRule type="expression" dxfId="7413" priority="8728">
      <formula>AU$20="No"</formula>
    </cfRule>
  </conditionalFormatting>
  <conditionalFormatting sqref="AU63:AU64">
    <cfRule type="expression" dxfId="7412" priority="8727">
      <formula>AU$61="No"</formula>
    </cfRule>
  </conditionalFormatting>
  <conditionalFormatting sqref="AU194">
    <cfRule type="expression" dxfId="7411" priority="8726">
      <formula>AU$189="Offered Amount"</formula>
    </cfRule>
  </conditionalFormatting>
  <conditionalFormatting sqref="AU191:AU192">
    <cfRule type="expression" dxfId="7410" priority="8720">
      <formula>AU$189="Percentage of Employee Per Pay Period Salary"</formula>
    </cfRule>
    <cfRule type="expression" dxfId="7409" priority="8721">
      <formula>AU$189="Percentage of Employee Semi-Monthly(24) Salary"</formula>
    </cfRule>
    <cfRule type="expression" dxfId="7408" priority="8722">
      <formula>AU$189="Percentage of Weekly Salary"</formula>
    </cfRule>
    <cfRule type="expression" dxfId="7407" priority="8723">
      <formula>AU$189="Percentage of Monthly Salary"</formula>
    </cfRule>
    <cfRule type="expression" dxfId="7406" priority="8724">
      <formula>AU$189="Percentage of Salary"</formula>
    </cfRule>
    <cfRule type="expression" dxfId="7405" priority="8725">
      <formula>AU$189="Salary Multiple"</formula>
    </cfRule>
  </conditionalFormatting>
  <conditionalFormatting sqref="AU324">
    <cfRule type="expression" dxfId="7404" priority="8715">
      <formula>AU$181="No"</formula>
    </cfRule>
  </conditionalFormatting>
  <conditionalFormatting sqref="AU327">
    <cfRule type="expression" dxfId="7403" priority="8714">
      <formula>AU$181="No"</formula>
    </cfRule>
  </conditionalFormatting>
  <conditionalFormatting sqref="AU329">
    <cfRule type="expression" dxfId="7402" priority="8713">
      <formula>AU$181="No"</formula>
    </cfRule>
  </conditionalFormatting>
  <conditionalFormatting sqref="AU326">
    <cfRule type="expression" dxfId="7401" priority="8712">
      <formula>AU$181="No"</formula>
    </cfRule>
  </conditionalFormatting>
  <conditionalFormatting sqref="AU332:AU333">
    <cfRule type="expression" dxfId="7400" priority="8711">
      <formula>AU$331="No"</formula>
    </cfRule>
  </conditionalFormatting>
  <conditionalFormatting sqref="AU339">
    <cfRule type="expression" dxfId="7399" priority="8710">
      <formula>AU$181="No"</formula>
    </cfRule>
  </conditionalFormatting>
  <conditionalFormatting sqref="AU339">
    <cfRule type="expression" dxfId="7398" priority="8709">
      <formula>AU$331="No"</formula>
    </cfRule>
  </conditionalFormatting>
  <conditionalFormatting sqref="AU341">
    <cfRule type="expression" dxfId="7397" priority="8707">
      <formula>AU$181="No"</formula>
    </cfRule>
  </conditionalFormatting>
  <conditionalFormatting sqref="AU340">
    <cfRule type="expression" dxfId="7396" priority="8708">
      <formula>AU$181="No"</formula>
    </cfRule>
  </conditionalFormatting>
  <conditionalFormatting sqref="AU357">
    <cfRule type="expression" dxfId="7395" priority="8706">
      <formula>AU$355="Specific Date Selection"</formula>
    </cfRule>
  </conditionalFormatting>
  <conditionalFormatting sqref="AU360:AU361">
    <cfRule type="expression" dxfId="7394" priority="8705">
      <formula>AU$359="Use waiting Period"</formula>
    </cfRule>
  </conditionalFormatting>
  <conditionalFormatting sqref="AU361:AU362">
    <cfRule type="expression" dxfId="7393" priority="8703">
      <formula>AU$360="First of Month following Date of Birth"</formula>
    </cfRule>
  </conditionalFormatting>
  <conditionalFormatting sqref="AU87">
    <cfRule type="expression" dxfId="7392" priority="8702">
      <formula>AU$86="No"</formula>
    </cfRule>
  </conditionalFormatting>
  <conditionalFormatting sqref="AU184">
    <cfRule type="expression" dxfId="7391" priority="8699">
      <formula>AU$183="Compensation as of Date"</formula>
    </cfRule>
  </conditionalFormatting>
  <conditionalFormatting sqref="AU98:AU107">
    <cfRule type="expression" dxfId="7390" priority="8698">
      <formula>AU$97="Yes"</formula>
    </cfRule>
  </conditionalFormatting>
  <conditionalFormatting sqref="AU113">
    <cfRule type="expression" dxfId="7389" priority="8697">
      <formula>AU$112="Yes"</formula>
    </cfRule>
  </conditionalFormatting>
  <conditionalFormatting sqref="AU122:AU125">
    <cfRule type="expression" dxfId="7388" priority="8696">
      <formula>AU$121="Yes"</formula>
    </cfRule>
  </conditionalFormatting>
  <conditionalFormatting sqref="AU128">
    <cfRule type="expression" dxfId="7387" priority="8695">
      <formula>AU$127="Yes"</formula>
    </cfRule>
  </conditionalFormatting>
  <conditionalFormatting sqref="AU193">
    <cfRule type="expression" dxfId="7386" priority="8694">
      <formula>AU$189="Offered Amount"</formula>
    </cfRule>
  </conditionalFormatting>
  <conditionalFormatting sqref="AU112">
    <cfRule type="expression" dxfId="7385" priority="8689">
      <formula>AU112="Yes"</formula>
    </cfRule>
    <cfRule type="expression" dxfId="7384" priority="8690">
      <formula>AU$112="No"</formula>
    </cfRule>
    <cfRule type="expression" dxfId="7383" priority="8691">
      <formula>AU$7="EE"</formula>
    </cfRule>
  </conditionalFormatting>
  <conditionalFormatting sqref="AU114">
    <cfRule type="expression" dxfId="7382" priority="8687">
      <formula>AU$114="No"</formula>
    </cfRule>
    <cfRule type="expression" dxfId="7381" priority="8688">
      <formula>AU$114="Yes"</formula>
    </cfRule>
  </conditionalFormatting>
  <conditionalFormatting sqref="AU162">
    <cfRule type="expression" dxfId="7380" priority="8685">
      <formula>AU$8="CH"</formula>
    </cfRule>
    <cfRule type="expression" dxfId="7379" priority="8686">
      <formula>AU$8="EE"</formula>
    </cfRule>
  </conditionalFormatting>
  <conditionalFormatting sqref="AU163">
    <cfRule type="expression" dxfId="7378" priority="8632">
      <formula>AU$8="EE+SP"</formula>
    </cfRule>
    <cfRule type="expression" dxfId="7377" priority="8683">
      <formula>AU$8="EE"</formula>
    </cfRule>
    <cfRule type="expression" dxfId="7376" priority="8684">
      <formula>AU$8="SP"</formula>
    </cfRule>
  </conditionalFormatting>
  <conditionalFormatting sqref="AU178">
    <cfRule type="expression" dxfId="7375" priority="8628">
      <formula>AU$8="EE+SP"</formula>
    </cfRule>
    <cfRule type="expression" dxfId="7374" priority="8681">
      <formula>AU$8="SP"</formula>
    </cfRule>
    <cfRule type="expression" dxfId="7373" priority="8682">
      <formula>AU$8="EE"</formula>
    </cfRule>
  </conditionalFormatting>
  <conditionalFormatting sqref="AU341">
    <cfRule type="expression" dxfId="7372" priority="8614">
      <formula>AU$8="EE+SP"</formula>
    </cfRule>
    <cfRule type="expression" dxfId="7371" priority="8679">
      <formula>AU$8="SP"</formula>
    </cfRule>
    <cfRule type="expression" dxfId="7370" priority="8680">
      <formula>AU$8="EE"</formula>
    </cfRule>
  </conditionalFormatting>
  <conditionalFormatting sqref="AU342">
    <cfRule type="expression" dxfId="7369" priority="8677">
      <formula>AU$342="No"</formula>
    </cfRule>
    <cfRule type="expression" dxfId="7368" priority="8678">
      <formula>AU$342="Yes"</formula>
    </cfRule>
  </conditionalFormatting>
  <conditionalFormatting sqref="AU343">
    <cfRule type="expression" dxfId="7367" priority="8675">
      <formula>AU$343="Yes"</formula>
    </cfRule>
    <cfRule type="expression" dxfId="7366" priority="8676">
      <formula>AU$343="No"</formula>
    </cfRule>
  </conditionalFormatting>
  <conditionalFormatting sqref="AU344">
    <cfRule type="expression" dxfId="7365" priority="8673">
      <formula>AU$344="Yes"</formula>
    </cfRule>
    <cfRule type="expression" dxfId="7364" priority="8674">
      <formula>AU$344="No"</formula>
    </cfRule>
  </conditionalFormatting>
  <conditionalFormatting sqref="AU126">
    <cfRule type="expression" dxfId="7363" priority="8672">
      <formula>AU$121="Yes"</formula>
    </cfRule>
  </conditionalFormatting>
  <conditionalFormatting sqref="AU122">
    <cfRule type="expression" dxfId="7362" priority="8671">
      <formula>AU$122="No"</formula>
    </cfRule>
  </conditionalFormatting>
  <conditionalFormatting sqref="AU123">
    <cfRule type="expression" dxfId="7361" priority="8670">
      <formula>AU$123="No"</formula>
    </cfRule>
  </conditionalFormatting>
  <conditionalFormatting sqref="AU124">
    <cfRule type="expression" dxfId="7360" priority="8669">
      <formula>AU$124="No"</formula>
    </cfRule>
  </conditionalFormatting>
  <conditionalFormatting sqref="AU125">
    <cfRule type="expression" dxfId="7359" priority="8668">
      <formula>AU$125="No"</formula>
    </cfRule>
  </conditionalFormatting>
  <conditionalFormatting sqref="AU17:AU18">
    <cfRule type="expression" dxfId="7358" priority="8750">
      <formula>AU$17="Select OtherEnrollmentService"</formula>
    </cfRule>
  </conditionalFormatting>
  <conditionalFormatting sqref="AU140">
    <cfRule type="expression" dxfId="7357" priority="8742">
      <formula>AU$137="Specific Date Selection"</formula>
    </cfRule>
  </conditionalFormatting>
  <conditionalFormatting sqref="AU141">
    <cfRule type="expression" dxfId="7356" priority="8667">
      <formula>AU$137="specific date selection"</formula>
    </cfRule>
  </conditionalFormatting>
  <conditionalFormatting sqref="AU147:AU148">
    <cfRule type="expression" dxfId="7355" priority="8663">
      <formula>AU$144="First of month following Date of Election"</formula>
    </cfRule>
    <cfRule type="expression" dxfId="7354" priority="8664">
      <formula>AU$144="Date of Election"</formula>
    </cfRule>
    <cfRule type="expression" dxfId="7353" priority="8665">
      <formula>AU$144="First of month following Date of Hire"</formula>
    </cfRule>
  </conditionalFormatting>
  <conditionalFormatting sqref="AU146">
    <cfRule type="expression" dxfId="7352" priority="8738">
      <formula>AU$143="Specific Date Selection"</formula>
    </cfRule>
  </conditionalFormatting>
  <conditionalFormatting sqref="AU147">
    <cfRule type="expression" dxfId="7351" priority="8666">
      <formula>AU$143="Specific Date Selection"</formula>
    </cfRule>
  </conditionalFormatting>
  <conditionalFormatting sqref="AU153:AU154">
    <cfRule type="expression" dxfId="7350" priority="8659">
      <formula>AU$150="First of month following Date of Election"</formula>
    </cfRule>
    <cfRule type="expression" dxfId="7349" priority="8660">
      <formula>AU$150="Date of Election"</formula>
    </cfRule>
    <cfRule type="expression" dxfId="7348" priority="8661">
      <formula>AU$150="First of month following Date of Rehire"</formula>
    </cfRule>
  </conditionalFormatting>
  <conditionalFormatting sqref="AU152">
    <cfRule type="expression" dxfId="7347" priority="8733">
      <formula>AU$149="Specific Date Selection"</formula>
    </cfRule>
  </conditionalFormatting>
  <conditionalFormatting sqref="AU153">
    <cfRule type="expression" dxfId="7346" priority="8662">
      <formula>AU$149="Specific Date Selection"</formula>
    </cfRule>
  </conditionalFormatting>
  <conditionalFormatting sqref="AU356">
    <cfRule type="expression" dxfId="7345" priority="8658">
      <formula>AU$355="specific date selection"</formula>
    </cfRule>
  </conditionalFormatting>
  <conditionalFormatting sqref="AU363:AU364">
    <cfRule type="expression" dxfId="7344" priority="8656">
      <formula>AU$360="First of Month following Date of Birth"</formula>
    </cfRule>
    <cfRule type="expression" dxfId="7343" priority="8657">
      <formula>AU$359="Specific Date Selection"</formula>
    </cfRule>
  </conditionalFormatting>
  <conditionalFormatting sqref="AU362">
    <cfRule type="expression" dxfId="7342" priority="8704">
      <formula>AU$359="Specific Date Selection"</formula>
    </cfRule>
  </conditionalFormatting>
  <conditionalFormatting sqref="AU363">
    <cfRule type="expression" dxfId="7341" priority="8655">
      <formula>AU$359="specific date selection"</formula>
    </cfRule>
  </conditionalFormatting>
  <conditionalFormatting sqref="AU15">
    <cfRule type="expression" dxfId="7340" priority="8654">
      <formula>AU$14="No"</formula>
    </cfRule>
  </conditionalFormatting>
  <conditionalFormatting sqref="AU34">
    <cfRule type="expression" dxfId="7339" priority="8653">
      <formula>AU$33="Use Waiting Period"</formula>
    </cfRule>
  </conditionalFormatting>
  <conditionalFormatting sqref="AU63">
    <cfRule type="expression" dxfId="7338" priority="8652">
      <formula>AU$62="Use Waiting Period"</formula>
    </cfRule>
  </conditionalFormatting>
  <conditionalFormatting sqref="AU150">
    <cfRule type="expression" dxfId="7337" priority="8651">
      <formula>AU$149="Use Waiting Period"</formula>
    </cfRule>
  </conditionalFormatting>
  <conditionalFormatting sqref="AU199">
    <cfRule type="expression" dxfId="7336" priority="8751">
      <formula>AU$198="Yes, Round down to nearest"</formula>
    </cfRule>
    <cfRule type="expression" dxfId="7335" priority="8752">
      <formula>AU$198="Yes, Round up to nearest"</formula>
    </cfRule>
  </conditionalFormatting>
  <conditionalFormatting sqref="AU209:AU210">
    <cfRule type="expression" dxfId="7334" priority="8650">
      <formula>AU$208="Family Rate for all Dependents"</formula>
    </cfRule>
  </conditionalFormatting>
  <conditionalFormatting sqref="AU211">
    <cfRule type="expression" dxfId="7333" priority="8649">
      <formula>AU$208="Family rate for all dependents - Flat"</formula>
    </cfRule>
  </conditionalFormatting>
  <conditionalFormatting sqref="AU218:AU219">
    <cfRule type="expression" dxfId="7332" priority="8753">
      <formula>AU$213="No"</formula>
    </cfRule>
  </conditionalFormatting>
  <conditionalFormatting sqref="AU328">
    <cfRule type="expression" dxfId="7331" priority="8648">
      <formula>AU$181="No"</formula>
    </cfRule>
  </conditionalFormatting>
  <conditionalFormatting sqref="AU346:AX346">
    <cfRule type="expression" dxfId="7330" priority="8646">
      <formula>AU$189="Offered Amount/Salary Multiple"</formula>
    </cfRule>
    <cfRule type="expression" dxfId="7329" priority="8647">
      <formula>AU$189="Offered Amount/Flat Amount"</formula>
    </cfRule>
  </conditionalFormatting>
  <conditionalFormatting sqref="AU38">
    <cfRule type="expression" dxfId="7328" priority="8588">
      <formula>AU$37="Select waiting period option"</formula>
    </cfRule>
    <cfRule type="expression" dxfId="7327" priority="8645">
      <formula>AU$36="Use Waiting Period"</formula>
    </cfRule>
  </conditionalFormatting>
  <conditionalFormatting sqref="AU38">
    <cfRule type="expression" dxfId="7326" priority="8644">
      <formula>AU$35="First of Month following Date of Change"</formula>
    </cfRule>
  </conditionalFormatting>
  <conditionalFormatting sqref="AU37">
    <cfRule type="expression" dxfId="7325" priority="8643">
      <formula>AU$36="Use Waiting Period"</formula>
    </cfRule>
  </conditionalFormatting>
  <conditionalFormatting sqref="AU121">
    <cfRule type="expression" dxfId="7324" priority="8640">
      <formula>AU$121="Yes"</formula>
    </cfRule>
    <cfRule type="expression" dxfId="7323" priority="8641">
      <formula>AU$121="No"</formula>
    </cfRule>
    <cfRule type="expression" dxfId="7322" priority="8642">
      <formula>AU$8="EE"</formula>
    </cfRule>
  </conditionalFormatting>
  <conditionalFormatting sqref="AU127">
    <cfRule type="expression" dxfId="7321" priority="8637">
      <formula>AU$127="Yes"</formula>
    </cfRule>
    <cfRule type="expression" dxfId="7320" priority="8638">
      <formula>AU$127="No"</formula>
    </cfRule>
    <cfRule type="expression" dxfId="7319" priority="8639">
      <formula>AU$8="EE"</formula>
    </cfRule>
  </conditionalFormatting>
  <conditionalFormatting sqref="AU129">
    <cfRule type="expression" dxfId="7318" priority="8634">
      <formula>AU$127="Yes"</formula>
    </cfRule>
    <cfRule type="expression" dxfId="7317" priority="8635">
      <formula>AU$127="No"</formula>
    </cfRule>
    <cfRule type="expression" dxfId="7316" priority="8636">
      <formula>AU$8="EE"</formula>
    </cfRule>
  </conditionalFormatting>
  <conditionalFormatting sqref="AU162">
    <cfRule type="expression" dxfId="7315" priority="8633">
      <formula>AU$8="EE+CH"</formula>
    </cfRule>
  </conditionalFormatting>
  <conditionalFormatting sqref="AU164">
    <cfRule type="expression" dxfId="7314" priority="8629">
      <formula>AU$8="EE+SP"</formula>
    </cfRule>
    <cfRule type="expression" dxfId="7313" priority="8630">
      <formula>AU$8="EE"</formula>
    </cfRule>
    <cfRule type="expression" dxfId="7312" priority="8631">
      <formula>AU$8="SP"</formula>
    </cfRule>
  </conditionalFormatting>
  <conditionalFormatting sqref="AU36">
    <cfRule type="expression" dxfId="7311" priority="8627">
      <formula>AU$8="EE"</formula>
    </cfRule>
  </conditionalFormatting>
  <conditionalFormatting sqref="AU88">
    <cfRule type="expression" dxfId="7310" priority="8626">
      <formula>AU$87="Flat Amount"</formula>
    </cfRule>
  </conditionalFormatting>
  <conditionalFormatting sqref="AU88:AU89">
    <cfRule type="expression" dxfId="7309" priority="8625">
      <formula>AU$87="Flat Amount &amp; Times Annual Comp"</formula>
    </cfRule>
  </conditionalFormatting>
  <conditionalFormatting sqref="AU89">
    <cfRule type="expression" dxfId="7308" priority="8624">
      <formula>AU$87="Times Annual Comp"</formula>
    </cfRule>
  </conditionalFormatting>
  <conditionalFormatting sqref="AU90">
    <cfRule type="expression" dxfId="7307" priority="8623">
      <formula>AU$87="Percentage of Annual Comp"</formula>
    </cfRule>
  </conditionalFormatting>
  <conditionalFormatting sqref="AU88 AU90">
    <cfRule type="expression" dxfId="7306" priority="8622">
      <formula>AU$87="Flat Amount &amp; Percentage of Annual Comp"</formula>
    </cfRule>
  </conditionalFormatting>
  <conditionalFormatting sqref="AU88:AU90">
    <cfRule type="expression" dxfId="7305" priority="8621">
      <formula>AU$87="Flat Amount Times Annual Comp &amp; Percentage of Annual Comp"</formula>
    </cfRule>
  </conditionalFormatting>
  <conditionalFormatting sqref="AU89:AU90">
    <cfRule type="expression" dxfId="7304" priority="8620">
      <formula>AU$87="Times Annual Comp &amp; Percentage of Annual Comp"</formula>
    </cfRule>
  </conditionalFormatting>
  <conditionalFormatting sqref="AU140:AU142">
    <cfRule type="expression" dxfId="7303" priority="8619">
      <formula>AU$137="Use Waiting Period"</formula>
    </cfRule>
  </conditionalFormatting>
  <conditionalFormatting sqref="AU138">
    <cfRule type="expression" dxfId="7302" priority="8618">
      <formula>AU$137="Use Waiting Period"</formula>
    </cfRule>
  </conditionalFormatting>
  <conditionalFormatting sqref="AU144">
    <cfRule type="expression" dxfId="7301" priority="8617">
      <formula>AU$143="Use Waiting Period"</formula>
    </cfRule>
  </conditionalFormatting>
  <conditionalFormatting sqref="AU203">
    <cfRule type="expression" dxfId="7300" priority="8616">
      <formula>AU$202="Times Annual Compensation"</formula>
    </cfRule>
  </conditionalFormatting>
  <conditionalFormatting sqref="AU204">
    <cfRule type="expression" dxfId="7299" priority="8615">
      <formula>AU$202="Flat Amount"</formula>
    </cfRule>
  </conditionalFormatting>
  <conditionalFormatting sqref="AU365">
    <cfRule type="expression" dxfId="7298" priority="8612">
      <formula>AU$189="Offered Amount/Flat Amount"</formula>
    </cfRule>
    <cfRule type="expression" dxfId="7297" priority="8613">
      <formula>AU$189="Range Flat Amount"</formula>
    </cfRule>
  </conditionalFormatting>
  <conditionalFormatting sqref="AY347:BC347">
    <cfRule type="expression" dxfId="7296" priority="8609">
      <formula>AY$189="Offered Amount/Salary Multiple"</formula>
    </cfRule>
    <cfRule type="expression" dxfId="7295" priority="8610">
      <formula>AU$186="Offered Amount/Flat Amount"</formula>
    </cfRule>
  </conditionalFormatting>
  <conditionalFormatting sqref="AU346">
    <cfRule type="expression" dxfId="7294" priority="8607">
      <formula>AU$189="Offered Amount/Salary Multiple"</formula>
    </cfRule>
    <cfRule type="expression" dxfId="7293" priority="8608">
      <formula>AU$189="Offered Amount/Flat Amount"</formula>
    </cfRule>
  </conditionalFormatting>
  <conditionalFormatting sqref="AU346:AX346">
    <cfRule type="expression" dxfId="7292" priority="8606">
      <formula>AU$346="All"</formula>
    </cfRule>
  </conditionalFormatting>
  <conditionalFormatting sqref="AW347">
    <cfRule type="expression" dxfId="7291" priority="8605">
      <formula>AW$347="N/A"</formula>
    </cfRule>
  </conditionalFormatting>
  <conditionalFormatting sqref="AU179:BC179 AU32:BC32 AU234:AU235 AU302 AU231:BC233 AU27:BC27 AU303:BC304 AU309:AU310 AW309:BC309 AW328 AU322:AU329 AW330 AU345:BC345 AU331:AU333 AU339:AU344 AU4:AU12 AW22:AW26 AU39:BC39 AU33:AU38 AU72:BC72 AW56 AU40 AU75:BC75 AU73:AU74 AU79:BC80 AU76:AU78 AU91:BC91 AU81:AU90 AU202:AU219 AW185:AW188 AU180:AU181 AW166:AW175 AU176:AU178 AU162:AU164 AU160:BC161 AU137:AU159 AU136:BC136 AW112:AW134 AU97:AU135 AW97:AW107 AW310:AW312 AU346:AX346 AW347 AY347:BC347 AU353:BC354 AU355:AU367 AU226:BC228 BC237:BC254 AU255:BC258 AU220:BC222 AU260:BC269 AU224:BC224 AU306:BC306 AU46 AU52:AU61 AU196:AU197 AU183:AU194 AU199 AU14:AU22 AU63:AU71">
    <cfRule type="expression" dxfId="7290" priority="8604">
      <formula>AU$3="No"</formula>
    </cfRule>
  </conditionalFormatting>
  <conditionalFormatting sqref="AU165">
    <cfRule type="expression" dxfId="7289" priority="8603">
      <formula>AU$3="No"</formula>
    </cfRule>
  </conditionalFormatting>
  <conditionalFormatting sqref="AU212">
    <cfRule type="expression" dxfId="7288" priority="8600">
      <formula>AU$208="Family rate for all dependents"</formula>
    </cfRule>
    <cfRule type="expression" dxfId="7287" priority="8601">
      <formula>AU$208="Family rate for all dependents - Flat"</formula>
    </cfRule>
  </conditionalFormatting>
  <conditionalFormatting sqref="AU219">
    <cfRule type="expression" dxfId="7286" priority="8599">
      <formula>AU$213="No"</formula>
    </cfRule>
  </conditionalFormatting>
  <conditionalFormatting sqref="AU166:AU168">
    <cfRule type="expression" dxfId="7285" priority="8597">
      <formula>AU$15="Select Dependent Coverage (Dependents not eligible)"</formula>
    </cfRule>
    <cfRule type="expression" dxfId="7284" priority="8598">
      <formula>AU$15="Spouse Only"</formula>
    </cfRule>
  </conditionalFormatting>
  <conditionalFormatting sqref="AU167:AU168">
    <cfRule type="expression" dxfId="7283" priority="8596">
      <formula>AU$166="Yes"</formula>
    </cfRule>
  </conditionalFormatting>
  <conditionalFormatting sqref="AU200">
    <cfRule type="expression" dxfId="7282" priority="8592">
      <formula>AU$189="Range Flat Amount"</formula>
    </cfRule>
    <cfRule type="expression" dxfId="7281" priority="8593">
      <formula>AU$189="Offered Amount/Flat Amount"</formula>
    </cfRule>
  </conditionalFormatting>
  <conditionalFormatting sqref="AU201">
    <cfRule type="expression" dxfId="7280" priority="8594">
      <formula>AU$198="Yes, Round down to nearest"</formula>
    </cfRule>
    <cfRule type="expression" dxfId="7279" priority="8595">
      <formula>AU$198="Yes, Round up to nearest"</formula>
    </cfRule>
  </conditionalFormatting>
  <conditionalFormatting sqref="AU200:AU201">
    <cfRule type="expression" dxfId="7278" priority="8591">
      <formula>AU$3="No"</formula>
    </cfRule>
  </conditionalFormatting>
  <conditionalFormatting sqref="AU165">
    <cfRule type="expression" dxfId="7277" priority="8756">
      <formula>AU$175="No"</formula>
    </cfRule>
    <cfRule type="expression" dxfId="7276" priority="8757">
      <formula>AU$8="EE+SP"</formula>
    </cfRule>
    <cfRule type="expression" dxfId="7275" priority="8758">
      <formula>AU$8="EE"</formula>
    </cfRule>
    <cfRule type="expression" dxfId="7274" priority="8759">
      <formula>AU$8="SP"</formula>
    </cfRule>
  </conditionalFormatting>
  <conditionalFormatting sqref="AU145">
    <cfRule type="expression" dxfId="7273" priority="8587">
      <formula>AU$144="Select waiting period option"</formula>
    </cfRule>
  </conditionalFormatting>
  <conditionalFormatting sqref="AU151">
    <cfRule type="expression" dxfId="7272" priority="8586">
      <formula>AU$150="Select waiting period option"</formula>
    </cfRule>
  </conditionalFormatting>
  <conditionalFormatting sqref="AU190">
    <cfRule type="expression" dxfId="7271" priority="8585">
      <formula>AU$189="Offered Amount"</formula>
    </cfRule>
  </conditionalFormatting>
  <conditionalFormatting sqref="AU229:BC230">
    <cfRule type="expression" dxfId="7270" priority="8583">
      <formula>AU$3="No"</formula>
    </cfRule>
  </conditionalFormatting>
  <conditionalFormatting sqref="AU225:BC225">
    <cfRule type="expression" dxfId="7269" priority="8582">
      <formula>AU$3="No"</formula>
    </cfRule>
  </conditionalFormatting>
  <conditionalFormatting sqref="AU270">
    <cfRule type="expression" dxfId="7268" priority="8581">
      <formula>AU$213="No"</formula>
    </cfRule>
  </conditionalFormatting>
  <conditionalFormatting sqref="AU270">
    <cfRule type="expression" dxfId="7267" priority="8580">
      <formula>AU$3="No"</formula>
    </cfRule>
  </conditionalFormatting>
  <conditionalFormatting sqref="AU272:AV301">
    <cfRule type="expression" dxfId="7266" priority="8577">
      <formula>AU$213="No"</formula>
    </cfRule>
  </conditionalFormatting>
  <conditionalFormatting sqref="AU272:AV301">
    <cfRule type="expression" dxfId="7265" priority="8576">
      <formula>AU$3="No"</formula>
    </cfRule>
  </conditionalFormatting>
  <conditionalFormatting sqref="BC237:BC254">
    <cfRule type="expression" dxfId="7264" priority="8573">
      <formula>BC$213="No"</formula>
    </cfRule>
  </conditionalFormatting>
  <conditionalFormatting sqref="BC237:BC254">
    <cfRule type="expression" dxfId="7263" priority="8574">
      <formula>BC$214="New Hire/Rehire/Qualifying Events"</formula>
    </cfRule>
    <cfRule type="expression" dxfId="7262" priority="8575">
      <formula>BC$214="New Hire/Rehire"</formula>
    </cfRule>
  </conditionalFormatting>
  <conditionalFormatting sqref="BC237:BC254">
    <cfRule type="expression" dxfId="7261" priority="8572">
      <formula>AX$3="No"</formula>
    </cfRule>
  </conditionalFormatting>
  <conditionalFormatting sqref="AW272:BC289">
    <cfRule type="expression" dxfId="7260" priority="8569">
      <formula>AW$213="No"</formula>
    </cfRule>
  </conditionalFormatting>
  <conditionalFormatting sqref="AW272:BC289 AW273:BB301">
    <cfRule type="expression" dxfId="7259" priority="8568">
      <formula>AU$3="No"</formula>
    </cfRule>
  </conditionalFormatting>
  <conditionalFormatting sqref="AW278:AX283">
    <cfRule type="expression" dxfId="7258" priority="8565">
      <formula>AW$213="No"</formula>
    </cfRule>
  </conditionalFormatting>
  <conditionalFormatting sqref="AW278:AX283">
    <cfRule type="expression" dxfId="7257" priority="8564">
      <formula>AU$3="No"</formula>
    </cfRule>
  </conditionalFormatting>
  <conditionalFormatting sqref="AW284:AX289">
    <cfRule type="expression" dxfId="7256" priority="8561">
      <formula>AW$213="No"</formula>
    </cfRule>
  </conditionalFormatting>
  <conditionalFormatting sqref="AW284:AX289">
    <cfRule type="expression" dxfId="7255" priority="8560">
      <formula>AU$3="No"</formula>
    </cfRule>
  </conditionalFormatting>
  <conditionalFormatting sqref="AZ272:BC289">
    <cfRule type="expression" dxfId="7254" priority="8557">
      <formula>AZ$213="No"</formula>
    </cfRule>
  </conditionalFormatting>
  <conditionalFormatting sqref="AZ272:BC289 AZ273:BB301">
    <cfRule type="expression" dxfId="7253" priority="8556">
      <formula>AU$3="No"</formula>
    </cfRule>
  </conditionalFormatting>
  <conditionalFormatting sqref="AW273:BC273">
    <cfRule type="expression" dxfId="7252" priority="8555">
      <formula>AW$234="1"</formula>
    </cfRule>
  </conditionalFormatting>
  <conditionalFormatting sqref="AW290:BC301">
    <cfRule type="expression" dxfId="7251" priority="8552">
      <formula>AW$213="No"</formula>
    </cfRule>
  </conditionalFormatting>
  <conditionalFormatting sqref="AW290:BC301">
    <cfRule type="expression" dxfId="7250" priority="8551">
      <formula>AU$3="No"</formula>
    </cfRule>
  </conditionalFormatting>
  <conditionalFormatting sqref="AW290:AX301">
    <cfRule type="expression" dxfId="7249" priority="8548">
      <formula>AW$213="No"</formula>
    </cfRule>
  </conditionalFormatting>
  <conditionalFormatting sqref="AW290:AX301">
    <cfRule type="expression" dxfId="7248" priority="8547">
      <formula>AU$3="No"</formula>
    </cfRule>
  </conditionalFormatting>
  <conditionalFormatting sqref="AZ290:BC301">
    <cfRule type="expression" dxfId="7247" priority="8544">
      <formula>AZ$213="No"</formula>
    </cfRule>
  </conditionalFormatting>
  <conditionalFormatting sqref="AZ290:BC301">
    <cfRule type="expression" dxfId="7246" priority="8543">
      <formula>AU$3="No"</formula>
    </cfRule>
  </conditionalFormatting>
  <conditionalFormatting sqref="AU313">
    <cfRule type="expression" dxfId="7245" priority="8542">
      <formula>AU$213="No"</formula>
    </cfRule>
  </conditionalFormatting>
  <conditionalFormatting sqref="AU313 AW313:AW315">
    <cfRule type="expression" dxfId="7244" priority="8541">
      <formula>AU$3="No"</formula>
    </cfRule>
  </conditionalFormatting>
  <conditionalFormatting sqref="AU316">
    <cfRule type="expression" dxfId="7243" priority="8540">
      <formula>AU$213="No"</formula>
    </cfRule>
  </conditionalFormatting>
  <conditionalFormatting sqref="AU316 AW316:AW318">
    <cfRule type="expression" dxfId="7242" priority="8539">
      <formula>AU$3="No"</formula>
    </cfRule>
  </conditionalFormatting>
  <conditionalFormatting sqref="AU319">
    <cfRule type="expression" dxfId="7241" priority="8538">
      <formula>AU$213="No"</formula>
    </cfRule>
  </conditionalFormatting>
  <conditionalFormatting sqref="AU319 AW319:AW321">
    <cfRule type="expression" dxfId="7240" priority="8537">
      <formula>AU$3="No"</formula>
    </cfRule>
  </conditionalFormatting>
  <conditionalFormatting sqref="AU307:BC308">
    <cfRule type="expression" dxfId="7239" priority="8536">
      <formula>AU$3="No"</formula>
    </cfRule>
  </conditionalFormatting>
  <conditionalFormatting sqref="AU330">
    <cfRule type="expression" dxfId="7238" priority="8535">
      <formula>AU$181="No"</formula>
    </cfRule>
  </conditionalFormatting>
  <conditionalFormatting sqref="AU330">
    <cfRule type="expression" dxfId="7237" priority="8534">
      <formula>AU$3="No"</formula>
    </cfRule>
  </conditionalFormatting>
  <conditionalFormatting sqref="AU335">
    <cfRule type="expression" dxfId="7236" priority="8530">
      <formula>AU$3="No"</formula>
    </cfRule>
  </conditionalFormatting>
  <conditionalFormatting sqref="AU334">
    <cfRule type="expression" dxfId="7235" priority="8533">
      <formula>AU$331="No"</formula>
    </cfRule>
  </conditionalFormatting>
  <conditionalFormatting sqref="AU334">
    <cfRule type="expression" dxfId="7234" priority="8532">
      <formula>AU$3="No"</formula>
    </cfRule>
  </conditionalFormatting>
  <conditionalFormatting sqref="AU335">
    <cfRule type="expression" dxfId="7233" priority="8531">
      <formula>AU$331="No"</formula>
    </cfRule>
  </conditionalFormatting>
  <conditionalFormatting sqref="AU336">
    <cfRule type="expression" dxfId="7232" priority="8529">
      <formula>AU$331="No"</formula>
    </cfRule>
  </conditionalFormatting>
  <conditionalFormatting sqref="AU336">
    <cfRule type="expression" dxfId="7231" priority="8528">
      <formula>AU$3="No"</formula>
    </cfRule>
  </conditionalFormatting>
  <conditionalFormatting sqref="AU337">
    <cfRule type="expression" dxfId="7230" priority="8527">
      <formula>AU$331="No"</formula>
    </cfRule>
  </conditionalFormatting>
  <conditionalFormatting sqref="AU337">
    <cfRule type="expression" dxfId="7229" priority="8526">
      <formula>AU$3="No"</formula>
    </cfRule>
  </conditionalFormatting>
  <conditionalFormatting sqref="AU338">
    <cfRule type="expression" dxfId="7228" priority="8525">
      <formula>AU$331="No"</formula>
    </cfRule>
  </conditionalFormatting>
  <conditionalFormatting sqref="AU338">
    <cfRule type="expression" dxfId="7227" priority="8524">
      <formula>AU$3="No"</formula>
    </cfRule>
  </conditionalFormatting>
  <conditionalFormatting sqref="AU333:BC334">
    <cfRule type="expression" dxfId="7226" priority="8522">
      <formula>AU$332="child"</formula>
    </cfRule>
    <cfRule type="expression" dxfId="7225" priority="8523">
      <formula>AU$332="Spouse"</formula>
    </cfRule>
  </conditionalFormatting>
  <conditionalFormatting sqref="AU335:BC336">
    <cfRule type="expression" dxfId="7224" priority="8520">
      <formula>AU$332="employee"</formula>
    </cfRule>
    <cfRule type="expression" dxfId="7223" priority="8521">
      <formula>AU$332="Child"</formula>
    </cfRule>
  </conditionalFormatting>
  <conditionalFormatting sqref="AU337:BC338">
    <cfRule type="expression" dxfId="7222" priority="8518">
      <formula>AU$332="Spouse"</formula>
    </cfRule>
    <cfRule type="expression" dxfId="7221" priority="8519">
      <formula>AU$332="Employee"</formula>
    </cfRule>
  </conditionalFormatting>
  <conditionalFormatting sqref="AU305:BC305">
    <cfRule type="expression" dxfId="7220" priority="8517">
      <formula>AU$3="No"</formula>
    </cfRule>
  </conditionalFormatting>
  <conditionalFormatting sqref="AU23:AU26">
    <cfRule type="expression" dxfId="7219" priority="8516">
      <formula>AU$3="No"</formula>
    </cfRule>
  </conditionalFormatting>
  <conditionalFormatting sqref="AU169:AU175">
    <cfRule type="expression" dxfId="7218" priority="8514">
      <formula>AU$18="Select Dependent Coverage (Dependents not eligible)"</formula>
    </cfRule>
    <cfRule type="expression" dxfId="7217" priority="8515">
      <formula>AU$18="Spouse Only"</formula>
    </cfRule>
  </conditionalFormatting>
  <conditionalFormatting sqref="AU169:AU175">
    <cfRule type="expression" dxfId="7216" priority="8513">
      <formula>AU$166="Yes"</formula>
    </cfRule>
  </conditionalFormatting>
  <conditionalFormatting sqref="AW272:AX301">
    <cfRule type="expression" dxfId="7215" priority="8512">
      <formula>AW272="0"</formula>
    </cfRule>
  </conditionalFormatting>
  <conditionalFormatting sqref="AY272:AZ301">
    <cfRule type="expression" dxfId="7214" priority="8511">
      <formula>AY272="0"</formula>
    </cfRule>
  </conditionalFormatting>
  <conditionalFormatting sqref="BA272:BB301">
    <cfRule type="expression" dxfId="7213" priority="8510">
      <formula>BA272="0"</formula>
    </cfRule>
  </conditionalFormatting>
  <conditionalFormatting sqref="AX310:AY310">
    <cfRule type="expression" dxfId="7212" priority="8507">
      <formula>AX$213="No"</formula>
    </cfRule>
  </conditionalFormatting>
  <conditionalFormatting sqref="AX310:AY310">
    <cfRule type="expression" dxfId="7211" priority="8506">
      <formula>AU$3="No"</formula>
    </cfRule>
  </conditionalFormatting>
  <conditionalFormatting sqref="AX310:AY310">
    <cfRule type="expression" dxfId="7210" priority="8503">
      <formula>AX$213="No"</formula>
    </cfRule>
  </conditionalFormatting>
  <conditionalFormatting sqref="AX310:AY310">
    <cfRule type="expression" dxfId="7209" priority="8502">
      <formula>AU$3="No"</formula>
    </cfRule>
  </conditionalFormatting>
  <conditionalFormatting sqref="AX310:AY310">
    <cfRule type="expression" dxfId="7208" priority="8499">
      <formula>AX$213="No"</formula>
    </cfRule>
  </conditionalFormatting>
  <conditionalFormatting sqref="AX310:AY310">
    <cfRule type="expression" dxfId="7207" priority="8498">
      <formula>AU$3="No"</formula>
    </cfRule>
  </conditionalFormatting>
  <conditionalFormatting sqref="AX310:AY310">
    <cfRule type="expression" dxfId="7206" priority="8497">
      <formula>AX310="0"</formula>
    </cfRule>
  </conditionalFormatting>
  <conditionalFormatting sqref="AZ310:BA310">
    <cfRule type="expression" dxfId="7205" priority="8494">
      <formula>AZ$213="No"</formula>
    </cfRule>
  </conditionalFormatting>
  <conditionalFormatting sqref="AZ310:BA310 AZ311:AZ312">
    <cfRule type="expression" dxfId="7204" priority="8493">
      <formula>AU$3="No"</formula>
    </cfRule>
  </conditionalFormatting>
  <conditionalFormatting sqref="AZ310:BA310 AZ311:AZ312">
    <cfRule type="expression" dxfId="7203" priority="8492">
      <formula>AZ310="0"</formula>
    </cfRule>
  </conditionalFormatting>
  <conditionalFormatting sqref="BB310:BC310">
    <cfRule type="expression" dxfId="7202" priority="8489">
      <formula>BB$213="No"</formula>
    </cfRule>
  </conditionalFormatting>
  <conditionalFormatting sqref="BB310:BC310 BB311:BB312">
    <cfRule type="expression" dxfId="7201" priority="8488">
      <formula>AU$3="No"</formula>
    </cfRule>
  </conditionalFormatting>
  <conditionalFormatting sqref="BB310:BC310">
    <cfRule type="expression" dxfId="7200" priority="8485">
      <formula>BB$213="No"</formula>
    </cfRule>
  </conditionalFormatting>
  <conditionalFormatting sqref="BB310:BC310 BB311:BB312">
    <cfRule type="expression" dxfId="7199" priority="8484">
      <formula>AU$3="No"</formula>
    </cfRule>
  </conditionalFormatting>
  <conditionalFormatting sqref="BB310:BC310">
    <cfRule type="expression" dxfId="7198" priority="8481">
      <formula>BB$213="No"</formula>
    </cfRule>
  </conditionalFormatting>
  <conditionalFormatting sqref="BB310:BC310 BB311:BB312">
    <cfRule type="expression" dxfId="7197" priority="8480">
      <formula>AU$3="No"</formula>
    </cfRule>
  </conditionalFormatting>
  <conditionalFormatting sqref="BB310:BC310">
    <cfRule type="expression" dxfId="7196" priority="8477">
      <formula>BB$213="No"</formula>
    </cfRule>
  </conditionalFormatting>
  <conditionalFormatting sqref="BB310:BC310 BB311:BB312">
    <cfRule type="expression" dxfId="7195" priority="8476">
      <formula>AU$3="No"</formula>
    </cfRule>
  </conditionalFormatting>
  <conditionalFormatting sqref="BB310:BC310 BB311:BB312">
    <cfRule type="expression" dxfId="7194" priority="8475">
      <formula>BB310="0"</formula>
    </cfRule>
  </conditionalFormatting>
  <conditionalFormatting sqref="AV235:BB236">
    <cfRule type="expression" dxfId="7193" priority="8474">
      <formula>AU$213="No"</formula>
    </cfRule>
  </conditionalFormatting>
  <conditionalFormatting sqref="AU309:BC310">
    <cfRule type="expression" dxfId="7192" priority="8473">
      <formula>AU$213="No"</formula>
    </cfRule>
  </conditionalFormatting>
  <conditionalFormatting sqref="AW347">
    <cfRule type="expression" dxfId="7191" priority="8761">
      <formula>AU$189="Offered Amount/Salary Multiple"</formula>
    </cfRule>
    <cfRule type="expression" dxfId="7190" priority="8762">
      <formula>AU$186="Offered Amount/Flat Amount"</formula>
    </cfRule>
  </conditionalFormatting>
  <conditionalFormatting sqref="AU346:AV346">
    <cfRule type="expression" dxfId="7189" priority="8763">
      <formula>AW$347="N/A"</formula>
    </cfRule>
  </conditionalFormatting>
  <conditionalFormatting sqref="AY347:AZ347">
    <cfRule type="expression" dxfId="7188" priority="8470">
      <formula>AY$189="Offered Amount/Salary Multiple"</formula>
    </cfRule>
    <cfRule type="expression" dxfId="7187" priority="8471">
      <formula>AY$189="Offered Amount/Flat Amount"</formula>
    </cfRule>
  </conditionalFormatting>
  <conditionalFormatting sqref="AY347:AZ347">
    <cfRule type="expression" dxfId="7186" priority="8472">
      <formula>BA$347="N/A"</formula>
    </cfRule>
  </conditionalFormatting>
  <conditionalFormatting sqref="AY348:BC351">
    <cfRule type="expression" dxfId="7185" priority="8468">
      <formula>AY$189="Offered Amount/Salary Multiple"</formula>
    </cfRule>
    <cfRule type="expression" dxfId="7184" priority="8469">
      <formula>AU$186="Offered Amount/Flat Amount"</formula>
    </cfRule>
  </conditionalFormatting>
  <conditionalFormatting sqref="AY348:BC351">
    <cfRule type="expression" dxfId="7183" priority="8467">
      <formula>AY$347="N/A"</formula>
    </cfRule>
  </conditionalFormatting>
  <conditionalFormatting sqref="AY348:BC351">
    <cfRule type="expression" dxfId="7182" priority="8466">
      <formula>AU$3="No"</formula>
    </cfRule>
  </conditionalFormatting>
  <conditionalFormatting sqref="AY348:AZ351">
    <cfRule type="expression" dxfId="7181" priority="8463">
      <formula>AY$189="Offered Amount/Salary Multiple"</formula>
    </cfRule>
    <cfRule type="expression" dxfId="7180" priority="8464">
      <formula>AY$189="Offered Amount/Flat Amount"</formula>
    </cfRule>
  </conditionalFormatting>
  <conditionalFormatting sqref="AY348:AZ351">
    <cfRule type="expression" dxfId="7179" priority="8465">
      <formula>BA$347="N/A"</formula>
    </cfRule>
  </conditionalFormatting>
  <conditionalFormatting sqref="AW348:AW351">
    <cfRule type="expression" dxfId="7178" priority="8460">
      <formula>AW$347="N/A"</formula>
    </cfRule>
  </conditionalFormatting>
  <conditionalFormatting sqref="AW348:AW351">
    <cfRule type="expression" dxfId="7177" priority="8459">
      <formula>AU$3="No"</formula>
    </cfRule>
  </conditionalFormatting>
  <conditionalFormatting sqref="AW348:AW351">
    <cfRule type="expression" dxfId="7176" priority="8461">
      <formula>AU$189="Offered Amount/Salary Multiple"</formula>
    </cfRule>
    <cfRule type="expression" dxfId="7175" priority="8462">
      <formula>AU$186="Offered Amount/Flat Amount"</formula>
    </cfRule>
  </conditionalFormatting>
  <conditionalFormatting sqref="AU347:AX351">
    <cfRule type="expression" dxfId="7174" priority="8458">
      <formula>$AU$189="Offered Amount"</formula>
    </cfRule>
  </conditionalFormatting>
  <conditionalFormatting sqref="AY347:BA351">
    <cfRule type="expression" dxfId="7173" priority="8457">
      <formula>$AU$189="offered amount"</formula>
    </cfRule>
  </conditionalFormatting>
  <conditionalFormatting sqref="AU361:BC361">
    <cfRule type="expression" dxfId="7172" priority="8456">
      <formula>AU$360="Select Waiting Period Option"</formula>
    </cfRule>
  </conditionalFormatting>
  <conditionalFormatting sqref="AW22:AW26">
    <cfRule type="expression" dxfId="7171" priority="8760">
      <formula>AU$20="No"</formula>
    </cfRule>
  </conditionalFormatting>
  <conditionalFormatting sqref="AU64:BC64">
    <cfRule type="expression" dxfId="7170" priority="8455">
      <formula>AU$63="Select Waiting Period Option"</formula>
    </cfRule>
  </conditionalFormatting>
  <conditionalFormatting sqref="AU22:AV26">
    <cfRule type="expression" dxfId="7169" priority="8454">
      <formula>AU$20="No"</formula>
    </cfRule>
  </conditionalFormatting>
  <conditionalFormatting sqref="AU309:BC310 AU311:AW321 AU234:BC236 BC237:BC254 AU270:BC301 AZ311:AZ312 BB311:BB312 AX316:BC316 AX319:BC319 BB314:BB315 AZ314:AZ315 AZ317:AZ318 BB317:BB318 BB320:BB321 AZ320:AZ321">
    <cfRule type="expression" dxfId="7168" priority="8453">
      <formula>$AU$213="No"</formula>
    </cfRule>
  </conditionalFormatting>
  <conditionalFormatting sqref="AU166:AV175">
    <cfRule type="expression" dxfId="7167" priority="8452">
      <formula>AU$3="No"</formula>
    </cfRule>
  </conditionalFormatting>
  <conditionalFormatting sqref="AU272:AV301">
    <cfRule type="expression" dxfId="7166" priority="8451">
      <formula>$AU$219="No"</formula>
    </cfRule>
  </conditionalFormatting>
  <conditionalFormatting sqref="AU310:BC310 AU311:AW321 BB311:BB312 AY311:AZ312 AX316:BC316 AX319:BC319 BB314:BB315 BB317:BB318 BB320:BB321 AY314:AZ315 AY317:AZ318 AY320:AZ321">
    <cfRule type="expression" dxfId="7165" priority="8450">
      <formula>$AU$302="No"</formula>
    </cfRule>
  </conditionalFormatting>
  <conditionalFormatting sqref="AY352:BC352">
    <cfRule type="expression" dxfId="7164" priority="8449">
      <formula>AY$347="N/A"</formula>
    </cfRule>
  </conditionalFormatting>
  <conditionalFormatting sqref="AY352:BC352">
    <cfRule type="expression" dxfId="7163" priority="8448">
      <formula>AU$3="No"</formula>
    </cfRule>
  </conditionalFormatting>
  <conditionalFormatting sqref="AY352:AZ352">
    <cfRule type="expression" dxfId="7162" priority="8447">
      <formula>BA$347="N/A"</formula>
    </cfRule>
  </conditionalFormatting>
  <conditionalFormatting sqref="AW352">
    <cfRule type="expression" dxfId="7161" priority="8444">
      <formula>AW$347="N/A"</formula>
    </cfRule>
  </conditionalFormatting>
  <conditionalFormatting sqref="AW352">
    <cfRule type="expression" dxfId="7160" priority="8443">
      <formula>AU$3="No"</formula>
    </cfRule>
  </conditionalFormatting>
  <conditionalFormatting sqref="AW352">
    <cfRule type="expression" dxfId="7159" priority="8445">
      <formula>AU$189="Offered Amount/Salary Multiple"</formula>
    </cfRule>
    <cfRule type="expression" dxfId="7158" priority="8446">
      <formula>AU$186="Offered Amount/Flat Amount"</formula>
    </cfRule>
  </conditionalFormatting>
  <conditionalFormatting sqref="AU352:AX352">
    <cfRule type="expression" dxfId="7157" priority="8442">
      <formula>$AU$189="Offered Amount"</formula>
    </cfRule>
  </conditionalFormatting>
  <conditionalFormatting sqref="AY352:BA352">
    <cfRule type="expression" dxfId="7156" priority="8441">
      <formula>$AU$189="offered amount"</formula>
    </cfRule>
  </conditionalFormatting>
  <conditionalFormatting sqref="AU259:BC259">
    <cfRule type="expression" dxfId="7155" priority="8435">
      <formula>AU$3="No"</formula>
    </cfRule>
  </conditionalFormatting>
  <conditionalFormatting sqref="AU223:BC223">
    <cfRule type="expression" dxfId="7154" priority="8434">
      <formula>AU$3="No"</formula>
    </cfRule>
  </conditionalFormatting>
  <conditionalFormatting sqref="AU44">
    <cfRule type="expression" dxfId="7153" priority="8431">
      <formula>AU$41="First of the month following date of change"</formula>
    </cfRule>
  </conditionalFormatting>
  <conditionalFormatting sqref="AU42">
    <cfRule type="expression" dxfId="7152" priority="8432">
      <formula>AU$40="Yes, Use Waiting Period"</formula>
    </cfRule>
  </conditionalFormatting>
  <conditionalFormatting sqref="AU45">
    <cfRule type="expression" dxfId="7151" priority="8430">
      <formula>AU$40="Specific Date Selection"</formula>
    </cfRule>
    <cfRule type="expression" dxfId="7150" priority="8433">
      <formula>AU$40="Specific Date Selection"</formula>
    </cfRule>
  </conditionalFormatting>
  <conditionalFormatting sqref="AU42">
    <cfRule type="expression" dxfId="7149" priority="8429">
      <formula>AU$41="First of month following date of change"</formula>
    </cfRule>
  </conditionalFormatting>
  <conditionalFormatting sqref="AU43">
    <cfRule type="expression" dxfId="7148" priority="8428">
      <formula>AU$41="First of the month following date of change"</formula>
    </cfRule>
  </conditionalFormatting>
  <conditionalFormatting sqref="AU45">
    <cfRule type="expression" dxfId="7147" priority="8426">
      <formula>AU$41="First of the month following date of change"</formula>
    </cfRule>
  </conditionalFormatting>
  <conditionalFormatting sqref="AU44">
    <cfRule type="expression" dxfId="7146" priority="8427">
      <formula>AU$40="Specific Date Selection"</formula>
    </cfRule>
  </conditionalFormatting>
  <conditionalFormatting sqref="AU43">
    <cfRule type="expression" dxfId="7145" priority="8425">
      <formula>AU$40="specific date selection"</formula>
    </cfRule>
  </conditionalFormatting>
  <conditionalFormatting sqref="AU41">
    <cfRule type="expression" dxfId="7144" priority="8424">
      <formula>AU$40="Yes, Use Waiting Period"</formula>
    </cfRule>
  </conditionalFormatting>
  <conditionalFormatting sqref="AU41:AU45">
    <cfRule type="expression" dxfId="7143" priority="8423">
      <formula>AU$3="No"</formula>
    </cfRule>
  </conditionalFormatting>
  <conditionalFormatting sqref="AU42:BC42">
    <cfRule type="expression" dxfId="7142" priority="8422">
      <formula>AU$41="select waiting Period option"</formula>
    </cfRule>
  </conditionalFormatting>
  <conditionalFormatting sqref="AU47">
    <cfRule type="expression" dxfId="7141" priority="8420">
      <formula>AU$46="Yes, Use Waiting Period"</formula>
    </cfRule>
  </conditionalFormatting>
  <conditionalFormatting sqref="AU49:AU50">
    <cfRule type="expression" dxfId="7140" priority="8418">
      <formula>AU$47="First of the month following date of change"</formula>
    </cfRule>
  </conditionalFormatting>
  <conditionalFormatting sqref="AU48">
    <cfRule type="expression" dxfId="7139" priority="8416">
      <formula>AU$47="First of month following date of change"</formula>
    </cfRule>
  </conditionalFormatting>
  <conditionalFormatting sqref="AU50">
    <cfRule type="expression" dxfId="7138" priority="8419">
      <formula>AU$46="Specific Date Selection"</formula>
    </cfRule>
  </conditionalFormatting>
  <conditionalFormatting sqref="AU48">
    <cfRule type="expression" dxfId="7137" priority="8417">
      <formula>AU$46="Yes, Use Waiting Period"</formula>
    </cfRule>
  </conditionalFormatting>
  <conditionalFormatting sqref="AU50">
    <cfRule type="expression" dxfId="7136" priority="8414">
      <formula>AU$47="First of the month following date of change"</formula>
    </cfRule>
  </conditionalFormatting>
  <conditionalFormatting sqref="AU50">
    <cfRule type="expression" dxfId="7135" priority="8415">
      <formula>AU$46="Specific Date Selection"</formula>
    </cfRule>
  </conditionalFormatting>
  <conditionalFormatting sqref="AU49">
    <cfRule type="expression" dxfId="7134" priority="8413">
      <formula>AU$46="specific date selection"</formula>
    </cfRule>
  </conditionalFormatting>
  <conditionalFormatting sqref="AU47:AU50">
    <cfRule type="expression" dxfId="7133" priority="8412">
      <formula>AU$3="No"</formula>
    </cfRule>
  </conditionalFormatting>
  <conditionalFormatting sqref="AU48:BC48">
    <cfRule type="expression" dxfId="7132" priority="8411">
      <formula>AU$47="select waiting period option"</formula>
    </cfRule>
  </conditionalFormatting>
  <conditionalFormatting sqref="AU237:BB242">
    <cfRule type="expression" dxfId="7131" priority="8408">
      <formula>AU$213="No"</formula>
    </cfRule>
  </conditionalFormatting>
  <conditionalFormatting sqref="AU237:BB242 AW238:BB254">
    <cfRule type="expression" dxfId="7130" priority="8407">
      <formula>AU$3="No"</formula>
    </cfRule>
  </conditionalFormatting>
  <conditionalFormatting sqref="AU243:AX248">
    <cfRule type="expression" dxfId="7129" priority="8404">
      <formula>AU$213="No"</formula>
    </cfRule>
  </conditionalFormatting>
  <conditionalFormatting sqref="AU243:AX248">
    <cfRule type="expression" dxfId="7128" priority="8403">
      <formula>AU$3="No"</formula>
    </cfRule>
  </conditionalFormatting>
  <conditionalFormatting sqref="AU249:AX254">
    <cfRule type="expression" dxfId="7127" priority="8400">
      <formula>AU$213="No"</formula>
    </cfRule>
  </conditionalFormatting>
  <conditionalFormatting sqref="AU249:AX254">
    <cfRule type="expression" dxfId="7126" priority="8399">
      <formula>AU$3="No"</formula>
    </cfRule>
  </conditionalFormatting>
  <conditionalFormatting sqref="AZ237:BB254">
    <cfRule type="expression" dxfId="7125" priority="8396">
      <formula>AZ$213="No"</formula>
    </cfRule>
  </conditionalFormatting>
  <conditionalFormatting sqref="AZ237:BB254">
    <cfRule type="expression" dxfId="7124" priority="8395">
      <formula>AU$3="No"</formula>
    </cfRule>
  </conditionalFormatting>
  <conditionalFormatting sqref="AW237:AX254">
    <cfRule type="expression" dxfId="7123" priority="8394">
      <formula>AW237="0"</formula>
    </cfRule>
  </conditionalFormatting>
  <conditionalFormatting sqref="AY237:AZ254">
    <cfRule type="expression" dxfId="7122" priority="8393">
      <formula>AY237="0"</formula>
    </cfRule>
  </conditionalFormatting>
  <conditionalFormatting sqref="BA237:BB254">
    <cfRule type="expression" dxfId="7121" priority="8392">
      <formula>BA237="0"</formula>
    </cfRule>
  </conditionalFormatting>
  <conditionalFormatting sqref="AV237:BB254">
    <cfRule type="expression" dxfId="7120" priority="8391">
      <formula>AU$213="No"</formula>
    </cfRule>
  </conditionalFormatting>
  <conditionalFormatting sqref="AU237:BB254">
    <cfRule type="expression" dxfId="7119" priority="8390">
      <formula>$AU$213="No"</formula>
    </cfRule>
  </conditionalFormatting>
  <conditionalFormatting sqref="AU237:AV254">
    <cfRule type="expression" dxfId="7118" priority="8389">
      <formula>$AU$219="No"</formula>
    </cfRule>
  </conditionalFormatting>
  <conditionalFormatting sqref="AW238:BB242 AU244:BB248 AU250:BB254">
    <cfRule type="expression" dxfId="7117" priority="8388">
      <formula>$AU$234="One"</formula>
    </cfRule>
  </conditionalFormatting>
  <conditionalFormatting sqref="AW239:BB242 AU245:BB248 AU251:BB254">
    <cfRule type="expression" dxfId="7116" priority="8387">
      <formula>$AU$234="Two"</formula>
    </cfRule>
  </conditionalFormatting>
  <conditionalFormatting sqref="AW240:BB242 AU246:BB248 AU252:BB254">
    <cfRule type="expression" dxfId="7115" priority="8386">
      <formula>$AU$234="Three"</formula>
    </cfRule>
  </conditionalFormatting>
  <conditionalFormatting sqref="AW241:BB242 AU247:BB248 AU253:BB254">
    <cfRule type="expression" dxfId="7114" priority="8385">
      <formula>$AU$234="Four"</formula>
    </cfRule>
  </conditionalFormatting>
  <conditionalFormatting sqref="AW242:BB242 AU248:BB248 AU254:BB254">
    <cfRule type="expression" dxfId="7113" priority="8384">
      <formula>$AU$234="Five"</formula>
    </cfRule>
  </conditionalFormatting>
  <conditionalFormatting sqref="AU238:AV242">
    <cfRule type="expression" dxfId="7112" priority="8379">
      <formula>$AU$234="One"</formula>
    </cfRule>
  </conditionalFormatting>
  <conditionalFormatting sqref="AU239:AV242">
    <cfRule type="expression" dxfId="7111" priority="8378">
      <formula>$AU$234="Two"</formula>
    </cfRule>
  </conditionalFormatting>
  <conditionalFormatting sqref="AU240:AV242">
    <cfRule type="expression" dxfId="7110" priority="8377">
      <formula>$AU$234="Three"</formula>
    </cfRule>
  </conditionalFormatting>
  <conditionalFormatting sqref="AU241:AV242">
    <cfRule type="expression" dxfId="7109" priority="8376">
      <formula>$AU$234="Four"</formula>
    </cfRule>
  </conditionalFormatting>
  <conditionalFormatting sqref="AU242:AV242">
    <cfRule type="expression" dxfId="7108" priority="8375">
      <formula>$AU$234="Five"</formula>
    </cfRule>
  </conditionalFormatting>
  <conditionalFormatting sqref="AX313:AY313">
    <cfRule type="expression" dxfId="7107" priority="8353">
      <formula>AX$213="No"</formula>
    </cfRule>
  </conditionalFormatting>
  <conditionalFormatting sqref="AX313:AY313 AX316:AY316 AX319:AY319">
    <cfRule type="expression" dxfId="7106" priority="8352">
      <formula>AU$3="No"</formula>
    </cfRule>
  </conditionalFormatting>
  <conditionalFormatting sqref="AX313:AY313">
    <cfRule type="expression" dxfId="7105" priority="8349">
      <formula>AX$213="No"</formula>
    </cfRule>
  </conditionalFormatting>
  <conditionalFormatting sqref="AX313:AY313 AX316:AY316 AX319:AY319">
    <cfRule type="expression" dxfId="7104" priority="8348">
      <formula>AU$3="No"</formula>
    </cfRule>
  </conditionalFormatting>
  <conditionalFormatting sqref="AX313:AY313">
    <cfRule type="expression" dxfId="7103" priority="8345">
      <formula>AX$213="No"</formula>
    </cfRule>
  </conditionalFormatting>
  <conditionalFormatting sqref="AX313:AY313 AX316:AY316 AX319:AY319">
    <cfRule type="expression" dxfId="7102" priority="8344">
      <formula>AU$3="No"</formula>
    </cfRule>
  </conditionalFormatting>
  <conditionalFormatting sqref="AX313:AY313 AX316:AY316 AX319:AY319">
    <cfRule type="expression" dxfId="7101" priority="8343">
      <formula>AX313="0"</formula>
    </cfRule>
  </conditionalFormatting>
  <conditionalFormatting sqref="AZ313:BA313">
    <cfRule type="expression" dxfId="7100" priority="8340">
      <formula>AZ$213="No"</formula>
    </cfRule>
  </conditionalFormatting>
  <conditionalFormatting sqref="AZ313:BA313 AZ316:BA316 AZ319:BA319 AZ314:AZ315 AZ317:AZ318 AZ320:AZ321">
    <cfRule type="expression" dxfId="7099" priority="8339">
      <formula>AU$3="No"</formula>
    </cfRule>
  </conditionalFormatting>
  <conditionalFormatting sqref="AZ313:BA313 AZ316:BA316 AZ319:BA319 AZ314:AZ315 AZ317:AZ318 AZ320:AZ321">
    <cfRule type="expression" dxfId="7098" priority="8338">
      <formula>AZ313="0"</formula>
    </cfRule>
  </conditionalFormatting>
  <conditionalFormatting sqref="BB313:BC313">
    <cfRule type="expression" dxfId="7097" priority="8335">
      <formula>BB$213="No"</formula>
    </cfRule>
  </conditionalFormatting>
  <conditionalFormatting sqref="BB313:BC313 BB316:BC316 BB319:BC319 BB314:BB315 BB317:BB318 BB320:BB321">
    <cfRule type="expression" dxfId="7096" priority="8334">
      <formula>AU$3="No"</formula>
    </cfRule>
  </conditionalFormatting>
  <conditionalFormatting sqref="BB313:BC313">
    <cfRule type="expression" dxfId="7095" priority="8331">
      <formula>BB$213="No"</formula>
    </cfRule>
  </conditionalFormatting>
  <conditionalFormatting sqref="BB313:BC313 BB316:BC316 BB319:BC319 BB314:BB315 BB317:BB318 BB320:BB321">
    <cfRule type="expression" dxfId="7094" priority="8330">
      <formula>AU$3="No"</formula>
    </cfRule>
  </conditionalFormatting>
  <conditionalFormatting sqref="BB313:BC313">
    <cfRule type="expression" dxfId="7093" priority="8327">
      <formula>BB$213="No"</formula>
    </cfRule>
  </conditionalFormatting>
  <conditionalFormatting sqref="BB313:BC313 BB316:BC316 BB319:BC319 BB314:BB315 BB317:BB318 BB320:BB321">
    <cfRule type="expression" dxfId="7092" priority="8326">
      <formula>AU$3="No"</formula>
    </cfRule>
  </conditionalFormatting>
  <conditionalFormatting sqref="BB313:BC313">
    <cfRule type="expression" dxfId="7091" priority="8323">
      <formula>BB$213="No"</formula>
    </cfRule>
  </conditionalFormatting>
  <conditionalFormatting sqref="BB313:BC313 BB316:BC316 BB319:BC319 BB314:BB315 BB317:BB318 BB320:BB321">
    <cfRule type="expression" dxfId="7090" priority="8322">
      <formula>AU$3="No"</formula>
    </cfRule>
  </conditionalFormatting>
  <conditionalFormatting sqref="BB313:BC313 BB316:BC316 BB319:BC319 BB314:BB315 BB317:BB318 BB320:BB321">
    <cfRule type="expression" dxfId="7089" priority="8321">
      <formula>BB313="0"</formula>
    </cfRule>
  </conditionalFormatting>
  <conditionalFormatting sqref="AX313:BC313">
    <cfRule type="expression" dxfId="7088" priority="8320">
      <formula>AX$213="No"</formula>
    </cfRule>
  </conditionalFormatting>
  <conditionalFormatting sqref="AX313:BC313">
    <cfRule type="expression" dxfId="7087" priority="8319">
      <formula>$AU$213="No"</formula>
    </cfRule>
  </conditionalFormatting>
  <conditionalFormatting sqref="AX313:BC313">
    <cfRule type="expression" dxfId="7086" priority="8318">
      <formula>$AU$302="No"</formula>
    </cfRule>
  </conditionalFormatting>
  <conditionalFormatting sqref="AU209:BC210">
    <cfRule type="expression" dxfId="7085" priority="8295">
      <formula>AU$208="Family Rate for all dependents"</formula>
    </cfRule>
  </conditionalFormatting>
  <conditionalFormatting sqref="AL74 AL76:AL78">
    <cfRule type="expression" dxfId="7084" priority="8280">
      <formula>AL$73="No"</formula>
    </cfRule>
  </conditionalFormatting>
  <conditionalFormatting sqref="AL110:AL111">
    <cfRule type="expression" dxfId="7083" priority="8279">
      <formula>AL$109="No"</formula>
    </cfRule>
  </conditionalFormatting>
  <conditionalFormatting sqref="AL35">
    <cfRule type="expression" dxfId="7082" priority="8120">
      <formula>AL$34="select waiting period option"</formula>
    </cfRule>
    <cfRule type="expression" dxfId="7081" priority="8278">
      <formula>AL$33="Use Waiting Period"</formula>
    </cfRule>
  </conditionalFormatting>
  <conditionalFormatting sqref="AL35">
    <cfRule type="expression" dxfId="7080" priority="8277">
      <formula>AL$34="First of Month following Date of Change"</formula>
    </cfRule>
  </conditionalFormatting>
  <conditionalFormatting sqref="AL63:AL64">
    <cfRule type="expression" dxfId="7079" priority="8276">
      <formula>AL$62="Use Waiting Period"</formula>
    </cfRule>
  </conditionalFormatting>
  <conditionalFormatting sqref="AL64">
    <cfRule type="expression" dxfId="7078" priority="8275">
      <formula>AL$63="First of the month following date of change"</formula>
    </cfRule>
  </conditionalFormatting>
  <conditionalFormatting sqref="AL139:AL142">
    <cfRule type="expression" dxfId="7077" priority="8274">
      <formula>AL$137="Use Waiting Period"</formula>
    </cfRule>
  </conditionalFormatting>
  <conditionalFormatting sqref="AL139:AL142">
    <cfRule type="expression" dxfId="7076" priority="8270">
      <formula>AL$138="First of month following Date of Election"</formula>
    </cfRule>
    <cfRule type="expression" dxfId="7075" priority="8271">
      <formula>AL$138="Date of Election"</formula>
    </cfRule>
    <cfRule type="expression" dxfId="7074" priority="8272">
      <formula>AL$138="First of month following Open Enrollment Start Date"</formula>
    </cfRule>
  </conditionalFormatting>
  <conditionalFormatting sqref="AL145:AL146">
    <cfRule type="expression" dxfId="7073" priority="8265">
      <formula>AL$144="First of month following Date of Election"</formula>
    </cfRule>
    <cfRule type="expression" dxfId="7072" priority="8266">
      <formula>AL$144="Date of Election"</formula>
    </cfRule>
    <cfRule type="expression" dxfId="7071" priority="8267">
      <formula>AL$144="First of month following Date of Hire"</formula>
    </cfRule>
  </conditionalFormatting>
  <conditionalFormatting sqref="AL145">
    <cfRule type="expression" dxfId="7070" priority="8268">
      <formula>AL$143="Use Waiting Period"</formula>
    </cfRule>
  </conditionalFormatting>
  <conditionalFormatting sqref="AL151:AL152">
    <cfRule type="expression" dxfId="7069" priority="8260">
      <formula>AL$150="First of month following Date of Election"</formula>
    </cfRule>
    <cfRule type="expression" dxfId="7068" priority="8261">
      <formula>AL$150="Date of Election"</formula>
    </cfRule>
    <cfRule type="expression" dxfId="7067" priority="8262">
      <formula>AL$150="First of month following Date of Rehire"</formula>
    </cfRule>
  </conditionalFormatting>
  <conditionalFormatting sqref="AL151">
    <cfRule type="expression" dxfId="7066" priority="8263">
      <formula>AL$149="Use Waiting Period"</formula>
    </cfRule>
  </conditionalFormatting>
  <conditionalFormatting sqref="AL20:AL21">
    <cfRule type="expression" dxfId="7065" priority="8259">
      <formula>AL$20="No"</formula>
    </cfRule>
  </conditionalFormatting>
  <conditionalFormatting sqref="AL63:AL64">
    <cfRule type="expression" dxfId="7064" priority="8258">
      <formula>AL$61="No"</formula>
    </cfRule>
  </conditionalFormatting>
  <conditionalFormatting sqref="AL194">
    <cfRule type="expression" dxfId="7063" priority="8257">
      <formula>AL$189="Offered Amount"</formula>
    </cfRule>
  </conditionalFormatting>
  <conditionalFormatting sqref="AL191:AL192">
    <cfRule type="expression" dxfId="7062" priority="8251">
      <formula>AL$189="Percentage of Employee Per Pay Period Salary"</formula>
    </cfRule>
    <cfRule type="expression" dxfId="7061" priority="8252">
      <formula>AL$189="Percentage of Employee Semi-Monthly(24) Salary"</formula>
    </cfRule>
    <cfRule type="expression" dxfId="7060" priority="8253">
      <formula>AL$189="Percentage of Weekly Salary"</formula>
    </cfRule>
    <cfRule type="expression" dxfId="7059" priority="8254">
      <formula>AL$189="Percentage of Monthly Salary"</formula>
    </cfRule>
    <cfRule type="expression" dxfId="7058" priority="8255">
      <formula>AL$189="Percentage of Salary"</formula>
    </cfRule>
    <cfRule type="expression" dxfId="7057" priority="8256">
      <formula>AL$189="Salary Multiple"</formula>
    </cfRule>
  </conditionalFormatting>
  <conditionalFormatting sqref="AL324">
    <cfRule type="expression" dxfId="7056" priority="8246">
      <formula>AL$181="No"</formula>
    </cfRule>
  </conditionalFormatting>
  <conditionalFormatting sqref="AL327">
    <cfRule type="expression" dxfId="7055" priority="8245">
      <formula>AL$181="No"</formula>
    </cfRule>
  </conditionalFormatting>
  <conditionalFormatting sqref="AL329">
    <cfRule type="expression" dxfId="7054" priority="8244">
      <formula>AL$181="No"</formula>
    </cfRule>
  </conditionalFormatting>
  <conditionalFormatting sqref="AL326">
    <cfRule type="expression" dxfId="7053" priority="8243">
      <formula>AL$181="No"</formula>
    </cfRule>
  </conditionalFormatting>
  <conditionalFormatting sqref="AL332:AL333">
    <cfRule type="expression" dxfId="7052" priority="8242">
      <formula>AL$331="No"</formula>
    </cfRule>
  </conditionalFormatting>
  <conditionalFormatting sqref="AL341">
    <cfRule type="expression" dxfId="7051" priority="8238">
      <formula>AL$181="No"</formula>
    </cfRule>
  </conditionalFormatting>
  <conditionalFormatting sqref="AL340">
    <cfRule type="expression" dxfId="7050" priority="8239">
      <formula>AL$181="No"</formula>
    </cfRule>
  </conditionalFormatting>
  <conditionalFormatting sqref="AL357">
    <cfRule type="expression" dxfId="7049" priority="8237">
      <formula>AL$355="Specific Date Selection"</formula>
    </cfRule>
  </conditionalFormatting>
  <conditionalFormatting sqref="AL360:AL361">
    <cfRule type="expression" dxfId="7048" priority="8236">
      <formula>AL$359="Use waiting Period"</formula>
    </cfRule>
  </conditionalFormatting>
  <conditionalFormatting sqref="AL361:AL362">
    <cfRule type="expression" dxfId="7047" priority="8234">
      <formula>AL$360="First of Month following Date of Birth"</formula>
    </cfRule>
  </conditionalFormatting>
  <conditionalFormatting sqref="AL87">
    <cfRule type="expression" dxfId="7046" priority="8233">
      <formula>AL$86="No"</formula>
    </cfRule>
  </conditionalFormatting>
  <conditionalFormatting sqref="AL184">
    <cfRule type="expression" dxfId="7045" priority="8230">
      <formula>AL$183="Compensation as of Date"</formula>
    </cfRule>
  </conditionalFormatting>
  <conditionalFormatting sqref="AL98:AL107">
    <cfRule type="expression" dxfId="7044" priority="8229">
      <formula>AL$97="Yes"</formula>
    </cfRule>
  </conditionalFormatting>
  <conditionalFormatting sqref="AL113">
    <cfRule type="expression" dxfId="7043" priority="8228">
      <formula>AL$112="Yes"</formula>
    </cfRule>
  </conditionalFormatting>
  <conditionalFormatting sqref="AL122:AL125">
    <cfRule type="expression" dxfId="7042" priority="8227">
      <formula>AL$121="Yes"</formula>
    </cfRule>
  </conditionalFormatting>
  <conditionalFormatting sqref="AL128">
    <cfRule type="expression" dxfId="7041" priority="8226">
      <formula>AL$127="Yes"</formula>
    </cfRule>
  </conditionalFormatting>
  <conditionalFormatting sqref="AL193">
    <cfRule type="expression" dxfId="7040" priority="8225">
      <formula>AL$189="Offered Amount"</formula>
    </cfRule>
  </conditionalFormatting>
  <conditionalFormatting sqref="AL112">
    <cfRule type="expression" dxfId="7039" priority="8220">
      <formula>AL112="Yes"</formula>
    </cfRule>
    <cfRule type="expression" dxfId="7038" priority="8221">
      <formula>AL$112="No"</formula>
    </cfRule>
    <cfRule type="expression" dxfId="7037" priority="8222">
      <formula>AL$7="EE"</formula>
    </cfRule>
  </conditionalFormatting>
  <conditionalFormatting sqref="AL114">
    <cfRule type="expression" dxfId="7036" priority="8218">
      <formula>AL$114="No"</formula>
    </cfRule>
    <cfRule type="expression" dxfId="7035" priority="8219">
      <formula>AL$114="Yes"</formula>
    </cfRule>
  </conditionalFormatting>
  <conditionalFormatting sqref="AL162">
    <cfRule type="expression" dxfId="7034" priority="8216">
      <formula>AL$8="CH"</formula>
    </cfRule>
    <cfRule type="expression" dxfId="7033" priority="8217">
      <formula>AL$8="EE"</formula>
    </cfRule>
  </conditionalFormatting>
  <conditionalFormatting sqref="AL163">
    <cfRule type="expression" dxfId="7032" priority="8163">
      <formula>AL$8="EE+SP"</formula>
    </cfRule>
    <cfRule type="expression" dxfId="7031" priority="8214">
      <formula>AL$8="EE"</formula>
    </cfRule>
    <cfRule type="expression" dxfId="7030" priority="8215">
      <formula>AL$8="SP"</formula>
    </cfRule>
  </conditionalFormatting>
  <conditionalFormatting sqref="AL178">
    <cfRule type="expression" dxfId="7029" priority="8159">
      <formula>AL$8="EE+SP"</formula>
    </cfRule>
    <cfRule type="expression" dxfId="7028" priority="8212">
      <formula>AL$8="SP"</formula>
    </cfRule>
    <cfRule type="expression" dxfId="7027" priority="8213">
      <formula>AL$8="EE"</formula>
    </cfRule>
  </conditionalFormatting>
  <conditionalFormatting sqref="AL341">
    <cfRule type="expression" dxfId="7026" priority="8145">
      <formula>AL$8="EE+SP"</formula>
    </cfRule>
    <cfRule type="expression" dxfId="7025" priority="8210">
      <formula>AL$8="SP"</formula>
    </cfRule>
    <cfRule type="expression" dxfId="7024" priority="8211">
      <formula>AL$8="EE"</formula>
    </cfRule>
  </conditionalFormatting>
  <conditionalFormatting sqref="AL342">
    <cfRule type="expression" dxfId="7023" priority="8208">
      <formula>AL$342="No"</formula>
    </cfRule>
    <cfRule type="expression" dxfId="7022" priority="8209">
      <formula>AL$342="Yes"</formula>
    </cfRule>
  </conditionalFormatting>
  <conditionalFormatting sqref="AL343">
    <cfRule type="expression" dxfId="7021" priority="8206">
      <formula>AL$343="Yes"</formula>
    </cfRule>
    <cfRule type="expression" dxfId="7020" priority="8207">
      <formula>AL$343="No"</formula>
    </cfRule>
  </conditionalFormatting>
  <conditionalFormatting sqref="AL344">
    <cfRule type="expression" dxfId="7019" priority="8204">
      <formula>AL$344="Yes"</formula>
    </cfRule>
    <cfRule type="expression" dxfId="7018" priority="8205">
      <formula>AL$344="No"</formula>
    </cfRule>
  </conditionalFormatting>
  <conditionalFormatting sqref="AL126">
    <cfRule type="expression" dxfId="7017" priority="8203">
      <formula>AL$121="Yes"</formula>
    </cfRule>
  </conditionalFormatting>
  <conditionalFormatting sqref="AL122">
    <cfRule type="expression" dxfId="7016" priority="8202">
      <formula>AL$122="No"</formula>
    </cfRule>
  </conditionalFormatting>
  <conditionalFormatting sqref="AL123">
    <cfRule type="expression" dxfId="7015" priority="8201">
      <formula>AL$123="No"</formula>
    </cfRule>
  </conditionalFormatting>
  <conditionalFormatting sqref="AL124">
    <cfRule type="expression" dxfId="7014" priority="8200">
      <formula>AL$124="No"</formula>
    </cfRule>
  </conditionalFormatting>
  <conditionalFormatting sqref="AL125">
    <cfRule type="expression" dxfId="7013" priority="8199">
      <formula>AL$125="No"</formula>
    </cfRule>
  </conditionalFormatting>
  <conditionalFormatting sqref="AL17:AL18">
    <cfRule type="expression" dxfId="7012" priority="8281">
      <formula>AL$17="Select OtherEnrollmentService"</formula>
    </cfRule>
  </conditionalFormatting>
  <conditionalFormatting sqref="AL140">
    <cfRule type="expression" dxfId="7011" priority="8273">
      <formula>AL$137="Specific Date Selection"</formula>
    </cfRule>
  </conditionalFormatting>
  <conditionalFormatting sqref="AL141">
    <cfRule type="expression" dxfId="7010" priority="8198">
      <formula>AL$137="specific date selection"</formula>
    </cfRule>
  </conditionalFormatting>
  <conditionalFormatting sqref="AL147:AL148">
    <cfRule type="expression" dxfId="7009" priority="8194">
      <formula>AL$144="First of month following Date of Election"</formula>
    </cfRule>
    <cfRule type="expression" dxfId="7008" priority="8195">
      <formula>AL$144="Date of Election"</formula>
    </cfRule>
    <cfRule type="expression" dxfId="7007" priority="8196">
      <formula>AL$144="First of month following Date of Hire"</formula>
    </cfRule>
  </conditionalFormatting>
  <conditionalFormatting sqref="AL146">
    <cfRule type="expression" dxfId="7006" priority="8269">
      <formula>AL$143="Specific Date Selection"</formula>
    </cfRule>
  </conditionalFormatting>
  <conditionalFormatting sqref="AL147">
    <cfRule type="expression" dxfId="7005" priority="8197">
      <formula>AL$143="Specific Date Selection"</formula>
    </cfRule>
  </conditionalFormatting>
  <conditionalFormatting sqref="AL153:AL154">
    <cfRule type="expression" dxfId="7004" priority="8190">
      <formula>AL$150="First of month following Date of Election"</formula>
    </cfRule>
    <cfRule type="expression" dxfId="7003" priority="8191">
      <formula>AL$150="Date of Election"</formula>
    </cfRule>
    <cfRule type="expression" dxfId="7002" priority="8192">
      <formula>AL$150="First of month following Date of Rehire"</formula>
    </cfRule>
  </conditionalFormatting>
  <conditionalFormatting sqref="AL152">
    <cfRule type="expression" dxfId="7001" priority="8264">
      <formula>AL$149="Specific Date Selection"</formula>
    </cfRule>
  </conditionalFormatting>
  <conditionalFormatting sqref="AL153">
    <cfRule type="expression" dxfId="7000" priority="8193">
      <formula>AL$149="Specific Date Selection"</formula>
    </cfRule>
  </conditionalFormatting>
  <conditionalFormatting sqref="AL356">
    <cfRule type="expression" dxfId="6999" priority="8189">
      <formula>AL$355="specific date selection"</formula>
    </cfRule>
  </conditionalFormatting>
  <conditionalFormatting sqref="AL363:AL364">
    <cfRule type="expression" dxfId="6998" priority="8187">
      <formula>AL$360="First of Month following Date of Birth"</formula>
    </cfRule>
    <cfRule type="expression" dxfId="6997" priority="8188">
      <formula>AL$359="Specific Date Selection"</formula>
    </cfRule>
  </conditionalFormatting>
  <conditionalFormatting sqref="AL362">
    <cfRule type="expression" dxfId="6996" priority="8235">
      <formula>AL$359="Specific Date Selection"</formula>
    </cfRule>
  </conditionalFormatting>
  <conditionalFormatting sqref="AL363">
    <cfRule type="expression" dxfId="6995" priority="8186">
      <formula>AL$359="specific date selection"</formula>
    </cfRule>
  </conditionalFormatting>
  <conditionalFormatting sqref="AL34">
    <cfRule type="expression" dxfId="6994" priority="8184">
      <formula>AL$33="Use Waiting Period"</formula>
    </cfRule>
  </conditionalFormatting>
  <conditionalFormatting sqref="AL63">
    <cfRule type="expression" dxfId="6993" priority="8183">
      <formula>AL$62="Use Waiting Period"</formula>
    </cfRule>
  </conditionalFormatting>
  <conditionalFormatting sqref="AL150">
    <cfRule type="expression" dxfId="6992" priority="8182">
      <formula>AL$149="Use Waiting Period"</formula>
    </cfRule>
  </conditionalFormatting>
  <conditionalFormatting sqref="AL199">
    <cfRule type="expression" dxfId="6991" priority="8282">
      <formula>AL$198="Yes, Round down to nearest"</formula>
    </cfRule>
    <cfRule type="expression" dxfId="6990" priority="8283">
      <formula>AL$198="Yes, Round up to nearest"</formula>
    </cfRule>
  </conditionalFormatting>
  <conditionalFormatting sqref="AL209:AL210">
    <cfRule type="expression" dxfId="6989" priority="8181">
      <formula>AL$208="Family Rate for all Dependents"</formula>
    </cfRule>
  </conditionalFormatting>
  <conditionalFormatting sqref="AL211">
    <cfRule type="expression" dxfId="6988" priority="8180">
      <formula>AL$208="Family rate for all dependents - Flat"</formula>
    </cfRule>
  </conditionalFormatting>
  <conditionalFormatting sqref="AL218:AL219">
    <cfRule type="expression" dxfId="6987" priority="8284">
      <formula>AL$213="No"</formula>
    </cfRule>
  </conditionalFormatting>
  <conditionalFormatting sqref="AL234:AL235">
    <cfRule type="expression" dxfId="6986" priority="8285">
      <formula>AL$214="New Hire/Rehire/Qualifying Events"</formula>
    </cfRule>
    <cfRule type="expression" dxfId="6985" priority="8286">
      <formula>AL$214="New Hire/Rehire"</formula>
    </cfRule>
  </conditionalFormatting>
  <conditionalFormatting sqref="AL328">
    <cfRule type="expression" dxfId="6984" priority="8179">
      <formula>AL$181="No"</formula>
    </cfRule>
  </conditionalFormatting>
  <conditionalFormatting sqref="AL346:AO346">
    <cfRule type="expression" dxfId="6983" priority="8177">
      <formula>AL$189="Offered Amount/Salary Multiple"</formula>
    </cfRule>
    <cfRule type="expression" dxfId="6982" priority="8178">
      <formula>AL$189="Offered Amount/Flat Amount"</formula>
    </cfRule>
  </conditionalFormatting>
  <conditionalFormatting sqref="AL38">
    <cfRule type="expression" dxfId="6981" priority="8119">
      <formula>AL$37="Select waiting period option"</formula>
    </cfRule>
    <cfRule type="expression" dxfId="6980" priority="8176">
      <formula>AL$36="Use Waiting Period"</formula>
    </cfRule>
  </conditionalFormatting>
  <conditionalFormatting sqref="AL38">
    <cfRule type="expression" dxfId="6979" priority="8175">
      <formula>AL$35="First of Month following Date of Change"</formula>
    </cfRule>
  </conditionalFormatting>
  <conditionalFormatting sqref="AL37">
    <cfRule type="expression" dxfId="6978" priority="8174">
      <formula>AL$36="Use Waiting Period"</formula>
    </cfRule>
  </conditionalFormatting>
  <conditionalFormatting sqref="AL121">
    <cfRule type="expression" dxfId="6977" priority="8171">
      <formula>AL$121="Yes"</formula>
    </cfRule>
    <cfRule type="expression" dxfId="6976" priority="8172">
      <formula>AL$121="No"</formula>
    </cfRule>
    <cfRule type="expression" dxfId="6975" priority="8173">
      <formula>AL$8="EE"</formula>
    </cfRule>
  </conditionalFormatting>
  <conditionalFormatting sqref="AL127">
    <cfRule type="expression" dxfId="6974" priority="8168">
      <formula>AL$127="Yes"</formula>
    </cfRule>
    <cfRule type="expression" dxfId="6973" priority="8169">
      <formula>AL$127="No"</formula>
    </cfRule>
    <cfRule type="expression" dxfId="6972" priority="8170">
      <formula>AL$8="EE"</formula>
    </cfRule>
  </conditionalFormatting>
  <conditionalFormatting sqref="AL129">
    <cfRule type="expression" dxfId="6971" priority="8165">
      <formula>AL$127="Yes"</formula>
    </cfRule>
    <cfRule type="expression" dxfId="6970" priority="8166">
      <formula>AL$127="No"</formula>
    </cfRule>
    <cfRule type="expression" dxfId="6969" priority="8167">
      <formula>AL$8="EE"</formula>
    </cfRule>
  </conditionalFormatting>
  <conditionalFormatting sqref="AL162">
    <cfRule type="expression" dxfId="6968" priority="8164">
      <formula>AL$8="EE+CH"</formula>
    </cfRule>
  </conditionalFormatting>
  <conditionalFormatting sqref="AL164">
    <cfRule type="expression" dxfId="6967" priority="8160">
      <formula>AL$8="EE+SP"</formula>
    </cfRule>
    <cfRule type="expression" dxfId="6966" priority="8161">
      <formula>AL$8="EE"</formula>
    </cfRule>
    <cfRule type="expression" dxfId="6965" priority="8162">
      <formula>AL$8="SP"</formula>
    </cfRule>
  </conditionalFormatting>
  <conditionalFormatting sqref="AL36">
    <cfRule type="expression" dxfId="6964" priority="8158">
      <formula>AL$8="EE"</formula>
    </cfRule>
  </conditionalFormatting>
  <conditionalFormatting sqref="AL88">
    <cfRule type="expression" dxfId="6963" priority="8157">
      <formula>AL$87="Flat Amount"</formula>
    </cfRule>
  </conditionalFormatting>
  <conditionalFormatting sqref="AL88:AL89">
    <cfRule type="expression" dxfId="6962" priority="8156">
      <formula>AL$87="Flat Amount &amp; Times Annual Comp"</formula>
    </cfRule>
  </conditionalFormatting>
  <conditionalFormatting sqref="AL89">
    <cfRule type="expression" dxfId="6961" priority="8155">
      <formula>AL$87="Times Annual Comp"</formula>
    </cfRule>
  </conditionalFormatting>
  <conditionalFormatting sqref="AL90">
    <cfRule type="expression" dxfId="6960" priority="8154">
      <formula>AL$87="Percentage of Annual Comp"</formula>
    </cfRule>
  </conditionalFormatting>
  <conditionalFormatting sqref="AL88 AL90">
    <cfRule type="expression" dxfId="6959" priority="8153">
      <formula>AL$87="Flat Amount &amp; Percentage of Annual Comp"</formula>
    </cfRule>
  </conditionalFormatting>
  <conditionalFormatting sqref="AL88:AL90">
    <cfRule type="expression" dxfId="6958" priority="8152">
      <formula>AL$87="Flat Amount Times Annual Comp &amp; Percentage of Annual Comp"</formula>
    </cfRule>
  </conditionalFormatting>
  <conditionalFormatting sqref="AL89:AL90">
    <cfRule type="expression" dxfId="6957" priority="8151">
      <formula>AL$87="Times Annual Comp &amp; Percentage of Annual Comp"</formula>
    </cfRule>
  </conditionalFormatting>
  <conditionalFormatting sqref="AL140:AL142">
    <cfRule type="expression" dxfId="6956" priority="8150">
      <formula>AL$137="Use Waiting Period"</formula>
    </cfRule>
  </conditionalFormatting>
  <conditionalFormatting sqref="AL138">
    <cfRule type="expression" dxfId="6955" priority="8149">
      <formula>AL$137="Use Waiting Period"</formula>
    </cfRule>
  </conditionalFormatting>
  <conditionalFormatting sqref="AL144">
    <cfRule type="expression" dxfId="6954" priority="8148">
      <formula>AL$143="Use Waiting Period"</formula>
    </cfRule>
  </conditionalFormatting>
  <conditionalFormatting sqref="AL203">
    <cfRule type="expression" dxfId="6953" priority="8147">
      <formula>AL$202="Times Annual Compensation"</formula>
    </cfRule>
  </conditionalFormatting>
  <conditionalFormatting sqref="AL204">
    <cfRule type="expression" dxfId="6952" priority="8146">
      <formula>AL$202="Flat Amount"</formula>
    </cfRule>
  </conditionalFormatting>
  <conditionalFormatting sqref="AL365">
    <cfRule type="expression" dxfId="6951" priority="8143">
      <formula>AL$189="Offered Amount/Flat Amount"</formula>
    </cfRule>
    <cfRule type="expression" dxfId="6950" priority="8144">
      <formula>AL$189="Range Flat Amount"</formula>
    </cfRule>
  </conditionalFormatting>
  <conditionalFormatting sqref="AP347:AT347">
    <cfRule type="expression" dxfId="6949" priority="8140">
      <formula>AP$189="Offered Amount/Salary Multiple"</formula>
    </cfRule>
    <cfRule type="expression" dxfId="6948" priority="8141">
      <formula>AL$186="Offered Amount/Flat Amount"</formula>
    </cfRule>
  </conditionalFormatting>
  <conditionalFormatting sqref="AL346">
    <cfRule type="expression" dxfId="6947" priority="8138">
      <formula>AL$189="Offered Amount/Salary Multiple"</formula>
    </cfRule>
    <cfRule type="expression" dxfId="6946" priority="8139">
      <formula>AL$189="Offered Amount/Flat Amount"</formula>
    </cfRule>
  </conditionalFormatting>
  <conditionalFormatting sqref="AL346:AO346">
    <cfRule type="expression" dxfId="6945" priority="8137">
      <formula>AL$346="All"</formula>
    </cfRule>
  </conditionalFormatting>
  <conditionalFormatting sqref="AN347">
    <cfRule type="expression" dxfId="6944" priority="8136">
      <formula>AN$347="N/A"</formula>
    </cfRule>
  </conditionalFormatting>
  <conditionalFormatting sqref="AL179:AT179 AL32:AT32 AL234:AL235 AL302 AL231:AT233 AL27:AT27 AL303:AT304 AL309:AL310 AN309:AT309 AN328 AL322:AL329 AN330 AL345:AT345 AL331:AL333 AL340:AL344 AL4:AL5 AN22:AN26 AL39:AT39 AL34:AL38 AL72:AT72 AN56 AL75:AT75 AL73:AL74 AL79:AT80 AL76:AL78 AL91:AT91 AL81 AL203:AL219 AN185:AN188 AL180:AL181 AN166:AN175 AL176:AL178 AL162:AL164 AL160:AT161 AL137:AL154 AL136:AT136 AN112:AN134 AL97:AL135 AN97:AN107 AN310:AN312 AL346:AO346 AN347 AP347:AT347 AL353:AT354 AL355:AL367 AL226:AT228 AT237:AT254 AL255:AT258 AL220:AT222 AL260:AT269 AL224:AT224 AL306:AT306 AL52:AL60 AL184:AL188 AL199 AL14 AL63:AL65 AL8:AL12 AL16:AL22 AL67:AL71 AL87:AL90 AL157:AL159 AL190:AL194">
    <cfRule type="expression" dxfId="6943" priority="8135">
      <formula>AL$3="No"</formula>
    </cfRule>
  </conditionalFormatting>
  <conditionalFormatting sqref="AL165">
    <cfRule type="expression" dxfId="6942" priority="8134">
      <formula>AL$3="No"</formula>
    </cfRule>
  </conditionalFormatting>
  <conditionalFormatting sqref="AL212">
    <cfRule type="expression" dxfId="6941" priority="8131">
      <formula>AL$208="Family rate for all dependents"</formula>
    </cfRule>
    <cfRule type="expression" dxfId="6940" priority="8132">
      <formula>AL$208="Family rate for all dependents - Flat"</formula>
    </cfRule>
  </conditionalFormatting>
  <conditionalFormatting sqref="AL219">
    <cfRule type="expression" dxfId="6939" priority="8130">
      <formula>AL$213="No"</formula>
    </cfRule>
  </conditionalFormatting>
  <conditionalFormatting sqref="AL166:AL168">
    <cfRule type="expression" dxfId="6938" priority="8128">
      <formula>AL$15="Select Dependent Coverage (Dependents not eligible)"</formula>
    </cfRule>
    <cfRule type="expression" dxfId="6937" priority="8129">
      <formula>AL$15="Spouse Only"</formula>
    </cfRule>
  </conditionalFormatting>
  <conditionalFormatting sqref="AL167:AL168">
    <cfRule type="expression" dxfId="6936" priority="8127">
      <formula>AL$166="Yes"</formula>
    </cfRule>
  </conditionalFormatting>
  <conditionalFormatting sqref="AL200">
    <cfRule type="expression" dxfId="6935" priority="8123">
      <formula>AL$189="Range Flat Amount"</formula>
    </cfRule>
    <cfRule type="expression" dxfId="6934" priority="8124">
      <formula>AL$189="Offered Amount/Flat Amount"</formula>
    </cfRule>
  </conditionalFormatting>
  <conditionalFormatting sqref="AL201">
    <cfRule type="expression" dxfId="6933" priority="8125">
      <formula>AL$198="Yes, Round down to nearest"</formula>
    </cfRule>
    <cfRule type="expression" dxfId="6932" priority="8126">
      <formula>AL$198="Yes, Round up to nearest"</formula>
    </cfRule>
  </conditionalFormatting>
  <conditionalFormatting sqref="AL200:AL201">
    <cfRule type="expression" dxfId="6931" priority="8122">
      <formula>AL$3="No"</formula>
    </cfRule>
  </conditionalFormatting>
  <conditionalFormatting sqref="AL165">
    <cfRule type="expression" dxfId="6930" priority="8287">
      <formula>AL$175="No"</formula>
    </cfRule>
    <cfRule type="expression" dxfId="6929" priority="8288">
      <formula>AL$8="EE+SP"</formula>
    </cfRule>
    <cfRule type="expression" dxfId="6928" priority="8289">
      <formula>AL$8="EE"</formula>
    </cfRule>
    <cfRule type="expression" dxfId="6927" priority="8290">
      <formula>AL$8="SP"</formula>
    </cfRule>
  </conditionalFormatting>
  <conditionalFormatting sqref="AL145">
    <cfRule type="expression" dxfId="6926" priority="8118">
      <formula>AL$144="Select waiting period option"</formula>
    </cfRule>
  </conditionalFormatting>
  <conditionalFormatting sqref="AL151">
    <cfRule type="expression" dxfId="6925" priority="8117">
      <formula>AL$150="Select waiting period option"</formula>
    </cfRule>
  </conditionalFormatting>
  <conditionalFormatting sqref="AL190">
    <cfRule type="expression" dxfId="6924" priority="8116">
      <formula>AL$189="Offered Amount"</formula>
    </cfRule>
  </conditionalFormatting>
  <conditionalFormatting sqref="AL229:AT230">
    <cfRule type="expression" dxfId="6923" priority="8114">
      <formula>AL$3="No"</formula>
    </cfRule>
  </conditionalFormatting>
  <conditionalFormatting sqref="AL225:AT225">
    <cfRule type="expression" dxfId="6922" priority="8113">
      <formula>AL$3="No"</formula>
    </cfRule>
  </conditionalFormatting>
  <conditionalFormatting sqref="AL270">
    <cfRule type="expression" dxfId="6921" priority="8112">
      <formula>AL$213="No"</formula>
    </cfRule>
  </conditionalFormatting>
  <conditionalFormatting sqref="AL270">
    <cfRule type="expression" dxfId="6920" priority="8111">
      <formula>AL$3="No"</formula>
    </cfRule>
  </conditionalFormatting>
  <conditionalFormatting sqref="AL272:AM301">
    <cfRule type="expression" dxfId="6919" priority="8108">
      <formula>AL$213="No"</formula>
    </cfRule>
  </conditionalFormatting>
  <conditionalFormatting sqref="AL272:AM301">
    <cfRule type="expression" dxfId="6918" priority="8109">
      <formula>AL$214="New Hire/Rehire/Qualifying Events"</formula>
    </cfRule>
    <cfRule type="expression" dxfId="6917" priority="8110">
      <formula>AL$214="New Hire/Rehire"</formula>
    </cfRule>
  </conditionalFormatting>
  <conditionalFormatting sqref="AL272:AM301">
    <cfRule type="expression" dxfId="6916" priority="8107">
      <formula>AL$3="No"</formula>
    </cfRule>
  </conditionalFormatting>
  <conditionalFormatting sqref="AT237:AT254">
    <cfRule type="expression" dxfId="6915" priority="8104">
      <formula>AT$213="No"</formula>
    </cfRule>
  </conditionalFormatting>
  <conditionalFormatting sqref="AT237:AT254">
    <cfRule type="expression" dxfId="6914" priority="8105">
      <formula>AT$214="New Hire/Rehire/Qualifying Events"</formula>
    </cfRule>
    <cfRule type="expression" dxfId="6913" priority="8106">
      <formula>AT$214="New Hire/Rehire"</formula>
    </cfRule>
  </conditionalFormatting>
  <conditionalFormatting sqref="AT237:AT254">
    <cfRule type="expression" dxfId="6912" priority="8103">
      <formula>AO$3="No"</formula>
    </cfRule>
  </conditionalFormatting>
  <conditionalFormatting sqref="AN272:AT289">
    <cfRule type="expression" dxfId="6911" priority="8100">
      <formula>AN$213="No"</formula>
    </cfRule>
  </conditionalFormatting>
  <conditionalFormatting sqref="AN272:AT289">
    <cfRule type="expression" dxfId="6910" priority="8101">
      <formula>AN$214="New Hire/Rehire/Qualifying Events"</formula>
    </cfRule>
    <cfRule type="expression" dxfId="6909" priority="8102">
      <formula>AN$214="New Hire/Rehire"</formula>
    </cfRule>
  </conditionalFormatting>
  <conditionalFormatting sqref="AN272:AT289 AN273:AS301">
    <cfRule type="expression" dxfId="6908" priority="8099">
      <formula>AL$3="No"</formula>
    </cfRule>
  </conditionalFormatting>
  <conditionalFormatting sqref="AN278:AO283">
    <cfRule type="expression" dxfId="6907" priority="8096">
      <formula>AN$213="No"</formula>
    </cfRule>
  </conditionalFormatting>
  <conditionalFormatting sqref="AN278:AO283">
    <cfRule type="expression" dxfId="6906" priority="8097">
      <formula>AN$214="New Hire/Rehire/Qualifying Events"</formula>
    </cfRule>
    <cfRule type="expression" dxfId="6905" priority="8098">
      <formula>AN$214="New Hire/Rehire"</formula>
    </cfRule>
  </conditionalFormatting>
  <conditionalFormatting sqref="AN278:AO283">
    <cfRule type="expression" dxfId="6904" priority="8095">
      <formula>AL$3="No"</formula>
    </cfRule>
  </conditionalFormatting>
  <conditionalFormatting sqref="AN284:AO289">
    <cfRule type="expression" dxfId="6903" priority="8092">
      <formula>AN$213="No"</formula>
    </cfRule>
  </conditionalFormatting>
  <conditionalFormatting sqref="AN284:AO289">
    <cfRule type="expression" dxfId="6902" priority="8093">
      <formula>AN$214="New Hire/Rehire/Qualifying Events"</formula>
    </cfRule>
    <cfRule type="expression" dxfId="6901" priority="8094">
      <formula>AN$214="New Hire/Rehire"</formula>
    </cfRule>
  </conditionalFormatting>
  <conditionalFormatting sqref="AN284:AO289">
    <cfRule type="expression" dxfId="6900" priority="8091">
      <formula>AL$3="No"</formula>
    </cfRule>
  </conditionalFormatting>
  <conditionalFormatting sqref="AQ272:AT289">
    <cfRule type="expression" dxfId="6899" priority="8088">
      <formula>AQ$213="No"</formula>
    </cfRule>
  </conditionalFormatting>
  <conditionalFormatting sqref="AQ272:AT289">
    <cfRule type="expression" dxfId="6898" priority="8089">
      <formula>AQ$214="New Hire/Rehire/Qualifying Events"</formula>
    </cfRule>
    <cfRule type="expression" dxfId="6897" priority="8090">
      <formula>AQ$214="New Hire/Rehire"</formula>
    </cfRule>
  </conditionalFormatting>
  <conditionalFormatting sqref="AQ272:AT289 AQ273:AS301">
    <cfRule type="expression" dxfId="6896" priority="8087">
      <formula>AL$3="No"</formula>
    </cfRule>
  </conditionalFormatting>
  <conditionalFormatting sqref="AN273:AT273">
    <cfRule type="expression" dxfId="6895" priority="8086">
      <formula>AN$234="1"</formula>
    </cfRule>
  </conditionalFormatting>
  <conditionalFormatting sqref="AN290:AT301">
    <cfRule type="expression" dxfId="6894" priority="8083">
      <formula>AN$213="No"</formula>
    </cfRule>
  </conditionalFormatting>
  <conditionalFormatting sqref="AN290:AT301">
    <cfRule type="expression" dxfId="6893" priority="8084">
      <formula>AN$214="New Hire/Rehire/Qualifying Events"</formula>
    </cfRule>
    <cfRule type="expression" dxfId="6892" priority="8085">
      <formula>AN$214="New Hire/Rehire"</formula>
    </cfRule>
  </conditionalFormatting>
  <conditionalFormatting sqref="AN290:AT301">
    <cfRule type="expression" dxfId="6891" priority="8082">
      <formula>AL$3="No"</formula>
    </cfRule>
  </conditionalFormatting>
  <conditionalFormatting sqref="AN290:AO301">
    <cfRule type="expression" dxfId="6890" priority="8079">
      <formula>AN$213="No"</formula>
    </cfRule>
  </conditionalFormatting>
  <conditionalFormatting sqref="AN290:AO301">
    <cfRule type="expression" dxfId="6889" priority="8080">
      <formula>AN$214="New Hire/Rehire/Qualifying Events"</formula>
    </cfRule>
    <cfRule type="expression" dxfId="6888" priority="8081">
      <formula>AN$214="New Hire/Rehire"</formula>
    </cfRule>
  </conditionalFormatting>
  <conditionalFormatting sqref="AN290:AO301">
    <cfRule type="expression" dxfId="6887" priority="8078">
      <formula>AL$3="No"</formula>
    </cfRule>
  </conditionalFormatting>
  <conditionalFormatting sqref="AQ290:AT301">
    <cfRule type="expression" dxfId="6886" priority="8075">
      <formula>AQ$213="No"</formula>
    </cfRule>
  </conditionalFormatting>
  <conditionalFormatting sqref="AQ290:AT301">
    <cfRule type="expression" dxfId="6885" priority="8076">
      <formula>AQ$214="New Hire/Rehire/Qualifying Events"</formula>
    </cfRule>
    <cfRule type="expression" dxfId="6884" priority="8077">
      <formula>AQ$214="New Hire/Rehire"</formula>
    </cfRule>
  </conditionalFormatting>
  <conditionalFormatting sqref="AQ290:AT301">
    <cfRule type="expression" dxfId="6883" priority="8074">
      <formula>AL$3="No"</formula>
    </cfRule>
  </conditionalFormatting>
  <conditionalFormatting sqref="AL313">
    <cfRule type="expression" dxfId="6882" priority="8073">
      <formula>AL$213="No"</formula>
    </cfRule>
  </conditionalFormatting>
  <conditionalFormatting sqref="AL313 AN313:AN315">
    <cfRule type="expression" dxfId="6881" priority="8072">
      <formula>AL$3="No"</formula>
    </cfRule>
  </conditionalFormatting>
  <conditionalFormatting sqref="AL316">
    <cfRule type="expression" dxfId="6880" priority="8071">
      <formula>AL$213="No"</formula>
    </cfRule>
  </conditionalFormatting>
  <conditionalFormatting sqref="AL316 AN316:AN318">
    <cfRule type="expression" dxfId="6879" priority="8070">
      <formula>AL$3="No"</formula>
    </cfRule>
  </conditionalFormatting>
  <conditionalFormatting sqref="AL319">
    <cfRule type="expression" dxfId="6878" priority="8069">
      <formula>AL$213="No"</formula>
    </cfRule>
  </conditionalFormatting>
  <conditionalFormatting sqref="AL319 AN319:AN321">
    <cfRule type="expression" dxfId="6877" priority="8068">
      <formula>AL$3="No"</formula>
    </cfRule>
  </conditionalFormatting>
  <conditionalFormatting sqref="AL307:AT308">
    <cfRule type="expression" dxfId="6876" priority="8067">
      <formula>AL$3="No"</formula>
    </cfRule>
  </conditionalFormatting>
  <conditionalFormatting sqref="AL330">
    <cfRule type="expression" dxfId="6875" priority="8066">
      <formula>AL$181="No"</formula>
    </cfRule>
  </conditionalFormatting>
  <conditionalFormatting sqref="AL330">
    <cfRule type="expression" dxfId="6874" priority="8065">
      <formula>AL$3="No"</formula>
    </cfRule>
  </conditionalFormatting>
  <conditionalFormatting sqref="AL335">
    <cfRule type="expression" dxfId="6873" priority="8061">
      <formula>AL$3="No"</formula>
    </cfRule>
  </conditionalFormatting>
  <conditionalFormatting sqref="AL334">
    <cfRule type="expression" dxfId="6872" priority="8064">
      <formula>AL$331="No"</formula>
    </cfRule>
  </conditionalFormatting>
  <conditionalFormatting sqref="AL334">
    <cfRule type="expression" dxfId="6871" priority="8063">
      <formula>AL$3="No"</formula>
    </cfRule>
  </conditionalFormatting>
  <conditionalFormatting sqref="AL335">
    <cfRule type="expression" dxfId="6870" priority="8062">
      <formula>AL$331="No"</formula>
    </cfRule>
  </conditionalFormatting>
  <conditionalFormatting sqref="AL336">
    <cfRule type="expression" dxfId="6869" priority="8060">
      <formula>AL$331="No"</formula>
    </cfRule>
  </conditionalFormatting>
  <conditionalFormatting sqref="AL336">
    <cfRule type="expression" dxfId="6868" priority="8059">
      <formula>AL$3="No"</formula>
    </cfRule>
  </conditionalFormatting>
  <conditionalFormatting sqref="AL337">
    <cfRule type="expression" dxfId="6867" priority="8058">
      <formula>AL$331="No"</formula>
    </cfRule>
  </conditionalFormatting>
  <conditionalFormatting sqref="AL337">
    <cfRule type="expression" dxfId="6866" priority="8057">
      <formula>AL$3="No"</formula>
    </cfRule>
  </conditionalFormatting>
  <conditionalFormatting sqref="AL338">
    <cfRule type="expression" dxfId="6865" priority="8056">
      <formula>AL$331="No"</formula>
    </cfRule>
  </conditionalFormatting>
  <conditionalFormatting sqref="AL338">
    <cfRule type="expression" dxfId="6864" priority="8055">
      <formula>AL$3="No"</formula>
    </cfRule>
  </conditionalFormatting>
  <conditionalFormatting sqref="AL333:AT334">
    <cfRule type="expression" dxfId="6863" priority="8053">
      <formula>AL$332="child"</formula>
    </cfRule>
    <cfRule type="expression" dxfId="6862" priority="8054">
      <formula>AL$332="Spouse"</formula>
    </cfRule>
  </conditionalFormatting>
  <conditionalFormatting sqref="AL335:AT336">
    <cfRule type="expression" dxfId="6861" priority="8051">
      <formula>AL$332="employee"</formula>
    </cfRule>
    <cfRule type="expression" dxfId="6860" priority="8052">
      <formula>AL$332="Child"</formula>
    </cfRule>
  </conditionalFormatting>
  <conditionalFormatting sqref="AL337:AT338">
    <cfRule type="expression" dxfId="6859" priority="8049">
      <formula>AL$332="Spouse"</formula>
    </cfRule>
    <cfRule type="expression" dxfId="6858" priority="8050">
      <formula>AL$332="Employee"</formula>
    </cfRule>
  </conditionalFormatting>
  <conditionalFormatting sqref="AL305:AT305">
    <cfRule type="expression" dxfId="6857" priority="8048">
      <formula>AL$3="No"</formula>
    </cfRule>
  </conditionalFormatting>
  <conditionalFormatting sqref="AL23:AL26">
    <cfRule type="expression" dxfId="6856" priority="8047">
      <formula>AL$3="No"</formula>
    </cfRule>
  </conditionalFormatting>
  <conditionalFormatting sqref="AL169:AL175">
    <cfRule type="expression" dxfId="6855" priority="8045">
      <formula>AL$18="Select Dependent Coverage (Dependents not eligible)"</formula>
    </cfRule>
    <cfRule type="expression" dxfId="6854" priority="8046">
      <formula>AL$18="Spouse Only"</formula>
    </cfRule>
  </conditionalFormatting>
  <conditionalFormatting sqref="AL169:AL175">
    <cfRule type="expression" dxfId="6853" priority="8044">
      <formula>AL$166="Yes"</formula>
    </cfRule>
  </conditionalFormatting>
  <conditionalFormatting sqref="AN272:AO301">
    <cfRule type="expression" dxfId="6852" priority="8043">
      <formula>AN272="0"</formula>
    </cfRule>
  </conditionalFormatting>
  <conditionalFormatting sqref="AP272:AQ301">
    <cfRule type="expression" dxfId="6851" priority="8042">
      <formula>AP272="0"</formula>
    </cfRule>
  </conditionalFormatting>
  <conditionalFormatting sqref="AR272:AS301">
    <cfRule type="expression" dxfId="6850" priority="8041">
      <formula>AR272="0"</formula>
    </cfRule>
  </conditionalFormatting>
  <conditionalFormatting sqref="AO310:AP310">
    <cfRule type="expression" dxfId="6849" priority="8038">
      <formula>AO$213="No"</formula>
    </cfRule>
  </conditionalFormatting>
  <conditionalFormatting sqref="AO310:AP310">
    <cfRule type="expression" dxfId="6848" priority="8037">
      <formula>AL$3="No"</formula>
    </cfRule>
  </conditionalFormatting>
  <conditionalFormatting sqref="AO310:AP310">
    <cfRule type="expression" dxfId="6847" priority="8034">
      <formula>AO$213="No"</formula>
    </cfRule>
  </conditionalFormatting>
  <conditionalFormatting sqref="AO310:AP310">
    <cfRule type="expression" dxfId="6846" priority="8033">
      <formula>AL$3="No"</formula>
    </cfRule>
  </conditionalFormatting>
  <conditionalFormatting sqref="AO310:AP310">
    <cfRule type="expression" dxfId="6845" priority="8030">
      <formula>AO$213="No"</formula>
    </cfRule>
  </conditionalFormatting>
  <conditionalFormatting sqref="AO310:AP310">
    <cfRule type="expression" dxfId="6844" priority="8029">
      <formula>AL$3="No"</formula>
    </cfRule>
  </conditionalFormatting>
  <conditionalFormatting sqref="AO310:AP310">
    <cfRule type="expression" dxfId="6843" priority="8028">
      <formula>AO310="0"</formula>
    </cfRule>
  </conditionalFormatting>
  <conditionalFormatting sqref="AR310">
    <cfRule type="expression" dxfId="6842" priority="8025">
      <formula>AR$213="No"</formula>
    </cfRule>
  </conditionalFormatting>
  <conditionalFormatting sqref="AR310 AQ312">
    <cfRule type="expression" dxfId="6841" priority="8024">
      <formula>AL$3="No"</formula>
    </cfRule>
  </conditionalFormatting>
  <conditionalFormatting sqref="AR310 AQ312">
    <cfRule type="expression" dxfId="6840" priority="8023">
      <formula>AQ310="0"</formula>
    </cfRule>
  </conditionalFormatting>
  <conditionalFormatting sqref="AS310:AT310">
    <cfRule type="expression" dxfId="6839" priority="8020">
      <formula>AS$213="No"</formula>
    </cfRule>
  </conditionalFormatting>
  <conditionalFormatting sqref="AS310:AT310 AS311:AS312">
    <cfRule type="expression" dxfId="6838" priority="8019">
      <formula>AL$3="No"</formula>
    </cfRule>
  </conditionalFormatting>
  <conditionalFormatting sqref="AS310:AT310">
    <cfRule type="expression" dxfId="6837" priority="8016">
      <formula>AS$213="No"</formula>
    </cfRule>
  </conditionalFormatting>
  <conditionalFormatting sqref="AS310:AT310 AS311:AS312">
    <cfRule type="expression" dxfId="6836" priority="8015">
      <formula>AL$3="No"</formula>
    </cfRule>
  </conditionalFormatting>
  <conditionalFormatting sqref="AS310:AT310">
    <cfRule type="expression" dxfId="6835" priority="8012">
      <formula>AS$213="No"</formula>
    </cfRule>
  </conditionalFormatting>
  <conditionalFormatting sqref="AS310:AT310 AS311:AS312">
    <cfRule type="expression" dxfId="6834" priority="8011">
      <formula>AL$3="No"</formula>
    </cfRule>
  </conditionalFormatting>
  <conditionalFormatting sqref="AS310:AT310">
    <cfRule type="expression" dxfId="6833" priority="8008">
      <formula>AS$213="No"</formula>
    </cfRule>
  </conditionalFormatting>
  <conditionalFormatting sqref="AS310:AT310 AS311:AS312">
    <cfRule type="expression" dxfId="6832" priority="8007">
      <formula>AL$3="No"</formula>
    </cfRule>
  </conditionalFormatting>
  <conditionalFormatting sqref="AS310:AT310 AS311:AS312">
    <cfRule type="expression" dxfId="6831" priority="8006">
      <formula>AS310="0"</formula>
    </cfRule>
  </conditionalFormatting>
  <conditionalFormatting sqref="AM235:AS236">
    <cfRule type="expression" dxfId="6830" priority="8005">
      <formula>AL$213="No"</formula>
    </cfRule>
  </conditionalFormatting>
  <conditionalFormatting sqref="AL309:AT309">
    <cfRule type="expression" dxfId="6829" priority="8004">
      <formula>AL$213="No"</formula>
    </cfRule>
  </conditionalFormatting>
  <conditionalFormatting sqref="AN347">
    <cfRule type="expression" dxfId="6828" priority="8292">
      <formula>AL$189="Offered Amount/Salary Multiple"</formula>
    </cfRule>
    <cfRule type="expression" dxfId="6827" priority="8293">
      <formula>AL$186="Offered Amount/Flat Amount"</formula>
    </cfRule>
  </conditionalFormatting>
  <conditionalFormatting sqref="AL346:AM346">
    <cfRule type="expression" dxfId="6826" priority="8294">
      <formula>AN$347="N/A"</formula>
    </cfRule>
  </conditionalFormatting>
  <conditionalFormatting sqref="AP347:AQ347">
    <cfRule type="expression" dxfId="6825" priority="8001">
      <formula>AP$189="Offered Amount/Salary Multiple"</formula>
    </cfRule>
    <cfRule type="expression" dxfId="6824" priority="8002">
      <formula>AP$189="Offered Amount/Flat Amount"</formula>
    </cfRule>
  </conditionalFormatting>
  <conditionalFormatting sqref="AP347:AQ347">
    <cfRule type="expression" dxfId="6823" priority="8003">
      <formula>AR$347="N/A"</formula>
    </cfRule>
  </conditionalFormatting>
  <conditionalFormatting sqref="AP348:AT351">
    <cfRule type="expression" dxfId="6822" priority="7999">
      <formula>AP$189="Offered Amount/Salary Multiple"</formula>
    </cfRule>
    <cfRule type="expression" dxfId="6821" priority="8000">
      <formula>AL$186="Offered Amount/Flat Amount"</formula>
    </cfRule>
  </conditionalFormatting>
  <conditionalFormatting sqref="AP348:AT351">
    <cfRule type="expression" dxfId="6820" priority="7998">
      <formula>AP$347="N/A"</formula>
    </cfRule>
  </conditionalFormatting>
  <conditionalFormatting sqref="AP348:AT351">
    <cfRule type="expression" dxfId="6819" priority="7997">
      <formula>AL$3="No"</formula>
    </cfRule>
  </conditionalFormatting>
  <conditionalFormatting sqref="AP348:AQ351">
    <cfRule type="expression" dxfId="6818" priority="7994">
      <formula>AP$189="Offered Amount/Salary Multiple"</formula>
    </cfRule>
    <cfRule type="expression" dxfId="6817" priority="7995">
      <formula>AP$189="Offered Amount/Flat Amount"</formula>
    </cfRule>
  </conditionalFormatting>
  <conditionalFormatting sqref="AP348:AQ351">
    <cfRule type="expression" dxfId="6816" priority="7996">
      <formula>AR$347="N/A"</formula>
    </cfRule>
  </conditionalFormatting>
  <conditionalFormatting sqref="AN348:AN351">
    <cfRule type="expression" dxfId="6815" priority="7991">
      <formula>AN$347="N/A"</formula>
    </cfRule>
  </conditionalFormatting>
  <conditionalFormatting sqref="AN348:AN351">
    <cfRule type="expression" dxfId="6814" priority="7990">
      <formula>AL$3="No"</formula>
    </cfRule>
  </conditionalFormatting>
  <conditionalFormatting sqref="AN348:AN351">
    <cfRule type="expression" dxfId="6813" priority="7992">
      <formula>AL$189="Offered Amount/Salary Multiple"</formula>
    </cfRule>
    <cfRule type="expression" dxfId="6812" priority="7993">
      <formula>AL$186="Offered Amount/Flat Amount"</formula>
    </cfRule>
  </conditionalFormatting>
  <conditionalFormatting sqref="AL347:AO351">
    <cfRule type="expression" dxfId="6811" priority="7989">
      <formula>$AL$189="Offered Amount"</formula>
    </cfRule>
  </conditionalFormatting>
  <conditionalFormatting sqref="AP347:AR351">
    <cfRule type="expression" dxfId="6810" priority="7988">
      <formula>$AL$189="offered amount"</formula>
    </cfRule>
  </conditionalFormatting>
  <conditionalFormatting sqref="AL361:AT361">
    <cfRule type="expression" dxfId="6809" priority="7987">
      <formula>AL$360="Select Waiting Period Option"</formula>
    </cfRule>
  </conditionalFormatting>
  <conditionalFormatting sqref="AN22:AN26">
    <cfRule type="expression" dxfId="6808" priority="8291">
      <formula>AL$20="No"</formula>
    </cfRule>
  </conditionalFormatting>
  <conditionalFormatting sqref="AL64:AT64">
    <cfRule type="expression" dxfId="6807" priority="7986">
      <formula>AL$63="Select Waiting Period Option"</formula>
    </cfRule>
  </conditionalFormatting>
  <conditionalFormatting sqref="AL22:AM26">
    <cfRule type="expression" dxfId="6806" priority="7985">
      <formula>AL$20="No"</formula>
    </cfRule>
  </conditionalFormatting>
  <conditionalFormatting sqref="AL309:AT309 AL311:AN321 AL234:AT236 AT237:AT254 AL270:AT301 AQ312 AS311:AS312 AL310:AP310 AR310:AT310 AO316:AT316 AO319:AT319 AQ314:AQ315 AQ317:AQ318 AQ320:AQ321 AS314:AS315 AS317:AS318 AS320:AS321 AO317:AO318 AO320:AO321">
    <cfRule type="expression" dxfId="6805" priority="7984">
      <formula>$AL$213="No"</formula>
    </cfRule>
  </conditionalFormatting>
  <conditionalFormatting sqref="AL166:AM175">
    <cfRule type="expression" dxfId="6804" priority="7983">
      <formula>AL$3="No"</formula>
    </cfRule>
  </conditionalFormatting>
  <conditionalFormatting sqref="AL272:AM301">
    <cfRule type="expression" dxfId="6803" priority="7982">
      <formula>$AL$219="No"</formula>
    </cfRule>
  </conditionalFormatting>
  <conditionalFormatting sqref="AL310:AP310 AL311:AN321 AP312:AQ312 AS311:AS312 AR310:AT310 AP311:AP312 AO316:AT316 AO319:AT319 AS314:AS315 AS317:AS318 AS320:AS321 AP314:AQ315 AO317:AQ318 AO320:AQ321">
    <cfRule type="expression" dxfId="6802" priority="7981">
      <formula>$AL$302="No"</formula>
    </cfRule>
  </conditionalFormatting>
  <conditionalFormatting sqref="AP352:AT352">
    <cfRule type="expression" dxfId="6801" priority="7980">
      <formula>AP$347="N/A"</formula>
    </cfRule>
  </conditionalFormatting>
  <conditionalFormatting sqref="AP352:AT352">
    <cfRule type="expression" dxfId="6800" priority="7979">
      <formula>AL$3="No"</formula>
    </cfRule>
  </conditionalFormatting>
  <conditionalFormatting sqref="AP352:AQ352">
    <cfRule type="expression" dxfId="6799" priority="7978">
      <formula>AR$347="N/A"</formula>
    </cfRule>
  </conditionalFormatting>
  <conditionalFormatting sqref="AN352">
    <cfRule type="expression" dxfId="6798" priority="7975">
      <formula>AN$347="N/A"</formula>
    </cfRule>
  </conditionalFormatting>
  <conditionalFormatting sqref="AN352">
    <cfRule type="expression" dxfId="6797" priority="7974">
      <formula>AL$3="No"</formula>
    </cfRule>
  </conditionalFormatting>
  <conditionalFormatting sqref="AN352">
    <cfRule type="expression" dxfId="6796" priority="7976">
      <formula>AL$189="Offered Amount/Salary Multiple"</formula>
    </cfRule>
    <cfRule type="expression" dxfId="6795" priority="7977">
      <formula>AL$186="Offered Amount/Flat Amount"</formula>
    </cfRule>
  </conditionalFormatting>
  <conditionalFormatting sqref="AL352:AO352">
    <cfRule type="expression" dxfId="6794" priority="7973">
      <formula>$AL$189="Offered Amount"</formula>
    </cfRule>
  </conditionalFormatting>
  <conditionalFormatting sqref="AP352:AR352">
    <cfRule type="expression" dxfId="6793" priority="7972">
      <formula>$AL$189="offered amount"</formula>
    </cfRule>
  </conditionalFormatting>
  <conditionalFormatting sqref="AL259:AT259">
    <cfRule type="expression" dxfId="6792" priority="7966">
      <formula>AL$3="No"</formula>
    </cfRule>
  </conditionalFormatting>
  <conditionalFormatting sqref="AL223:AT223">
    <cfRule type="expression" dxfId="6791" priority="7965">
      <formula>AL$3="No"</formula>
    </cfRule>
  </conditionalFormatting>
  <conditionalFormatting sqref="AL44">
    <cfRule type="expression" dxfId="6790" priority="7962">
      <formula>AL$41="First of the month following date of change"</formula>
    </cfRule>
  </conditionalFormatting>
  <conditionalFormatting sqref="AL42">
    <cfRule type="expression" dxfId="6789" priority="7963">
      <formula>AL$40="Yes, Use Waiting Period"</formula>
    </cfRule>
  </conditionalFormatting>
  <conditionalFormatting sqref="AL45">
    <cfRule type="expression" dxfId="6788" priority="7961">
      <formula>AL$40="Specific Date Selection"</formula>
    </cfRule>
    <cfRule type="expression" dxfId="6787" priority="7964">
      <formula>AL$40="Specific Date Selection"</formula>
    </cfRule>
  </conditionalFormatting>
  <conditionalFormatting sqref="AL42">
    <cfRule type="expression" dxfId="6786" priority="7960">
      <formula>AL$41="First of month following date of change"</formula>
    </cfRule>
  </conditionalFormatting>
  <conditionalFormatting sqref="AL43">
    <cfRule type="expression" dxfId="6785" priority="7959">
      <formula>AL$41="First of the month following date of change"</formula>
    </cfRule>
  </conditionalFormatting>
  <conditionalFormatting sqref="AL45">
    <cfRule type="expression" dxfId="6784" priority="7957">
      <formula>AL$41="First of the month following date of change"</formula>
    </cfRule>
  </conditionalFormatting>
  <conditionalFormatting sqref="AL44">
    <cfRule type="expression" dxfId="6783" priority="7958">
      <formula>AL$40="Specific Date Selection"</formula>
    </cfRule>
  </conditionalFormatting>
  <conditionalFormatting sqref="AL43">
    <cfRule type="expression" dxfId="6782" priority="7956">
      <formula>AL$40="specific date selection"</formula>
    </cfRule>
  </conditionalFormatting>
  <conditionalFormatting sqref="AL41">
    <cfRule type="expression" dxfId="6781" priority="7955">
      <formula>AL$40="Yes, Use Waiting Period"</formula>
    </cfRule>
  </conditionalFormatting>
  <conditionalFormatting sqref="AL41:AL45">
    <cfRule type="expression" dxfId="6780" priority="7954">
      <formula>AL$3="No"</formula>
    </cfRule>
  </conditionalFormatting>
  <conditionalFormatting sqref="AL42:AT42">
    <cfRule type="expression" dxfId="6779" priority="7953">
      <formula>AL$41="select waiting Period option"</formula>
    </cfRule>
  </conditionalFormatting>
  <conditionalFormatting sqref="AL47">
    <cfRule type="expression" dxfId="6778" priority="7951">
      <formula>AL$46="Yes, Use Waiting Period"</formula>
    </cfRule>
  </conditionalFormatting>
  <conditionalFormatting sqref="AL49:AL50">
    <cfRule type="expression" dxfId="6777" priority="7949">
      <formula>AL$47="First of the month following date of change"</formula>
    </cfRule>
  </conditionalFormatting>
  <conditionalFormatting sqref="AL48">
    <cfRule type="expression" dxfId="6776" priority="7947">
      <formula>AL$47="First of month following date of change"</formula>
    </cfRule>
  </conditionalFormatting>
  <conditionalFormatting sqref="AL50">
    <cfRule type="expression" dxfId="6775" priority="7950">
      <formula>AL$46="Specific Date Selection"</formula>
    </cfRule>
  </conditionalFormatting>
  <conditionalFormatting sqref="AL48">
    <cfRule type="expression" dxfId="6774" priority="7948">
      <formula>AL$46="Yes, Use Waiting Period"</formula>
    </cfRule>
  </conditionalFormatting>
  <conditionalFormatting sqref="AL50">
    <cfRule type="expression" dxfId="6773" priority="7945">
      <formula>AL$47="First of the month following date of change"</formula>
    </cfRule>
  </conditionalFormatting>
  <conditionalFormatting sqref="AL50">
    <cfRule type="expression" dxfId="6772" priority="7946">
      <formula>AL$46="Specific Date Selection"</formula>
    </cfRule>
  </conditionalFormatting>
  <conditionalFormatting sqref="AL49">
    <cfRule type="expression" dxfId="6771" priority="7944">
      <formula>AL$46="specific date selection"</formula>
    </cfRule>
  </conditionalFormatting>
  <conditionalFormatting sqref="AL47:AL50">
    <cfRule type="expression" dxfId="6770" priority="7943">
      <formula>AL$3="No"</formula>
    </cfRule>
  </conditionalFormatting>
  <conditionalFormatting sqref="AL48:AT48">
    <cfRule type="expression" dxfId="6769" priority="7942">
      <formula>AL$47="select waiting period option"</formula>
    </cfRule>
  </conditionalFormatting>
  <conditionalFormatting sqref="AL237:AS242">
    <cfRule type="expression" dxfId="6768" priority="7939">
      <formula>AL$213="No"</formula>
    </cfRule>
  </conditionalFormatting>
  <conditionalFormatting sqref="AL237:AS242">
    <cfRule type="expression" dxfId="6767" priority="7940">
      <formula>AL$214="New Hire/Rehire/Qualifying Events"</formula>
    </cfRule>
    <cfRule type="expression" dxfId="6766" priority="7941">
      <formula>AL$214="New Hire/Rehire"</formula>
    </cfRule>
  </conditionalFormatting>
  <conditionalFormatting sqref="AL237:AS242 AN238:AS254">
    <cfRule type="expression" dxfId="6765" priority="7938">
      <formula>AL$3="No"</formula>
    </cfRule>
  </conditionalFormatting>
  <conditionalFormatting sqref="AL243:AO248">
    <cfRule type="expression" dxfId="6764" priority="7935">
      <formula>AL$213="No"</formula>
    </cfRule>
  </conditionalFormatting>
  <conditionalFormatting sqref="AL243:AO248">
    <cfRule type="expression" dxfId="6763" priority="7936">
      <formula>AL$214="New Hire/Rehire/Qualifying Events"</formula>
    </cfRule>
    <cfRule type="expression" dxfId="6762" priority="7937">
      <formula>AL$214="New Hire/Rehire"</formula>
    </cfRule>
  </conditionalFormatting>
  <conditionalFormatting sqref="AL243:AO248">
    <cfRule type="expression" dxfId="6761" priority="7934">
      <formula>AL$3="No"</formula>
    </cfRule>
  </conditionalFormatting>
  <conditionalFormatting sqref="AL249:AO254">
    <cfRule type="expression" dxfId="6760" priority="7931">
      <formula>AL$213="No"</formula>
    </cfRule>
  </conditionalFormatting>
  <conditionalFormatting sqref="AL249:AO254">
    <cfRule type="expression" dxfId="6759" priority="7932">
      <formula>AL$214="New Hire/Rehire/Qualifying Events"</formula>
    </cfRule>
    <cfRule type="expression" dxfId="6758" priority="7933">
      <formula>AL$214="New Hire/Rehire"</formula>
    </cfRule>
  </conditionalFormatting>
  <conditionalFormatting sqref="AL249:AO254">
    <cfRule type="expression" dxfId="6757" priority="7930">
      <formula>AL$3="No"</formula>
    </cfRule>
  </conditionalFormatting>
  <conditionalFormatting sqref="AQ237:AS254">
    <cfRule type="expression" dxfId="6756" priority="7927">
      <formula>AQ$213="No"</formula>
    </cfRule>
  </conditionalFormatting>
  <conditionalFormatting sqref="AQ237:AS254">
    <cfRule type="expression" dxfId="6755" priority="7928">
      <formula>AQ$214="New Hire/Rehire/Qualifying Events"</formula>
    </cfRule>
    <cfRule type="expression" dxfId="6754" priority="7929">
      <formula>AQ$214="New Hire/Rehire"</formula>
    </cfRule>
  </conditionalFormatting>
  <conditionalFormatting sqref="AQ237:AS254">
    <cfRule type="expression" dxfId="6753" priority="7926">
      <formula>AL$3="No"</formula>
    </cfRule>
  </conditionalFormatting>
  <conditionalFormatting sqref="AN237:AO254">
    <cfRule type="expression" dxfId="6752" priority="7925">
      <formula>AN237="0"</formula>
    </cfRule>
  </conditionalFormatting>
  <conditionalFormatting sqref="AP237:AQ254">
    <cfRule type="expression" dxfId="6751" priority="7924">
      <formula>AP237="0"</formula>
    </cfRule>
  </conditionalFormatting>
  <conditionalFormatting sqref="AR237:AS254">
    <cfRule type="expression" dxfId="6750" priority="7923">
      <formula>AR237="0"</formula>
    </cfRule>
  </conditionalFormatting>
  <conditionalFormatting sqref="AM237:AS254">
    <cfRule type="expression" dxfId="6749" priority="7922">
      <formula>AL$213="No"</formula>
    </cfRule>
  </conditionalFormatting>
  <conditionalFormatting sqref="AL237:AS254">
    <cfRule type="expression" dxfId="6748" priority="7921">
      <formula>$AL$213="No"</formula>
    </cfRule>
  </conditionalFormatting>
  <conditionalFormatting sqref="AL237:AM254">
    <cfRule type="expression" dxfId="6747" priority="7920">
      <formula>$AL$219="No"</formula>
    </cfRule>
  </conditionalFormatting>
  <conditionalFormatting sqref="AN238:AS242 AL244:AS248 AL250:AS254">
    <cfRule type="expression" dxfId="6746" priority="7919">
      <formula>$AL$234="One"</formula>
    </cfRule>
  </conditionalFormatting>
  <conditionalFormatting sqref="AN239:AS242 AL245:AS248 AL251:AS254">
    <cfRule type="expression" dxfId="6745" priority="7918">
      <formula>$AL$234="Two"</formula>
    </cfRule>
  </conditionalFormatting>
  <conditionalFormatting sqref="AN240:AS242 AL246:AS248 AL252:AS254">
    <cfRule type="expression" dxfId="6744" priority="7917">
      <formula>$AL$234="Three"</formula>
    </cfRule>
  </conditionalFormatting>
  <conditionalFormatting sqref="AN241:AS242 AL247:AS248 AL253:AS254">
    <cfRule type="expression" dxfId="6743" priority="7916">
      <formula>$AL$234="Four"</formula>
    </cfRule>
  </conditionalFormatting>
  <conditionalFormatting sqref="AN242:AS242 AL248:AS248 AL254:AS254">
    <cfRule type="expression" dxfId="6742" priority="7915">
      <formula>$AL$234="Five"</formula>
    </cfRule>
  </conditionalFormatting>
  <conditionalFormatting sqref="AL243:AS254 AL313:AT321">
    <cfRule type="expression" dxfId="6741" priority="7914">
      <formula>$AL$214="Open Enrollment"</formula>
    </cfRule>
  </conditionalFormatting>
  <conditionalFormatting sqref="AL237:AS242">
    <cfRule type="expression" dxfId="6740" priority="7912">
      <formula>$AL$214="New Hire/Rehire/Qualifying Events"</formula>
    </cfRule>
    <cfRule type="expression" dxfId="6739" priority="7913">
      <formula>$AL$214="New Hire/Rehire"</formula>
    </cfRule>
  </conditionalFormatting>
  <conditionalFormatting sqref="AL237:AS254">
    <cfRule type="expression" dxfId="6738" priority="7911">
      <formula>$AL$214="Qualifying Events"</formula>
    </cfRule>
  </conditionalFormatting>
  <conditionalFormatting sqref="AL238:AM242">
    <cfRule type="expression" dxfId="6737" priority="7910">
      <formula>$AL$234="One"</formula>
    </cfRule>
  </conditionalFormatting>
  <conditionalFormatting sqref="AL239:AM242">
    <cfRule type="expression" dxfId="6736" priority="7909">
      <formula>$AL$234="Two"</formula>
    </cfRule>
  </conditionalFormatting>
  <conditionalFormatting sqref="AL240:AM242">
    <cfRule type="expression" dxfId="6735" priority="7908">
      <formula>$AL$234="Three"</formula>
    </cfRule>
  </conditionalFormatting>
  <conditionalFormatting sqref="AL241:AM242">
    <cfRule type="expression" dxfId="6734" priority="7907">
      <formula>$AL$234="Four"</formula>
    </cfRule>
  </conditionalFormatting>
  <conditionalFormatting sqref="AL242:AM242">
    <cfRule type="expression" dxfId="6733" priority="7906">
      <formula>$AL$234="Five"</formula>
    </cfRule>
  </conditionalFormatting>
  <conditionalFormatting sqref="AO311:AO312">
    <cfRule type="expression" dxfId="6732" priority="7903">
      <formula>AO$213="No"</formula>
    </cfRule>
  </conditionalFormatting>
  <conditionalFormatting sqref="AO311:AO312">
    <cfRule type="expression" dxfId="6731" priority="7902">
      <formula>AL$3="No"</formula>
    </cfRule>
  </conditionalFormatting>
  <conditionalFormatting sqref="AO311:AO312">
    <cfRule type="expression" dxfId="6730" priority="7899">
      <formula>AO$213="No"</formula>
    </cfRule>
  </conditionalFormatting>
  <conditionalFormatting sqref="AO311:AO312">
    <cfRule type="expression" dxfId="6729" priority="7898">
      <formula>AL$3="No"</formula>
    </cfRule>
  </conditionalFormatting>
  <conditionalFormatting sqref="AO311:AO312">
    <cfRule type="expression" dxfId="6728" priority="7895">
      <formula>AO$213="No"</formula>
    </cfRule>
  </conditionalFormatting>
  <conditionalFormatting sqref="AO311:AO312">
    <cfRule type="expression" dxfId="6727" priority="7894">
      <formula>AL$3="No"</formula>
    </cfRule>
  </conditionalFormatting>
  <conditionalFormatting sqref="AO311:AO312">
    <cfRule type="expression" dxfId="6726" priority="7893">
      <formula>AO311="0"</formula>
    </cfRule>
  </conditionalFormatting>
  <conditionalFormatting sqref="AO311:AO312">
    <cfRule type="expression" dxfId="6725" priority="7892">
      <formula>AO$213="No"</formula>
    </cfRule>
  </conditionalFormatting>
  <conditionalFormatting sqref="AO311:AO312">
    <cfRule type="expression" dxfId="6724" priority="7891">
      <formula>$AL$213="No"</formula>
    </cfRule>
  </conditionalFormatting>
  <conditionalFormatting sqref="AO311:AO312">
    <cfRule type="expression" dxfId="6723" priority="7890">
      <formula>$AL$302="No"</formula>
    </cfRule>
  </conditionalFormatting>
  <conditionalFormatting sqref="AO313:AP313">
    <cfRule type="expression" dxfId="6722" priority="7884">
      <formula>AO$213="No"</formula>
    </cfRule>
  </conditionalFormatting>
  <conditionalFormatting sqref="AO313:AP313 AO316:AP316 AO319:AP319">
    <cfRule type="expression" dxfId="6721" priority="7883">
      <formula>AL$3="No"</formula>
    </cfRule>
  </conditionalFormatting>
  <conditionalFormatting sqref="AO313:AP313">
    <cfRule type="expression" dxfId="6720" priority="7880">
      <formula>AO$213="No"</formula>
    </cfRule>
  </conditionalFormatting>
  <conditionalFormatting sqref="AO313:AP313 AO316:AP316 AO319:AP319">
    <cfRule type="expression" dxfId="6719" priority="7879">
      <formula>AL$3="No"</formula>
    </cfRule>
  </conditionalFormatting>
  <conditionalFormatting sqref="AO313:AP313">
    <cfRule type="expression" dxfId="6718" priority="7876">
      <formula>AO$213="No"</formula>
    </cfRule>
  </conditionalFormatting>
  <conditionalFormatting sqref="AO313:AP313 AO316:AP316 AO319:AP319">
    <cfRule type="expression" dxfId="6717" priority="7875">
      <formula>AL$3="No"</formula>
    </cfRule>
  </conditionalFormatting>
  <conditionalFormatting sqref="AO313:AP313 AO316:AP316 AO319:AP319">
    <cfRule type="expression" dxfId="6716" priority="7874">
      <formula>AO313="0"</formula>
    </cfRule>
  </conditionalFormatting>
  <conditionalFormatting sqref="AQ313:AR313">
    <cfRule type="expression" dxfId="6715" priority="7871">
      <formula>AQ$213="No"</formula>
    </cfRule>
  </conditionalFormatting>
  <conditionalFormatting sqref="AQ313:AR313 AQ316:AR316 AQ319:AR319 AQ314:AQ315 AQ317:AQ318 AQ320:AQ321">
    <cfRule type="expression" dxfId="6714" priority="7870">
      <formula>AL$3="No"</formula>
    </cfRule>
  </conditionalFormatting>
  <conditionalFormatting sqref="AQ313:AR313 AQ316:AR316 AQ319:AR319 AQ314:AQ315 AQ317:AQ318 AQ320:AQ321">
    <cfRule type="expression" dxfId="6713" priority="7869">
      <formula>AQ313="0"</formula>
    </cfRule>
  </conditionalFormatting>
  <conditionalFormatting sqref="AS313:AT313">
    <cfRule type="expression" dxfId="6712" priority="7866">
      <formula>AS$213="No"</formula>
    </cfRule>
  </conditionalFormatting>
  <conditionalFormatting sqref="AS313:AT313 AS316:AT316 AS319:AT319 AS314:AS315 AS317:AS318 AS320:AS321">
    <cfRule type="expression" dxfId="6711" priority="7865">
      <formula>AL$3="No"</formula>
    </cfRule>
  </conditionalFormatting>
  <conditionalFormatting sqref="AS313:AT313">
    <cfRule type="expression" dxfId="6710" priority="7862">
      <formula>AS$213="No"</formula>
    </cfRule>
  </conditionalFormatting>
  <conditionalFormatting sqref="AS313:AT313 AS316:AT316 AS319:AT319 AS314:AS315 AS317:AS318 AS320:AS321">
    <cfRule type="expression" dxfId="6709" priority="7861">
      <formula>AL$3="No"</formula>
    </cfRule>
  </conditionalFormatting>
  <conditionalFormatting sqref="AS313:AT313">
    <cfRule type="expression" dxfId="6708" priority="7858">
      <formula>AS$213="No"</formula>
    </cfRule>
  </conditionalFormatting>
  <conditionalFormatting sqref="AS313:AT313 AS316:AT316 AS319:AT319 AS314:AS315 AS317:AS318 AS320:AS321">
    <cfRule type="expression" dxfId="6707" priority="7857">
      <formula>AL$3="No"</formula>
    </cfRule>
  </conditionalFormatting>
  <conditionalFormatting sqref="AS313:AT313">
    <cfRule type="expression" dxfId="6706" priority="7854">
      <formula>AS$213="No"</formula>
    </cfRule>
  </conditionalFormatting>
  <conditionalFormatting sqref="AS313:AT313 AS316:AT316 AS319:AT319 AS314:AS315 AS317:AS318 AS320:AS321">
    <cfRule type="expression" dxfId="6705" priority="7853">
      <formula>AL$3="No"</formula>
    </cfRule>
  </conditionalFormatting>
  <conditionalFormatting sqref="AS313:AT313 AS316:AT316 AS319:AT319 AS314:AS315 AS317:AS318 AS320:AS321">
    <cfRule type="expression" dxfId="6704" priority="7852">
      <formula>AS313="0"</formula>
    </cfRule>
  </conditionalFormatting>
  <conditionalFormatting sqref="AO313:AT313">
    <cfRule type="expression" dxfId="6703" priority="7851">
      <formula>AO$213="No"</formula>
    </cfRule>
  </conditionalFormatting>
  <conditionalFormatting sqref="AO313:AT313">
    <cfRule type="expression" dxfId="6702" priority="7850">
      <formula>$AL$213="No"</formula>
    </cfRule>
  </conditionalFormatting>
  <conditionalFormatting sqref="AO313:AT313">
    <cfRule type="expression" dxfId="6701" priority="7849">
      <formula>$AL$302="No"</formula>
    </cfRule>
  </conditionalFormatting>
  <conditionalFormatting sqref="AO314:AO315">
    <cfRule type="expression" dxfId="6700" priority="7843">
      <formula>AO$213="No"</formula>
    </cfRule>
  </conditionalFormatting>
  <conditionalFormatting sqref="AO314:AO315 AO317:AO318 AO320:AO321">
    <cfRule type="expression" dxfId="6699" priority="7842">
      <formula>AL$3="No"</formula>
    </cfRule>
  </conditionalFormatting>
  <conditionalFormatting sqref="AO314:AO315">
    <cfRule type="expression" dxfId="6698" priority="7839">
      <formula>AO$213="No"</formula>
    </cfRule>
  </conditionalFormatting>
  <conditionalFormatting sqref="AO314:AO315 AO317:AO318 AO320:AO321">
    <cfRule type="expression" dxfId="6697" priority="7838">
      <formula>AL$3="No"</formula>
    </cfRule>
  </conditionalFormatting>
  <conditionalFormatting sqref="AO314:AO315">
    <cfRule type="expression" dxfId="6696" priority="7835">
      <formula>AO$213="No"</formula>
    </cfRule>
  </conditionalFormatting>
  <conditionalFormatting sqref="AO314:AO315 AO317:AO318 AO320:AO321">
    <cfRule type="expression" dxfId="6695" priority="7834">
      <formula>AL$3="No"</formula>
    </cfRule>
  </conditionalFormatting>
  <conditionalFormatting sqref="AO314:AO315 AO317:AO318 AO320:AO321">
    <cfRule type="expression" dxfId="6694" priority="7833">
      <formula>AO314="0"</formula>
    </cfRule>
  </conditionalFormatting>
  <conditionalFormatting sqref="AO314:AO315">
    <cfRule type="expression" dxfId="6693" priority="7832">
      <formula>AO$213="No"</formula>
    </cfRule>
  </conditionalFormatting>
  <conditionalFormatting sqref="AO314:AO315">
    <cfRule type="expression" dxfId="6692" priority="7831">
      <formula>$AL$213="No"</formula>
    </cfRule>
  </conditionalFormatting>
  <conditionalFormatting sqref="AO314:AO315">
    <cfRule type="expression" dxfId="6691" priority="7830">
      <formula>$AL$302="No"</formula>
    </cfRule>
  </conditionalFormatting>
  <conditionalFormatting sqref="AL209:AT210">
    <cfRule type="expression" dxfId="6690" priority="7826">
      <formula>AL$208="Family Rate for all dependents"</formula>
    </cfRule>
  </conditionalFormatting>
  <conditionalFormatting sqref="CE74 CE76:CE78">
    <cfRule type="expression" dxfId="6689" priority="7811">
      <formula>CE$73="No"</formula>
    </cfRule>
  </conditionalFormatting>
  <conditionalFormatting sqref="CE110:CE111">
    <cfRule type="expression" dxfId="6688" priority="7810">
      <formula>CE$109="No"</formula>
    </cfRule>
  </conditionalFormatting>
  <conditionalFormatting sqref="CE35">
    <cfRule type="expression" dxfId="6687" priority="7651">
      <formula>CE$34="select waiting period option"</formula>
    </cfRule>
    <cfRule type="expression" dxfId="6686" priority="7809">
      <formula>CE$33="Use Waiting Period"</formula>
    </cfRule>
  </conditionalFormatting>
  <conditionalFormatting sqref="CE35">
    <cfRule type="expression" dxfId="6685" priority="7808">
      <formula>CE$34="First of Month following Date of Change"</formula>
    </cfRule>
  </conditionalFormatting>
  <conditionalFormatting sqref="CE63:CE64">
    <cfRule type="expression" dxfId="6684" priority="7807">
      <formula>CE$62="Use Waiting Period"</formula>
    </cfRule>
  </conditionalFormatting>
  <conditionalFormatting sqref="CE64">
    <cfRule type="expression" dxfId="6683" priority="7806">
      <formula>CE$63="First of the month following date of change"</formula>
    </cfRule>
  </conditionalFormatting>
  <conditionalFormatting sqref="CE139:CE142">
    <cfRule type="expression" dxfId="6682" priority="7805">
      <formula>CE$137="Use Waiting Period"</formula>
    </cfRule>
  </conditionalFormatting>
  <conditionalFormatting sqref="CE139:CE142">
    <cfRule type="expression" dxfId="6681" priority="7801">
      <formula>CE$138="First of month following Date of Election"</formula>
    </cfRule>
    <cfRule type="expression" dxfId="6680" priority="7802">
      <formula>CE$138="Date of Election"</formula>
    </cfRule>
    <cfRule type="expression" dxfId="6679" priority="7803">
      <formula>CE$138="First of month following Open Enrollment Start Date"</formula>
    </cfRule>
  </conditionalFormatting>
  <conditionalFormatting sqref="CE145:CE146">
    <cfRule type="expression" dxfId="6678" priority="7796">
      <formula>CE$144="First of month following Date of Election"</formula>
    </cfRule>
    <cfRule type="expression" dxfId="6677" priority="7797">
      <formula>CE$144="Date of Election"</formula>
    </cfRule>
    <cfRule type="expression" dxfId="6676" priority="7798">
      <formula>CE$144="First of month following Date of Hire"</formula>
    </cfRule>
  </conditionalFormatting>
  <conditionalFormatting sqref="CE145">
    <cfRule type="expression" dxfId="6675" priority="7799">
      <formula>CE$143="Use Waiting Period"</formula>
    </cfRule>
  </conditionalFormatting>
  <conditionalFormatting sqref="CE151:CE152">
    <cfRule type="expression" dxfId="6674" priority="7791">
      <formula>CE$150="First of month following Date of Election"</formula>
    </cfRule>
    <cfRule type="expression" dxfId="6673" priority="7792">
      <formula>CE$150="Date of Election"</formula>
    </cfRule>
    <cfRule type="expression" dxfId="6672" priority="7793">
      <formula>CE$150="First of month following Date of Rehire"</formula>
    </cfRule>
  </conditionalFormatting>
  <conditionalFormatting sqref="CE151">
    <cfRule type="expression" dxfId="6671" priority="7794">
      <formula>CE$149="Use Waiting Period"</formula>
    </cfRule>
  </conditionalFormatting>
  <conditionalFormatting sqref="CE20:CE21">
    <cfRule type="expression" dxfId="6670" priority="7790">
      <formula>CE$20="No"</formula>
    </cfRule>
  </conditionalFormatting>
  <conditionalFormatting sqref="CE63:CE64">
    <cfRule type="expression" dxfId="6669" priority="7789">
      <formula>CE$61="No"</formula>
    </cfRule>
  </conditionalFormatting>
  <conditionalFormatting sqref="CE324">
    <cfRule type="expression" dxfId="6668" priority="7777">
      <formula>CE$181="No"</formula>
    </cfRule>
  </conditionalFormatting>
  <conditionalFormatting sqref="CE327">
    <cfRule type="expression" dxfId="6667" priority="7776">
      <formula>CE$181="No"</formula>
    </cfRule>
  </conditionalFormatting>
  <conditionalFormatting sqref="CE329">
    <cfRule type="expression" dxfId="6666" priority="7775">
      <formula>CE$181="No"</formula>
    </cfRule>
  </conditionalFormatting>
  <conditionalFormatting sqref="CE326">
    <cfRule type="expression" dxfId="6665" priority="7774">
      <formula>CE$181="No"</formula>
    </cfRule>
  </conditionalFormatting>
  <conditionalFormatting sqref="CE332:CE333">
    <cfRule type="expression" dxfId="6664" priority="7773">
      <formula>CE$331="No"</formula>
    </cfRule>
  </conditionalFormatting>
  <conditionalFormatting sqref="CE341">
    <cfRule type="expression" dxfId="6663" priority="7769">
      <formula>CE$181="No"</formula>
    </cfRule>
  </conditionalFormatting>
  <conditionalFormatting sqref="CE340">
    <cfRule type="expression" dxfId="6662" priority="7770">
      <formula>CE$181="No"</formula>
    </cfRule>
  </conditionalFormatting>
  <conditionalFormatting sqref="CE357">
    <cfRule type="expression" dxfId="6661" priority="7768">
      <formula>CE$355="Specific Date Selection"</formula>
    </cfRule>
  </conditionalFormatting>
  <conditionalFormatting sqref="CE360:CE361">
    <cfRule type="expression" dxfId="6660" priority="7767">
      <formula>CE$359="Use waiting Period"</formula>
    </cfRule>
  </conditionalFormatting>
  <conditionalFormatting sqref="CE361:CE362">
    <cfRule type="expression" dxfId="6659" priority="7765">
      <formula>CE$360="First of Month following Date of Birth"</formula>
    </cfRule>
  </conditionalFormatting>
  <conditionalFormatting sqref="CE87">
    <cfRule type="expression" dxfId="6658" priority="7764">
      <formula>CE$86="No"</formula>
    </cfRule>
  </conditionalFormatting>
  <conditionalFormatting sqref="CE184">
    <cfRule type="expression" dxfId="6657" priority="7761">
      <formula>CE$183="Compensation as of Date"</formula>
    </cfRule>
  </conditionalFormatting>
  <conditionalFormatting sqref="CE113">
    <cfRule type="expression" dxfId="6656" priority="7759">
      <formula>CE$112="Yes"</formula>
    </cfRule>
  </conditionalFormatting>
  <conditionalFormatting sqref="CE122:CE124">
    <cfRule type="expression" dxfId="6655" priority="7758">
      <formula>CE$121="Yes"</formula>
    </cfRule>
  </conditionalFormatting>
  <conditionalFormatting sqref="CE128">
    <cfRule type="expression" dxfId="6654" priority="7757">
      <formula>CE$127="Yes"</formula>
    </cfRule>
  </conditionalFormatting>
  <conditionalFormatting sqref="CE112">
    <cfRule type="expression" dxfId="6653" priority="7751">
      <formula>CE112="Yes"</formula>
    </cfRule>
    <cfRule type="expression" dxfId="6652" priority="7752">
      <formula>CE$112="No"</formula>
    </cfRule>
    <cfRule type="expression" dxfId="6651" priority="7753">
      <formula>CE$7="EE"</formula>
    </cfRule>
  </conditionalFormatting>
  <conditionalFormatting sqref="CE114">
    <cfRule type="expression" dxfId="6650" priority="7749">
      <formula>CE$114="No"</formula>
    </cfRule>
    <cfRule type="expression" dxfId="6649" priority="7750">
      <formula>CE$114="Yes"</formula>
    </cfRule>
  </conditionalFormatting>
  <conditionalFormatting sqref="CE162">
    <cfRule type="expression" dxfId="6648" priority="7747">
      <formula>CE$8="CH"</formula>
    </cfRule>
    <cfRule type="expression" dxfId="6647" priority="7748">
      <formula>CE$8="EE"</formula>
    </cfRule>
  </conditionalFormatting>
  <conditionalFormatting sqref="CE163">
    <cfRule type="expression" dxfId="6646" priority="7694">
      <formula>CE$8="EE+SP"</formula>
    </cfRule>
    <cfRule type="expression" dxfId="6645" priority="7745">
      <formula>CE$8="EE"</formula>
    </cfRule>
    <cfRule type="expression" dxfId="6644" priority="7746">
      <formula>CE$8="SP"</formula>
    </cfRule>
  </conditionalFormatting>
  <conditionalFormatting sqref="CE178">
    <cfRule type="expression" dxfId="6643" priority="7690">
      <formula>CE$8="EE+SP"</formula>
    </cfRule>
    <cfRule type="expression" dxfId="6642" priority="7743">
      <formula>CE$8="SP"</formula>
    </cfRule>
    <cfRule type="expression" dxfId="6641" priority="7744">
      <formula>CE$8="EE"</formula>
    </cfRule>
  </conditionalFormatting>
  <conditionalFormatting sqref="CE341">
    <cfRule type="expression" dxfId="6640" priority="7676">
      <formula>CE$8="EE+SP"</formula>
    </cfRule>
    <cfRule type="expression" dxfId="6639" priority="7741">
      <formula>CE$8="SP"</formula>
    </cfRule>
    <cfRule type="expression" dxfId="6638" priority="7742">
      <formula>CE$8="EE"</formula>
    </cfRule>
  </conditionalFormatting>
  <conditionalFormatting sqref="CE342">
    <cfRule type="expression" dxfId="6637" priority="7739">
      <formula>CE$342="No"</formula>
    </cfRule>
    <cfRule type="expression" dxfId="6636" priority="7740">
      <formula>CE$342="Yes"</formula>
    </cfRule>
  </conditionalFormatting>
  <conditionalFormatting sqref="CE343">
    <cfRule type="expression" dxfId="6635" priority="7737">
      <formula>CE$343="Yes"</formula>
    </cfRule>
    <cfRule type="expression" dxfId="6634" priority="7738">
      <formula>CE$343="No"</formula>
    </cfRule>
  </conditionalFormatting>
  <conditionalFormatting sqref="CE344">
    <cfRule type="expression" dxfId="6633" priority="7735">
      <formula>CE$344="Yes"</formula>
    </cfRule>
    <cfRule type="expression" dxfId="6632" priority="7736">
      <formula>CE$344="No"</formula>
    </cfRule>
  </conditionalFormatting>
  <conditionalFormatting sqref="CE122">
    <cfRule type="expression" dxfId="6631" priority="7733">
      <formula>CE$122="No"</formula>
    </cfRule>
  </conditionalFormatting>
  <conditionalFormatting sqref="CE123">
    <cfRule type="expression" dxfId="6630" priority="7732">
      <formula>CE$123="No"</formula>
    </cfRule>
  </conditionalFormatting>
  <conditionalFormatting sqref="CE124">
    <cfRule type="expression" dxfId="6629" priority="7731">
      <formula>CE$124="No"</formula>
    </cfRule>
  </conditionalFormatting>
  <conditionalFormatting sqref="CE17:CE18">
    <cfRule type="expression" dxfId="6628" priority="7812">
      <formula>CE$17="Select OtherEnrollmentService"</formula>
    </cfRule>
  </conditionalFormatting>
  <conditionalFormatting sqref="CE140">
    <cfRule type="expression" dxfId="6627" priority="7804">
      <formula>CE$137="Specific Date Selection"</formula>
    </cfRule>
  </conditionalFormatting>
  <conditionalFormatting sqref="CE141">
    <cfRule type="expression" dxfId="6626" priority="7729">
      <formula>CE$137="specific date selection"</formula>
    </cfRule>
  </conditionalFormatting>
  <conditionalFormatting sqref="CE147:CE148">
    <cfRule type="expression" dxfId="6625" priority="7725">
      <formula>CE$144="First of month following Date of Election"</formula>
    </cfRule>
    <cfRule type="expression" dxfId="6624" priority="7726">
      <formula>CE$144="Date of Election"</formula>
    </cfRule>
    <cfRule type="expression" dxfId="6623" priority="7727">
      <formula>CE$144="First of month following Date of Hire"</formula>
    </cfRule>
  </conditionalFormatting>
  <conditionalFormatting sqref="CE146">
    <cfRule type="expression" dxfId="6622" priority="7800">
      <formula>CE$143="Specific Date Selection"</formula>
    </cfRule>
  </conditionalFormatting>
  <conditionalFormatting sqref="CE147">
    <cfRule type="expression" dxfId="6621" priority="7728">
      <formula>CE$143="Specific Date Selection"</formula>
    </cfRule>
  </conditionalFormatting>
  <conditionalFormatting sqref="CE153:CE154">
    <cfRule type="expression" dxfId="6620" priority="7721">
      <formula>CE$150="First of month following Date of Election"</formula>
    </cfRule>
    <cfRule type="expression" dxfId="6619" priority="7722">
      <formula>CE$150="Date of Election"</formula>
    </cfRule>
    <cfRule type="expression" dxfId="6618" priority="7723">
      <formula>CE$150="First of month following Date of Rehire"</formula>
    </cfRule>
  </conditionalFormatting>
  <conditionalFormatting sqref="CE152">
    <cfRule type="expression" dxfId="6617" priority="7795">
      <formula>CE$149="Specific Date Selection"</formula>
    </cfRule>
  </conditionalFormatting>
  <conditionalFormatting sqref="CE153">
    <cfRule type="expression" dxfId="6616" priority="7724">
      <formula>CE$149="Specific Date Selection"</formula>
    </cfRule>
  </conditionalFormatting>
  <conditionalFormatting sqref="CE356">
    <cfRule type="expression" dxfId="6615" priority="7720">
      <formula>CE$355="specific date selection"</formula>
    </cfRule>
  </conditionalFormatting>
  <conditionalFormatting sqref="CE363:CE364">
    <cfRule type="expression" dxfId="6614" priority="7718">
      <formula>CE$360="First of Month following Date of Birth"</formula>
    </cfRule>
    <cfRule type="expression" dxfId="6613" priority="7719">
      <formula>CE$359="Specific Date Selection"</formula>
    </cfRule>
  </conditionalFormatting>
  <conditionalFormatting sqref="CE362">
    <cfRule type="expression" dxfId="6612" priority="7766">
      <formula>CE$359="Specific Date Selection"</formula>
    </cfRule>
  </conditionalFormatting>
  <conditionalFormatting sqref="CE363">
    <cfRule type="expression" dxfId="6611" priority="7717">
      <formula>CE$359="specific date selection"</formula>
    </cfRule>
  </conditionalFormatting>
  <conditionalFormatting sqref="CE15">
    <cfRule type="expression" dxfId="6610" priority="7716">
      <formula>CE$14="No"</formula>
    </cfRule>
  </conditionalFormatting>
  <conditionalFormatting sqref="CE34">
    <cfRule type="expression" dxfId="6609" priority="7715">
      <formula>CE$33="Use Waiting Period"</formula>
    </cfRule>
  </conditionalFormatting>
  <conditionalFormatting sqref="CE63">
    <cfRule type="expression" dxfId="6608" priority="7714">
      <formula>CE$62="Use Waiting Period"</formula>
    </cfRule>
  </conditionalFormatting>
  <conditionalFormatting sqref="CE150">
    <cfRule type="expression" dxfId="6607" priority="7713">
      <formula>CE$149="Use Waiting Period"</formula>
    </cfRule>
  </conditionalFormatting>
  <conditionalFormatting sqref="CE209:CE210">
    <cfRule type="expression" dxfId="6606" priority="7712">
      <formula>CE$208="Family Rate for all Dependents"</formula>
    </cfRule>
  </conditionalFormatting>
  <conditionalFormatting sqref="CE211">
    <cfRule type="expression" dxfId="6605" priority="7711">
      <formula>CE$208="Family rate for all dependents - Flat"</formula>
    </cfRule>
  </conditionalFormatting>
  <conditionalFormatting sqref="CE218:CE219">
    <cfRule type="expression" dxfId="6604" priority="7815">
      <formula>CE$213="No"</formula>
    </cfRule>
  </conditionalFormatting>
  <conditionalFormatting sqref="CE328">
    <cfRule type="expression" dxfId="6603" priority="7710">
      <formula>CE$181="No"</formula>
    </cfRule>
  </conditionalFormatting>
  <conditionalFormatting sqref="CE346:CH346">
    <cfRule type="expression" dxfId="6602" priority="7708">
      <formula>CE$189="Offered Amount/Salary Multiple"</formula>
    </cfRule>
    <cfRule type="expression" dxfId="6601" priority="7709">
      <formula>CE$189="Offered Amount/Flat Amount"</formula>
    </cfRule>
  </conditionalFormatting>
  <conditionalFormatting sqref="CE38">
    <cfRule type="expression" dxfId="6600" priority="7650">
      <formula>CE$37="Select waiting period option"</formula>
    </cfRule>
    <cfRule type="expression" dxfId="6599" priority="7707">
      <formula>CE$36="Use Waiting Period"</formula>
    </cfRule>
  </conditionalFormatting>
  <conditionalFormatting sqref="CE38">
    <cfRule type="expression" dxfId="6598" priority="7706">
      <formula>CE$35="First of Month following Date of Change"</formula>
    </cfRule>
  </conditionalFormatting>
  <conditionalFormatting sqref="CE37">
    <cfRule type="expression" dxfId="6597" priority="7705">
      <formula>CE$36="Use Waiting Period"</formula>
    </cfRule>
  </conditionalFormatting>
  <conditionalFormatting sqref="CE121">
    <cfRule type="expression" dxfId="6596" priority="7702">
      <formula>CE$121="Yes"</formula>
    </cfRule>
    <cfRule type="expression" dxfId="6595" priority="7703">
      <formula>CE$121="No"</formula>
    </cfRule>
    <cfRule type="expression" dxfId="6594" priority="7704">
      <formula>CE$8="EE"</formula>
    </cfRule>
  </conditionalFormatting>
  <conditionalFormatting sqref="CE127">
    <cfRule type="expression" dxfId="6593" priority="7699">
      <formula>CE$127="Yes"</formula>
    </cfRule>
    <cfRule type="expression" dxfId="6592" priority="7700">
      <formula>CE$127="No"</formula>
    </cfRule>
    <cfRule type="expression" dxfId="6591" priority="7701">
      <formula>CE$8="EE"</formula>
    </cfRule>
  </conditionalFormatting>
  <conditionalFormatting sqref="CE129">
    <cfRule type="expression" dxfId="6590" priority="7696">
      <formula>CE$127="Yes"</formula>
    </cfRule>
    <cfRule type="expression" dxfId="6589" priority="7697">
      <formula>CE$127="No"</formula>
    </cfRule>
    <cfRule type="expression" dxfId="6588" priority="7698">
      <formula>CE$8="EE"</formula>
    </cfRule>
  </conditionalFormatting>
  <conditionalFormatting sqref="CE162">
    <cfRule type="expression" dxfId="6587" priority="7695">
      <formula>CE$8="EE+CH"</formula>
    </cfRule>
  </conditionalFormatting>
  <conditionalFormatting sqref="CE164">
    <cfRule type="expression" dxfId="6586" priority="7691">
      <formula>CE$8="EE+SP"</formula>
    </cfRule>
    <cfRule type="expression" dxfId="6585" priority="7692">
      <formula>CE$8="EE"</formula>
    </cfRule>
    <cfRule type="expression" dxfId="6584" priority="7693">
      <formula>CE$8="SP"</formula>
    </cfRule>
  </conditionalFormatting>
  <conditionalFormatting sqref="CE36">
    <cfRule type="expression" dxfId="6583" priority="7689">
      <formula>CE$8="EE"</formula>
    </cfRule>
  </conditionalFormatting>
  <conditionalFormatting sqref="CE88">
    <cfRule type="expression" dxfId="6582" priority="7688">
      <formula>CE$87="Flat Amount"</formula>
    </cfRule>
  </conditionalFormatting>
  <conditionalFormatting sqref="CE88:CE89">
    <cfRule type="expression" dxfId="6581" priority="7687">
      <formula>CE$87="Flat Amount &amp; Times Annual Comp"</formula>
    </cfRule>
  </conditionalFormatting>
  <conditionalFormatting sqref="CE89">
    <cfRule type="expression" dxfId="6580" priority="7686">
      <formula>CE$87="Times Annual Comp"</formula>
    </cfRule>
  </conditionalFormatting>
  <conditionalFormatting sqref="CE90">
    <cfRule type="expression" dxfId="6579" priority="7685">
      <formula>CE$87="Percentage of Annual Comp"</formula>
    </cfRule>
  </conditionalFormatting>
  <conditionalFormatting sqref="CE88 CE90">
    <cfRule type="expression" dxfId="6578" priority="7684">
      <formula>CE$87="Flat Amount &amp; Percentage of Annual Comp"</formula>
    </cfRule>
  </conditionalFormatting>
  <conditionalFormatting sqref="CE88:CE90">
    <cfRule type="expression" dxfId="6577" priority="7683">
      <formula>CE$87="Flat Amount Times Annual Comp &amp; Percentage of Annual Comp"</formula>
    </cfRule>
  </conditionalFormatting>
  <conditionalFormatting sqref="CE89:CE90">
    <cfRule type="expression" dxfId="6576" priority="7682">
      <formula>CE$87="Times Annual Comp &amp; Percentage of Annual Comp"</formula>
    </cfRule>
  </conditionalFormatting>
  <conditionalFormatting sqref="CE140:CE142">
    <cfRule type="expression" dxfId="6575" priority="7681">
      <formula>CE$137="Use Waiting Period"</formula>
    </cfRule>
  </conditionalFormatting>
  <conditionalFormatting sqref="CE138">
    <cfRule type="expression" dxfId="6574" priority="7680">
      <formula>CE$137="Use Waiting Period"</formula>
    </cfRule>
  </conditionalFormatting>
  <conditionalFormatting sqref="CE144">
    <cfRule type="expression" dxfId="6573" priority="7679">
      <formula>CE$143="Use Waiting Period"</formula>
    </cfRule>
  </conditionalFormatting>
  <conditionalFormatting sqref="CE204">
    <cfRule type="expression" dxfId="6572" priority="7677">
      <formula>CE$202="Flat Amount"</formula>
    </cfRule>
  </conditionalFormatting>
  <conditionalFormatting sqref="CE365">
    <cfRule type="expression" dxfId="6571" priority="7674">
      <formula>CE$189="Offered Amount/Flat Amount"</formula>
    </cfRule>
    <cfRule type="expression" dxfId="6570" priority="7675">
      <formula>CE$189="Range Flat Amount"</formula>
    </cfRule>
  </conditionalFormatting>
  <conditionalFormatting sqref="CI347:CM347">
    <cfRule type="expression" dxfId="6569" priority="7671">
      <formula>CI$189="Offered Amount/Salary Multiple"</formula>
    </cfRule>
    <cfRule type="expression" dxfId="6568" priority="7672">
      <formula>CE$186="Offered Amount/Flat Amount"</formula>
    </cfRule>
  </conditionalFormatting>
  <conditionalFormatting sqref="CE346">
    <cfRule type="expression" dxfId="6567" priority="7669">
      <formula>CE$189="Offered Amount/Salary Multiple"</formula>
    </cfRule>
    <cfRule type="expression" dxfId="6566" priority="7670">
      <formula>CE$189="Offered Amount/Flat Amount"</formula>
    </cfRule>
  </conditionalFormatting>
  <conditionalFormatting sqref="CE346:CH346">
    <cfRule type="expression" dxfId="6565" priority="7668">
      <formula>CE$346="All"</formula>
    </cfRule>
  </conditionalFormatting>
  <conditionalFormatting sqref="CG347">
    <cfRule type="expression" dxfId="6564" priority="7667">
      <formula>CG$347="N/A"</formula>
    </cfRule>
  </conditionalFormatting>
  <conditionalFormatting sqref="CE179:CM179 CE32:CM32 CE234:CE235 CE302 CE231:CM233 CE27:CM27 CE303:CM304 CE309:CE310 CG309:CM309 CG328 CE322:CE329 CG330 CE345:CM345 CE331:CE333 CE340:CE344 CE5:CE12 CG22:CG26 CE39:CM39 CE33:CE38 CE72:CM72 CG56 CE75:CM75 CE73:CE74 CE79:CM80 CE76:CE78 CE91:CM91 CE81:CE82 CE204 CG185:CG188 CE180:CE181 CG166:CG175 CE176:CE178 CE162:CE164 CE160:CM161 CE137:CE154 CE136:CM136 CG112:CG134 CE97 CG97:CG107 CG310:CG312 CE346:CH346 CG347 CI347:CM347 CE353:CM354 CE356:CE358 CE226:CM228 CM237:CM254 CE255:CM258 CE220:CM222 CE260:CM269 CE224:CM224 CE306:CM306 CE52:CE61 CE184:CE188 CE14:CE22 CE63:CE71 CE84:CE90 CE108:CE124 CE157:CE159 CE206:CE207 CE209:CE219 CE360:CE367 CE127:CE135">
    <cfRule type="expression" dxfId="6563" priority="7666">
      <formula>CE$3="No"</formula>
    </cfRule>
  </conditionalFormatting>
  <conditionalFormatting sqref="CE165">
    <cfRule type="expression" dxfId="6562" priority="7665">
      <formula>CE$3="No"</formula>
    </cfRule>
  </conditionalFormatting>
  <conditionalFormatting sqref="CE212">
    <cfRule type="expression" dxfId="6561" priority="7662">
      <formula>CE$208="Family rate for all dependents"</formula>
    </cfRule>
    <cfRule type="expression" dxfId="6560" priority="7663">
      <formula>CE$208="Family rate for all dependents - Flat"</formula>
    </cfRule>
  </conditionalFormatting>
  <conditionalFormatting sqref="CE219">
    <cfRule type="expression" dxfId="6559" priority="7661">
      <formula>CE$213="No"</formula>
    </cfRule>
  </conditionalFormatting>
  <conditionalFormatting sqref="CE165">
    <cfRule type="expression" dxfId="6558" priority="7818">
      <formula>CE$175="No"</formula>
    </cfRule>
    <cfRule type="expression" dxfId="6557" priority="7819">
      <formula>CE$8="EE+SP"</formula>
    </cfRule>
    <cfRule type="expression" dxfId="6556" priority="7820">
      <formula>CE$8="EE"</formula>
    </cfRule>
    <cfRule type="expression" dxfId="6555" priority="7821">
      <formula>CE$8="SP"</formula>
    </cfRule>
  </conditionalFormatting>
  <conditionalFormatting sqref="CE145">
    <cfRule type="expression" dxfId="6554" priority="7649">
      <formula>CE$144="Select waiting period option"</formula>
    </cfRule>
  </conditionalFormatting>
  <conditionalFormatting sqref="CE151">
    <cfRule type="expression" dxfId="6553" priority="7648">
      <formula>CE$150="Select waiting period option"</formula>
    </cfRule>
  </conditionalFormatting>
  <conditionalFormatting sqref="CE229:CM230">
    <cfRule type="expression" dxfId="6552" priority="7645">
      <formula>CE$3="No"</formula>
    </cfRule>
  </conditionalFormatting>
  <conditionalFormatting sqref="CE225:CM225">
    <cfRule type="expression" dxfId="6551" priority="7644">
      <formula>CE$3="No"</formula>
    </cfRule>
  </conditionalFormatting>
  <conditionalFormatting sqref="CE270">
    <cfRule type="expression" dxfId="6550" priority="7643">
      <formula>CE$213="No"</formula>
    </cfRule>
  </conditionalFormatting>
  <conditionalFormatting sqref="CE270">
    <cfRule type="expression" dxfId="6549" priority="7642">
      <formula>CE$3="No"</formula>
    </cfRule>
  </conditionalFormatting>
  <conditionalFormatting sqref="CE272:CF301">
    <cfRule type="expression" dxfId="6548" priority="7639">
      <formula>CE$213="No"</formula>
    </cfRule>
  </conditionalFormatting>
  <conditionalFormatting sqref="CE272:CF301">
    <cfRule type="expression" dxfId="6547" priority="7638">
      <formula>CE$3="No"</formula>
    </cfRule>
  </conditionalFormatting>
  <conditionalFormatting sqref="CM237:CM254">
    <cfRule type="expression" dxfId="6546" priority="7635">
      <formula>CM$213="No"</formula>
    </cfRule>
  </conditionalFormatting>
  <conditionalFormatting sqref="CM237:CM254">
    <cfRule type="expression" dxfId="6545" priority="7634">
      <formula>CH$3="No"</formula>
    </cfRule>
  </conditionalFormatting>
  <conditionalFormatting sqref="CG272:CM289">
    <cfRule type="expression" dxfId="6544" priority="7631">
      <formula>CG$213="No"</formula>
    </cfRule>
  </conditionalFormatting>
  <conditionalFormatting sqref="CG272:CM289 CG273:CL301">
    <cfRule type="expression" dxfId="6543" priority="7630">
      <formula>CE$3="No"</formula>
    </cfRule>
  </conditionalFormatting>
  <conditionalFormatting sqref="CG278:CH283">
    <cfRule type="expression" dxfId="6542" priority="7627">
      <formula>CG$213="No"</formula>
    </cfRule>
  </conditionalFormatting>
  <conditionalFormatting sqref="CG278:CH283">
    <cfRule type="expression" dxfId="6541" priority="7626">
      <formula>CE$3="No"</formula>
    </cfRule>
  </conditionalFormatting>
  <conditionalFormatting sqref="CG284:CH289">
    <cfRule type="expression" dxfId="6540" priority="7623">
      <formula>CG$213="No"</formula>
    </cfRule>
  </conditionalFormatting>
  <conditionalFormatting sqref="CG284:CH289">
    <cfRule type="expression" dxfId="6539" priority="7622">
      <formula>CE$3="No"</formula>
    </cfRule>
  </conditionalFormatting>
  <conditionalFormatting sqref="CJ272:CM289">
    <cfRule type="expression" dxfId="6538" priority="7619">
      <formula>CJ$213="No"</formula>
    </cfRule>
  </conditionalFormatting>
  <conditionalFormatting sqref="CJ272:CM289 CJ273:CL301">
    <cfRule type="expression" dxfId="6537" priority="7618">
      <formula>CE$3="No"</formula>
    </cfRule>
  </conditionalFormatting>
  <conditionalFormatting sqref="CG273:CM273">
    <cfRule type="expression" dxfId="6536" priority="7617">
      <formula>CG$234="1"</formula>
    </cfRule>
  </conditionalFormatting>
  <conditionalFormatting sqref="CG290:CM301">
    <cfRule type="expression" dxfId="6535" priority="7614">
      <formula>CG$213="No"</formula>
    </cfRule>
  </conditionalFormatting>
  <conditionalFormatting sqref="CG290:CM301">
    <cfRule type="expression" dxfId="6534" priority="7613">
      <formula>CE$3="No"</formula>
    </cfRule>
  </conditionalFormatting>
  <conditionalFormatting sqref="CG290:CH301">
    <cfRule type="expression" dxfId="6533" priority="7610">
      <formula>CG$213="No"</formula>
    </cfRule>
  </conditionalFormatting>
  <conditionalFormatting sqref="CG290:CH301">
    <cfRule type="expression" dxfId="6532" priority="7609">
      <formula>CE$3="No"</formula>
    </cfRule>
  </conditionalFormatting>
  <conditionalFormatting sqref="CJ290:CM301">
    <cfRule type="expression" dxfId="6531" priority="7606">
      <formula>CJ$213="No"</formula>
    </cfRule>
  </conditionalFormatting>
  <conditionalFormatting sqref="CJ290:CM301">
    <cfRule type="expression" dxfId="6530" priority="7605">
      <formula>CE$3="No"</formula>
    </cfRule>
  </conditionalFormatting>
  <conditionalFormatting sqref="CE313">
    <cfRule type="expression" dxfId="6529" priority="7604">
      <formula>CE$213="No"</formula>
    </cfRule>
  </conditionalFormatting>
  <conditionalFormatting sqref="CE313 CG313:CG315">
    <cfRule type="expression" dxfId="6528" priority="7603">
      <formula>CE$3="No"</formula>
    </cfRule>
  </conditionalFormatting>
  <conditionalFormatting sqref="CE316">
    <cfRule type="expression" dxfId="6527" priority="7602">
      <formula>CE$213="No"</formula>
    </cfRule>
  </conditionalFormatting>
  <conditionalFormatting sqref="CE316 CG316:CG318">
    <cfRule type="expression" dxfId="6526" priority="7601">
      <formula>CE$3="No"</formula>
    </cfRule>
  </conditionalFormatting>
  <conditionalFormatting sqref="CE319">
    <cfRule type="expression" dxfId="6525" priority="7600">
      <formula>CE$213="No"</formula>
    </cfRule>
  </conditionalFormatting>
  <conditionalFormatting sqref="CE319 CG319:CG321">
    <cfRule type="expression" dxfId="6524" priority="7599">
      <formula>CE$3="No"</formula>
    </cfRule>
  </conditionalFormatting>
  <conditionalFormatting sqref="CE307:CM308">
    <cfRule type="expression" dxfId="6523" priority="7598">
      <formula>CE$3="No"</formula>
    </cfRule>
  </conditionalFormatting>
  <conditionalFormatting sqref="CE330">
    <cfRule type="expression" dxfId="6522" priority="7597">
      <formula>CE$181="No"</formula>
    </cfRule>
  </conditionalFormatting>
  <conditionalFormatting sqref="CE330">
    <cfRule type="expression" dxfId="6521" priority="7596">
      <formula>CE$3="No"</formula>
    </cfRule>
  </conditionalFormatting>
  <conditionalFormatting sqref="CE335">
    <cfRule type="expression" dxfId="6520" priority="7592">
      <formula>CE$3="No"</formula>
    </cfRule>
  </conditionalFormatting>
  <conditionalFormatting sqref="CE334">
    <cfRule type="expression" dxfId="6519" priority="7595">
      <formula>CE$331="No"</formula>
    </cfRule>
  </conditionalFormatting>
  <conditionalFormatting sqref="CE334">
    <cfRule type="expression" dxfId="6518" priority="7594">
      <formula>CE$3="No"</formula>
    </cfRule>
  </conditionalFormatting>
  <conditionalFormatting sqref="CE335">
    <cfRule type="expression" dxfId="6517" priority="7593">
      <formula>CE$331="No"</formula>
    </cfRule>
  </conditionalFormatting>
  <conditionalFormatting sqref="CE336">
    <cfRule type="expression" dxfId="6516" priority="7591">
      <formula>CE$331="No"</formula>
    </cfRule>
  </conditionalFormatting>
  <conditionalFormatting sqref="CE336">
    <cfRule type="expression" dxfId="6515" priority="7590">
      <formula>CE$3="No"</formula>
    </cfRule>
  </conditionalFormatting>
  <conditionalFormatting sqref="CE337">
    <cfRule type="expression" dxfId="6514" priority="7589">
      <formula>CE$331="No"</formula>
    </cfRule>
  </conditionalFormatting>
  <conditionalFormatting sqref="CE337">
    <cfRule type="expression" dxfId="6513" priority="7588">
      <formula>CE$3="No"</formula>
    </cfRule>
  </conditionalFormatting>
  <conditionalFormatting sqref="CE338">
    <cfRule type="expression" dxfId="6512" priority="7587">
      <formula>CE$331="No"</formula>
    </cfRule>
  </conditionalFormatting>
  <conditionalFormatting sqref="CE338">
    <cfRule type="expression" dxfId="6511" priority="7586">
      <formula>CE$3="No"</formula>
    </cfRule>
  </conditionalFormatting>
  <conditionalFormatting sqref="CE333:CM334">
    <cfRule type="expression" dxfId="6510" priority="7584">
      <formula>CE$332="child"</formula>
    </cfRule>
    <cfRule type="expression" dxfId="6509" priority="7585">
      <formula>CE$332="Spouse"</formula>
    </cfRule>
  </conditionalFormatting>
  <conditionalFormatting sqref="CE335:CM336">
    <cfRule type="expression" dxfId="6508" priority="7582">
      <formula>CE$332="employee"</formula>
    </cfRule>
    <cfRule type="expression" dxfId="6507" priority="7583">
      <formula>CE$332="Child"</formula>
    </cfRule>
  </conditionalFormatting>
  <conditionalFormatting sqref="CE337:CM338">
    <cfRule type="expression" dxfId="6506" priority="7580">
      <formula>CE$332="Spouse"</formula>
    </cfRule>
    <cfRule type="expression" dxfId="6505" priority="7581">
      <formula>CE$332="Employee"</formula>
    </cfRule>
  </conditionalFormatting>
  <conditionalFormatting sqref="CE305:CM305">
    <cfRule type="expression" dxfId="6504" priority="7579">
      <formula>CE$3="No"</formula>
    </cfRule>
  </conditionalFormatting>
  <conditionalFormatting sqref="CE23:CE26">
    <cfRule type="expression" dxfId="6503" priority="7578">
      <formula>CE$3="No"</formula>
    </cfRule>
  </conditionalFormatting>
  <conditionalFormatting sqref="CG272:CH301">
    <cfRule type="expression" dxfId="6502" priority="7574">
      <formula>CG272="0"</formula>
    </cfRule>
  </conditionalFormatting>
  <conditionalFormatting sqref="CI272:CJ301">
    <cfRule type="expression" dxfId="6501" priority="7573">
      <formula>CI272="0"</formula>
    </cfRule>
  </conditionalFormatting>
  <conditionalFormatting sqref="CK272:CL301">
    <cfRule type="expression" dxfId="6500" priority="7572">
      <formula>CK272="0"</formula>
    </cfRule>
  </conditionalFormatting>
  <conditionalFormatting sqref="CH310:CI310">
    <cfRule type="expression" dxfId="6499" priority="7569">
      <formula>CH$213="No"</formula>
    </cfRule>
  </conditionalFormatting>
  <conditionalFormatting sqref="CH310:CI310">
    <cfRule type="expression" dxfId="6498" priority="7568">
      <formula>CE$3="No"</formula>
    </cfRule>
  </conditionalFormatting>
  <conditionalFormatting sqref="CH310:CI310">
    <cfRule type="expression" dxfId="6497" priority="7565">
      <formula>CH$213="No"</formula>
    </cfRule>
  </conditionalFormatting>
  <conditionalFormatting sqref="CH310:CI310">
    <cfRule type="expression" dxfId="6496" priority="7564">
      <formula>CE$3="No"</formula>
    </cfRule>
  </conditionalFormatting>
  <conditionalFormatting sqref="CH310:CI310">
    <cfRule type="expression" dxfId="6495" priority="7561">
      <formula>CH$213="No"</formula>
    </cfRule>
  </conditionalFormatting>
  <conditionalFormatting sqref="CH310:CI310">
    <cfRule type="expression" dxfId="6494" priority="7560">
      <formula>CE$3="No"</formula>
    </cfRule>
  </conditionalFormatting>
  <conditionalFormatting sqref="CH310:CI310">
    <cfRule type="expression" dxfId="6493" priority="7559">
      <formula>CH310="0"</formula>
    </cfRule>
  </conditionalFormatting>
  <conditionalFormatting sqref="CJ310:CK310">
    <cfRule type="expression" dxfId="6492" priority="7556">
      <formula>CJ$213="No"</formula>
    </cfRule>
  </conditionalFormatting>
  <conditionalFormatting sqref="CJ310:CK310 CJ311:CJ312">
    <cfRule type="expression" dxfId="6491" priority="7555">
      <formula>CE$3="No"</formula>
    </cfRule>
  </conditionalFormatting>
  <conditionalFormatting sqref="CJ310:CK310 CJ311:CJ312">
    <cfRule type="expression" dxfId="6490" priority="7554">
      <formula>CJ310="0"</formula>
    </cfRule>
  </conditionalFormatting>
  <conditionalFormatting sqref="CL310:CM310">
    <cfRule type="expression" dxfId="6489" priority="7551">
      <formula>CL$213="No"</formula>
    </cfRule>
  </conditionalFormatting>
  <conditionalFormatting sqref="CL310:CM310 CL311:CL312">
    <cfRule type="expression" dxfId="6488" priority="7550">
      <formula>CE$3="No"</formula>
    </cfRule>
  </conditionalFormatting>
  <conditionalFormatting sqref="CL310:CM310">
    <cfRule type="expression" dxfId="6487" priority="7547">
      <formula>CL$213="No"</formula>
    </cfRule>
  </conditionalFormatting>
  <conditionalFormatting sqref="CL310:CM310 CL311:CL312">
    <cfRule type="expression" dxfId="6486" priority="7546">
      <formula>CE$3="No"</formula>
    </cfRule>
  </conditionalFormatting>
  <conditionalFormatting sqref="CL310:CM310">
    <cfRule type="expression" dxfId="6485" priority="7543">
      <formula>CL$213="No"</formula>
    </cfRule>
  </conditionalFormatting>
  <conditionalFormatting sqref="CL310:CM310 CL311:CL312">
    <cfRule type="expression" dxfId="6484" priority="7542">
      <formula>CE$3="No"</formula>
    </cfRule>
  </conditionalFormatting>
  <conditionalFormatting sqref="CL310:CM310">
    <cfRule type="expression" dxfId="6483" priority="7539">
      <formula>CL$213="No"</formula>
    </cfRule>
  </conditionalFormatting>
  <conditionalFormatting sqref="CL310:CM310 CL311:CL312">
    <cfRule type="expression" dxfId="6482" priority="7538">
      <formula>CE$3="No"</formula>
    </cfRule>
  </conditionalFormatting>
  <conditionalFormatting sqref="CL310:CM310 CL311:CL312">
    <cfRule type="expression" dxfId="6481" priority="7537">
      <formula>CL310="0"</formula>
    </cfRule>
  </conditionalFormatting>
  <conditionalFormatting sqref="CF235:CL236">
    <cfRule type="expression" dxfId="6480" priority="7536">
      <formula>CE$213="No"</formula>
    </cfRule>
  </conditionalFormatting>
  <conditionalFormatting sqref="CE309:CM310">
    <cfRule type="expression" dxfId="6479" priority="7535">
      <formula>CE$213="No"</formula>
    </cfRule>
  </conditionalFormatting>
  <conditionalFormatting sqref="CG347">
    <cfRule type="expression" dxfId="6478" priority="7823">
      <formula>CE$189="Offered Amount/Salary Multiple"</formula>
    </cfRule>
    <cfRule type="expression" dxfId="6477" priority="7824">
      <formula>CE$186="Offered Amount/Flat Amount"</formula>
    </cfRule>
  </conditionalFormatting>
  <conditionalFormatting sqref="CE346:CF346">
    <cfRule type="expression" dxfId="6476" priority="7825">
      <formula>CG$347="N/A"</formula>
    </cfRule>
  </conditionalFormatting>
  <conditionalFormatting sqref="CI347:CJ347">
    <cfRule type="expression" dxfId="6475" priority="7532">
      <formula>CI$189="Offered Amount/Salary Multiple"</formula>
    </cfRule>
    <cfRule type="expression" dxfId="6474" priority="7533">
      <formula>CI$189="Offered Amount/Flat Amount"</formula>
    </cfRule>
  </conditionalFormatting>
  <conditionalFormatting sqref="CI347:CJ347">
    <cfRule type="expression" dxfId="6473" priority="7534">
      <formula>CK$347="N/A"</formula>
    </cfRule>
  </conditionalFormatting>
  <conditionalFormatting sqref="CI348:CM351">
    <cfRule type="expression" dxfId="6472" priority="7530">
      <formula>CI$189="Offered Amount/Salary Multiple"</formula>
    </cfRule>
    <cfRule type="expression" dxfId="6471" priority="7531">
      <formula>CE$186="Offered Amount/Flat Amount"</formula>
    </cfRule>
  </conditionalFormatting>
  <conditionalFormatting sqref="CI348:CM351">
    <cfRule type="expression" dxfId="6470" priority="7529">
      <formula>CI$347="N/A"</formula>
    </cfRule>
  </conditionalFormatting>
  <conditionalFormatting sqref="CI348:CM351">
    <cfRule type="expression" dxfId="6469" priority="7528">
      <formula>CE$3="No"</formula>
    </cfRule>
  </conditionalFormatting>
  <conditionalFormatting sqref="CI348:CJ351">
    <cfRule type="expression" dxfId="6468" priority="7525">
      <formula>CI$189="Offered Amount/Salary Multiple"</formula>
    </cfRule>
    <cfRule type="expression" dxfId="6467" priority="7526">
      <formula>CI$189="Offered Amount/Flat Amount"</formula>
    </cfRule>
  </conditionalFormatting>
  <conditionalFormatting sqref="CI348:CJ351">
    <cfRule type="expression" dxfId="6466" priority="7527">
      <formula>CK$347="N/A"</formula>
    </cfRule>
  </conditionalFormatting>
  <conditionalFormatting sqref="CG348:CG351">
    <cfRule type="expression" dxfId="6465" priority="7522">
      <formula>CG$347="N/A"</formula>
    </cfRule>
  </conditionalFormatting>
  <conditionalFormatting sqref="CG348:CG351">
    <cfRule type="expression" dxfId="6464" priority="7521">
      <formula>CE$3="No"</formula>
    </cfRule>
  </conditionalFormatting>
  <conditionalFormatting sqref="CG348:CG351">
    <cfRule type="expression" dxfId="6463" priority="7523">
      <formula>CE$189="Offered Amount/Salary Multiple"</formula>
    </cfRule>
    <cfRule type="expression" dxfId="6462" priority="7524">
      <formula>CE$186="Offered Amount/Flat Amount"</formula>
    </cfRule>
  </conditionalFormatting>
  <conditionalFormatting sqref="CE347:CH351">
    <cfRule type="expression" dxfId="6461" priority="7520">
      <formula>$CE$189="Offered Amount"</formula>
    </cfRule>
  </conditionalFormatting>
  <conditionalFormatting sqref="CI347:CK351">
    <cfRule type="expression" dxfId="6460" priority="7519">
      <formula>$CE$189="offered amount"</formula>
    </cfRule>
  </conditionalFormatting>
  <conditionalFormatting sqref="CE361:CM361">
    <cfRule type="expression" dxfId="6459" priority="7518">
      <formula>CE$360="Select Waiting Period Option"</formula>
    </cfRule>
  </conditionalFormatting>
  <conditionalFormatting sqref="CG22:CG26">
    <cfRule type="expression" dxfId="6458" priority="7822">
      <formula>CE$20="No"</formula>
    </cfRule>
  </conditionalFormatting>
  <conditionalFormatting sqref="CE64:CM64">
    <cfRule type="expression" dxfId="6457" priority="7517">
      <formula>CE$63="Select Waiting Period Option"</formula>
    </cfRule>
  </conditionalFormatting>
  <conditionalFormatting sqref="CE22:CF26">
    <cfRule type="expression" dxfId="6456" priority="7516">
      <formula>CE$20="No"</formula>
    </cfRule>
  </conditionalFormatting>
  <conditionalFormatting sqref="CE309:CM310 CE311:CG321 CE234:CM236 CM237:CM254 CE270:CM301 CJ311:CJ312 CL311:CL312 CH316:CM316 CH319:CM319 CJ314:CJ315 CL314:CL315 CL317:CL318 CJ317:CJ318 CJ320:CJ321 CL320:CL321">
    <cfRule type="expression" dxfId="6455" priority="7515">
      <formula>$CE$213="No"</formula>
    </cfRule>
  </conditionalFormatting>
  <conditionalFormatting sqref="CE272:CF301">
    <cfRule type="expression" dxfId="6454" priority="7513">
      <formula>$CE$219="No"</formula>
    </cfRule>
  </conditionalFormatting>
  <conditionalFormatting sqref="CE310:CM310 CE311:CG321 CL311:CL312 CI311:CJ312 CH316:CM316 CH319:CM319 CL314:CL315 CL317:CL318 CL320:CL321 CI314:CJ315 CI317:CJ318 CI320:CJ321">
    <cfRule type="expression" dxfId="6453" priority="7512">
      <formula>$CE$302="No"</formula>
    </cfRule>
  </conditionalFormatting>
  <conditionalFormatting sqref="CI352:CM352">
    <cfRule type="expression" dxfId="6452" priority="7511">
      <formula>CI$347="N/A"</formula>
    </cfRule>
  </conditionalFormatting>
  <conditionalFormatting sqref="CI352:CM352">
    <cfRule type="expression" dxfId="6451" priority="7510">
      <formula>CE$3="No"</formula>
    </cfRule>
  </conditionalFormatting>
  <conditionalFormatting sqref="CI352:CJ352">
    <cfRule type="expression" dxfId="6450" priority="7509">
      <formula>CK$347="N/A"</formula>
    </cfRule>
  </conditionalFormatting>
  <conditionalFormatting sqref="CG352">
    <cfRule type="expression" dxfId="6449" priority="7506">
      <formula>CG$347="N/A"</formula>
    </cfRule>
  </conditionalFormatting>
  <conditionalFormatting sqref="CG352">
    <cfRule type="expression" dxfId="6448" priority="7505">
      <formula>CE$3="No"</formula>
    </cfRule>
  </conditionalFormatting>
  <conditionalFormatting sqref="CG352">
    <cfRule type="expression" dxfId="6447" priority="7507">
      <formula>CE$189="Offered Amount/Salary Multiple"</formula>
    </cfRule>
    <cfRule type="expression" dxfId="6446" priority="7508">
      <formula>CE$186="Offered Amount/Flat Amount"</formula>
    </cfRule>
  </conditionalFormatting>
  <conditionalFormatting sqref="CE352:CH352">
    <cfRule type="expression" dxfId="6445" priority="7504">
      <formula>$CE$189="Offered Amount"</formula>
    </cfRule>
  </conditionalFormatting>
  <conditionalFormatting sqref="CI352:CK352">
    <cfRule type="expression" dxfId="6444" priority="7503">
      <formula>$CE$189="offered amount"</formula>
    </cfRule>
  </conditionalFormatting>
  <conditionalFormatting sqref="CE259:CM259">
    <cfRule type="expression" dxfId="6443" priority="7497">
      <formula>CE$3="No"</formula>
    </cfRule>
  </conditionalFormatting>
  <conditionalFormatting sqref="CE223:CM223">
    <cfRule type="expression" dxfId="6442" priority="7496">
      <formula>CE$3="No"</formula>
    </cfRule>
  </conditionalFormatting>
  <conditionalFormatting sqref="CE44">
    <cfRule type="expression" dxfId="6441" priority="7493">
      <formula>CE$41="First of the month following date of change"</formula>
    </cfRule>
  </conditionalFormatting>
  <conditionalFormatting sqref="CE42">
    <cfRule type="expression" dxfId="6440" priority="7494">
      <formula>CE$40="Yes, Use Waiting Period"</formula>
    </cfRule>
  </conditionalFormatting>
  <conditionalFormatting sqref="CE45">
    <cfRule type="expression" dxfId="6439" priority="7492">
      <formula>CE$40="Specific Date Selection"</formula>
    </cfRule>
    <cfRule type="expression" dxfId="6438" priority="7495">
      <formula>CE$40="Specific Date Selection"</formula>
    </cfRule>
  </conditionalFormatting>
  <conditionalFormatting sqref="CE42">
    <cfRule type="expression" dxfId="6437" priority="7491">
      <formula>CE$41="First of month following date of change"</formula>
    </cfRule>
  </conditionalFormatting>
  <conditionalFormatting sqref="CE43">
    <cfRule type="expression" dxfId="6436" priority="7490">
      <formula>CE$41="First of the month following date of change"</formula>
    </cfRule>
  </conditionalFormatting>
  <conditionalFormatting sqref="CE45">
    <cfRule type="expression" dxfId="6435" priority="7488">
      <formula>CE$41="First of the month following date of change"</formula>
    </cfRule>
  </conditionalFormatting>
  <conditionalFormatting sqref="CE44">
    <cfRule type="expression" dxfId="6434" priority="7489">
      <formula>CE$40="Specific Date Selection"</formula>
    </cfRule>
  </conditionalFormatting>
  <conditionalFormatting sqref="CE43">
    <cfRule type="expression" dxfId="6433" priority="7487">
      <formula>CE$40="specific date selection"</formula>
    </cfRule>
  </conditionalFormatting>
  <conditionalFormatting sqref="CE41">
    <cfRule type="expression" dxfId="6432" priority="7486">
      <formula>CE$40="Yes, Use Waiting Period"</formula>
    </cfRule>
  </conditionalFormatting>
  <conditionalFormatting sqref="CE41:CE45">
    <cfRule type="expression" dxfId="6431" priority="7485">
      <formula>CE$3="No"</formula>
    </cfRule>
  </conditionalFormatting>
  <conditionalFormatting sqref="CE42:CM42">
    <cfRule type="expression" dxfId="6430" priority="7484">
      <formula>CE$41="select waiting Period option"</formula>
    </cfRule>
  </conditionalFormatting>
  <conditionalFormatting sqref="CE47">
    <cfRule type="expression" dxfId="6429" priority="7482">
      <formula>CE$46="Yes, Use Waiting Period"</formula>
    </cfRule>
  </conditionalFormatting>
  <conditionalFormatting sqref="CE49:CE50">
    <cfRule type="expression" dxfId="6428" priority="7480">
      <formula>CE$47="First of the month following date of change"</formula>
    </cfRule>
  </conditionalFormatting>
  <conditionalFormatting sqref="CE48">
    <cfRule type="expression" dxfId="6427" priority="7478">
      <formula>CE$47="First of month following date of change"</formula>
    </cfRule>
  </conditionalFormatting>
  <conditionalFormatting sqref="CE50">
    <cfRule type="expression" dxfId="6426" priority="7481">
      <formula>CE$46="Specific Date Selection"</formula>
    </cfRule>
  </conditionalFormatting>
  <conditionalFormatting sqref="CE48">
    <cfRule type="expression" dxfId="6425" priority="7479">
      <formula>CE$46="Yes, Use Waiting Period"</formula>
    </cfRule>
  </conditionalFormatting>
  <conditionalFormatting sqref="CE50">
    <cfRule type="expression" dxfId="6424" priority="7476">
      <formula>CE$47="First of the month following date of change"</formula>
    </cfRule>
  </conditionalFormatting>
  <conditionalFormatting sqref="CE50">
    <cfRule type="expression" dxfId="6423" priority="7477">
      <formula>CE$46="Specific Date Selection"</formula>
    </cfRule>
  </conditionalFormatting>
  <conditionalFormatting sqref="CE49">
    <cfRule type="expression" dxfId="6422" priority="7475">
      <formula>CE$46="specific date selection"</formula>
    </cfRule>
  </conditionalFormatting>
  <conditionalFormatting sqref="CE47:CE50">
    <cfRule type="expression" dxfId="6421" priority="7474">
      <formula>CE$3="No"</formula>
    </cfRule>
  </conditionalFormatting>
  <conditionalFormatting sqref="CE48:CM48">
    <cfRule type="expression" dxfId="6420" priority="7473">
      <formula>CE$47="select waiting period option"</formula>
    </cfRule>
  </conditionalFormatting>
  <conditionalFormatting sqref="CE237:CL242">
    <cfRule type="expression" dxfId="6419" priority="7470">
      <formula>CE$213="No"</formula>
    </cfRule>
  </conditionalFormatting>
  <conditionalFormatting sqref="CE237:CL242 CG238:CL254">
    <cfRule type="expression" dxfId="6418" priority="7469">
      <formula>CE$3="No"</formula>
    </cfRule>
  </conditionalFormatting>
  <conditionalFormatting sqref="CE243:CH248">
    <cfRule type="expression" dxfId="6417" priority="7466">
      <formula>CE$213="No"</formula>
    </cfRule>
  </conditionalFormatting>
  <conditionalFormatting sqref="CE243:CH248">
    <cfRule type="expression" dxfId="6416" priority="7465">
      <formula>CE$3="No"</formula>
    </cfRule>
  </conditionalFormatting>
  <conditionalFormatting sqref="CE249:CH254">
    <cfRule type="expression" dxfId="6415" priority="7462">
      <formula>CE$213="No"</formula>
    </cfRule>
  </conditionalFormatting>
  <conditionalFormatting sqref="CE249:CH254">
    <cfRule type="expression" dxfId="6414" priority="7461">
      <formula>CE$3="No"</formula>
    </cfRule>
  </conditionalFormatting>
  <conditionalFormatting sqref="CJ237:CL254">
    <cfRule type="expression" dxfId="6413" priority="7458">
      <formula>CJ$213="No"</formula>
    </cfRule>
  </conditionalFormatting>
  <conditionalFormatting sqref="CJ237:CL254">
    <cfRule type="expression" dxfId="6412" priority="7457">
      <formula>CE$3="No"</formula>
    </cfRule>
  </conditionalFormatting>
  <conditionalFormatting sqref="CG237:CH254">
    <cfRule type="expression" dxfId="6411" priority="7456">
      <formula>CG237="0"</formula>
    </cfRule>
  </conditionalFormatting>
  <conditionalFormatting sqref="CI237:CJ254">
    <cfRule type="expression" dxfId="6410" priority="7455">
      <formula>CI237="0"</formula>
    </cfRule>
  </conditionalFormatting>
  <conditionalFormatting sqref="CK237:CL254">
    <cfRule type="expression" dxfId="6409" priority="7454">
      <formula>CK237="0"</formula>
    </cfRule>
  </conditionalFormatting>
  <conditionalFormatting sqref="CF237:CL254">
    <cfRule type="expression" dxfId="6408" priority="7453">
      <formula>CE$213="No"</formula>
    </cfRule>
  </conditionalFormatting>
  <conditionalFormatting sqref="CE237:CL254">
    <cfRule type="expression" dxfId="6407" priority="7452">
      <formula>$CE$213="No"</formula>
    </cfRule>
  </conditionalFormatting>
  <conditionalFormatting sqref="CE237:CF254">
    <cfRule type="expression" dxfId="6406" priority="7451">
      <formula>$CE$219="No"</formula>
    </cfRule>
  </conditionalFormatting>
  <conditionalFormatting sqref="CG238:CL242 CE244:CL248 CE250:CL254">
    <cfRule type="expression" dxfId="6405" priority="7450">
      <formula>$CE$234="One"</formula>
    </cfRule>
  </conditionalFormatting>
  <conditionalFormatting sqref="CG239:CL242 CE245:CL248 CE251:CL254">
    <cfRule type="expression" dxfId="6404" priority="7449">
      <formula>$CE$234="Two"</formula>
    </cfRule>
  </conditionalFormatting>
  <conditionalFormatting sqref="CG240:CL242 CE246:CL248 CE252:CL254">
    <cfRule type="expression" dxfId="6403" priority="7448">
      <formula>$CE$234="Three"</formula>
    </cfRule>
  </conditionalFormatting>
  <conditionalFormatting sqref="CG241:CL242 CE247:CL248 CE253:CL254">
    <cfRule type="expression" dxfId="6402" priority="7447">
      <formula>$CE$234="Four"</formula>
    </cfRule>
  </conditionalFormatting>
  <conditionalFormatting sqref="CG242:CL242 CE248:CL248 CE254:CL254">
    <cfRule type="expression" dxfId="6401" priority="7446">
      <formula>$CE$234="Five"</formula>
    </cfRule>
  </conditionalFormatting>
  <conditionalFormatting sqref="CE238:CF242">
    <cfRule type="expression" dxfId="6400" priority="7441">
      <formula>$CE$234="One"</formula>
    </cfRule>
  </conditionalFormatting>
  <conditionalFormatting sqref="CE239:CF242">
    <cfRule type="expression" dxfId="6399" priority="7440">
      <formula>$CE$234="Two"</formula>
    </cfRule>
  </conditionalFormatting>
  <conditionalFormatting sqref="CE240:CF242">
    <cfRule type="expression" dxfId="6398" priority="7439">
      <formula>$CE$234="Three"</formula>
    </cfRule>
  </conditionalFormatting>
  <conditionalFormatting sqref="CE241:CF242">
    <cfRule type="expression" dxfId="6397" priority="7438">
      <formula>$CE$234="Four"</formula>
    </cfRule>
  </conditionalFormatting>
  <conditionalFormatting sqref="CE242:CF242">
    <cfRule type="expression" dxfId="6396" priority="7437">
      <formula>$CE$234="Five"</formula>
    </cfRule>
  </conditionalFormatting>
  <conditionalFormatting sqref="CH313:CI313">
    <cfRule type="expression" dxfId="6395" priority="7415">
      <formula>CH$213="No"</formula>
    </cfRule>
  </conditionalFormatting>
  <conditionalFormatting sqref="CH313:CI313 CH316:CI316 CH319:CI319">
    <cfRule type="expression" dxfId="6394" priority="7414">
      <formula>CE$3="No"</formula>
    </cfRule>
  </conditionalFormatting>
  <conditionalFormatting sqref="CH313:CI313">
    <cfRule type="expression" dxfId="6393" priority="7411">
      <formula>CH$213="No"</formula>
    </cfRule>
  </conditionalFormatting>
  <conditionalFormatting sqref="CH313:CI313 CH316:CI316 CH319:CI319">
    <cfRule type="expression" dxfId="6392" priority="7410">
      <formula>CE$3="No"</formula>
    </cfRule>
  </conditionalFormatting>
  <conditionalFormatting sqref="CH313:CI313">
    <cfRule type="expression" dxfId="6391" priority="7407">
      <formula>CH$213="No"</formula>
    </cfRule>
  </conditionalFormatting>
  <conditionalFormatting sqref="CH313:CI313 CH316:CI316 CH319:CI319">
    <cfRule type="expression" dxfId="6390" priority="7406">
      <formula>CE$3="No"</formula>
    </cfRule>
  </conditionalFormatting>
  <conditionalFormatting sqref="CH313:CI313 CH316:CI316 CH319:CI319">
    <cfRule type="expression" dxfId="6389" priority="7405">
      <formula>CH313="0"</formula>
    </cfRule>
  </conditionalFormatting>
  <conditionalFormatting sqref="CJ313:CK313">
    <cfRule type="expression" dxfId="6388" priority="7402">
      <formula>CJ$213="No"</formula>
    </cfRule>
  </conditionalFormatting>
  <conditionalFormatting sqref="CJ313:CK313 CJ316:CK316 CJ319:CK319 CJ314:CJ315 CJ317:CJ318 CJ320:CJ321">
    <cfRule type="expression" dxfId="6387" priority="7401">
      <formula>CE$3="No"</formula>
    </cfRule>
  </conditionalFormatting>
  <conditionalFormatting sqref="CJ313:CK313 CJ316:CK316 CJ319:CK319 CJ314:CJ315 CJ317:CJ318 CJ320:CJ321">
    <cfRule type="expression" dxfId="6386" priority="7400">
      <formula>CJ313="0"</formula>
    </cfRule>
  </conditionalFormatting>
  <conditionalFormatting sqref="CL313:CM313">
    <cfRule type="expression" dxfId="6385" priority="7397">
      <formula>CL$213="No"</formula>
    </cfRule>
  </conditionalFormatting>
  <conditionalFormatting sqref="CL313:CM313 CL316:CM316 CL319:CM319 CL314:CL315 CL317:CL318 CL320:CL321">
    <cfRule type="expression" dxfId="6384" priority="7396">
      <formula>CE$3="No"</formula>
    </cfRule>
  </conditionalFormatting>
  <conditionalFormatting sqref="CL313:CM313">
    <cfRule type="expression" dxfId="6383" priority="7393">
      <formula>CL$213="No"</formula>
    </cfRule>
  </conditionalFormatting>
  <conditionalFormatting sqref="CL313:CM313 CL316:CM316 CL319:CM319 CL314:CL315 CL317:CL318 CL320:CL321">
    <cfRule type="expression" dxfId="6382" priority="7392">
      <formula>CE$3="No"</formula>
    </cfRule>
  </conditionalFormatting>
  <conditionalFormatting sqref="CL313:CM313">
    <cfRule type="expression" dxfId="6381" priority="7389">
      <formula>CL$213="No"</formula>
    </cfRule>
  </conditionalFormatting>
  <conditionalFormatting sqref="CL313:CM313 CL316:CM316 CL319:CM319 CL314:CL315 CL317:CL318 CL320:CL321">
    <cfRule type="expression" dxfId="6380" priority="7388">
      <formula>CE$3="No"</formula>
    </cfRule>
  </conditionalFormatting>
  <conditionalFormatting sqref="CL313:CM313">
    <cfRule type="expression" dxfId="6379" priority="7385">
      <formula>CL$213="No"</formula>
    </cfRule>
  </conditionalFormatting>
  <conditionalFormatting sqref="CL313:CM313 CL316:CM316 CL319:CM319 CL314:CL315 CL317:CL318 CL320:CL321">
    <cfRule type="expression" dxfId="6378" priority="7384">
      <formula>CE$3="No"</formula>
    </cfRule>
  </conditionalFormatting>
  <conditionalFormatting sqref="CL313:CM313 CL316:CM316 CL319:CM319 CL314:CL315 CL317:CL318 CL320:CL321">
    <cfRule type="expression" dxfId="6377" priority="7383">
      <formula>CL313="0"</formula>
    </cfRule>
  </conditionalFormatting>
  <conditionalFormatting sqref="CH313:CM313">
    <cfRule type="expression" dxfId="6376" priority="7382">
      <formula>CH$213="No"</formula>
    </cfRule>
  </conditionalFormatting>
  <conditionalFormatting sqref="CH313:CM313">
    <cfRule type="expression" dxfId="6375" priority="7381">
      <formula>$CE$213="No"</formula>
    </cfRule>
  </conditionalFormatting>
  <conditionalFormatting sqref="CH313:CM313">
    <cfRule type="expression" dxfId="6374" priority="7380">
      <formula>$CE$302="No"</formula>
    </cfRule>
  </conditionalFormatting>
  <conditionalFormatting sqref="CE209:CM210">
    <cfRule type="expression" dxfId="6373" priority="7357">
      <formula>CE$208="Family Rate for all dependents"</formula>
    </cfRule>
  </conditionalFormatting>
  <conditionalFormatting sqref="CN74 CN76:CN78">
    <cfRule type="expression" dxfId="6372" priority="7342">
      <formula>CN$73="No"</formula>
    </cfRule>
  </conditionalFormatting>
  <conditionalFormatting sqref="CN110:CN111">
    <cfRule type="expression" dxfId="6371" priority="7341">
      <formula>CN$109="No"</formula>
    </cfRule>
  </conditionalFormatting>
  <conditionalFormatting sqref="CN35">
    <cfRule type="expression" dxfId="6370" priority="7182">
      <formula>CN$34="select waiting period option"</formula>
    </cfRule>
    <cfRule type="expression" dxfId="6369" priority="7340">
      <formula>CN$33="Use Waiting Period"</formula>
    </cfRule>
  </conditionalFormatting>
  <conditionalFormatting sqref="CN35">
    <cfRule type="expression" dxfId="6368" priority="7339">
      <formula>CN$34="First of Month following Date of Change"</formula>
    </cfRule>
  </conditionalFormatting>
  <conditionalFormatting sqref="CN63:CN64">
    <cfRule type="expression" dxfId="6367" priority="7338">
      <formula>CN$62="Use Waiting Period"</formula>
    </cfRule>
  </conditionalFormatting>
  <conditionalFormatting sqref="CN64">
    <cfRule type="expression" dxfId="6366" priority="7337">
      <formula>CN$63="First of the month following date of change"</formula>
    </cfRule>
  </conditionalFormatting>
  <conditionalFormatting sqref="CN139:CN142">
    <cfRule type="expression" dxfId="6365" priority="7336">
      <formula>CN$137="Use Waiting Period"</formula>
    </cfRule>
  </conditionalFormatting>
  <conditionalFormatting sqref="CN139:CN142">
    <cfRule type="expression" dxfId="6364" priority="7332">
      <formula>CN$138="First of month following Date of Election"</formula>
    </cfRule>
    <cfRule type="expression" dxfId="6363" priority="7333">
      <formula>CN$138="Date of Election"</formula>
    </cfRule>
    <cfRule type="expression" dxfId="6362" priority="7334">
      <formula>CN$138="First of month following Open Enrollment Start Date"</formula>
    </cfRule>
  </conditionalFormatting>
  <conditionalFormatting sqref="CN145:CN146">
    <cfRule type="expression" dxfId="6361" priority="7327">
      <formula>CN$144="First of month following Date of Election"</formula>
    </cfRule>
    <cfRule type="expression" dxfId="6360" priority="7328">
      <formula>CN$144="Date of Election"</formula>
    </cfRule>
    <cfRule type="expression" dxfId="6359" priority="7329">
      <formula>CN$144="First of month following Date of Hire"</formula>
    </cfRule>
  </conditionalFormatting>
  <conditionalFormatting sqref="CN145">
    <cfRule type="expression" dxfId="6358" priority="7330">
      <formula>CN$143="Use Waiting Period"</formula>
    </cfRule>
  </conditionalFormatting>
  <conditionalFormatting sqref="CN151:CN152">
    <cfRule type="expression" dxfId="6357" priority="7322">
      <formula>CN$150="First of month following Date of Election"</formula>
    </cfRule>
    <cfRule type="expression" dxfId="6356" priority="7323">
      <formula>CN$150="Date of Election"</formula>
    </cfRule>
    <cfRule type="expression" dxfId="6355" priority="7324">
      <formula>CN$150="First of month following Date of Rehire"</formula>
    </cfRule>
  </conditionalFormatting>
  <conditionalFormatting sqref="CN151">
    <cfRule type="expression" dxfId="6354" priority="7325">
      <formula>CN$149="Use Waiting Period"</formula>
    </cfRule>
  </conditionalFormatting>
  <conditionalFormatting sqref="CN20:CN21">
    <cfRule type="expression" dxfId="6353" priority="7321">
      <formula>CN$20="No"</formula>
    </cfRule>
  </conditionalFormatting>
  <conditionalFormatting sqref="CN63:CN64">
    <cfRule type="expression" dxfId="6352" priority="7320">
      <formula>CN$61="No"</formula>
    </cfRule>
  </conditionalFormatting>
  <conditionalFormatting sqref="CN194">
    <cfRule type="expression" dxfId="6351" priority="7319">
      <formula>CN$189="Offered Amount"</formula>
    </cfRule>
  </conditionalFormatting>
  <conditionalFormatting sqref="CN191:CN192">
    <cfRule type="expression" dxfId="6350" priority="7313">
      <formula>CN$189="Percentage of Employee Per Pay Period Salary"</formula>
    </cfRule>
    <cfRule type="expression" dxfId="6349" priority="7314">
      <formula>CN$189="Percentage of Employee Semi-Monthly(24) Salary"</formula>
    </cfRule>
    <cfRule type="expression" dxfId="6348" priority="7315">
      <formula>CN$189="Percentage of Weekly Salary"</formula>
    </cfRule>
    <cfRule type="expression" dxfId="6347" priority="7316">
      <formula>CN$189="Percentage of Monthly Salary"</formula>
    </cfRule>
    <cfRule type="expression" dxfId="6346" priority="7317">
      <formula>CN$189="Percentage of Salary"</formula>
    </cfRule>
    <cfRule type="expression" dxfId="6345" priority="7318">
      <formula>CN$189="Salary Multiple"</formula>
    </cfRule>
  </conditionalFormatting>
  <conditionalFormatting sqref="CN324">
    <cfRule type="expression" dxfId="6344" priority="7308">
      <formula>CN$181="No"</formula>
    </cfRule>
  </conditionalFormatting>
  <conditionalFormatting sqref="CN327">
    <cfRule type="expression" dxfId="6343" priority="7307">
      <formula>CN$181="No"</formula>
    </cfRule>
  </conditionalFormatting>
  <conditionalFormatting sqref="CN329">
    <cfRule type="expression" dxfId="6342" priority="7306">
      <formula>CN$181="No"</formula>
    </cfRule>
  </conditionalFormatting>
  <conditionalFormatting sqref="CN326">
    <cfRule type="expression" dxfId="6341" priority="7305">
      <formula>CN$181="No"</formula>
    </cfRule>
  </conditionalFormatting>
  <conditionalFormatting sqref="CN332:CN333">
    <cfRule type="expression" dxfId="6340" priority="7304">
      <formula>CN$331="No"</formula>
    </cfRule>
  </conditionalFormatting>
  <conditionalFormatting sqref="CN339">
    <cfRule type="expression" dxfId="6339" priority="7303">
      <formula>CN$181="No"</formula>
    </cfRule>
  </conditionalFormatting>
  <conditionalFormatting sqref="CN339">
    <cfRule type="expression" dxfId="6338" priority="7302">
      <formula>CN$331="No"</formula>
    </cfRule>
  </conditionalFormatting>
  <conditionalFormatting sqref="CN341">
    <cfRule type="expression" dxfId="6337" priority="7300">
      <formula>CN$181="No"</formula>
    </cfRule>
  </conditionalFormatting>
  <conditionalFormatting sqref="CN340">
    <cfRule type="expression" dxfId="6336" priority="7301">
      <formula>CN$181="No"</formula>
    </cfRule>
  </conditionalFormatting>
  <conditionalFormatting sqref="CN357">
    <cfRule type="expression" dxfId="6335" priority="7299">
      <formula>CN$355="Specific Date Selection"</formula>
    </cfRule>
  </conditionalFormatting>
  <conditionalFormatting sqref="CN360:CN361">
    <cfRule type="expression" dxfId="6334" priority="7298">
      <formula>CN$359="Use waiting Period"</formula>
    </cfRule>
  </conditionalFormatting>
  <conditionalFormatting sqref="CN361:CN362">
    <cfRule type="expression" dxfId="6333" priority="7296">
      <formula>CN$360="First of Month following Date of Birth"</formula>
    </cfRule>
  </conditionalFormatting>
  <conditionalFormatting sqref="CN87">
    <cfRule type="expression" dxfId="6332" priority="7295">
      <formula>CN$86="No"</formula>
    </cfRule>
  </conditionalFormatting>
  <conditionalFormatting sqref="CN184">
    <cfRule type="expression" dxfId="6331" priority="7292">
      <formula>CN$183="Compensation as of Date"</formula>
    </cfRule>
  </conditionalFormatting>
  <conditionalFormatting sqref="CN98:CN107">
    <cfRule type="expression" dxfId="6330" priority="7291">
      <formula>CN$97="Yes"</formula>
    </cfRule>
  </conditionalFormatting>
  <conditionalFormatting sqref="CN113">
    <cfRule type="expression" dxfId="6329" priority="7290">
      <formula>CN$112="Yes"</formula>
    </cfRule>
  </conditionalFormatting>
  <conditionalFormatting sqref="CN122:CN125">
    <cfRule type="expression" dxfId="6328" priority="7289">
      <formula>CN$121="Yes"</formula>
    </cfRule>
  </conditionalFormatting>
  <conditionalFormatting sqref="CN128">
    <cfRule type="expression" dxfId="6327" priority="7288">
      <formula>CN$127="Yes"</formula>
    </cfRule>
  </conditionalFormatting>
  <conditionalFormatting sqref="CN193">
    <cfRule type="expression" dxfId="6326" priority="7287">
      <formula>CN$189="Offered Amount"</formula>
    </cfRule>
  </conditionalFormatting>
  <conditionalFormatting sqref="CN112">
    <cfRule type="expression" dxfId="6325" priority="7282">
      <formula>CN112="Yes"</formula>
    </cfRule>
    <cfRule type="expression" dxfId="6324" priority="7283">
      <formula>CN$112="No"</formula>
    </cfRule>
    <cfRule type="expression" dxfId="6323" priority="7284">
      <formula>CN$7="EE"</formula>
    </cfRule>
  </conditionalFormatting>
  <conditionalFormatting sqref="CN114">
    <cfRule type="expression" dxfId="6322" priority="7280">
      <formula>CN$114="No"</formula>
    </cfRule>
    <cfRule type="expression" dxfId="6321" priority="7281">
      <formula>CN$114="Yes"</formula>
    </cfRule>
  </conditionalFormatting>
  <conditionalFormatting sqref="CN162">
    <cfRule type="expression" dxfId="6320" priority="7278">
      <formula>CN$8="CH"</formula>
    </cfRule>
    <cfRule type="expression" dxfId="6319" priority="7279">
      <formula>CN$8="EE"</formula>
    </cfRule>
  </conditionalFormatting>
  <conditionalFormatting sqref="CN163">
    <cfRule type="expression" dxfId="6318" priority="7225">
      <formula>CN$8="EE+SP"</formula>
    </cfRule>
    <cfRule type="expression" dxfId="6317" priority="7276">
      <formula>CN$8="EE"</formula>
    </cfRule>
    <cfRule type="expression" dxfId="6316" priority="7277">
      <formula>CN$8="SP"</formula>
    </cfRule>
  </conditionalFormatting>
  <conditionalFormatting sqref="CN178">
    <cfRule type="expression" dxfId="6315" priority="7221">
      <formula>CN$8="EE+SP"</formula>
    </cfRule>
    <cfRule type="expression" dxfId="6314" priority="7274">
      <formula>CN$8="SP"</formula>
    </cfRule>
    <cfRule type="expression" dxfId="6313" priority="7275">
      <formula>CN$8="EE"</formula>
    </cfRule>
  </conditionalFormatting>
  <conditionalFormatting sqref="CN341">
    <cfRule type="expression" dxfId="6312" priority="7207">
      <formula>CN$8="EE+SP"</formula>
    </cfRule>
    <cfRule type="expression" dxfId="6311" priority="7272">
      <formula>CN$8="SP"</formula>
    </cfRule>
    <cfRule type="expression" dxfId="6310" priority="7273">
      <formula>CN$8="EE"</formula>
    </cfRule>
  </conditionalFormatting>
  <conditionalFormatting sqref="CN342">
    <cfRule type="expression" dxfId="6309" priority="7270">
      <formula>CN$342="No"</formula>
    </cfRule>
    <cfRule type="expression" dxfId="6308" priority="7271">
      <formula>CN$342="Yes"</formula>
    </cfRule>
  </conditionalFormatting>
  <conditionalFormatting sqref="CN343">
    <cfRule type="expression" dxfId="6307" priority="7268">
      <formula>CN$343="Yes"</formula>
    </cfRule>
    <cfRule type="expression" dxfId="6306" priority="7269">
      <formula>CN$343="No"</formula>
    </cfRule>
  </conditionalFormatting>
  <conditionalFormatting sqref="CN344">
    <cfRule type="expression" dxfId="6305" priority="7266">
      <formula>CN$344="Yes"</formula>
    </cfRule>
    <cfRule type="expression" dxfId="6304" priority="7267">
      <formula>CN$344="No"</formula>
    </cfRule>
  </conditionalFormatting>
  <conditionalFormatting sqref="CN122">
    <cfRule type="expression" dxfId="6303" priority="7264">
      <formula>CN$122="No"</formula>
    </cfRule>
  </conditionalFormatting>
  <conditionalFormatting sqref="CN123">
    <cfRule type="expression" dxfId="6302" priority="7263">
      <formula>CN$123="No"</formula>
    </cfRule>
  </conditionalFormatting>
  <conditionalFormatting sqref="CN124">
    <cfRule type="expression" dxfId="6301" priority="7262">
      <formula>CN$124="No"</formula>
    </cfRule>
  </conditionalFormatting>
  <conditionalFormatting sqref="CN125">
    <cfRule type="expression" dxfId="6300" priority="7261">
      <formula>CN$125="No"</formula>
    </cfRule>
  </conditionalFormatting>
  <conditionalFormatting sqref="CN17:CN18">
    <cfRule type="expression" dxfId="6299" priority="7343">
      <formula>CN$17="Select OtherEnrollmentService"</formula>
    </cfRule>
  </conditionalFormatting>
  <conditionalFormatting sqref="CN140">
    <cfRule type="expression" dxfId="6298" priority="7335">
      <formula>CN$137="Specific Date Selection"</formula>
    </cfRule>
  </conditionalFormatting>
  <conditionalFormatting sqref="CN141">
    <cfRule type="expression" dxfId="6297" priority="7260">
      <formula>CN$137="specific date selection"</formula>
    </cfRule>
  </conditionalFormatting>
  <conditionalFormatting sqref="CN147:CN148">
    <cfRule type="expression" dxfId="6296" priority="7256">
      <formula>CN$144="First of month following Date of Election"</formula>
    </cfRule>
    <cfRule type="expression" dxfId="6295" priority="7257">
      <formula>CN$144="Date of Election"</formula>
    </cfRule>
    <cfRule type="expression" dxfId="6294" priority="7258">
      <formula>CN$144="First of month following Date of Hire"</formula>
    </cfRule>
  </conditionalFormatting>
  <conditionalFormatting sqref="CN146">
    <cfRule type="expression" dxfId="6293" priority="7331">
      <formula>CN$143="Specific Date Selection"</formula>
    </cfRule>
  </conditionalFormatting>
  <conditionalFormatting sqref="CN147">
    <cfRule type="expression" dxfId="6292" priority="7259">
      <formula>CN$143="Specific Date Selection"</formula>
    </cfRule>
  </conditionalFormatting>
  <conditionalFormatting sqref="CN153:CN154">
    <cfRule type="expression" dxfId="6291" priority="7252">
      <formula>CN$150="First of month following Date of Election"</formula>
    </cfRule>
    <cfRule type="expression" dxfId="6290" priority="7253">
      <formula>CN$150="Date of Election"</formula>
    </cfRule>
    <cfRule type="expression" dxfId="6289" priority="7254">
      <formula>CN$150="First of month following Date of Rehire"</formula>
    </cfRule>
  </conditionalFormatting>
  <conditionalFormatting sqref="CN152">
    <cfRule type="expression" dxfId="6288" priority="7326">
      <formula>CN$149="Specific Date Selection"</formula>
    </cfRule>
  </conditionalFormatting>
  <conditionalFormatting sqref="CN153">
    <cfRule type="expression" dxfId="6287" priority="7255">
      <formula>CN$149="Specific Date Selection"</formula>
    </cfRule>
  </conditionalFormatting>
  <conditionalFormatting sqref="CN356">
    <cfRule type="expression" dxfId="6286" priority="7251">
      <formula>CN$355="specific date selection"</formula>
    </cfRule>
  </conditionalFormatting>
  <conditionalFormatting sqref="CN363:CN364">
    <cfRule type="expression" dxfId="6285" priority="7249">
      <formula>CN$360="First of Month following Date of Birth"</formula>
    </cfRule>
    <cfRule type="expression" dxfId="6284" priority="7250">
      <formula>CN$359="Specific Date Selection"</formula>
    </cfRule>
  </conditionalFormatting>
  <conditionalFormatting sqref="CN362">
    <cfRule type="expression" dxfId="6283" priority="7297">
      <formula>CN$359="Specific Date Selection"</formula>
    </cfRule>
  </conditionalFormatting>
  <conditionalFormatting sqref="CN363">
    <cfRule type="expression" dxfId="6282" priority="7248">
      <formula>CN$359="specific date selection"</formula>
    </cfRule>
  </conditionalFormatting>
  <conditionalFormatting sqref="CN15">
    <cfRule type="expression" dxfId="6281" priority="7247">
      <formula>CN$14="No"</formula>
    </cfRule>
  </conditionalFormatting>
  <conditionalFormatting sqref="CN34">
    <cfRule type="expression" dxfId="6280" priority="7246">
      <formula>CN$33="Use Waiting Period"</formula>
    </cfRule>
  </conditionalFormatting>
  <conditionalFormatting sqref="CN63">
    <cfRule type="expression" dxfId="6279" priority="7245">
      <formula>CN$62="Use Waiting Period"</formula>
    </cfRule>
  </conditionalFormatting>
  <conditionalFormatting sqref="CN150">
    <cfRule type="expression" dxfId="6278" priority="7244">
      <formula>CN$149="Use Waiting Period"</formula>
    </cfRule>
  </conditionalFormatting>
  <conditionalFormatting sqref="CN199">
    <cfRule type="expression" dxfId="6277" priority="7344">
      <formula>CN$198="Yes, Round down to nearest"</formula>
    </cfRule>
    <cfRule type="expression" dxfId="6276" priority="7345">
      <formula>CN$198="Yes, Round up to nearest"</formula>
    </cfRule>
  </conditionalFormatting>
  <conditionalFormatting sqref="CN209:CN210">
    <cfRule type="expression" dxfId="6275" priority="7243">
      <formula>CN$208="Family Rate for all Dependents"</formula>
    </cfRule>
  </conditionalFormatting>
  <conditionalFormatting sqref="CN211">
    <cfRule type="expression" dxfId="6274" priority="7242">
      <formula>CN$208="Family rate for all dependents - Flat"</formula>
    </cfRule>
  </conditionalFormatting>
  <conditionalFormatting sqref="CN218:CN219">
    <cfRule type="expression" dxfId="6273" priority="7346">
      <formula>CN$213="No"</formula>
    </cfRule>
  </conditionalFormatting>
  <conditionalFormatting sqref="CN328">
    <cfRule type="expression" dxfId="6272" priority="7241">
      <formula>CN$181="No"</formula>
    </cfRule>
  </conditionalFormatting>
  <conditionalFormatting sqref="CN346:CQ346">
    <cfRule type="expression" dxfId="6271" priority="7239">
      <formula>CN$189="Offered Amount/Salary Multiple"</formula>
    </cfRule>
    <cfRule type="expression" dxfId="6270" priority="7240">
      <formula>CN$189="Offered Amount/Flat Amount"</formula>
    </cfRule>
  </conditionalFormatting>
  <conditionalFormatting sqref="CN38">
    <cfRule type="expression" dxfId="6269" priority="7181">
      <formula>CN$37="Select waiting period option"</formula>
    </cfRule>
    <cfRule type="expression" dxfId="6268" priority="7238">
      <formula>CN$36="Use Waiting Period"</formula>
    </cfRule>
  </conditionalFormatting>
  <conditionalFormatting sqref="CN38">
    <cfRule type="expression" dxfId="6267" priority="7237">
      <formula>CN$35="First of Month following Date of Change"</formula>
    </cfRule>
  </conditionalFormatting>
  <conditionalFormatting sqref="CN37">
    <cfRule type="expression" dxfId="6266" priority="7236">
      <formula>CN$36="Use Waiting Period"</formula>
    </cfRule>
  </conditionalFormatting>
  <conditionalFormatting sqref="CN121">
    <cfRule type="expression" dxfId="6265" priority="7233">
      <formula>CN$121="Yes"</formula>
    </cfRule>
    <cfRule type="expression" dxfId="6264" priority="7234">
      <formula>CN$121="No"</formula>
    </cfRule>
    <cfRule type="expression" dxfId="6263" priority="7235">
      <formula>CN$8="EE"</formula>
    </cfRule>
  </conditionalFormatting>
  <conditionalFormatting sqref="CN127">
    <cfRule type="expression" dxfId="6262" priority="7230">
      <formula>CN$127="Yes"</formula>
    </cfRule>
    <cfRule type="expression" dxfId="6261" priority="7231">
      <formula>CN$127="No"</formula>
    </cfRule>
    <cfRule type="expression" dxfId="6260" priority="7232">
      <formula>CN$8="EE"</formula>
    </cfRule>
  </conditionalFormatting>
  <conditionalFormatting sqref="CN129">
    <cfRule type="expression" dxfId="6259" priority="7227">
      <formula>CN$127="Yes"</formula>
    </cfRule>
    <cfRule type="expression" dxfId="6258" priority="7228">
      <formula>CN$127="No"</formula>
    </cfRule>
    <cfRule type="expression" dxfId="6257" priority="7229">
      <formula>CN$8="EE"</formula>
    </cfRule>
  </conditionalFormatting>
  <conditionalFormatting sqref="CN162">
    <cfRule type="expression" dxfId="6256" priority="7226">
      <formula>CN$8="EE+CH"</formula>
    </cfRule>
  </conditionalFormatting>
  <conditionalFormatting sqref="CN164">
    <cfRule type="expression" dxfId="6255" priority="7222">
      <formula>CN$8="EE+SP"</formula>
    </cfRule>
    <cfRule type="expression" dxfId="6254" priority="7223">
      <formula>CN$8="EE"</formula>
    </cfRule>
    <cfRule type="expression" dxfId="6253" priority="7224">
      <formula>CN$8="SP"</formula>
    </cfRule>
  </conditionalFormatting>
  <conditionalFormatting sqref="CN36">
    <cfRule type="expression" dxfId="6252" priority="7220">
      <formula>CN$8="EE"</formula>
    </cfRule>
  </conditionalFormatting>
  <conditionalFormatting sqref="CN88">
    <cfRule type="expression" dxfId="6251" priority="7219">
      <formula>CN$87="Flat Amount"</formula>
    </cfRule>
  </conditionalFormatting>
  <conditionalFormatting sqref="CN88:CN89">
    <cfRule type="expression" dxfId="6250" priority="7218">
      <formula>CN$87="Flat Amount &amp; Times Annual Comp"</formula>
    </cfRule>
  </conditionalFormatting>
  <conditionalFormatting sqref="CN89">
    <cfRule type="expression" dxfId="6249" priority="7217">
      <formula>CN$87="Times Annual Comp"</formula>
    </cfRule>
  </conditionalFormatting>
  <conditionalFormatting sqref="CN90">
    <cfRule type="expression" dxfId="6248" priority="7216">
      <formula>CN$87="Percentage of Annual Comp"</formula>
    </cfRule>
  </conditionalFormatting>
  <conditionalFormatting sqref="CN88 CN90">
    <cfRule type="expression" dxfId="6247" priority="7215">
      <formula>CN$87="Flat Amount &amp; Percentage of Annual Comp"</formula>
    </cfRule>
  </conditionalFormatting>
  <conditionalFormatting sqref="CN88:CN90">
    <cfRule type="expression" dxfId="6246" priority="7214">
      <formula>CN$87="Flat Amount Times Annual Comp &amp; Percentage of Annual Comp"</formula>
    </cfRule>
  </conditionalFormatting>
  <conditionalFormatting sqref="CN89:CN90">
    <cfRule type="expression" dxfId="6245" priority="7213">
      <formula>CN$87="Times Annual Comp &amp; Percentage of Annual Comp"</formula>
    </cfRule>
  </conditionalFormatting>
  <conditionalFormatting sqref="CN140:CN142">
    <cfRule type="expression" dxfId="6244" priority="7212">
      <formula>CN$137="Use Waiting Period"</formula>
    </cfRule>
  </conditionalFormatting>
  <conditionalFormatting sqref="CN138">
    <cfRule type="expression" dxfId="6243" priority="7211">
      <formula>CN$137="Use Waiting Period"</formula>
    </cfRule>
  </conditionalFormatting>
  <conditionalFormatting sqref="CN144">
    <cfRule type="expression" dxfId="6242" priority="7210">
      <formula>CN$143="Use Waiting Period"</formula>
    </cfRule>
  </conditionalFormatting>
  <conditionalFormatting sqref="CN203">
    <cfRule type="expression" dxfId="6241" priority="7209">
      <formula>CN$202="Times Annual Compensation"</formula>
    </cfRule>
  </conditionalFormatting>
  <conditionalFormatting sqref="CN204">
    <cfRule type="expression" dxfId="6240" priority="7208">
      <formula>CN$202="Flat Amount"</formula>
    </cfRule>
  </conditionalFormatting>
  <conditionalFormatting sqref="CN365">
    <cfRule type="expression" dxfId="6239" priority="7205">
      <formula>CN$189="Offered Amount/Flat Amount"</formula>
    </cfRule>
    <cfRule type="expression" dxfId="6238" priority="7206">
      <formula>CN$189="Range Flat Amount"</formula>
    </cfRule>
  </conditionalFormatting>
  <conditionalFormatting sqref="CR347:CV347">
    <cfRule type="expression" dxfId="6237" priority="7202">
      <formula>CR$189="Offered Amount/Salary Multiple"</formula>
    </cfRule>
    <cfRule type="expression" dxfId="6236" priority="7203">
      <formula>CN$186="Offered Amount/Flat Amount"</formula>
    </cfRule>
  </conditionalFormatting>
  <conditionalFormatting sqref="CN346">
    <cfRule type="expression" dxfId="6235" priority="7200">
      <formula>CN$189="Offered Amount/Salary Multiple"</formula>
    </cfRule>
    <cfRule type="expression" dxfId="6234" priority="7201">
      <formula>CN$189="Offered Amount/Flat Amount"</formula>
    </cfRule>
  </conditionalFormatting>
  <conditionalFormatting sqref="CN346:CQ346">
    <cfRule type="expression" dxfId="6233" priority="7199">
      <formula>CN$346="All"</formula>
    </cfRule>
  </conditionalFormatting>
  <conditionalFormatting sqref="CP347">
    <cfRule type="expression" dxfId="6232" priority="7198">
      <formula>CP$347="N/A"</formula>
    </cfRule>
  </conditionalFormatting>
  <conditionalFormatting sqref="CN179:CV179 CN32:CV32 CN234:CN235 CN302 CN231:CV233 CN27:CV27 CN303:CV304 CN309:CN310 CP309:CV309 CP328 CN322:CN329 CP330 CN345:CV345 CN331:CN333 CN339:CN344 CN4:CN12 CP22:CP26 CN39:CV39 CN34:CN38 CN72:CV72 CP56 CN40 CN75:CV75 CN73:CN74 CN79:CV80 CN76:CN78 CN91:CV91 CN81:CN90 CN202:CN219 CP185:CP188 CN180:CN181 CP166:CP175 CN176:CN178 CN162:CN164 CN160:CV161 CN137:CN154 CN136:CV136 CP112:CP134 CN97:CN125 CP97:CP107 CP310:CP312 CN346:CQ346 CP347 CR347:CV347 CN353:CV354 CN356:CN358 CN226:CV228 CV237:CV254 CN255:CV258 CN220:CV222 CN260:CV269 CN224:CV224 CN306:CV306 CN52:CN61 CN184:CN194 CN199 CN14:CN22 CN63:CN71 CN157:CN159 CN360:CN367 CN127:CN135">
    <cfRule type="expression" dxfId="6231" priority="7197">
      <formula>CN$3="No"</formula>
    </cfRule>
  </conditionalFormatting>
  <conditionalFormatting sqref="CN165">
    <cfRule type="expression" dxfId="6230" priority="7196">
      <formula>CN$3="No"</formula>
    </cfRule>
  </conditionalFormatting>
  <conditionalFormatting sqref="CN212">
    <cfRule type="expression" dxfId="6229" priority="7193">
      <formula>CN$208="Family rate for all dependents"</formula>
    </cfRule>
    <cfRule type="expression" dxfId="6228" priority="7194">
      <formula>CN$208="Family rate for all dependents - Flat"</formula>
    </cfRule>
  </conditionalFormatting>
  <conditionalFormatting sqref="CN219">
    <cfRule type="expression" dxfId="6227" priority="7192">
      <formula>CN$213="No"</formula>
    </cfRule>
  </conditionalFormatting>
  <conditionalFormatting sqref="CN166:CN168">
    <cfRule type="expression" dxfId="6226" priority="7190">
      <formula>CN$15="Select Dependent Coverage (Dependents not eligible)"</formula>
    </cfRule>
    <cfRule type="expression" dxfId="6225" priority="7191">
      <formula>CN$15="Spouse Only"</formula>
    </cfRule>
  </conditionalFormatting>
  <conditionalFormatting sqref="CN167:CN168">
    <cfRule type="expression" dxfId="6224" priority="7189">
      <formula>CN$166="Yes"</formula>
    </cfRule>
  </conditionalFormatting>
  <conditionalFormatting sqref="CN200">
    <cfRule type="expression" dxfId="6223" priority="7185">
      <formula>CN$189="Range Flat Amount"</formula>
    </cfRule>
    <cfRule type="expression" dxfId="6222" priority="7186">
      <formula>CN$189="Offered Amount/Flat Amount"</formula>
    </cfRule>
  </conditionalFormatting>
  <conditionalFormatting sqref="CN201">
    <cfRule type="expression" dxfId="6221" priority="7187">
      <formula>CN$198="Yes, Round down to nearest"</formula>
    </cfRule>
    <cfRule type="expression" dxfId="6220" priority="7188">
      <formula>CN$198="Yes, Round up to nearest"</formula>
    </cfRule>
  </conditionalFormatting>
  <conditionalFormatting sqref="CN200:CN201">
    <cfRule type="expression" dxfId="6219" priority="7184">
      <formula>CN$3="No"</formula>
    </cfRule>
  </conditionalFormatting>
  <conditionalFormatting sqref="CN165">
    <cfRule type="expression" dxfId="6218" priority="7349">
      <formula>CN$175="No"</formula>
    </cfRule>
    <cfRule type="expression" dxfId="6217" priority="7350">
      <formula>CN$8="EE+SP"</formula>
    </cfRule>
    <cfRule type="expression" dxfId="6216" priority="7351">
      <formula>CN$8="EE"</formula>
    </cfRule>
    <cfRule type="expression" dxfId="6215" priority="7352">
      <formula>CN$8="SP"</formula>
    </cfRule>
  </conditionalFormatting>
  <conditionalFormatting sqref="CN145">
    <cfRule type="expression" dxfId="6214" priority="7180">
      <formula>CN$144="Select waiting period option"</formula>
    </cfRule>
  </conditionalFormatting>
  <conditionalFormatting sqref="CN151">
    <cfRule type="expression" dxfId="6213" priority="7179">
      <formula>CN$150="Select waiting period option"</formula>
    </cfRule>
  </conditionalFormatting>
  <conditionalFormatting sqref="CN190">
    <cfRule type="expression" dxfId="6212" priority="7178">
      <formula>CN$189="Offered Amount"</formula>
    </cfRule>
  </conditionalFormatting>
  <conditionalFormatting sqref="CN229:CV230">
    <cfRule type="expression" dxfId="6211" priority="7176">
      <formula>CN$3="No"</formula>
    </cfRule>
  </conditionalFormatting>
  <conditionalFormatting sqref="CN225:CV225">
    <cfRule type="expression" dxfId="6210" priority="7175">
      <formula>CN$3="No"</formula>
    </cfRule>
  </conditionalFormatting>
  <conditionalFormatting sqref="CN270">
    <cfRule type="expression" dxfId="6209" priority="7174">
      <formula>CN$213="No"</formula>
    </cfRule>
  </conditionalFormatting>
  <conditionalFormatting sqref="CN270">
    <cfRule type="expression" dxfId="6208" priority="7173">
      <formula>CN$3="No"</formula>
    </cfRule>
  </conditionalFormatting>
  <conditionalFormatting sqref="CN272:CO301">
    <cfRule type="expression" dxfId="6207" priority="7170">
      <formula>CN$213="No"</formula>
    </cfRule>
  </conditionalFormatting>
  <conditionalFormatting sqref="CN272:CO301">
    <cfRule type="expression" dxfId="6206" priority="7169">
      <formula>CN$3="No"</formula>
    </cfRule>
  </conditionalFormatting>
  <conditionalFormatting sqref="CV237:CV254">
    <cfRule type="expression" dxfId="6205" priority="7166">
      <formula>CV$213="No"</formula>
    </cfRule>
  </conditionalFormatting>
  <conditionalFormatting sqref="CV237:CV254">
    <cfRule type="expression" dxfId="6204" priority="7165">
      <formula>CQ$3="No"</formula>
    </cfRule>
  </conditionalFormatting>
  <conditionalFormatting sqref="CP272:CV289">
    <cfRule type="expression" dxfId="6203" priority="7162">
      <formula>CP$213="No"</formula>
    </cfRule>
  </conditionalFormatting>
  <conditionalFormatting sqref="CP272:CV289 CP273:CU301">
    <cfRule type="expression" dxfId="6202" priority="7161">
      <formula>CN$3="No"</formula>
    </cfRule>
  </conditionalFormatting>
  <conditionalFormatting sqref="CP278:CQ283">
    <cfRule type="expression" dxfId="6201" priority="7158">
      <formula>CP$213="No"</formula>
    </cfRule>
  </conditionalFormatting>
  <conditionalFormatting sqref="CP278:CQ283">
    <cfRule type="expression" dxfId="6200" priority="7157">
      <formula>CN$3="No"</formula>
    </cfRule>
  </conditionalFormatting>
  <conditionalFormatting sqref="CP284:CQ289">
    <cfRule type="expression" dxfId="6199" priority="7154">
      <formula>CP$213="No"</formula>
    </cfRule>
  </conditionalFormatting>
  <conditionalFormatting sqref="CP284:CQ289">
    <cfRule type="expression" dxfId="6198" priority="7153">
      <formula>CN$3="No"</formula>
    </cfRule>
  </conditionalFormatting>
  <conditionalFormatting sqref="CS272:CV289">
    <cfRule type="expression" dxfId="6197" priority="7150">
      <formula>CS$213="No"</formula>
    </cfRule>
  </conditionalFormatting>
  <conditionalFormatting sqref="CS272:CV289 CS273:CU301">
    <cfRule type="expression" dxfId="6196" priority="7149">
      <formula>CN$3="No"</formula>
    </cfRule>
  </conditionalFormatting>
  <conditionalFormatting sqref="CP273:CV273">
    <cfRule type="expression" dxfId="6195" priority="7148">
      <formula>CP$234="1"</formula>
    </cfRule>
  </conditionalFormatting>
  <conditionalFormatting sqref="CP290:CV301">
    <cfRule type="expression" dxfId="6194" priority="7145">
      <formula>CP$213="No"</formula>
    </cfRule>
  </conditionalFormatting>
  <conditionalFormatting sqref="CP290:CV301">
    <cfRule type="expression" dxfId="6193" priority="7144">
      <formula>CN$3="No"</formula>
    </cfRule>
  </conditionalFormatting>
  <conditionalFormatting sqref="CP290:CQ301">
    <cfRule type="expression" dxfId="6192" priority="7141">
      <formula>CP$213="No"</formula>
    </cfRule>
  </conditionalFormatting>
  <conditionalFormatting sqref="CP290:CQ301">
    <cfRule type="expression" dxfId="6191" priority="7140">
      <formula>CN$3="No"</formula>
    </cfRule>
  </conditionalFormatting>
  <conditionalFormatting sqref="CS290:CV301">
    <cfRule type="expression" dxfId="6190" priority="7137">
      <formula>CS$213="No"</formula>
    </cfRule>
  </conditionalFormatting>
  <conditionalFormatting sqref="CS290:CV301">
    <cfRule type="expression" dxfId="6189" priority="7136">
      <formula>CN$3="No"</formula>
    </cfRule>
  </conditionalFormatting>
  <conditionalFormatting sqref="CN313">
    <cfRule type="expression" dxfId="6188" priority="7135">
      <formula>CN$213="No"</formula>
    </cfRule>
  </conditionalFormatting>
  <conditionalFormatting sqref="CN313 CP313:CP315">
    <cfRule type="expression" dxfId="6187" priority="7134">
      <formula>CN$3="No"</formula>
    </cfRule>
  </conditionalFormatting>
  <conditionalFormatting sqref="CN316">
    <cfRule type="expression" dxfId="6186" priority="7133">
      <formula>CN$213="No"</formula>
    </cfRule>
  </conditionalFormatting>
  <conditionalFormatting sqref="CN316 CP316:CP318">
    <cfRule type="expression" dxfId="6185" priority="7132">
      <formula>CN$3="No"</formula>
    </cfRule>
  </conditionalFormatting>
  <conditionalFormatting sqref="CN319">
    <cfRule type="expression" dxfId="6184" priority="7131">
      <formula>CN$213="No"</formula>
    </cfRule>
  </conditionalFormatting>
  <conditionalFormatting sqref="CN319 CP319:CP321">
    <cfRule type="expression" dxfId="6183" priority="7130">
      <formula>CN$3="No"</formula>
    </cfRule>
  </conditionalFormatting>
  <conditionalFormatting sqref="CN307:CV308">
    <cfRule type="expression" dxfId="6182" priority="7129">
      <formula>CN$3="No"</formula>
    </cfRule>
  </conditionalFormatting>
  <conditionalFormatting sqref="CN330">
    <cfRule type="expression" dxfId="6181" priority="7128">
      <formula>CN$181="No"</formula>
    </cfRule>
  </conditionalFormatting>
  <conditionalFormatting sqref="CN330">
    <cfRule type="expression" dxfId="6180" priority="7127">
      <formula>CN$3="No"</formula>
    </cfRule>
  </conditionalFormatting>
  <conditionalFormatting sqref="CN335">
    <cfRule type="expression" dxfId="6179" priority="7123">
      <formula>CN$3="No"</formula>
    </cfRule>
  </conditionalFormatting>
  <conditionalFormatting sqref="CN334">
    <cfRule type="expression" dxfId="6178" priority="7126">
      <formula>CN$331="No"</formula>
    </cfRule>
  </conditionalFormatting>
  <conditionalFormatting sqref="CN334">
    <cfRule type="expression" dxfId="6177" priority="7125">
      <formula>CN$3="No"</formula>
    </cfRule>
  </conditionalFormatting>
  <conditionalFormatting sqref="CN335">
    <cfRule type="expression" dxfId="6176" priority="7124">
      <formula>CN$331="No"</formula>
    </cfRule>
  </conditionalFormatting>
  <conditionalFormatting sqref="CN336">
    <cfRule type="expression" dxfId="6175" priority="7122">
      <formula>CN$331="No"</formula>
    </cfRule>
  </conditionalFormatting>
  <conditionalFormatting sqref="CN336">
    <cfRule type="expression" dxfId="6174" priority="7121">
      <formula>CN$3="No"</formula>
    </cfRule>
  </conditionalFormatting>
  <conditionalFormatting sqref="CN337">
    <cfRule type="expression" dxfId="6173" priority="7120">
      <formula>CN$331="No"</formula>
    </cfRule>
  </conditionalFormatting>
  <conditionalFormatting sqref="CN337">
    <cfRule type="expression" dxfId="6172" priority="7119">
      <formula>CN$3="No"</formula>
    </cfRule>
  </conditionalFormatting>
  <conditionalFormatting sqref="CN338">
    <cfRule type="expression" dxfId="6171" priority="7118">
      <formula>CN$331="No"</formula>
    </cfRule>
  </conditionalFormatting>
  <conditionalFormatting sqref="CN338">
    <cfRule type="expression" dxfId="6170" priority="7117">
      <formula>CN$3="No"</formula>
    </cfRule>
  </conditionalFormatting>
  <conditionalFormatting sqref="CN333:CV334">
    <cfRule type="expression" dxfId="6169" priority="7115">
      <formula>CN$332="child"</formula>
    </cfRule>
    <cfRule type="expression" dxfId="6168" priority="7116">
      <formula>CN$332="Spouse"</formula>
    </cfRule>
  </conditionalFormatting>
  <conditionalFormatting sqref="CN335:CV336">
    <cfRule type="expression" dxfId="6167" priority="7113">
      <formula>CN$332="employee"</formula>
    </cfRule>
    <cfRule type="expression" dxfId="6166" priority="7114">
      <formula>CN$332="Child"</formula>
    </cfRule>
  </conditionalFormatting>
  <conditionalFormatting sqref="CN337:CV338">
    <cfRule type="expression" dxfId="6165" priority="7111">
      <formula>CN$332="Spouse"</formula>
    </cfRule>
    <cfRule type="expression" dxfId="6164" priority="7112">
      <formula>CN$332="Employee"</formula>
    </cfRule>
  </conditionalFormatting>
  <conditionalFormatting sqref="CN305:CV305">
    <cfRule type="expression" dxfId="6163" priority="7110">
      <formula>CN$3="No"</formula>
    </cfRule>
  </conditionalFormatting>
  <conditionalFormatting sqref="CN23:CN26">
    <cfRule type="expression" dxfId="6162" priority="7109">
      <formula>CN$3="No"</formula>
    </cfRule>
  </conditionalFormatting>
  <conditionalFormatting sqref="CN169:CN175">
    <cfRule type="expression" dxfId="6161" priority="7107">
      <formula>CN$18="Select Dependent Coverage (Dependents not eligible)"</formula>
    </cfRule>
    <cfRule type="expression" dxfId="6160" priority="7108">
      <formula>CN$18="Spouse Only"</formula>
    </cfRule>
  </conditionalFormatting>
  <conditionalFormatting sqref="CN169:CN175">
    <cfRule type="expression" dxfId="6159" priority="7106">
      <formula>CN$166="Yes"</formula>
    </cfRule>
  </conditionalFormatting>
  <conditionalFormatting sqref="CP272:CQ301">
    <cfRule type="expression" dxfId="6158" priority="7105">
      <formula>CP272="0"</formula>
    </cfRule>
  </conditionalFormatting>
  <conditionalFormatting sqref="CR272:CS301">
    <cfRule type="expression" dxfId="6157" priority="7104">
      <formula>CR272="0"</formula>
    </cfRule>
  </conditionalFormatting>
  <conditionalFormatting sqref="CT272:CU301">
    <cfRule type="expression" dxfId="6156" priority="7103">
      <formula>CT272="0"</formula>
    </cfRule>
  </conditionalFormatting>
  <conditionalFormatting sqref="CQ310:CR310">
    <cfRule type="expression" dxfId="6155" priority="7100">
      <formula>CQ$213="No"</formula>
    </cfRule>
  </conditionalFormatting>
  <conditionalFormatting sqref="CQ310:CR310">
    <cfRule type="expression" dxfId="6154" priority="7099">
      <formula>CN$3="No"</formula>
    </cfRule>
  </conditionalFormatting>
  <conditionalFormatting sqref="CQ310:CR310">
    <cfRule type="expression" dxfId="6153" priority="7096">
      <formula>CQ$213="No"</formula>
    </cfRule>
  </conditionalFormatting>
  <conditionalFormatting sqref="CQ310:CR310">
    <cfRule type="expression" dxfId="6152" priority="7095">
      <formula>CN$3="No"</formula>
    </cfRule>
  </conditionalFormatting>
  <conditionalFormatting sqref="CQ310:CR310">
    <cfRule type="expression" dxfId="6151" priority="7092">
      <formula>CQ$213="No"</formula>
    </cfRule>
  </conditionalFormatting>
  <conditionalFormatting sqref="CQ310:CR310">
    <cfRule type="expression" dxfId="6150" priority="7091">
      <formula>CN$3="No"</formula>
    </cfRule>
  </conditionalFormatting>
  <conditionalFormatting sqref="CQ310:CR310">
    <cfRule type="expression" dxfId="6149" priority="7090">
      <formula>CQ310="0"</formula>
    </cfRule>
  </conditionalFormatting>
  <conditionalFormatting sqref="CS310:CT310">
    <cfRule type="expression" dxfId="6148" priority="7087">
      <formula>CS$213="No"</formula>
    </cfRule>
  </conditionalFormatting>
  <conditionalFormatting sqref="CS310:CT310 CS311:CS312">
    <cfRule type="expression" dxfId="6147" priority="7086">
      <formula>CN$3="No"</formula>
    </cfRule>
  </conditionalFormatting>
  <conditionalFormatting sqref="CS310:CT310 CS311:CS312">
    <cfRule type="expression" dxfId="6146" priority="7085">
      <formula>CS310="0"</formula>
    </cfRule>
  </conditionalFormatting>
  <conditionalFormatting sqref="CU310:CV310">
    <cfRule type="expression" dxfId="6145" priority="7082">
      <formula>CU$213="No"</formula>
    </cfRule>
  </conditionalFormatting>
  <conditionalFormatting sqref="CU310:CV310 CU311:CU312">
    <cfRule type="expression" dxfId="6144" priority="7081">
      <formula>CN$3="No"</formula>
    </cfRule>
  </conditionalFormatting>
  <conditionalFormatting sqref="CU310:CV310">
    <cfRule type="expression" dxfId="6143" priority="7078">
      <formula>CU$213="No"</formula>
    </cfRule>
  </conditionalFormatting>
  <conditionalFormatting sqref="CU310:CV310 CU311:CU312">
    <cfRule type="expression" dxfId="6142" priority="7077">
      <formula>CN$3="No"</formula>
    </cfRule>
  </conditionalFormatting>
  <conditionalFormatting sqref="CU310:CV310">
    <cfRule type="expression" dxfId="6141" priority="7074">
      <formula>CU$213="No"</formula>
    </cfRule>
  </conditionalFormatting>
  <conditionalFormatting sqref="CU310:CV310 CU311:CU312">
    <cfRule type="expression" dxfId="6140" priority="7073">
      <formula>CN$3="No"</formula>
    </cfRule>
  </conditionalFormatting>
  <conditionalFormatting sqref="CU310:CV310">
    <cfRule type="expression" dxfId="6139" priority="7070">
      <formula>CU$213="No"</formula>
    </cfRule>
  </conditionalFormatting>
  <conditionalFormatting sqref="CU310:CV310 CU311:CU312">
    <cfRule type="expression" dxfId="6138" priority="7069">
      <formula>CN$3="No"</formula>
    </cfRule>
  </conditionalFormatting>
  <conditionalFormatting sqref="CU310:CV310 CU311:CU312">
    <cfRule type="expression" dxfId="6137" priority="7068">
      <formula>CU310="0"</formula>
    </cfRule>
  </conditionalFormatting>
  <conditionalFormatting sqref="CO235:CU236">
    <cfRule type="expression" dxfId="6136" priority="7067">
      <formula>CN$213="No"</formula>
    </cfRule>
  </conditionalFormatting>
  <conditionalFormatting sqref="CN309:CV310">
    <cfRule type="expression" dxfId="6135" priority="7066">
      <formula>CN$213="No"</formula>
    </cfRule>
  </conditionalFormatting>
  <conditionalFormatting sqref="CP347">
    <cfRule type="expression" dxfId="6134" priority="7354">
      <formula>CN$189="Offered Amount/Salary Multiple"</formula>
    </cfRule>
    <cfRule type="expression" dxfId="6133" priority="7355">
      <formula>CN$186="Offered Amount/Flat Amount"</formula>
    </cfRule>
  </conditionalFormatting>
  <conditionalFormatting sqref="CN346:CO346">
    <cfRule type="expression" dxfId="6132" priority="7356">
      <formula>CP$347="N/A"</formula>
    </cfRule>
  </conditionalFormatting>
  <conditionalFormatting sqref="CR347:CS347">
    <cfRule type="expression" dxfId="6131" priority="7063">
      <formula>CR$189="Offered Amount/Salary Multiple"</formula>
    </cfRule>
    <cfRule type="expression" dxfId="6130" priority="7064">
      <formula>CR$189="Offered Amount/Flat Amount"</formula>
    </cfRule>
  </conditionalFormatting>
  <conditionalFormatting sqref="CR347:CS347">
    <cfRule type="expression" dxfId="6129" priority="7065">
      <formula>CT$347="N/A"</formula>
    </cfRule>
  </conditionalFormatting>
  <conditionalFormatting sqref="CR348:CV351">
    <cfRule type="expression" dxfId="6128" priority="7061">
      <formula>CR$189="Offered Amount/Salary Multiple"</formula>
    </cfRule>
    <cfRule type="expression" dxfId="6127" priority="7062">
      <formula>CN$186="Offered Amount/Flat Amount"</formula>
    </cfRule>
  </conditionalFormatting>
  <conditionalFormatting sqref="CR348:CV351">
    <cfRule type="expression" dxfId="6126" priority="7060">
      <formula>CR$347="N/A"</formula>
    </cfRule>
  </conditionalFormatting>
  <conditionalFormatting sqref="CR348:CV351">
    <cfRule type="expression" dxfId="6125" priority="7059">
      <formula>CN$3="No"</formula>
    </cfRule>
  </conditionalFormatting>
  <conditionalFormatting sqref="CR348:CS351">
    <cfRule type="expression" dxfId="6124" priority="7056">
      <formula>CR$189="Offered Amount/Salary Multiple"</formula>
    </cfRule>
    <cfRule type="expression" dxfId="6123" priority="7057">
      <formula>CR$189="Offered Amount/Flat Amount"</formula>
    </cfRule>
  </conditionalFormatting>
  <conditionalFormatting sqref="CR348:CS351">
    <cfRule type="expression" dxfId="6122" priority="7058">
      <formula>CT$347="N/A"</formula>
    </cfRule>
  </conditionalFormatting>
  <conditionalFormatting sqref="CP348:CP351">
    <cfRule type="expression" dxfId="6121" priority="7053">
      <formula>CP$347="N/A"</formula>
    </cfRule>
  </conditionalFormatting>
  <conditionalFormatting sqref="CP348:CP351">
    <cfRule type="expression" dxfId="6120" priority="7052">
      <formula>CN$3="No"</formula>
    </cfRule>
  </conditionalFormatting>
  <conditionalFormatting sqref="CP348:CP351">
    <cfRule type="expression" dxfId="6119" priority="7054">
      <formula>CN$189="Offered Amount/Salary Multiple"</formula>
    </cfRule>
    <cfRule type="expression" dxfId="6118" priority="7055">
      <formula>CN$186="Offered Amount/Flat Amount"</formula>
    </cfRule>
  </conditionalFormatting>
  <conditionalFormatting sqref="CN347:CQ351">
    <cfRule type="expression" dxfId="6117" priority="7051">
      <formula>$CN$189="Offered Amount"</formula>
    </cfRule>
  </conditionalFormatting>
  <conditionalFormatting sqref="CR347:CT351">
    <cfRule type="expression" dxfId="6116" priority="7050">
      <formula>$CN$189="offered amount"</formula>
    </cfRule>
  </conditionalFormatting>
  <conditionalFormatting sqref="CN361:CV361">
    <cfRule type="expression" dxfId="6115" priority="7049">
      <formula>CN$360="Select Waiting Period Option"</formula>
    </cfRule>
  </conditionalFormatting>
  <conditionalFormatting sqref="CP22:CP26">
    <cfRule type="expression" dxfId="6114" priority="7353">
      <formula>CN$20="No"</formula>
    </cfRule>
  </conditionalFormatting>
  <conditionalFormatting sqref="CN64:CV64">
    <cfRule type="expression" dxfId="6113" priority="7048">
      <formula>CN$63="Select Waiting Period Option"</formula>
    </cfRule>
  </conditionalFormatting>
  <conditionalFormatting sqref="CN22:CO26">
    <cfRule type="expression" dxfId="6112" priority="7047">
      <formula>CN$20="No"</formula>
    </cfRule>
  </conditionalFormatting>
  <conditionalFormatting sqref="CN309:CV310 CN311:CP321 CN234:CV236 CV237:CV254 CN270:CV301 CS311:CS312 CU311:CU312 CQ316:CV316 CQ319:CV319 CS314:CS315 CU314:CU315 CS317:CS318 CU317:CU318 CS320:CS321 CU320:CU321">
    <cfRule type="expression" dxfId="6111" priority="7046">
      <formula>$CN$213="No"</formula>
    </cfRule>
  </conditionalFormatting>
  <conditionalFormatting sqref="CN166:CO175">
    <cfRule type="expression" dxfId="6110" priority="7045">
      <formula>CN$3="No"</formula>
    </cfRule>
  </conditionalFormatting>
  <conditionalFormatting sqref="CN272:CO301">
    <cfRule type="expression" dxfId="6109" priority="7044">
      <formula>$CN$219="No"</formula>
    </cfRule>
  </conditionalFormatting>
  <conditionalFormatting sqref="CN310:CV310 CN311:CP321 CU311:CU312 CR311:CS312 CQ316:CV316 CQ319:CV319 CU314:CU315 CU317:CU318 CU320:CU321 CR314:CS315 CR317:CS318 CR320:CS321">
    <cfRule type="expression" dxfId="6108" priority="7043">
      <formula>$CN$302="No"</formula>
    </cfRule>
  </conditionalFormatting>
  <conditionalFormatting sqref="CR352:CV352">
    <cfRule type="expression" dxfId="6107" priority="7042">
      <formula>CR$347="N/A"</formula>
    </cfRule>
  </conditionalFormatting>
  <conditionalFormatting sqref="CR352:CV352">
    <cfRule type="expression" dxfId="6106" priority="7041">
      <formula>CN$3="No"</formula>
    </cfRule>
  </conditionalFormatting>
  <conditionalFormatting sqref="CR352:CS352">
    <cfRule type="expression" dxfId="6105" priority="7040">
      <formula>CT$347="N/A"</formula>
    </cfRule>
  </conditionalFormatting>
  <conditionalFormatting sqref="CP352">
    <cfRule type="expression" dxfId="6104" priority="7037">
      <formula>CP$347="N/A"</formula>
    </cfRule>
  </conditionalFormatting>
  <conditionalFormatting sqref="CP352">
    <cfRule type="expression" dxfId="6103" priority="7036">
      <formula>CN$3="No"</formula>
    </cfRule>
  </conditionalFormatting>
  <conditionalFormatting sqref="CP352">
    <cfRule type="expression" dxfId="6102" priority="7038">
      <formula>CN$189="Offered Amount/Salary Multiple"</formula>
    </cfRule>
    <cfRule type="expression" dxfId="6101" priority="7039">
      <formula>CN$186="Offered Amount/Flat Amount"</formula>
    </cfRule>
  </conditionalFormatting>
  <conditionalFormatting sqref="CN352:CQ352">
    <cfRule type="expression" dxfId="6100" priority="7035">
      <formula>$CN$189="Offered Amount"</formula>
    </cfRule>
  </conditionalFormatting>
  <conditionalFormatting sqref="CR352:CT352">
    <cfRule type="expression" dxfId="6099" priority="7034">
      <formula>$CN$189="offered amount"</formula>
    </cfRule>
  </conditionalFormatting>
  <conditionalFormatting sqref="CN259:CV259">
    <cfRule type="expression" dxfId="6098" priority="7028">
      <formula>CN$3="No"</formula>
    </cfRule>
  </conditionalFormatting>
  <conditionalFormatting sqref="CN223:CV223">
    <cfRule type="expression" dxfId="6097" priority="7027">
      <formula>CN$3="No"</formula>
    </cfRule>
  </conditionalFormatting>
  <conditionalFormatting sqref="CN44">
    <cfRule type="expression" dxfId="6096" priority="7024">
      <formula>CN$41="First of the month following date of change"</formula>
    </cfRule>
  </conditionalFormatting>
  <conditionalFormatting sqref="CN42">
    <cfRule type="expression" dxfId="6095" priority="7025">
      <formula>CN$40="Yes, Use Waiting Period"</formula>
    </cfRule>
  </conditionalFormatting>
  <conditionalFormatting sqref="CN45">
    <cfRule type="expression" dxfId="6094" priority="7023">
      <formula>CN$40="Specific Date Selection"</formula>
    </cfRule>
    <cfRule type="expression" dxfId="6093" priority="7026">
      <formula>CN$40="Specific Date Selection"</formula>
    </cfRule>
  </conditionalFormatting>
  <conditionalFormatting sqref="CN42">
    <cfRule type="expression" dxfId="6092" priority="7022">
      <formula>CN$41="First of month following date of change"</formula>
    </cfRule>
  </conditionalFormatting>
  <conditionalFormatting sqref="CN43">
    <cfRule type="expression" dxfId="6091" priority="7021">
      <formula>CN$41="First of the month following date of change"</formula>
    </cfRule>
  </conditionalFormatting>
  <conditionalFormatting sqref="CN45">
    <cfRule type="expression" dxfId="6090" priority="7019">
      <formula>CN$41="First of the month following date of change"</formula>
    </cfRule>
  </conditionalFormatting>
  <conditionalFormatting sqref="CN44">
    <cfRule type="expression" dxfId="6089" priority="7020">
      <formula>CN$40="Specific Date Selection"</formula>
    </cfRule>
  </conditionalFormatting>
  <conditionalFormatting sqref="CN43">
    <cfRule type="expression" dxfId="6088" priority="7018">
      <formula>CN$40="specific date selection"</formula>
    </cfRule>
  </conditionalFormatting>
  <conditionalFormatting sqref="CN41">
    <cfRule type="expression" dxfId="6087" priority="7017">
      <formula>CN$40="Yes, Use Waiting Period"</formula>
    </cfRule>
  </conditionalFormatting>
  <conditionalFormatting sqref="CN41:CN45">
    <cfRule type="expression" dxfId="6086" priority="7016">
      <formula>CN$3="No"</formula>
    </cfRule>
  </conditionalFormatting>
  <conditionalFormatting sqref="CN42:CV42">
    <cfRule type="expression" dxfId="6085" priority="7015">
      <formula>CN$41="select waiting Period option"</formula>
    </cfRule>
  </conditionalFormatting>
  <conditionalFormatting sqref="CN47">
    <cfRule type="expression" dxfId="6084" priority="7013">
      <formula>CN$46="Yes, Use Waiting Period"</formula>
    </cfRule>
  </conditionalFormatting>
  <conditionalFormatting sqref="CN49:CN50">
    <cfRule type="expression" dxfId="6083" priority="7011">
      <formula>CN$47="First of the month following date of change"</formula>
    </cfRule>
  </conditionalFormatting>
  <conditionalFormatting sqref="CN48">
    <cfRule type="expression" dxfId="6082" priority="7009">
      <formula>CN$47="First of month following date of change"</formula>
    </cfRule>
  </conditionalFormatting>
  <conditionalFormatting sqref="CN50">
    <cfRule type="expression" dxfId="6081" priority="7012">
      <formula>CN$46="Specific Date Selection"</formula>
    </cfRule>
  </conditionalFormatting>
  <conditionalFormatting sqref="CN48">
    <cfRule type="expression" dxfId="6080" priority="7010">
      <formula>CN$46="Yes, Use Waiting Period"</formula>
    </cfRule>
  </conditionalFormatting>
  <conditionalFormatting sqref="CN50">
    <cfRule type="expression" dxfId="6079" priority="7007">
      <formula>CN$47="First of the month following date of change"</formula>
    </cfRule>
  </conditionalFormatting>
  <conditionalFormatting sqref="CN50">
    <cfRule type="expression" dxfId="6078" priority="7008">
      <formula>CN$46="Specific Date Selection"</formula>
    </cfRule>
  </conditionalFormatting>
  <conditionalFormatting sqref="CN49">
    <cfRule type="expression" dxfId="6077" priority="7006">
      <formula>CN$46="specific date selection"</formula>
    </cfRule>
  </conditionalFormatting>
  <conditionalFormatting sqref="CN47:CN50">
    <cfRule type="expression" dxfId="6076" priority="7005">
      <formula>CN$3="No"</formula>
    </cfRule>
  </conditionalFormatting>
  <conditionalFormatting sqref="CN48:CV48">
    <cfRule type="expression" dxfId="6075" priority="7004">
      <formula>CN$47="select waiting period option"</formula>
    </cfRule>
  </conditionalFormatting>
  <conditionalFormatting sqref="CN237:CU242">
    <cfRule type="expression" dxfId="6074" priority="7001">
      <formula>CN$213="No"</formula>
    </cfRule>
  </conditionalFormatting>
  <conditionalFormatting sqref="CN237:CU242 CP238:CU254">
    <cfRule type="expression" dxfId="6073" priority="7000">
      <formula>CN$3="No"</formula>
    </cfRule>
  </conditionalFormatting>
  <conditionalFormatting sqref="CN243:CQ248">
    <cfRule type="expression" dxfId="6072" priority="6997">
      <formula>CN$213="No"</formula>
    </cfRule>
  </conditionalFormatting>
  <conditionalFormatting sqref="CN243:CQ248">
    <cfRule type="expression" dxfId="6071" priority="6996">
      <formula>CN$3="No"</formula>
    </cfRule>
  </conditionalFormatting>
  <conditionalFormatting sqref="CN249:CQ254">
    <cfRule type="expression" dxfId="6070" priority="6993">
      <formula>CN$213="No"</formula>
    </cfRule>
  </conditionalFormatting>
  <conditionalFormatting sqref="CN249:CQ254">
    <cfRule type="expression" dxfId="6069" priority="6992">
      <formula>CN$3="No"</formula>
    </cfRule>
  </conditionalFormatting>
  <conditionalFormatting sqref="CS237:CU254">
    <cfRule type="expression" dxfId="6068" priority="6989">
      <formula>CS$213="No"</formula>
    </cfRule>
  </conditionalFormatting>
  <conditionalFormatting sqref="CS237:CU254">
    <cfRule type="expression" dxfId="6067" priority="6988">
      <formula>CN$3="No"</formula>
    </cfRule>
  </conditionalFormatting>
  <conditionalFormatting sqref="CP237:CQ254">
    <cfRule type="expression" dxfId="6066" priority="6987">
      <formula>CP237="0"</formula>
    </cfRule>
  </conditionalFormatting>
  <conditionalFormatting sqref="CR237:CS254">
    <cfRule type="expression" dxfId="6065" priority="6986">
      <formula>CR237="0"</formula>
    </cfRule>
  </conditionalFormatting>
  <conditionalFormatting sqref="CT237:CU254">
    <cfRule type="expression" dxfId="6064" priority="6985">
      <formula>CT237="0"</formula>
    </cfRule>
  </conditionalFormatting>
  <conditionalFormatting sqref="CO237:CU254">
    <cfRule type="expression" dxfId="6063" priority="6984">
      <formula>CN$213="No"</formula>
    </cfRule>
  </conditionalFormatting>
  <conditionalFormatting sqref="CN237:CU254">
    <cfRule type="expression" dxfId="6062" priority="6983">
      <formula>$CN$213="No"</formula>
    </cfRule>
  </conditionalFormatting>
  <conditionalFormatting sqref="CN237:CO254">
    <cfRule type="expression" dxfId="6061" priority="6982">
      <formula>$CN$219="No"</formula>
    </cfRule>
  </conditionalFormatting>
  <conditionalFormatting sqref="CP238:CU242 CN244:CU248 CN250:CU254">
    <cfRule type="expression" dxfId="6060" priority="6981">
      <formula>$CN$234="One"</formula>
    </cfRule>
  </conditionalFormatting>
  <conditionalFormatting sqref="CP239:CU242 CN245:CU248 CN251:CU254">
    <cfRule type="expression" dxfId="6059" priority="6980">
      <formula>$CN$234="Two"</formula>
    </cfRule>
  </conditionalFormatting>
  <conditionalFormatting sqref="CP240:CU242 CN246:CU248 CN252:CU254">
    <cfRule type="expression" dxfId="6058" priority="6979">
      <formula>$CN$234="Three"</formula>
    </cfRule>
  </conditionalFormatting>
  <conditionalFormatting sqref="CP241:CU242 CN247:CU248 CN253:CU254">
    <cfRule type="expression" dxfId="6057" priority="6978">
      <formula>$CN$234="Four"</formula>
    </cfRule>
  </conditionalFormatting>
  <conditionalFormatting sqref="CP242:CU242 CN248:CU248 CN254:CU254">
    <cfRule type="expression" dxfId="6056" priority="6977">
      <formula>$CN$234="Five"</formula>
    </cfRule>
  </conditionalFormatting>
  <conditionalFormatting sqref="CN238:CO242">
    <cfRule type="expression" dxfId="6055" priority="6972">
      <formula>$CN$234="One"</formula>
    </cfRule>
  </conditionalFormatting>
  <conditionalFormatting sqref="CN239:CO242">
    <cfRule type="expression" dxfId="6054" priority="6971">
      <formula>$CN$234="Two"</formula>
    </cfRule>
  </conditionalFormatting>
  <conditionalFormatting sqref="CN240:CO242">
    <cfRule type="expression" dxfId="6053" priority="6970">
      <formula>$CN$234="Three"</formula>
    </cfRule>
  </conditionalFormatting>
  <conditionalFormatting sqref="CN241:CO242">
    <cfRule type="expression" dxfId="6052" priority="6969">
      <formula>$CN$234="Four"</formula>
    </cfRule>
  </conditionalFormatting>
  <conditionalFormatting sqref="CN242:CO242">
    <cfRule type="expression" dxfId="6051" priority="6968">
      <formula>$CN$234="Five"</formula>
    </cfRule>
  </conditionalFormatting>
  <conditionalFormatting sqref="CQ313:CR313">
    <cfRule type="expression" dxfId="6050" priority="6946">
      <formula>CQ$213="No"</formula>
    </cfRule>
  </conditionalFormatting>
  <conditionalFormatting sqref="CQ313:CR313 CQ316:CR316 CQ319:CR319">
    <cfRule type="expression" dxfId="6049" priority="6945">
      <formula>CN$3="No"</formula>
    </cfRule>
  </conditionalFormatting>
  <conditionalFormatting sqref="CQ313:CR313">
    <cfRule type="expression" dxfId="6048" priority="6942">
      <formula>CQ$213="No"</formula>
    </cfRule>
  </conditionalFormatting>
  <conditionalFormatting sqref="CQ313:CR313 CQ316:CR316 CQ319:CR319">
    <cfRule type="expression" dxfId="6047" priority="6941">
      <formula>CN$3="No"</formula>
    </cfRule>
  </conditionalFormatting>
  <conditionalFormatting sqref="CQ313:CR313">
    <cfRule type="expression" dxfId="6046" priority="6938">
      <formula>CQ$213="No"</formula>
    </cfRule>
  </conditionalFormatting>
  <conditionalFormatting sqref="CQ313:CR313 CQ316:CR316 CQ319:CR319">
    <cfRule type="expression" dxfId="6045" priority="6937">
      <formula>CN$3="No"</formula>
    </cfRule>
  </conditionalFormatting>
  <conditionalFormatting sqref="CQ313:CR313 CQ316:CR316 CQ319:CR319">
    <cfRule type="expression" dxfId="6044" priority="6936">
      <formula>CQ313="0"</formula>
    </cfRule>
  </conditionalFormatting>
  <conditionalFormatting sqref="CS313:CT313">
    <cfRule type="expression" dxfId="6043" priority="6933">
      <formula>CS$213="No"</formula>
    </cfRule>
  </conditionalFormatting>
  <conditionalFormatting sqref="CS313:CT313 CS316:CT316 CS319:CT319 CS314:CS315 CS317:CS318 CS320:CS321">
    <cfRule type="expression" dxfId="6042" priority="6932">
      <formula>CN$3="No"</formula>
    </cfRule>
  </conditionalFormatting>
  <conditionalFormatting sqref="CS313:CT313 CS316:CT316 CS319:CT319 CS314:CS315 CS317:CS318 CS320:CS321">
    <cfRule type="expression" dxfId="6041" priority="6931">
      <formula>CS313="0"</formula>
    </cfRule>
  </conditionalFormatting>
  <conditionalFormatting sqref="CU313:CV313">
    <cfRule type="expression" dxfId="6040" priority="6928">
      <formula>CU$213="No"</formula>
    </cfRule>
  </conditionalFormatting>
  <conditionalFormatting sqref="CU313:CV313 CU316:CV316 CU319:CV319 CU314:CU315 CU317:CU318 CU320:CU321">
    <cfRule type="expression" dxfId="6039" priority="6927">
      <formula>CN$3="No"</formula>
    </cfRule>
  </conditionalFormatting>
  <conditionalFormatting sqref="CU313:CV313">
    <cfRule type="expression" dxfId="6038" priority="6924">
      <formula>CU$213="No"</formula>
    </cfRule>
  </conditionalFormatting>
  <conditionalFormatting sqref="CU313:CV313 CU316:CV316 CU319:CV319 CU314:CU315 CU317:CU318 CU320:CU321">
    <cfRule type="expression" dxfId="6037" priority="6923">
      <formula>CN$3="No"</formula>
    </cfRule>
  </conditionalFormatting>
  <conditionalFormatting sqref="CU313:CV313">
    <cfRule type="expression" dxfId="6036" priority="6920">
      <formula>CU$213="No"</formula>
    </cfRule>
  </conditionalFormatting>
  <conditionalFormatting sqref="CU313:CV313 CU316:CV316 CU319:CV319 CU314:CU315 CU317:CU318 CU320:CU321">
    <cfRule type="expression" dxfId="6035" priority="6919">
      <formula>CN$3="No"</formula>
    </cfRule>
  </conditionalFormatting>
  <conditionalFormatting sqref="CU313:CV313">
    <cfRule type="expression" dxfId="6034" priority="6916">
      <formula>CU$213="No"</formula>
    </cfRule>
  </conditionalFormatting>
  <conditionalFormatting sqref="CU313:CV313 CU316:CV316 CU319:CV319 CU314:CU315 CU317:CU318 CU320:CU321">
    <cfRule type="expression" dxfId="6033" priority="6915">
      <formula>CN$3="No"</formula>
    </cfRule>
  </conditionalFormatting>
  <conditionalFormatting sqref="CU313:CV313 CU316:CV316 CU319:CV319 CU314:CU315 CU317:CU318 CU320:CU321">
    <cfRule type="expression" dxfId="6032" priority="6914">
      <formula>CU313="0"</formula>
    </cfRule>
  </conditionalFormatting>
  <conditionalFormatting sqref="CQ313:CV313">
    <cfRule type="expression" dxfId="6031" priority="6913">
      <formula>CQ$213="No"</formula>
    </cfRule>
  </conditionalFormatting>
  <conditionalFormatting sqref="CQ313:CV313">
    <cfRule type="expression" dxfId="6030" priority="6912">
      <formula>$CN$213="No"</formula>
    </cfRule>
  </conditionalFormatting>
  <conditionalFormatting sqref="CQ313:CV313">
    <cfRule type="expression" dxfId="6029" priority="6911">
      <formula>$CN$302="No"</formula>
    </cfRule>
  </conditionalFormatting>
  <conditionalFormatting sqref="CN209:CV210">
    <cfRule type="expression" dxfId="6028" priority="6888">
      <formula>CN$208="Family Rate for all dependents"</formula>
    </cfRule>
  </conditionalFormatting>
  <conditionalFormatting sqref="CW74 CW76:CW78">
    <cfRule type="expression" dxfId="6027" priority="6873">
      <formula>CW$73="No"</formula>
    </cfRule>
  </conditionalFormatting>
  <conditionalFormatting sqref="CW110:CW111">
    <cfRule type="expression" dxfId="6026" priority="6872">
      <formula>CW$109="No"</formula>
    </cfRule>
  </conditionalFormatting>
  <conditionalFormatting sqref="CW35">
    <cfRule type="expression" dxfId="6025" priority="6713">
      <formula>CW$34="select waiting period option"</formula>
    </cfRule>
    <cfRule type="expression" dxfId="6024" priority="6871">
      <formula>CW$33="Use Waiting Period"</formula>
    </cfRule>
  </conditionalFormatting>
  <conditionalFormatting sqref="CW35">
    <cfRule type="expression" dxfId="6023" priority="6870">
      <formula>CW$34="First of Month following Date of Change"</formula>
    </cfRule>
  </conditionalFormatting>
  <conditionalFormatting sqref="CW64">
    <cfRule type="expression" dxfId="6022" priority="6869">
      <formula>CW$62="Use Waiting Period"</formula>
    </cfRule>
  </conditionalFormatting>
  <conditionalFormatting sqref="CW64">
    <cfRule type="expression" dxfId="6021" priority="6868">
      <formula>CW$63="First of the month following date of change"</formula>
    </cfRule>
  </conditionalFormatting>
  <conditionalFormatting sqref="CW139:CW142">
    <cfRule type="expression" dxfId="6020" priority="6867">
      <formula>CW$137="Use Waiting Period"</formula>
    </cfRule>
  </conditionalFormatting>
  <conditionalFormatting sqref="CW139:CW142">
    <cfRule type="expression" dxfId="6019" priority="6863">
      <formula>CW$138="First of month following Date of Election"</formula>
    </cfRule>
    <cfRule type="expression" dxfId="6018" priority="6864">
      <formula>CW$138="Date of Election"</formula>
    </cfRule>
    <cfRule type="expression" dxfId="6017" priority="6865">
      <formula>CW$138="First of month following Open Enrollment Start Date"</formula>
    </cfRule>
  </conditionalFormatting>
  <conditionalFormatting sqref="CW145:CW146">
    <cfRule type="expression" dxfId="6016" priority="6858">
      <formula>CW$144="First of month following Date of Election"</formula>
    </cfRule>
    <cfRule type="expression" dxfId="6015" priority="6859">
      <formula>CW$144="Date of Election"</formula>
    </cfRule>
    <cfRule type="expression" dxfId="6014" priority="6860">
      <formula>CW$144="First of month following Date of Hire"</formula>
    </cfRule>
  </conditionalFormatting>
  <conditionalFormatting sqref="CW145">
    <cfRule type="expression" dxfId="6013" priority="6861">
      <formula>CW$143="Use Waiting Period"</formula>
    </cfRule>
  </conditionalFormatting>
  <conditionalFormatting sqref="CW151:CW152">
    <cfRule type="expression" dxfId="6012" priority="6853">
      <formula>CW$150="First of month following Date of Election"</formula>
    </cfRule>
    <cfRule type="expression" dxfId="6011" priority="6854">
      <formula>CW$150="Date of Election"</formula>
    </cfRule>
    <cfRule type="expression" dxfId="6010" priority="6855">
      <formula>CW$150="First of month following Date of Rehire"</formula>
    </cfRule>
  </conditionalFormatting>
  <conditionalFormatting sqref="CW151">
    <cfRule type="expression" dxfId="6009" priority="6856">
      <formula>CW$149="Use Waiting Period"</formula>
    </cfRule>
  </conditionalFormatting>
  <conditionalFormatting sqref="CW20:CW21">
    <cfRule type="expression" dxfId="6008" priority="6852">
      <formula>CW$20="No"</formula>
    </cfRule>
  </conditionalFormatting>
  <conditionalFormatting sqref="CW64">
    <cfRule type="expression" dxfId="6007" priority="6851">
      <formula>CW$61="No"</formula>
    </cfRule>
  </conditionalFormatting>
  <conditionalFormatting sqref="CW194">
    <cfRule type="expression" dxfId="6006" priority="6850">
      <formula>CW$189="Offered Amount"</formula>
    </cfRule>
  </conditionalFormatting>
  <conditionalFormatting sqref="CW191:CW192">
    <cfRule type="expression" dxfId="6005" priority="6844">
      <formula>CW$189="Percentage of Employee Per Pay Period Salary"</formula>
    </cfRule>
    <cfRule type="expression" dxfId="6004" priority="6845">
      <formula>CW$189="Percentage of Employee Semi-Monthly(24) Salary"</formula>
    </cfRule>
    <cfRule type="expression" dxfId="6003" priority="6846">
      <formula>CW$189="Percentage of Weekly Salary"</formula>
    </cfRule>
    <cfRule type="expression" dxfId="6002" priority="6847">
      <formula>CW$189="Percentage of Monthly Salary"</formula>
    </cfRule>
    <cfRule type="expression" dxfId="6001" priority="6848">
      <formula>CW$189="Percentage of Salary"</formula>
    </cfRule>
    <cfRule type="expression" dxfId="6000" priority="6849">
      <formula>CW$189="Salary Multiple"</formula>
    </cfRule>
  </conditionalFormatting>
  <conditionalFormatting sqref="CW324">
    <cfRule type="expression" dxfId="5999" priority="6839">
      <formula>CW$181="No"</formula>
    </cfRule>
  </conditionalFormatting>
  <conditionalFormatting sqref="CW327">
    <cfRule type="expression" dxfId="5998" priority="6838">
      <formula>CW$181="No"</formula>
    </cfRule>
  </conditionalFormatting>
  <conditionalFormatting sqref="CW329">
    <cfRule type="expression" dxfId="5997" priority="6837">
      <formula>CW$181="No"</formula>
    </cfRule>
  </conditionalFormatting>
  <conditionalFormatting sqref="CW326">
    <cfRule type="expression" dxfId="5996" priority="6836">
      <formula>CW$181="No"</formula>
    </cfRule>
  </conditionalFormatting>
  <conditionalFormatting sqref="CW332:CW333">
    <cfRule type="expression" dxfId="5995" priority="6835">
      <formula>CW$331="No"</formula>
    </cfRule>
  </conditionalFormatting>
  <conditionalFormatting sqref="CW339">
    <cfRule type="expression" dxfId="5994" priority="6834">
      <formula>CW$181="No"</formula>
    </cfRule>
  </conditionalFormatting>
  <conditionalFormatting sqref="CW339">
    <cfRule type="expression" dxfId="5993" priority="6833">
      <formula>CW$331="No"</formula>
    </cfRule>
  </conditionalFormatting>
  <conditionalFormatting sqref="CW341">
    <cfRule type="expression" dxfId="5992" priority="6831">
      <formula>CW$181="No"</formula>
    </cfRule>
  </conditionalFormatting>
  <conditionalFormatting sqref="CW340">
    <cfRule type="expression" dxfId="5991" priority="6832">
      <formula>CW$181="No"</formula>
    </cfRule>
  </conditionalFormatting>
  <conditionalFormatting sqref="CW357">
    <cfRule type="expression" dxfId="5990" priority="6830">
      <formula>CW$355="Specific Date Selection"</formula>
    </cfRule>
  </conditionalFormatting>
  <conditionalFormatting sqref="CW360:CW361">
    <cfRule type="expression" dxfId="5989" priority="6829">
      <formula>CW$359="Use waiting Period"</formula>
    </cfRule>
  </conditionalFormatting>
  <conditionalFormatting sqref="CW361:CW362">
    <cfRule type="expression" dxfId="5988" priority="6827">
      <formula>CW$360="First of Month following Date of Birth"</formula>
    </cfRule>
  </conditionalFormatting>
  <conditionalFormatting sqref="CW87">
    <cfRule type="expression" dxfId="5987" priority="6826">
      <formula>CW$86="No"</formula>
    </cfRule>
  </conditionalFormatting>
  <conditionalFormatting sqref="CW184">
    <cfRule type="expression" dxfId="5986" priority="6823">
      <formula>CW$183="Compensation as of Date"</formula>
    </cfRule>
  </conditionalFormatting>
  <conditionalFormatting sqref="CW113">
    <cfRule type="expression" dxfId="5985" priority="6821">
      <formula>CW$112="Yes"</formula>
    </cfRule>
  </conditionalFormatting>
  <conditionalFormatting sqref="CW122:CW125">
    <cfRule type="expression" dxfId="5984" priority="6820">
      <formula>CW$121="Yes"</formula>
    </cfRule>
  </conditionalFormatting>
  <conditionalFormatting sqref="CW128">
    <cfRule type="expression" dxfId="5983" priority="6819">
      <formula>CW$127="Yes"</formula>
    </cfRule>
  </conditionalFormatting>
  <conditionalFormatting sqref="CW193">
    <cfRule type="expression" dxfId="5982" priority="6818">
      <formula>CW$189="Offered Amount"</formula>
    </cfRule>
  </conditionalFormatting>
  <conditionalFormatting sqref="CW112">
    <cfRule type="expression" dxfId="5981" priority="6813">
      <formula>CW112="Yes"</formula>
    </cfRule>
    <cfRule type="expression" dxfId="5980" priority="6814">
      <formula>CW$112="No"</formula>
    </cfRule>
    <cfRule type="expression" dxfId="5979" priority="6815">
      <formula>CW$7="EE"</formula>
    </cfRule>
  </conditionalFormatting>
  <conditionalFormatting sqref="CW114">
    <cfRule type="expression" dxfId="5978" priority="6811">
      <formula>CW$114="No"</formula>
    </cfRule>
    <cfRule type="expression" dxfId="5977" priority="6812">
      <formula>CW$114="Yes"</formula>
    </cfRule>
  </conditionalFormatting>
  <conditionalFormatting sqref="CW162">
    <cfRule type="expression" dxfId="5976" priority="6809">
      <formula>CW$8="CH"</formula>
    </cfRule>
    <cfRule type="expression" dxfId="5975" priority="6810">
      <formula>CW$8="EE"</formula>
    </cfRule>
  </conditionalFormatting>
  <conditionalFormatting sqref="CW163">
    <cfRule type="expression" dxfId="5974" priority="6756">
      <formula>CW$8="EE+SP"</formula>
    </cfRule>
    <cfRule type="expression" dxfId="5973" priority="6807">
      <formula>CW$8="EE"</formula>
    </cfRule>
    <cfRule type="expression" dxfId="5972" priority="6808">
      <formula>CW$8="SP"</formula>
    </cfRule>
  </conditionalFormatting>
  <conditionalFormatting sqref="CW178">
    <cfRule type="expression" dxfId="5971" priority="6752">
      <formula>CW$8="EE+SP"</formula>
    </cfRule>
    <cfRule type="expression" dxfId="5970" priority="6805">
      <formula>CW$8="SP"</formula>
    </cfRule>
    <cfRule type="expression" dxfId="5969" priority="6806">
      <formula>CW$8="EE"</formula>
    </cfRule>
  </conditionalFormatting>
  <conditionalFormatting sqref="CW341">
    <cfRule type="expression" dxfId="5968" priority="6738">
      <formula>CW$8="EE+SP"</formula>
    </cfRule>
    <cfRule type="expression" dxfId="5967" priority="6803">
      <formula>CW$8="SP"</formula>
    </cfRule>
    <cfRule type="expression" dxfId="5966" priority="6804">
      <formula>CW$8="EE"</formula>
    </cfRule>
  </conditionalFormatting>
  <conditionalFormatting sqref="CW342">
    <cfRule type="expression" dxfId="5965" priority="6801">
      <formula>CW$342="No"</formula>
    </cfRule>
    <cfRule type="expression" dxfId="5964" priority="6802">
      <formula>CW$342="Yes"</formula>
    </cfRule>
  </conditionalFormatting>
  <conditionalFormatting sqref="CW343">
    <cfRule type="expression" dxfId="5963" priority="6799">
      <formula>CW$343="Yes"</formula>
    </cfRule>
    <cfRule type="expression" dxfId="5962" priority="6800">
      <formula>CW$343="No"</formula>
    </cfRule>
  </conditionalFormatting>
  <conditionalFormatting sqref="CW344">
    <cfRule type="expression" dxfId="5961" priority="6797">
      <formula>CW$344="Yes"</formula>
    </cfRule>
    <cfRule type="expression" dxfId="5960" priority="6798">
      <formula>CW$344="No"</formula>
    </cfRule>
  </conditionalFormatting>
  <conditionalFormatting sqref="CW126">
    <cfRule type="expression" dxfId="5959" priority="6796">
      <formula>CW$121="Yes"</formula>
    </cfRule>
  </conditionalFormatting>
  <conditionalFormatting sqref="CW122">
    <cfRule type="expression" dxfId="5958" priority="6795">
      <formula>CW$122="No"</formula>
    </cfRule>
  </conditionalFormatting>
  <conditionalFormatting sqref="CW123">
    <cfRule type="expression" dxfId="5957" priority="6794">
      <formula>CW$123="No"</formula>
    </cfRule>
  </conditionalFormatting>
  <conditionalFormatting sqref="CW124">
    <cfRule type="expression" dxfId="5956" priority="6793">
      <formula>CW$124="No"</formula>
    </cfRule>
  </conditionalFormatting>
  <conditionalFormatting sqref="CW125">
    <cfRule type="expression" dxfId="5955" priority="6792">
      <formula>CW$125="No"</formula>
    </cfRule>
  </conditionalFormatting>
  <conditionalFormatting sqref="CW17:CW18">
    <cfRule type="expression" dxfId="5954" priority="6874">
      <formula>CW$17="Select OtherEnrollmentService"</formula>
    </cfRule>
  </conditionalFormatting>
  <conditionalFormatting sqref="CW140">
    <cfRule type="expression" dxfId="5953" priority="6866">
      <formula>CW$137="Specific Date Selection"</formula>
    </cfRule>
  </conditionalFormatting>
  <conditionalFormatting sqref="CW141">
    <cfRule type="expression" dxfId="5952" priority="6791">
      <formula>CW$137="specific date selection"</formula>
    </cfRule>
  </conditionalFormatting>
  <conditionalFormatting sqref="CW147:CW148">
    <cfRule type="expression" dxfId="5951" priority="6787">
      <formula>CW$144="First of month following Date of Election"</formula>
    </cfRule>
    <cfRule type="expression" dxfId="5950" priority="6788">
      <formula>CW$144="Date of Election"</formula>
    </cfRule>
    <cfRule type="expression" dxfId="5949" priority="6789">
      <formula>CW$144="First of month following Date of Hire"</formula>
    </cfRule>
  </conditionalFormatting>
  <conditionalFormatting sqref="CW146">
    <cfRule type="expression" dxfId="5948" priority="6862">
      <formula>CW$143="Specific Date Selection"</formula>
    </cfRule>
  </conditionalFormatting>
  <conditionalFormatting sqref="CW147">
    <cfRule type="expression" dxfId="5947" priority="6790">
      <formula>CW$143="Specific Date Selection"</formula>
    </cfRule>
  </conditionalFormatting>
  <conditionalFormatting sqref="CW153:CW154">
    <cfRule type="expression" dxfId="5946" priority="6783">
      <formula>CW$150="First of month following Date of Election"</formula>
    </cfRule>
    <cfRule type="expression" dxfId="5945" priority="6784">
      <formula>CW$150="Date of Election"</formula>
    </cfRule>
    <cfRule type="expression" dxfId="5944" priority="6785">
      <formula>CW$150="First of month following Date of Rehire"</formula>
    </cfRule>
  </conditionalFormatting>
  <conditionalFormatting sqref="CW152">
    <cfRule type="expression" dxfId="5943" priority="6857">
      <formula>CW$149="Specific Date Selection"</formula>
    </cfRule>
  </conditionalFormatting>
  <conditionalFormatting sqref="CW153">
    <cfRule type="expression" dxfId="5942" priority="6786">
      <formula>CW$149="Specific Date Selection"</formula>
    </cfRule>
  </conditionalFormatting>
  <conditionalFormatting sqref="CW356">
    <cfRule type="expression" dxfId="5941" priority="6782">
      <formula>CW$355="specific date selection"</formula>
    </cfRule>
  </conditionalFormatting>
  <conditionalFormatting sqref="CW363:CW364">
    <cfRule type="expression" dxfId="5940" priority="6780">
      <formula>CW$360="First of Month following Date of Birth"</formula>
    </cfRule>
    <cfRule type="expression" dxfId="5939" priority="6781">
      <formula>CW$359="Specific Date Selection"</formula>
    </cfRule>
  </conditionalFormatting>
  <conditionalFormatting sqref="CW362">
    <cfRule type="expression" dxfId="5938" priority="6828">
      <formula>CW$359="Specific Date Selection"</formula>
    </cfRule>
  </conditionalFormatting>
  <conditionalFormatting sqref="CW363">
    <cfRule type="expression" dxfId="5937" priority="6779">
      <formula>CW$359="specific date selection"</formula>
    </cfRule>
  </conditionalFormatting>
  <conditionalFormatting sqref="CW15">
    <cfRule type="expression" dxfId="5936" priority="6778">
      <formula>CW$14="No"</formula>
    </cfRule>
  </conditionalFormatting>
  <conditionalFormatting sqref="CW34">
    <cfRule type="expression" dxfId="5935" priority="6777">
      <formula>CW$33="Use Waiting Period"</formula>
    </cfRule>
  </conditionalFormatting>
  <conditionalFormatting sqref="CW150">
    <cfRule type="expression" dxfId="5934" priority="6775">
      <formula>CW$149="Use Waiting Period"</formula>
    </cfRule>
  </conditionalFormatting>
  <conditionalFormatting sqref="CW209:CW210">
    <cfRule type="expression" dxfId="5933" priority="6774">
      <formula>CW$208="Family Rate for all Dependents"</formula>
    </cfRule>
  </conditionalFormatting>
  <conditionalFormatting sqref="CW211">
    <cfRule type="expression" dxfId="5932" priority="6773">
      <formula>CW$208="Family rate for all dependents - Flat"</formula>
    </cfRule>
  </conditionalFormatting>
  <conditionalFormatting sqref="CW218:CW219">
    <cfRule type="expression" dxfId="5931" priority="6877">
      <formula>CW$213="No"</formula>
    </cfRule>
  </conditionalFormatting>
  <conditionalFormatting sqref="CW328">
    <cfRule type="expression" dxfId="5930" priority="6772">
      <formula>CW$181="No"</formula>
    </cfRule>
  </conditionalFormatting>
  <conditionalFormatting sqref="CW346:CZ346">
    <cfRule type="expression" dxfId="5929" priority="6770">
      <formula>CW$189="Offered Amount/Salary Multiple"</formula>
    </cfRule>
    <cfRule type="expression" dxfId="5928" priority="6771">
      <formula>CW$189="Offered Amount/Flat Amount"</formula>
    </cfRule>
  </conditionalFormatting>
  <conditionalFormatting sqref="CW38">
    <cfRule type="expression" dxfId="5927" priority="6712">
      <formula>CW$37="Select waiting period option"</formula>
    </cfRule>
    <cfRule type="expression" dxfId="5926" priority="6769">
      <formula>CW$36="Use Waiting Period"</formula>
    </cfRule>
  </conditionalFormatting>
  <conditionalFormatting sqref="CW38">
    <cfRule type="expression" dxfId="5925" priority="6768">
      <formula>CW$35="First of Month following Date of Change"</formula>
    </cfRule>
  </conditionalFormatting>
  <conditionalFormatting sqref="CW37">
    <cfRule type="expression" dxfId="5924" priority="6767">
      <formula>CW$36="Use Waiting Period"</formula>
    </cfRule>
  </conditionalFormatting>
  <conditionalFormatting sqref="CW121">
    <cfRule type="expression" dxfId="5923" priority="6764">
      <formula>CW$121="Yes"</formula>
    </cfRule>
    <cfRule type="expression" dxfId="5922" priority="6765">
      <formula>CW$121="No"</formula>
    </cfRule>
    <cfRule type="expression" dxfId="5921" priority="6766">
      <formula>CW$8="EE"</formula>
    </cfRule>
  </conditionalFormatting>
  <conditionalFormatting sqref="CW127">
    <cfRule type="expression" dxfId="5920" priority="6761">
      <formula>CW$127="Yes"</formula>
    </cfRule>
    <cfRule type="expression" dxfId="5919" priority="6762">
      <formula>CW$127="No"</formula>
    </cfRule>
    <cfRule type="expression" dxfId="5918" priority="6763">
      <formula>CW$8="EE"</formula>
    </cfRule>
  </conditionalFormatting>
  <conditionalFormatting sqref="CW129">
    <cfRule type="expression" dxfId="5917" priority="6758">
      <formula>CW$127="Yes"</formula>
    </cfRule>
    <cfRule type="expression" dxfId="5916" priority="6759">
      <formula>CW$127="No"</formula>
    </cfRule>
    <cfRule type="expression" dxfId="5915" priority="6760">
      <formula>CW$8="EE"</formula>
    </cfRule>
  </conditionalFormatting>
  <conditionalFormatting sqref="CW162">
    <cfRule type="expression" dxfId="5914" priority="6757">
      <formula>CW$8="EE+CH"</formula>
    </cfRule>
  </conditionalFormatting>
  <conditionalFormatting sqref="CW164">
    <cfRule type="expression" dxfId="5913" priority="6753">
      <formula>CW$8="EE+SP"</formula>
    </cfRule>
    <cfRule type="expression" dxfId="5912" priority="6754">
      <formula>CW$8="EE"</formula>
    </cfRule>
    <cfRule type="expression" dxfId="5911" priority="6755">
      <formula>CW$8="SP"</formula>
    </cfRule>
  </conditionalFormatting>
  <conditionalFormatting sqref="CW36">
    <cfRule type="expression" dxfId="5910" priority="6751">
      <formula>CW$8="EE"</formula>
    </cfRule>
  </conditionalFormatting>
  <conditionalFormatting sqref="CW88">
    <cfRule type="expression" dxfId="5909" priority="6750">
      <formula>CW$87="Flat Amount"</formula>
    </cfRule>
  </conditionalFormatting>
  <conditionalFormatting sqref="CW88:CW89">
    <cfRule type="expression" dxfId="5908" priority="6749">
      <formula>CW$87="Flat Amount &amp; Times Annual Comp"</formula>
    </cfRule>
  </conditionalFormatting>
  <conditionalFormatting sqref="CW89">
    <cfRule type="expression" dxfId="5907" priority="6748">
      <formula>CW$87="Times Annual Comp"</formula>
    </cfRule>
  </conditionalFormatting>
  <conditionalFormatting sqref="CW90">
    <cfRule type="expression" dxfId="5906" priority="6747">
      <formula>CW$87="Percentage of Annual Comp"</formula>
    </cfRule>
  </conditionalFormatting>
  <conditionalFormatting sqref="CW88 CW90">
    <cfRule type="expression" dxfId="5905" priority="6746">
      <formula>CW$87="Flat Amount &amp; Percentage of Annual Comp"</formula>
    </cfRule>
  </conditionalFormatting>
  <conditionalFormatting sqref="CW88:CW90">
    <cfRule type="expression" dxfId="5904" priority="6745">
      <formula>CW$87="Flat Amount Times Annual Comp &amp; Percentage of Annual Comp"</formula>
    </cfRule>
  </conditionalFormatting>
  <conditionalFormatting sqref="CW89:CW90">
    <cfRule type="expression" dxfId="5903" priority="6744">
      <formula>CW$87="Times Annual Comp &amp; Percentage of Annual Comp"</formula>
    </cfRule>
  </conditionalFormatting>
  <conditionalFormatting sqref="CW140:CW142">
    <cfRule type="expression" dxfId="5902" priority="6743">
      <formula>CW$137="Use Waiting Period"</formula>
    </cfRule>
  </conditionalFormatting>
  <conditionalFormatting sqref="CW138">
    <cfRule type="expression" dxfId="5901" priority="6742">
      <formula>CW$137="Use Waiting Period"</formula>
    </cfRule>
  </conditionalFormatting>
  <conditionalFormatting sqref="CW144">
    <cfRule type="expression" dxfId="5900" priority="6741">
      <formula>CW$143="Use Waiting Period"</formula>
    </cfRule>
  </conditionalFormatting>
  <conditionalFormatting sqref="CW203">
    <cfRule type="expression" dxfId="5899" priority="6740">
      <formula>CW$202="Times Annual Compensation"</formula>
    </cfRule>
  </conditionalFormatting>
  <conditionalFormatting sqref="CW204">
    <cfRule type="expression" dxfId="5898" priority="6739">
      <formula>CW$202="Flat Amount"</formula>
    </cfRule>
  </conditionalFormatting>
  <conditionalFormatting sqref="CW365">
    <cfRule type="expression" dxfId="5897" priority="6736">
      <formula>CW$189="Offered Amount/Flat Amount"</formula>
    </cfRule>
    <cfRule type="expression" dxfId="5896" priority="6737">
      <formula>CW$189="Range Flat Amount"</formula>
    </cfRule>
  </conditionalFormatting>
  <conditionalFormatting sqref="DA347:DE347">
    <cfRule type="expression" dxfId="5895" priority="6733">
      <formula>DA$189="Offered Amount/Salary Multiple"</formula>
    </cfRule>
    <cfRule type="expression" dxfId="5894" priority="6734">
      <formula>CW$186="Offered Amount/Flat Amount"</formula>
    </cfRule>
  </conditionalFormatting>
  <conditionalFormatting sqref="CW346">
    <cfRule type="expression" dxfId="5893" priority="6731">
      <formula>CW$189="Offered Amount/Salary Multiple"</formula>
    </cfRule>
    <cfRule type="expression" dxfId="5892" priority="6732">
      <formula>CW$189="Offered Amount/Flat Amount"</formula>
    </cfRule>
  </conditionalFormatting>
  <conditionalFormatting sqref="CW346:CZ346">
    <cfRule type="expression" dxfId="5891" priority="6730">
      <formula>CW$346="All"</formula>
    </cfRule>
  </conditionalFormatting>
  <conditionalFormatting sqref="CY347">
    <cfRule type="expression" dxfId="5890" priority="6729">
      <formula>CY$347="N/A"</formula>
    </cfRule>
  </conditionalFormatting>
  <conditionalFormatting sqref="CW179:DE179 CW32:DE32 CW234:CW235 CW302 CW231:DE233 CW27:DE27 CW303:DE304 CW309:CW310 CY309:DE309 CY328 CW322:CW329 CY330 CW345:DE345 CW332:CW333 CW339:CW344 CW4:CW12 CY22:CY26 CW39:DE39 CW34:CW38 CW72:DE72 CY56 CW40 CW75:DE75 CW73:CW74 CW79:DE80 CW76:CW78 CW91:DE91 CW81:CW83 CW203:CW207 CY185:CY188 CW180:CW181 CY166:CY175 CW176:CW178 CW162:CW164 CW160:DE161 CW137:CW154 CW136:DE136 CY112:CY134 CW93 CY97:CY107 CY310:CY312 CW346:CZ346 CY347 DA347:DE347 CW353:DE354 CW356:CW358 CW226:DE228 DE237:DE254 CW255:DE258 CW220:DE222 CW260:DE269 CW224:DE224 CW306:DE306 CW52:CW61 CW184:CW194 CW14:CW22 CW64:CW71 CW87:CW90 CW97 CW108:CW135 CW157:CW159 CW209:CW212 CW214:CW219 CW360:CW367">
    <cfRule type="expression" dxfId="5889" priority="6728">
      <formula>CW$3="No"</formula>
    </cfRule>
  </conditionalFormatting>
  <conditionalFormatting sqref="CW165">
    <cfRule type="expression" dxfId="5888" priority="6727">
      <formula>CW$3="No"</formula>
    </cfRule>
  </conditionalFormatting>
  <conditionalFormatting sqref="CW212">
    <cfRule type="expression" dxfId="5887" priority="6724">
      <formula>CW$208="Family rate for all dependents"</formula>
    </cfRule>
    <cfRule type="expression" dxfId="5886" priority="6725">
      <formula>CW$208="Family rate for all dependents - Flat"</formula>
    </cfRule>
  </conditionalFormatting>
  <conditionalFormatting sqref="CW219">
    <cfRule type="expression" dxfId="5885" priority="6723">
      <formula>CW$213="No"</formula>
    </cfRule>
  </conditionalFormatting>
  <conditionalFormatting sqref="CW201">
    <cfRule type="expression" dxfId="5884" priority="6718">
      <formula>CW$198="Yes, Round down to nearest"</formula>
    </cfRule>
    <cfRule type="expression" dxfId="5883" priority="6719">
      <formula>CW$198="Yes, Round up to nearest"</formula>
    </cfRule>
  </conditionalFormatting>
  <conditionalFormatting sqref="CW201">
    <cfRule type="expression" dxfId="5882" priority="6715">
      <formula>CW$3="No"</formula>
    </cfRule>
  </conditionalFormatting>
  <conditionalFormatting sqref="CW165">
    <cfRule type="expression" dxfId="5881" priority="6880">
      <formula>CW$175="No"</formula>
    </cfRule>
    <cfRule type="expression" dxfId="5880" priority="6881">
      <formula>CW$8="EE+SP"</formula>
    </cfRule>
    <cfRule type="expression" dxfId="5879" priority="6882">
      <formula>CW$8="EE"</formula>
    </cfRule>
    <cfRule type="expression" dxfId="5878" priority="6883">
      <formula>CW$8="SP"</formula>
    </cfRule>
  </conditionalFormatting>
  <conditionalFormatting sqref="CW145">
    <cfRule type="expression" dxfId="5877" priority="6711">
      <formula>CW$144="Select waiting period option"</formula>
    </cfRule>
  </conditionalFormatting>
  <conditionalFormatting sqref="CW151">
    <cfRule type="expression" dxfId="5876" priority="6710">
      <formula>CW$150="Select waiting period option"</formula>
    </cfRule>
  </conditionalFormatting>
  <conditionalFormatting sqref="CW190">
    <cfRule type="expression" dxfId="5875" priority="6709">
      <formula>CW$189="Offered Amount"</formula>
    </cfRule>
  </conditionalFormatting>
  <conditionalFormatting sqref="CW229:DE230">
    <cfRule type="expression" dxfId="5874" priority="6707">
      <formula>CW$3="No"</formula>
    </cfRule>
  </conditionalFormatting>
  <conditionalFormatting sqref="CW225:DE225">
    <cfRule type="expression" dxfId="5873" priority="6706">
      <formula>CW$3="No"</formula>
    </cfRule>
  </conditionalFormatting>
  <conditionalFormatting sqref="CW270">
    <cfRule type="expression" dxfId="5872" priority="6705">
      <formula>CW$213="No"</formula>
    </cfRule>
  </conditionalFormatting>
  <conditionalFormatting sqref="CW270">
    <cfRule type="expression" dxfId="5871" priority="6704">
      <formula>CW$3="No"</formula>
    </cfRule>
  </conditionalFormatting>
  <conditionalFormatting sqref="CW272:CX301">
    <cfRule type="expression" dxfId="5870" priority="6701">
      <formula>CW$213="No"</formula>
    </cfRule>
  </conditionalFormatting>
  <conditionalFormatting sqref="CW272:CX301">
    <cfRule type="expression" dxfId="5869" priority="6700">
      <formula>CW$3="No"</formula>
    </cfRule>
  </conditionalFormatting>
  <conditionalFormatting sqref="DE237:DE254">
    <cfRule type="expression" dxfId="5868" priority="6697">
      <formula>DE$213="No"</formula>
    </cfRule>
  </conditionalFormatting>
  <conditionalFormatting sqref="DE237:DE254">
    <cfRule type="expression" dxfId="5867" priority="6696">
      <formula>CZ$3="No"</formula>
    </cfRule>
  </conditionalFormatting>
  <conditionalFormatting sqref="CY272:DE289">
    <cfRule type="expression" dxfId="5866" priority="6693">
      <formula>CY$213="No"</formula>
    </cfRule>
  </conditionalFormatting>
  <conditionalFormatting sqref="CY272:DE289 CY273:DD301">
    <cfRule type="expression" dxfId="5865" priority="6692">
      <formula>CW$3="No"</formula>
    </cfRule>
  </conditionalFormatting>
  <conditionalFormatting sqref="CY278:CZ283">
    <cfRule type="expression" dxfId="5864" priority="6689">
      <formula>CY$213="No"</formula>
    </cfRule>
  </conditionalFormatting>
  <conditionalFormatting sqref="CY278:CZ283">
    <cfRule type="expression" dxfId="5863" priority="6688">
      <formula>CW$3="No"</formula>
    </cfRule>
  </conditionalFormatting>
  <conditionalFormatting sqref="CY284:CZ289">
    <cfRule type="expression" dxfId="5862" priority="6685">
      <formula>CY$213="No"</formula>
    </cfRule>
  </conditionalFormatting>
  <conditionalFormatting sqref="CY284:CZ289">
    <cfRule type="expression" dxfId="5861" priority="6684">
      <formula>CW$3="No"</formula>
    </cfRule>
  </conditionalFormatting>
  <conditionalFormatting sqref="DB272:DE289">
    <cfRule type="expression" dxfId="5860" priority="6681">
      <formula>DB$213="No"</formula>
    </cfRule>
  </conditionalFormatting>
  <conditionalFormatting sqref="DB272:DE289 DB273:DD301">
    <cfRule type="expression" dxfId="5859" priority="6680">
      <formula>CW$3="No"</formula>
    </cfRule>
  </conditionalFormatting>
  <conditionalFormatting sqref="CY273:DE273">
    <cfRule type="expression" dxfId="5858" priority="6679">
      <formula>CY$234="1"</formula>
    </cfRule>
  </conditionalFormatting>
  <conditionalFormatting sqref="CY290:DE301">
    <cfRule type="expression" dxfId="5857" priority="6676">
      <formula>CY$213="No"</formula>
    </cfRule>
  </conditionalFormatting>
  <conditionalFormatting sqref="CY290:DE301">
    <cfRule type="expression" dxfId="5856" priority="6675">
      <formula>CW$3="No"</formula>
    </cfRule>
  </conditionalFormatting>
  <conditionalFormatting sqref="CY290:CZ301">
    <cfRule type="expression" dxfId="5855" priority="6672">
      <formula>CY$213="No"</formula>
    </cfRule>
  </conditionalFormatting>
  <conditionalFormatting sqref="CY290:CZ301">
    <cfRule type="expression" dxfId="5854" priority="6671">
      <formula>CW$3="No"</formula>
    </cfRule>
  </conditionalFormatting>
  <conditionalFormatting sqref="DB290:DE301">
    <cfRule type="expression" dxfId="5853" priority="6668">
      <formula>DB$213="No"</formula>
    </cfRule>
  </conditionalFormatting>
  <conditionalFormatting sqref="DB290:DE301">
    <cfRule type="expression" dxfId="5852" priority="6667">
      <formula>CW$3="No"</formula>
    </cfRule>
  </conditionalFormatting>
  <conditionalFormatting sqref="CW313">
    <cfRule type="expression" dxfId="5851" priority="6666">
      <formula>CW$213="No"</formula>
    </cfRule>
  </conditionalFormatting>
  <conditionalFormatting sqref="CW313 CY313:CY315">
    <cfRule type="expression" dxfId="5850" priority="6665">
      <formula>CW$3="No"</formula>
    </cfRule>
  </conditionalFormatting>
  <conditionalFormatting sqref="CW316">
    <cfRule type="expression" dxfId="5849" priority="6664">
      <formula>CW$213="No"</formula>
    </cfRule>
  </conditionalFormatting>
  <conditionalFormatting sqref="CW316 CY316:CY318">
    <cfRule type="expression" dxfId="5848" priority="6663">
      <formula>CW$3="No"</formula>
    </cfRule>
  </conditionalFormatting>
  <conditionalFormatting sqref="CW319">
    <cfRule type="expression" dxfId="5847" priority="6662">
      <formula>CW$213="No"</formula>
    </cfRule>
  </conditionalFormatting>
  <conditionalFormatting sqref="CW319 CY319:CY321">
    <cfRule type="expression" dxfId="5846" priority="6661">
      <formula>CW$3="No"</formula>
    </cfRule>
  </conditionalFormatting>
  <conditionalFormatting sqref="CW307:DE308">
    <cfRule type="expression" dxfId="5845" priority="6660">
      <formula>CW$3="No"</formula>
    </cfRule>
  </conditionalFormatting>
  <conditionalFormatting sqref="CW330">
    <cfRule type="expression" dxfId="5844" priority="6659">
      <formula>CW$181="No"</formula>
    </cfRule>
  </conditionalFormatting>
  <conditionalFormatting sqref="CW330">
    <cfRule type="expression" dxfId="5843" priority="6658">
      <formula>CW$3="No"</formula>
    </cfRule>
  </conditionalFormatting>
  <conditionalFormatting sqref="CW335">
    <cfRule type="expression" dxfId="5842" priority="6654">
      <formula>CW$3="No"</formula>
    </cfRule>
  </conditionalFormatting>
  <conditionalFormatting sqref="CW334">
    <cfRule type="expression" dxfId="5841" priority="6657">
      <formula>CW$331="No"</formula>
    </cfRule>
  </conditionalFormatting>
  <conditionalFormatting sqref="CW334">
    <cfRule type="expression" dxfId="5840" priority="6656">
      <formula>CW$3="No"</formula>
    </cfRule>
  </conditionalFormatting>
  <conditionalFormatting sqref="CW335">
    <cfRule type="expression" dxfId="5839" priority="6655">
      <formula>CW$331="No"</formula>
    </cfRule>
  </conditionalFormatting>
  <conditionalFormatting sqref="CW336">
    <cfRule type="expression" dxfId="5838" priority="6653">
      <formula>CW$331="No"</formula>
    </cfRule>
  </conditionalFormatting>
  <conditionalFormatting sqref="CW336">
    <cfRule type="expression" dxfId="5837" priority="6652">
      <formula>CW$3="No"</formula>
    </cfRule>
  </conditionalFormatting>
  <conditionalFormatting sqref="CW337">
    <cfRule type="expression" dxfId="5836" priority="6651">
      <formula>CW$331="No"</formula>
    </cfRule>
  </conditionalFormatting>
  <conditionalFormatting sqref="CW337">
    <cfRule type="expression" dxfId="5835" priority="6650">
      <formula>CW$3="No"</formula>
    </cfRule>
  </conditionalFormatting>
  <conditionalFormatting sqref="CW338">
    <cfRule type="expression" dxfId="5834" priority="6649">
      <formula>CW$331="No"</formula>
    </cfRule>
  </conditionalFormatting>
  <conditionalFormatting sqref="CW338">
    <cfRule type="expression" dxfId="5833" priority="6648">
      <formula>CW$3="No"</formula>
    </cfRule>
  </conditionalFormatting>
  <conditionalFormatting sqref="CW333:DE334">
    <cfRule type="expression" dxfId="5832" priority="6646">
      <formula>CW$332="child"</formula>
    </cfRule>
    <cfRule type="expression" dxfId="5831" priority="6647">
      <formula>CW$332="Spouse"</formula>
    </cfRule>
  </conditionalFormatting>
  <conditionalFormatting sqref="CW335:DE336">
    <cfRule type="expression" dxfId="5830" priority="6644">
      <formula>CW$332="employee"</formula>
    </cfRule>
    <cfRule type="expression" dxfId="5829" priority="6645">
      <formula>CW$332="Child"</formula>
    </cfRule>
  </conditionalFormatting>
  <conditionalFormatting sqref="CW337:DE338">
    <cfRule type="expression" dxfId="5828" priority="6642">
      <formula>CW$332="Spouse"</formula>
    </cfRule>
    <cfRule type="expression" dxfId="5827" priority="6643">
      <formula>CW$332="Employee"</formula>
    </cfRule>
  </conditionalFormatting>
  <conditionalFormatting sqref="CW305:DE305">
    <cfRule type="expression" dxfId="5826" priority="6641">
      <formula>CW$3="No"</formula>
    </cfRule>
  </conditionalFormatting>
  <conditionalFormatting sqref="CW23:CW26">
    <cfRule type="expression" dxfId="5825" priority="6640">
      <formula>CW$3="No"</formula>
    </cfRule>
  </conditionalFormatting>
  <conditionalFormatting sqref="CY272:CZ301">
    <cfRule type="expression" dxfId="5824" priority="6636">
      <formula>CY272="0"</formula>
    </cfRule>
  </conditionalFormatting>
  <conditionalFormatting sqref="DA272:DB301">
    <cfRule type="expression" dxfId="5823" priority="6635">
      <formula>DA272="0"</formula>
    </cfRule>
  </conditionalFormatting>
  <conditionalFormatting sqref="DC272:DD301">
    <cfRule type="expression" dxfId="5822" priority="6634">
      <formula>DC272="0"</formula>
    </cfRule>
  </conditionalFormatting>
  <conditionalFormatting sqref="CZ310:DA310">
    <cfRule type="expression" dxfId="5821" priority="6631">
      <formula>CZ$213="No"</formula>
    </cfRule>
  </conditionalFormatting>
  <conditionalFormatting sqref="CZ310:DA310">
    <cfRule type="expression" dxfId="5820" priority="6630">
      <formula>CW$3="No"</formula>
    </cfRule>
  </conditionalFormatting>
  <conditionalFormatting sqref="CZ310:DA310">
    <cfRule type="expression" dxfId="5819" priority="6627">
      <formula>CZ$213="No"</formula>
    </cfRule>
  </conditionalFormatting>
  <conditionalFormatting sqref="CZ310:DA310">
    <cfRule type="expression" dxfId="5818" priority="6626">
      <formula>CW$3="No"</formula>
    </cfRule>
  </conditionalFormatting>
  <conditionalFormatting sqref="CZ310:DA310">
    <cfRule type="expression" dxfId="5817" priority="6623">
      <formula>CZ$213="No"</formula>
    </cfRule>
  </conditionalFormatting>
  <conditionalFormatting sqref="CZ310:DA310">
    <cfRule type="expression" dxfId="5816" priority="6622">
      <formula>CW$3="No"</formula>
    </cfRule>
  </conditionalFormatting>
  <conditionalFormatting sqref="CZ310:DA310">
    <cfRule type="expression" dxfId="5815" priority="6621">
      <formula>CZ310="0"</formula>
    </cfRule>
  </conditionalFormatting>
  <conditionalFormatting sqref="DB310:DC310">
    <cfRule type="expression" dxfId="5814" priority="6618">
      <formula>DB$213="No"</formula>
    </cfRule>
  </conditionalFormatting>
  <conditionalFormatting sqref="DB310:DC310 DB311:DB312">
    <cfRule type="expression" dxfId="5813" priority="6617">
      <formula>CW$3="No"</formula>
    </cfRule>
  </conditionalFormatting>
  <conditionalFormatting sqref="DB310:DC310 DB311:DB312">
    <cfRule type="expression" dxfId="5812" priority="6616">
      <formula>DB310="0"</formula>
    </cfRule>
  </conditionalFormatting>
  <conditionalFormatting sqref="DD310:DE310">
    <cfRule type="expression" dxfId="5811" priority="6613">
      <formula>DD$213="No"</formula>
    </cfRule>
  </conditionalFormatting>
  <conditionalFormatting sqref="DD310:DE310 DD311:DD312">
    <cfRule type="expression" dxfId="5810" priority="6612">
      <formula>CW$3="No"</formula>
    </cfRule>
  </conditionalFormatting>
  <conditionalFormatting sqref="DD310:DE310">
    <cfRule type="expression" dxfId="5809" priority="6609">
      <formula>DD$213="No"</formula>
    </cfRule>
  </conditionalFormatting>
  <conditionalFormatting sqref="DD310:DE310 DD311:DD312">
    <cfRule type="expression" dxfId="5808" priority="6608">
      <formula>CW$3="No"</formula>
    </cfRule>
  </conditionalFormatting>
  <conditionalFormatting sqref="DD310:DE310">
    <cfRule type="expression" dxfId="5807" priority="6605">
      <formula>DD$213="No"</formula>
    </cfRule>
  </conditionalFormatting>
  <conditionalFormatting sqref="DD310:DE310 DD311:DD312">
    <cfRule type="expression" dxfId="5806" priority="6604">
      <formula>CW$3="No"</formula>
    </cfRule>
  </conditionalFormatting>
  <conditionalFormatting sqref="DD310:DE310">
    <cfRule type="expression" dxfId="5805" priority="6601">
      <formula>DD$213="No"</formula>
    </cfRule>
  </conditionalFormatting>
  <conditionalFormatting sqref="DD310:DE310 DD311:DD312">
    <cfRule type="expression" dxfId="5804" priority="6600">
      <formula>CW$3="No"</formula>
    </cfRule>
  </conditionalFormatting>
  <conditionalFormatting sqref="DD310:DE310 DD311:DD312">
    <cfRule type="expression" dxfId="5803" priority="6599">
      <formula>DD310="0"</formula>
    </cfRule>
  </conditionalFormatting>
  <conditionalFormatting sqref="CX235:DD236">
    <cfRule type="expression" dxfId="5802" priority="6598">
      <formula>CW$213="No"</formula>
    </cfRule>
  </conditionalFormatting>
  <conditionalFormatting sqref="CW309:DE310">
    <cfRule type="expression" dxfId="5801" priority="6597">
      <formula>CW$213="No"</formula>
    </cfRule>
  </conditionalFormatting>
  <conditionalFormatting sqref="CY347">
    <cfRule type="expression" dxfId="5800" priority="6885">
      <formula>CW$189="Offered Amount/Salary Multiple"</formula>
    </cfRule>
    <cfRule type="expression" dxfId="5799" priority="6886">
      <formula>CW$186="Offered Amount/Flat Amount"</formula>
    </cfRule>
  </conditionalFormatting>
  <conditionalFormatting sqref="CW346:CX346">
    <cfRule type="expression" dxfId="5798" priority="6887">
      <formula>CY$347="N/A"</formula>
    </cfRule>
  </conditionalFormatting>
  <conditionalFormatting sqref="DA347:DB347">
    <cfRule type="expression" dxfId="5797" priority="6594">
      <formula>DA$189="Offered Amount/Salary Multiple"</formula>
    </cfRule>
    <cfRule type="expression" dxfId="5796" priority="6595">
      <formula>DA$189="Offered Amount/Flat Amount"</formula>
    </cfRule>
  </conditionalFormatting>
  <conditionalFormatting sqref="DA347:DB347">
    <cfRule type="expression" dxfId="5795" priority="6596">
      <formula>DC$347="N/A"</formula>
    </cfRule>
  </conditionalFormatting>
  <conditionalFormatting sqref="DA348:DE351">
    <cfRule type="expression" dxfId="5794" priority="6592">
      <formula>DA$189="Offered Amount/Salary Multiple"</formula>
    </cfRule>
    <cfRule type="expression" dxfId="5793" priority="6593">
      <formula>CW$186="Offered Amount/Flat Amount"</formula>
    </cfRule>
  </conditionalFormatting>
  <conditionalFormatting sqref="DA348:DE351">
    <cfRule type="expression" dxfId="5792" priority="6591">
      <formula>DA$347="N/A"</formula>
    </cfRule>
  </conditionalFormatting>
  <conditionalFormatting sqref="DA348:DE351">
    <cfRule type="expression" dxfId="5791" priority="6590">
      <formula>CW$3="No"</formula>
    </cfRule>
  </conditionalFormatting>
  <conditionalFormatting sqref="DA348:DB351">
    <cfRule type="expression" dxfId="5790" priority="6587">
      <formula>DA$189="Offered Amount/Salary Multiple"</formula>
    </cfRule>
    <cfRule type="expression" dxfId="5789" priority="6588">
      <formula>DA$189="Offered Amount/Flat Amount"</formula>
    </cfRule>
  </conditionalFormatting>
  <conditionalFormatting sqref="DA348:DB351">
    <cfRule type="expression" dxfId="5788" priority="6589">
      <formula>DC$347="N/A"</formula>
    </cfRule>
  </conditionalFormatting>
  <conditionalFormatting sqref="CY348:CY351">
    <cfRule type="expression" dxfId="5787" priority="6584">
      <formula>CY$347="N/A"</formula>
    </cfRule>
  </conditionalFormatting>
  <conditionalFormatting sqref="CY348:CY351">
    <cfRule type="expression" dxfId="5786" priority="6583">
      <formula>CW$3="No"</formula>
    </cfRule>
  </conditionalFormatting>
  <conditionalFormatting sqref="CY348:CY351">
    <cfRule type="expression" dxfId="5785" priority="6585">
      <formula>CW$189="Offered Amount/Salary Multiple"</formula>
    </cfRule>
    <cfRule type="expression" dxfId="5784" priority="6586">
      <formula>CW$186="Offered Amount/Flat Amount"</formula>
    </cfRule>
  </conditionalFormatting>
  <conditionalFormatting sqref="CW347:CZ351">
    <cfRule type="expression" dxfId="5783" priority="6582">
      <formula>$CW$189="Offered Amount"</formula>
    </cfRule>
  </conditionalFormatting>
  <conditionalFormatting sqref="DA347:DC351">
    <cfRule type="expression" dxfId="5782" priority="6581">
      <formula>$CW$189="offered amount"</formula>
    </cfRule>
  </conditionalFormatting>
  <conditionalFormatting sqref="CW361:DE361">
    <cfRule type="expression" dxfId="5781" priority="6580">
      <formula>CW$360="Select Waiting Period Option"</formula>
    </cfRule>
  </conditionalFormatting>
  <conditionalFormatting sqref="CY22:CY26">
    <cfRule type="expression" dxfId="5780" priority="6884">
      <formula>CW$20="No"</formula>
    </cfRule>
  </conditionalFormatting>
  <conditionalFormatting sqref="CW64:DE64">
    <cfRule type="expression" dxfId="5779" priority="6579">
      <formula>CW$63="Select Waiting Period Option"</formula>
    </cfRule>
  </conditionalFormatting>
  <conditionalFormatting sqref="CW22:CX26">
    <cfRule type="expression" dxfId="5778" priority="6578">
      <formula>CW$20="No"</formula>
    </cfRule>
  </conditionalFormatting>
  <conditionalFormatting sqref="CW309:DE310 CW311:CY321 CW234:DE236 DE237:DE254 CW270:DE301 DB311:DB312 DD311:DD312 CZ316:DE316 CZ319:DE319 DB314:DB315 DD314:DD315 DB317:DB318 DD317:DD318 DD320:DD321 DB320:DB321">
    <cfRule type="expression" dxfId="5777" priority="6577">
      <formula>$CW$213="No"</formula>
    </cfRule>
  </conditionalFormatting>
  <conditionalFormatting sqref="CW272:CX301">
    <cfRule type="expression" dxfId="5776" priority="6575">
      <formula>$CW$219="No"</formula>
    </cfRule>
  </conditionalFormatting>
  <conditionalFormatting sqref="CW310:DE310 CW311:CY321 DD311:DD312 DA311:DB312 CZ316:DE316 CZ319:DE319 DD314:DD315 DD317:DD318 DD320:DD321 DA314:DB315 DA317:DB318 DA320:DB321">
    <cfRule type="expression" dxfId="5775" priority="6574">
      <formula>$CW$302="No"</formula>
    </cfRule>
  </conditionalFormatting>
  <conditionalFormatting sqref="DA352:DE352">
    <cfRule type="expression" dxfId="5774" priority="6573">
      <formula>DA$347="N/A"</formula>
    </cfRule>
  </conditionalFormatting>
  <conditionalFormatting sqref="DA352:DE352">
    <cfRule type="expression" dxfId="5773" priority="6572">
      <formula>CW$3="No"</formula>
    </cfRule>
  </conditionalFormatting>
  <conditionalFormatting sqref="DA352:DB352">
    <cfRule type="expression" dxfId="5772" priority="6571">
      <formula>DC$347="N/A"</formula>
    </cfRule>
  </conditionalFormatting>
  <conditionalFormatting sqref="CY352">
    <cfRule type="expression" dxfId="5771" priority="6568">
      <formula>CY$347="N/A"</formula>
    </cfRule>
  </conditionalFormatting>
  <conditionalFormatting sqref="CY352">
    <cfRule type="expression" dxfId="5770" priority="6567">
      <formula>CW$3="No"</formula>
    </cfRule>
  </conditionalFormatting>
  <conditionalFormatting sqref="CY352">
    <cfRule type="expression" dxfId="5769" priority="6569">
      <formula>CW$189="Offered Amount/Salary Multiple"</formula>
    </cfRule>
    <cfRule type="expression" dxfId="5768" priority="6570">
      <formula>CW$186="Offered Amount/Flat Amount"</formula>
    </cfRule>
  </conditionalFormatting>
  <conditionalFormatting sqref="CW352:CZ352">
    <cfRule type="expression" dxfId="5767" priority="6566">
      <formula>$CW$189="Offered Amount"</formula>
    </cfRule>
  </conditionalFormatting>
  <conditionalFormatting sqref="DA352:DC352">
    <cfRule type="expression" dxfId="5766" priority="6565">
      <formula>$CW$189="offered amount"</formula>
    </cfRule>
  </conditionalFormatting>
  <conditionalFormatting sqref="CW259:DE259">
    <cfRule type="expression" dxfId="5765" priority="6559">
      <formula>CW$3="No"</formula>
    </cfRule>
  </conditionalFormatting>
  <conditionalFormatting sqref="CW223:DE223">
    <cfRule type="expression" dxfId="5764" priority="6558">
      <formula>CW$3="No"</formula>
    </cfRule>
  </conditionalFormatting>
  <conditionalFormatting sqref="CW44">
    <cfRule type="expression" dxfId="5763" priority="6555">
      <formula>CW$41="First of the month following date of change"</formula>
    </cfRule>
  </conditionalFormatting>
  <conditionalFormatting sqref="CW42">
    <cfRule type="expression" dxfId="5762" priority="6556">
      <formula>CW$40="Yes, Use Waiting Period"</formula>
    </cfRule>
  </conditionalFormatting>
  <conditionalFormatting sqref="CW45">
    <cfRule type="expression" dxfId="5761" priority="6554">
      <formula>CW$40="Specific Date Selection"</formula>
    </cfRule>
    <cfRule type="expression" dxfId="5760" priority="6557">
      <formula>CW$40="Specific Date Selection"</formula>
    </cfRule>
  </conditionalFormatting>
  <conditionalFormatting sqref="CW42">
    <cfRule type="expression" dxfId="5759" priority="6553">
      <formula>CW$41="First of month following date of change"</formula>
    </cfRule>
  </conditionalFormatting>
  <conditionalFormatting sqref="CW43">
    <cfRule type="expression" dxfId="5758" priority="6552">
      <formula>CW$41="First of the month following date of change"</formula>
    </cfRule>
  </conditionalFormatting>
  <conditionalFormatting sqref="CW45">
    <cfRule type="expression" dxfId="5757" priority="6550">
      <formula>CW$41="First of the month following date of change"</formula>
    </cfRule>
  </conditionalFormatting>
  <conditionalFormatting sqref="CW44">
    <cfRule type="expression" dxfId="5756" priority="6551">
      <formula>CW$40="Specific Date Selection"</formula>
    </cfRule>
  </conditionalFormatting>
  <conditionalFormatting sqref="CW43">
    <cfRule type="expression" dxfId="5755" priority="6549">
      <formula>CW$40="specific date selection"</formula>
    </cfRule>
  </conditionalFormatting>
  <conditionalFormatting sqref="CW41">
    <cfRule type="expression" dxfId="5754" priority="6548">
      <formula>CW$40="Yes, Use Waiting Period"</formula>
    </cfRule>
  </conditionalFormatting>
  <conditionalFormatting sqref="CW41:CW45">
    <cfRule type="expression" dxfId="5753" priority="6547">
      <formula>CW$3="No"</formula>
    </cfRule>
  </conditionalFormatting>
  <conditionalFormatting sqref="CW42:DE42">
    <cfRule type="expression" dxfId="5752" priority="6546">
      <formula>CW$41="select waiting Period option"</formula>
    </cfRule>
  </conditionalFormatting>
  <conditionalFormatting sqref="CW47">
    <cfRule type="expression" dxfId="5751" priority="6544">
      <formula>CW$46="Yes, Use Waiting Period"</formula>
    </cfRule>
  </conditionalFormatting>
  <conditionalFormatting sqref="CW49:CW50">
    <cfRule type="expression" dxfId="5750" priority="6542">
      <formula>CW$47="First of the month following date of change"</formula>
    </cfRule>
  </conditionalFormatting>
  <conditionalFormatting sqref="CW48">
    <cfRule type="expression" dxfId="5749" priority="6540">
      <formula>CW$47="First of month following date of change"</formula>
    </cfRule>
  </conditionalFormatting>
  <conditionalFormatting sqref="CW50">
    <cfRule type="expression" dxfId="5748" priority="6543">
      <formula>CW$46="Specific Date Selection"</formula>
    </cfRule>
  </conditionalFormatting>
  <conditionalFormatting sqref="CW48">
    <cfRule type="expression" dxfId="5747" priority="6541">
      <formula>CW$46="Yes, Use Waiting Period"</formula>
    </cfRule>
  </conditionalFormatting>
  <conditionalFormatting sqref="CW50">
    <cfRule type="expression" dxfId="5746" priority="6538">
      <formula>CW$47="First of the month following date of change"</formula>
    </cfRule>
  </conditionalFormatting>
  <conditionalFormatting sqref="CW50">
    <cfRule type="expression" dxfId="5745" priority="6539">
      <formula>CW$46="Specific Date Selection"</formula>
    </cfRule>
  </conditionalFormatting>
  <conditionalFormatting sqref="CW49">
    <cfRule type="expression" dxfId="5744" priority="6537">
      <formula>CW$46="specific date selection"</formula>
    </cfRule>
  </conditionalFormatting>
  <conditionalFormatting sqref="CW47:CW50">
    <cfRule type="expression" dxfId="5743" priority="6536">
      <formula>CW$3="No"</formula>
    </cfRule>
  </conditionalFormatting>
  <conditionalFormatting sqref="CW48:DE48">
    <cfRule type="expression" dxfId="5742" priority="6535">
      <formula>CW$47="select waiting period option"</formula>
    </cfRule>
  </conditionalFormatting>
  <conditionalFormatting sqref="CW237:DD242">
    <cfRule type="expression" dxfId="5741" priority="6532">
      <formula>CW$213="No"</formula>
    </cfRule>
  </conditionalFormatting>
  <conditionalFormatting sqref="CW237:DD242 CY238:DD254">
    <cfRule type="expression" dxfId="5740" priority="6531">
      <formula>CW$3="No"</formula>
    </cfRule>
  </conditionalFormatting>
  <conditionalFormatting sqref="CW243:CZ248">
    <cfRule type="expression" dxfId="5739" priority="6528">
      <formula>CW$213="No"</formula>
    </cfRule>
  </conditionalFormatting>
  <conditionalFormatting sqref="CW243:CZ248">
    <cfRule type="expression" dxfId="5738" priority="6527">
      <formula>CW$3="No"</formula>
    </cfRule>
  </conditionalFormatting>
  <conditionalFormatting sqref="CW249:CZ254">
    <cfRule type="expression" dxfId="5737" priority="6524">
      <formula>CW$213="No"</formula>
    </cfRule>
  </conditionalFormatting>
  <conditionalFormatting sqref="CW249:CZ254">
    <cfRule type="expression" dxfId="5736" priority="6523">
      <formula>CW$3="No"</formula>
    </cfRule>
  </conditionalFormatting>
  <conditionalFormatting sqref="DB237:DD254">
    <cfRule type="expression" dxfId="5735" priority="6520">
      <formula>DB$213="No"</formula>
    </cfRule>
  </conditionalFormatting>
  <conditionalFormatting sqref="DB237:DD254">
    <cfRule type="expression" dxfId="5734" priority="6519">
      <formula>CW$3="No"</formula>
    </cfRule>
  </conditionalFormatting>
  <conditionalFormatting sqref="CY237:CZ254">
    <cfRule type="expression" dxfId="5733" priority="6518">
      <formula>CY237="0"</formula>
    </cfRule>
  </conditionalFormatting>
  <conditionalFormatting sqref="DA237:DB254">
    <cfRule type="expression" dxfId="5732" priority="6517">
      <formula>DA237="0"</formula>
    </cfRule>
  </conditionalFormatting>
  <conditionalFormatting sqref="DC237:DD254">
    <cfRule type="expression" dxfId="5731" priority="6516">
      <formula>DC237="0"</formula>
    </cfRule>
  </conditionalFormatting>
  <conditionalFormatting sqref="CX237:DD254">
    <cfRule type="expression" dxfId="5730" priority="6515">
      <formula>CW$213="No"</formula>
    </cfRule>
  </conditionalFormatting>
  <conditionalFormatting sqref="CW237:DD254">
    <cfRule type="expression" dxfId="5729" priority="6514">
      <formula>$CW$213="No"</formula>
    </cfRule>
  </conditionalFormatting>
  <conditionalFormatting sqref="CW237:CX254">
    <cfRule type="expression" dxfId="5728" priority="6513">
      <formula>$CW$219="No"</formula>
    </cfRule>
  </conditionalFormatting>
  <conditionalFormatting sqref="CY238:DD242 CW244:DD248 CW250:DD254">
    <cfRule type="expression" dxfId="5727" priority="6512">
      <formula>$CW$234="One"</formula>
    </cfRule>
  </conditionalFormatting>
  <conditionalFormatting sqref="CY239:DD242 CW245:DD248 CW251:DD254">
    <cfRule type="expression" dxfId="5726" priority="6511">
      <formula>$CW$234="Two"</formula>
    </cfRule>
  </conditionalFormatting>
  <conditionalFormatting sqref="CY240:DD242 CW246:DD248 CW252:DD254">
    <cfRule type="expression" dxfId="5725" priority="6510">
      <formula>$CW$234="Three"</formula>
    </cfRule>
  </conditionalFormatting>
  <conditionalFormatting sqref="CY241:DD242 CW247:DD248 CW253:DD254">
    <cfRule type="expression" dxfId="5724" priority="6509">
      <formula>$CW$234="Four"</formula>
    </cfRule>
  </conditionalFormatting>
  <conditionalFormatting sqref="CY242:DD242 CW248:DD248 CW254:DD254">
    <cfRule type="expression" dxfId="5723" priority="6508">
      <formula>$CW$234="Five"</formula>
    </cfRule>
  </conditionalFormatting>
  <conditionalFormatting sqref="CW238:CX242">
    <cfRule type="expression" dxfId="5722" priority="6503">
      <formula>$CW$234="One"</formula>
    </cfRule>
  </conditionalFormatting>
  <conditionalFormatting sqref="CW239:CX242">
    <cfRule type="expression" dxfId="5721" priority="6502">
      <formula>$CW$234="Two"</formula>
    </cfRule>
  </conditionalFormatting>
  <conditionalFormatting sqref="CW240:CX242">
    <cfRule type="expression" dxfId="5720" priority="6501">
      <formula>$CW$234="Three"</formula>
    </cfRule>
  </conditionalFormatting>
  <conditionalFormatting sqref="CW241:CX242">
    <cfRule type="expression" dxfId="5719" priority="6500">
      <formula>$CW$234="Four"</formula>
    </cfRule>
  </conditionalFormatting>
  <conditionalFormatting sqref="CW242:CX242">
    <cfRule type="expression" dxfId="5718" priority="6499">
      <formula>$CW$234="Five"</formula>
    </cfRule>
  </conditionalFormatting>
  <conditionalFormatting sqref="CZ313:DA313">
    <cfRule type="expression" dxfId="5717" priority="6477">
      <formula>CZ$213="No"</formula>
    </cfRule>
  </conditionalFormatting>
  <conditionalFormatting sqref="CZ313:DA313 CZ316:DA316 CZ319:DA319">
    <cfRule type="expression" dxfId="5716" priority="6476">
      <formula>CW$3="No"</formula>
    </cfRule>
  </conditionalFormatting>
  <conditionalFormatting sqref="CZ313:DA313">
    <cfRule type="expression" dxfId="5715" priority="6473">
      <formula>CZ$213="No"</formula>
    </cfRule>
  </conditionalFormatting>
  <conditionalFormatting sqref="CZ313:DA313 CZ316:DA316 CZ319:DA319">
    <cfRule type="expression" dxfId="5714" priority="6472">
      <formula>CW$3="No"</formula>
    </cfRule>
  </conditionalFormatting>
  <conditionalFormatting sqref="CZ313:DA313">
    <cfRule type="expression" dxfId="5713" priority="6469">
      <formula>CZ$213="No"</formula>
    </cfRule>
  </conditionalFormatting>
  <conditionalFormatting sqref="CZ313:DA313 CZ316:DA316 CZ319:DA319">
    <cfRule type="expression" dxfId="5712" priority="6468">
      <formula>CW$3="No"</formula>
    </cfRule>
  </conditionalFormatting>
  <conditionalFormatting sqref="CZ313:DA313 CZ316:DA316 CZ319:DA319">
    <cfRule type="expression" dxfId="5711" priority="6467">
      <formula>CZ313="0"</formula>
    </cfRule>
  </conditionalFormatting>
  <conditionalFormatting sqref="DB313:DC313">
    <cfRule type="expression" dxfId="5710" priority="6464">
      <formula>DB$213="No"</formula>
    </cfRule>
  </conditionalFormatting>
  <conditionalFormatting sqref="DB313:DC313 DB316:DC316 DB319:DC319 DB314:DB315 DB317:DB318 DB320:DB321">
    <cfRule type="expression" dxfId="5709" priority="6463">
      <formula>CW$3="No"</formula>
    </cfRule>
  </conditionalFormatting>
  <conditionalFormatting sqref="DB313:DC313 DB316:DC316 DB319:DC319 DB314:DB315 DB317:DB318 DB320:DB321">
    <cfRule type="expression" dxfId="5708" priority="6462">
      <formula>DB313="0"</formula>
    </cfRule>
  </conditionalFormatting>
  <conditionalFormatting sqref="DD313:DE313">
    <cfRule type="expression" dxfId="5707" priority="6459">
      <formula>DD$213="No"</formula>
    </cfRule>
  </conditionalFormatting>
  <conditionalFormatting sqref="DD313:DE313 DD316:DE316 DD319:DE319 DD314:DD315 DD317:DD318 DD320:DD321">
    <cfRule type="expression" dxfId="5706" priority="6458">
      <formula>CW$3="No"</formula>
    </cfRule>
  </conditionalFormatting>
  <conditionalFormatting sqref="DD313:DE313">
    <cfRule type="expression" dxfId="5705" priority="6455">
      <formula>DD$213="No"</formula>
    </cfRule>
  </conditionalFormatting>
  <conditionalFormatting sqref="DD313:DE313 DD316:DE316 DD319:DE319 DD314:DD315 DD317:DD318 DD320:DD321">
    <cfRule type="expression" dxfId="5704" priority="6454">
      <formula>CW$3="No"</formula>
    </cfRule>
  </conditionalFormatting>
  <conditionalFormatting sqref="DD313:DE313">
    <cfRule type="expression" dxfId="5703" priority="6451">
      <formula>DD$213="No"</formula>
    </cfRule>
  </conditionalFormatting>
  <conditionalFormatting sqref="DD313:DE313 DD316:DE316 DD319:DE319 DD314:DD315 DD317:DD318 DD320:DD321">
    <cfRule type="expression" dxfId="5702" priority="6450">
      <formula>CW$3="No"</formula>
    </cfRule>
  </conditionalFormatting>
  <conditionalFormatting sqref="DD313:DE313">
    <cfRule type="expression" dxfId="5701" priority="6447">
      <formula>DD$213="No"</formula>
    </cfRule>
  </conditionalFormatting>
  <conditionalFormatting sqref="DD313:DE313 DD316:DE316 DD319:DE319 DD314:DD315 DD317:DD318 DD320:DD321">
    <cfRule type="expression" dxfId="5700" priority="6446">
      <formula>CW$3="No"</formula>
    </cfRule>
  </conditionalFormatting>
  <conditionalFormatting sqref="DD313:DE313 DD316:DE316 DD319:DE319 DD314:DD315 DD317:DD318 DD320:DD321">
    <cfRule type="expression" dxfId="5699" priority="6445">
      <formula>DD313="0"</formula>
    </cfRule>
  </conditionalFormatting>
  <conditionalFormatting sqref="CZ313:DE313">
    <cfRule type="expression" dxfId="5698" priority="6444">
      <formula>CZ$213="No"</formula>
    </cfRule>
  </conditionalFormatting>
  <conditionalFormatting sqref="CZ313:DE313">
    <cfRule type="expression" dxfId="5697" priority="6443">
      <formula>$CW$213="No"</formula>
    </cfRule>
  </conditionalFormatting>
  <conditionalFormatting sqref="CZ313:DE313">
    <cfRule type="expression" dxfId="5696" priority="6442">
      <formula>$CW$302="No"</formula>
    </cfRule>
  </conditionalFormatting>
  <conditionalFormatting sqref="CW209:DE210">
    <cfRule type="expression" dxfId="5695" priority="6419">
      <formula>CW$208="Family Rate for all dependents"</formula>
    </cfRule>
  </conditionalFormatting>
  <conditionalFormatting sqref="DF74 DF76:DF78">
    <cfRule type="expression" dxfId="5694" priority="6404">
      <formula>DF$73="No"</formula>
    </cfRule>
  </conditionalFormatting>
  <conditionalFormatting sqref="DF110:DF111">
    <cfRule type="expression" dxfId="5693" priority="6403">
      <formula>DF$109="No"</formula>
    </cfRule>
  </conditionalFormatting>
  <conditionalFormatting sqref="DF35">
    <cfRule type="expression" dxfId="5692" priority="6244">
      <formula>DF$34="select waiting period option"</formula>
    </cfRule>
    <cfRule type="expression" dxfId="5691" priority="6402">
      <formula>DF$33="Use Waiting Period"</formula>
    </cfRule>
  </conditionalFormatting>
  <conditionalFormatting sqref="DF35">
    <cfRule type="expression" dxfId="5690" priority="6401">
      <formula>DF$34="First of Month following Date of Change"</formula>
    </cfRule>
  </conditionalFormatting>
  <conditionalFormatting sqref="DF63:DF64">
    <cfRule type="expression" dxfId="5689" priority="6400">
      <formula>DF$62="Use Waiting Period"</formula>
    </cfRule>
  </conditionalFormatting>
  <conditionalFormatting sqref="DF64">
    <cfRule type="expression" dxfId="5688" priority="6399">
      <formula>DF$63="First of the month following date of change"</formula>
    </cfRule>
  </conditionalFormatting>
  <conditionalFormatting sqref="DF139:DF142">
    <cfRule type="expression" dxfId="5687" priority="6398">
      <formula>DF$137="Use Waiting Period"</formula>
    </cfRule>
  </conditionalFormatting>
  <conditionalFormatting sqref="DF139:DF142">
    <cfRule type="expression" dxfId="5686" priority="6394">
      <formula>DF$138="First of month following Date of Election"</formula>
    </cfRule>
    <cfRule type="expression" dxfId="5685" priority="6395">
      <formula>DF$138="Date of Election"</formula>
    </cfRule>
    <cfRule type="expression" dxfId="5684" priority="6396">
      <formula>DF$138="First of month following Open Enrollment Start Date"</formula>
    </cfRule>
  </conditionalFormatting>
  <conditionalFormatting sqref="DF145:DF146">
    <cfRule type="expression" dxfId="5683" priority="6389">
      <formula>DF$144="First of month following Date of Election"</formula>
    </cfRule>
    <cfRule type="expression" dxfId="5682" priority="6390">
      <formula>DF$144="Date of Election"</formula>
    </cfRule>
    <cfRule type="expression" dxfId="5681" priority="6391">
      <formula>DF$144="First of month following Date of Hire"</formula>
    </cfRule>
  </conditionalFormatting>
  <conditionalFormatting sqref="DF145">
    <cfRule type="expression" dxfId="5680" priority="6392">
      <formula>DF$143="Use Waiting Period"</formula>
    </cfRule>
  </conditionalFormatting>
  <conditionalFormatting sqref="DF151:DF152">
    <cfRule type="expression" dxfId="5679" priority="6384">
      <formula>DF$150="First of month following Date of Election"</formula>
    </cfRule>
    <cfRule type="expression" dxfId="5678" priority="6385">
      <formula>DF$150="Date of Election"</formula>
    </cfRule>
    <cfRule type="expression" dxfId="5677" priority="6386">
      <formula>DF$150="First of month following Date of Rehire"</formula>
    </cfRule>
  </conditionalFormatting>
  <conditionalFormatting sqref="DF151">
    <cfRule type="expression" dxfId="5676" priority="6387">
      <formula>DF$149="Use Waiting Period"</formula>
    </cfRule>
  </conditionalFormatting>
  <conditionalFormatting sqref="DF20:DF21">
    <cfRule type="expression" dxfId="5675" priority="6383">
      <formula>DF$20="No"</formula>
    </cfRule>
  </conditionalFormatting>
  <conditionalFormatting sqref="DF63:DF64">
    <cfRule type="expression" dxfId="5674" priority="6382">
      <formula>DF$61="No"</formula>
    </cfRule>
  </conditionalFormatting>
  <conditionalFormatting sqref="DF194">
    <cfRule type="expression" dxfId="5673" priority="6381">
      <formula>DF$189="Offered Amount"</formula>
    </cfRule>
  </conditionalFormatting>
  <conditionalFormatting sqref="DF191:DF192">
    <cfRule type="expression" dxfId="5672" priority="6375">
      <formula>DF$189="Percentage of Employee Per Pay Period Salary"</formula>
    </cfRule>
    <cfRule type="expression" dxfId="5671" priority="6376">
      <formula>DF$189="Percentage of Employee Semi-Monthly(24) Salary"</formula>
    </cfRule>
    <cfRule type="expression" dxfId="5670" priority="6377">
      <formula>DF$189="Percentage of Weekly Salary"</formula>
    </cfRule>
    <cfRule type="expression" dxfId="5669" priority="6378">
      <formula>DF$189="Percentage of Monthly Salary"</formula>
    </cfRule>
    <cfRule type="expression" dxfId="5668" priority="6379">
      <formula>DF$189="Percentage of Salary"</formula>
    </cfRule>
    <cfRule type="expression" dxfId="5667" priority="6380">
      <formula>DF$189="Salary Multiple"</formula>
    </cfRule>
  </conditionalFormatting>
  <conditionalFormatting sqref="DF324">
    <cfRule type="expression" dxfId="5666" priority="6370">
      <formula>DF$181="No"</formula>
    </cfRule>
  </conditionalFormatting>
  <conditionalFormatting sqref="DF327">
    <cfRule type="expression" dxfId="5665" priority="6369">
      <formula>DF$181="No"</formula>
    </cfRule>
  </conditionalFormatting>
  <conditionalFormatting sqref="DF329">
    <cfRule type="expression" dxfId="5664" priority="6368">
      <formula>DF$181="No"</formula>
    </cfRule>
  </conditionalFormatting>
  <conditionalFormatting sqref="DF326">
    <cfRule type="expression" dxfId="5663" priority="6367">
      <formula>DF$181="No"</formula>
    </cfRule>
  </conditionalFormatting>
  <conditionalFormatting sqref="DF332:DF333">
    <cfRule type="expression" dxfId="5662" priority="6366">
      <formula>DF$331="No"</formula>
    </cfRule>
  </conditionalFormatting>
  <conditionalFormatting sqref="DF339">
    <cfRule type="expression" dxfId="5661" priority="6365">
      <formula>DF$181="No"</formula>
    </cfRule>
  </conditionalFormatting>
  <conditionalFormatting sqref="DF339">
    <cfRule type="expression" dxfId="5660" priority="6364">
      <formula>DF$331="No"</formula>
    </cfRule>
  </conditionalFormatting>
  <conditionalFormatting sqref="DF341">
    <cfRule type="expression" dxfId="5659" priority="6362">
      <formula>DF$181="No"</formula>
    </cfRule>
  </conditionalFormatting>
  <conditionalFormatting sqref="DF340">
    <cfRule type="expression" dxfId="5658" priority="6363">
      <formula>DF$181="No"</formula>
    </cfRule>
  </conditionalFormatting>
  <conditionalFormatting sqref="DF357">
    <cfRule type="expression" dxfId="5657" priority="6361">
      <formula>DF$355="Specific Date Selection"</formula>
    </cfRule>
  </conditionalFormatting>
  <conditionalFormatting sqref="DF360:DF361">
    <cfRule type="expression" dxfId="5656" priority="6360">
      <formula>DF$359="Use waiting Period"</formula>
    </cfRule>
  </conditionalFormatting>
  <conditionalFormatting sqref="DF361:DF362">
    <cfRule type="expression" dxfId="5655" priority="6358">
      <formula>DF$360="First of Month following Date of Birth"</formula>
    </cfRule>
  </conditionalFormatting>
  <conditionalFormatting sqref="DF87">
    <cfRule type="expression" dxfId="5654" priority="6357">
      <formula>DF$86="No"</formula>
    </cfRule>
  </conditionalFormatting>
  <conditionalFormatting sqref="DF184">
    <cfRule type="expression" dxfId="5653" priority="6354">
      <formula>DF$183="Compensation as of Date"</formula>
    </cfRule>
  </conditionalFormatting>
  <conditionalFormatting sqref="DF113">
    <cfRule type="expression" dxfId="5652" priority="6352">
      <formula>DF$112="Yes"</formula>
    </cfRule>
  </conditionalFormatting>
  <conditionalFormatting sqref="DF122:DF125">
    <cfRule type="expression" dxfId="5651" priority="6351">
      <formula>DF$121="Yes"</formula>
    </cfRule>
  </conditionalFormatting>
  <conditionalFormatting sqref="DF128">
    <cfRule type="expression" dxfId="5650" priority="6350">
      <formula>DF$127="Yes"</formula>
    </cfRule>
  </conditionalFormatting>
  <conditionalFormatting sqref="DF193">
    <cfRule type="expression" dxfId="5649" priority="6349">
      <formula>DF$189="Offered Amount"</formula>
    </cfRule>
  </conditionalFormatting>
  <conditionalFormatting sqref="DF112">
    <cfRule type="expression" dxfId="5648" priority="6344">
      <formula>DF112="Yes"</formula>
    </cfRule>
    <cfRule type="expression" dxfId="5647" priority="6345">
      <formula>DF$112="No"</formula>
    </cfRule>
    <cfRule type="expression" dxfId="5646" priority="6346">
      <formula>DF$7="EE"</formula>
    </cfRule>
  </conditionalFormatting>
  <conditionalFormatting sqref="DF114">
    <cfRule type="expression" dxfId="5645" priority="6342">
      <formula>DF$114="No"</formula>
    </cfRule>
    <cfRule type="expression" dxfId="5644" priority="6343">
      <formula>DF$114="Yes"</formula>
    </cfRule>
  </conditionalFormatting>
  <conditionalFormatting sqref="DF162">
    <cfRule type="expression" dxfId="5643" priority="6340">
      <formula>DF$8="CH"</formula>
    </cfRule>
    <cfRule type="expression" dxfId="5642" priority="6341">
      <formula>DF$8="EE"</formula>
    </cfRule>
  </conditionalFormatting>
  <conditionalFormatting sqref="DF163">
    <cfRule type="expression" dxfId="5641" priority="6287">
      <formula>DF$8="EE+SP"</formula>
    </cfRule>
    <cfRule type="expression" dxfId="5640" priority="6338">
      <formula>DF$8="EE"</formula>
    </cfRule>
    <cfRule type="expression" dxfId="5639" priority="6339">
      <formula>DF$8="SP"</formula>
    </cfRule>
  </conditionalFormatting>
  <conditionalFormatting sqref="DF178">
    <cfRule type="expression" dxfId="5638" priority="6283">
      <formula>DF$8="EE+SP"</formula>
    </cfRule>
    <cfRule type="expression" dxfId="5637" priority="6336">
      <formula>DF$8="SP"</formula>
    </cfRule>
    <cfRule type="expression" dxfId="5636" priority="6337">
      <formula>DF$8="EE"</formula>
    </cfRule>
  </conditionalFormatting>
  <conditionalFormatting sqref="DF341">
    <cfRule type="expression" dxfId="5635" priority="6269">
      <formula>DF$8="EE+SP"</formula>
    </cfRule>
    <cfRule type="expression" dxfId="5634" priority="6334">
      <formula>DF$8="SP"</formula>
    </cfRule>
    <cfRule type="expression" dxfId="5633" priority="6335">
      <formula>DF$8="EE"</formula>
    </cfRule>
  </conditionalFormatting>
  <conditionalFormatting sqref="DF342">
    <cfRule type="expression" dxfId="5632" priority="6332">
      <formula>DF$342="No"</formula>
    </cfRule>
    <cfRule type="expression" dxfId="5631" priority="6333">
      <formula>DF$342="Yes"</formula>
    </cfRule>
  </conditionalFormatting>
  <conditionalFormatting sqref="DF343">
    <cfRule type="expression" dxfId="5630" priority="6330">
      <formula>DF$343="Yes"</formula>
    </cfRule>
    <cfRule type="expression" dxfId="5629" priority="6331">
      <formula>DF$343="No"</formula>
    </cfRule>
  </conditionalFormatting>
  <conditionalFormatting sqref="DF344">
    <cfRule type="expression" dxfId="5628" priority="6328">
      <formula>DF$344="Yes"</formula>
    </cfRule>
    <cfRule type="expression" dxfId="5627" priority="6329">
      <formula>DF$344="No"</formula>
    </cfRule>
  </conditionalFormatting>
  <conditionalFormatting sqref="DF126">
    <cfRule type="expression" dxfId="5626" priority="6327">
      <formula>DF$121="Yes"</formula>
    </cfRule>
  </conditionalFormatting>
  <conditionalFormatting sqref="DF122">
    <cfRule type="expression" dxfId="5625" priority="6326">
      <formula>DF$122="No"</formula>
    </cfRule>
  </conditionalFormatting>
  <conditionalFormatting sqref="DF123">
    <cfRule type="expression" dxfId="5624" priority="6325">
      <formula>DF$123="No"</formula>
    </cfRule>
  </conditionalFormatting>
  <conditionalFormatting sqref="DF124">
    <cfRule type="expression" dxfId="5623" priority="6324">
      <formula>DF$124="No"</formula>
    </cfRule>
  </conditionalFormatting>
  <conditionalFormatting sqref="DF125">
    <cfRule type="expression" dxfId="5622" priority="6323">
      <formula>DF$125="No"</formula>
    </cfRule>
  </conditionalFormatting>
  <conditionalFormatting sqref="DF17:DF18">
    <cfRule type="expression" dxfId="5621" priority="6405">
      <formula>DF$17="Select OtherEnrollmentService"</formula>
    </cfRule>
  </conditionalFormatting>
  <conditionalFormatting sqref="DF140">
    <cfRule type="expression" dxfId="5620" priority="6397">
      <formula>DF$137="Specific Date Selection"</formula>
    </cfRule>
  </conditionalFormatting>
  <conditionalFormatting sqref="DF141">
    <cfRule type="expression" dxfId="5619" priority="6322">
      <formula>DF$137="specific date selection"</formula>
    </cfRule>
  </conditionalFormatting>
  <conditionalFormatting sqref="DF147:DF148">
    <cfRule type="expression" dxfId="5618" priority="6318">
      <formula>DF$144="First of month following Date of Election"</formula>
    </cfRule>
    <cfRule type="expression" dxfId="5617" priority="6319">
      <formula>DF$144="Date of Election"</formula>
    </cfRule>
    <cfRule type="expression" dxfId="5616" priority="6320">
      <formula>DF$144="First of month following Date of Hire"</formula>
    </cfRule>
  </conditionalFormatting>
  <conditionalFormatting sqref="DF146">
    <cfRule type="expression" dxfId="5615" priority="6393">
      <formula>DF$143="Specific Date Selection"</formula>
    </cfRule>
  </conditionalFormatting>
  <conditionalFormatting sqref="DF147">
    <cfRule type="expression" dxfId="5614" priority="6321">
      <formula>DF$143="Specific Date Selection"</formula>
    </cfRule>
  </conditionalFormatting>
  <conditionalFormatting sqref="DF153:DF154">
    <cfRule type="expression" dxfId="5613" priority="6314">
      <formula>DF$150="First of month following Date of Election"</formula>
    </cfRule>
    <cfRule type="expression" dxfId="5612" priority="6315">
      <formula>DF$150="Date of Election"</formula>
    </cfRule>
    <cfRule type="expression" dxfId="5611" priority="6316">
      <formula>DF$150="First of month following Date of Rehire"</formula>
    </cfRule>
  </conditionalFormatting>
  <conditionalFormatting sqref="DF152">
    <cfRule type="expression" dxfId="5610" priority="6388">
      <formula>DF$149="Specific Date Selection"</formula>
    </cfRule>
  </conditionalFormatting>
  <conditionalFormatting sqref="DF153">
    <cfRule type="expression" dxfId="5609" priority="6317">
      <formula>DF$149="Specific Date Selection"</formula>
    </cfRule>
  </conditionalFormatting>
  <conditionalFormatting sqref="DF356">
    <cfRule type="expression" dxfId="5608" priority="6313">
      <formula>DF$355="specific date selection"</formula>
    </cfRule>
  </conditionalFormatting>
  <conditionalFormatting sqref="DF363:DF364">
    <cfRule type="expression" dxfId="5607" priority="6311">
      <formula>DF$360="First of Month following Date of Birth"</formula>
    </cfRule>
    <cfRule type="expression" dxfId="5606" priority="6312">
      <formula>DF$359="Specific Date Selection"</formula>
    </cfRule>
  </conditionalFormatting>
  <conditionalFormatting sqref="DF362">
    <cfRule type="expression" dxfId="5605" priority="6359">
      <formula>DF$359="Specific Date Selection"</formula>
    </cfRule>
  </conditionalFormatting>
  <conditionalFormatting sqref="DF363">
    <cfRule type="expression" dxfId="5604" priority="6310">
      <formula>DF$359="specific date selection"</formula>
    </cfRule>
  </conditionalFormatting>
  <conditionalFormatting sqref="DF15">
    <cfRule type="expression" dxfId="5603" priority="6309">
      <formula>DF$14="No"</formula>
    </cfRule>
  </conditionalFormatting>
  <conditionalFormatting sqref="DF34">
    <cfRule type="expression" dxfId="5602" priority="6308">
      <formula>DF$33="Use Waiting Period"</formula>
    </cfRule>
  </conditionalFormatting>
  <conditionalFormatting sqref="DF63">
    <cfRule type="expression" dxfId="5601" priority="6307">
      <formula>DF$62="Use Waiting Period"</formula>
    </cfRule>
  </conditionalFormatting>
  <conditionalFormatting sqref="DF150">
    <cfRule type="expression" dxfId="5600" priority="6306">
      <formula>DF$149="Use Waiting Period"</formula>
    </cfRule>
  </conditionalFormatting>
  <conditionalFormatting sqref="DF209:DF210">
    <cfRule type="expression" dxfId="5599" priority="6305">
      <formula>DF$208="Family Rate for all Dependents"</formula>
    </cfRule>
  </conditionalFormatting>
  <conditionalFormatting sqref="DF211">
    <cfRule type="expression" dxfId="5598" priority="6304">
      <formula>DF$208="Family rate for all dependents - Flat"</formula>
    </cfRule>
  </conditionalFormatting>
  <conditionalFormatting sqref="DF218:DF219">
    <cfRule type="expression" dxfId="5597" priority="6408">
      <formula>DF$213="No"</formula>
    </cfRule>
  </conditionalFormatting>
  <conditionalFormatting sqref="DF328">
    <cfRule type="expression" dxfId="5596" priority="6303">
      <formula>DF$181="No"</formula>
    </cfRule>
  </conditionalFormatting>
  <conditionalFormatting sqref="DF346:DI346">
    <cfRule type="expression" dxfId="5595" priority="6301">
      <formula>DF$189="Offered Amount/Salary Multiple"</formula>
    </cfRule>
    <cfRule type="expression" dxfId="5594" priority="6302">
      <formula>DF$189="Offered Amount/Flat Amount"</formula>
    </cfRule>
  </conditionalFormatting>
  <conditionalFormatting sqref="DF38">
    <cfRule type="expression" dxfId="5593" priority="6243">
      <formula>DF$37="Select waiting period option"</formula>
    </cfRule>
    <cfRule type="expression" dxfId="5592" priority="6300">
      <formula>DF$36="Use Waiting Period"</formula>
    </cfRule>
  </conditionalFormatting>
  <conditionalFormatting sqref="DF38">
    <cfRule type="expression" dxfId="5591" priority="6299">
      <formula>DF$35="First of Month following Date of Change"</formula>
    </cfRule>
  </conditionalFormatting>
  <conditionalFormatting sqref="DF37">
    <cfRule type="expression" dxfId="5590" priority="6298">
      <formula>DF$36="Use Waiting Period"</formula>
    </cfRule>
  </conditionalFormatting>
  <conditionalFormatting sqref="DF121">
    <cfRule type="expression" dxfId="5589" priority="6295">
      <formula>DF$121="Yes"</formula>
    </cfRule>
    <cfRule type="expression" dxfId="5588" priority="6296">
      <formula>DF$121="No"</formula>
    </cfRule>
    <cfRule type="expression" dxfId="5587" priority="6297">
      <formula>DF$8="EE"</formula>
    </cfRule>
  </conditionalFormatting>
  <conditionalFormatting sqref="DF127">
    <cfRule type="expression" dxfId="5586" priority="6292">
      <formula>DF$127="Yes"</formula>
    </cfRule>
    <cfRule type="expression" dxfId="5585" priority="6293">
      <formula>DF$127="No"</formula>
    </cfRule>
    <cfRule type="expression" dxfId="5584" priority="6294">
      <formula>DF$8="EE"</formula>
    </cfRule>
  </conditionalFormatting>
  <conditionalFormatting sqref="DF129">
    <cfRule type="expression" dxfId="5583" priority="6289">
      <formula>DF$127="Yes"</formula>
    </cfRule>
    <cfRule type="expression" dxfId="5582" priority="6290">
      <formula>DF$127="No"</formula>
    </cfRule>
    <cfRule type="expression" dxfId="5581" priority="6291">
      <formula>DF$8="EE"</formula>
    </cfRule>
  </conditionalFormatting>
  <conditionalFormatting sqref="DF162">
    <cfRule type="expression" dxfId="5580" priority="6288">
      <formula>DF$8="EE+CH"</formula>
    </cfRule>
  </conditionalFormatting>
  <conditionalFormatting sqref="DF164">
    <cfRule type="expression" dxfId="5579" priority="6284">
      <formula>DF$8="EE+SP"</formula>
    </cfRule>
    <cfRule type="expression" dxfId="5578" priority="6285">
      <formula>DF$8="EE"</formula>
    </cfRule>
    <cfRule type="expression" dxfId="5577" priority="6286">
      <formula>DF$8="SP"</formula>
    </cfRule>
  </conditionalFormatting>
  <conditionalFormatting sqref="DF36">
    <cfRule type="expression" dxfId="5576" priority="6282">
      <formula>DF$8="EE"</formula>
    </cfRule>
  </conditionalFormatting>
  <conditionalFormatting sqref="DF88">
    <cfRule type="expression" dxfId="5575" priority="6281">
      <formula>DF$87="Flat Amount"</formula>
    </cfRule>
  </conditionalFormatting>
  <conditionalFormatting sqref="DF88:DF89">
    <cfRule type="expression" dxfId="5574" priority="6280">
      <formula>DF$87="Flat Amount &amp; Times Annual Comp"</formula>
    </cfRule>
  </conditionalFormatting>
  <conditionalFormatting sqref="DF89">
    <cfRule type="expression" dxfId="5573" priority="6279">
      <formula>DF$87="Times Annual Comp"</formula>
    </cfRule>
  </conditionalFormatting>
  <conditionalFormatting sqref="DF90">
    <cfRule type="expression" dxfId="5572" priority="6278">
      <formula>DF$87="Percentage of Annual Comp"</formula>
    </cfRule>
  </conditionalFormatting>
  <conditionalFormatting sqref="DF88 DF90">
    <cfRule type="expression" dxfId="5571" priority="6277">
      <formula>DF$87="Flat Amount &amp; Percentage of Annual Comp"</formula>
    </cfRule>
  </conditionalFormatting>
  <conditionalFormatting sqref="DF88:DF90">
    <cfRule type="expression" dxfId="5570" priority="6276">
      <formula>DF$87="Flat Amount Times Annual Comp &amp; Percentage of Annual Comp"</formula>
    </cfRule>
  </conditionalFormatting>
  <conditionalFormatting sqref="DF89:DF90">
    <cfRule type="expression" dxfId="5569" priority="6275">
      <formula>DF$87="Times Annual Comp &amp; Percentage of Annual Comp"</formula>
    </cfRule>
  </conditionalFormatting>
  <conditionalFormatting sqref="DF140:DF142">
    <cfRule type="expression" dxfId="5568" priority="6274">
      <formula>DF$137="Use Waiting Period"</formula>
    </cfRule>
  </conditionalFormatting>
  <conditionalFormatting sqref="DF138">
    <cfRule type="expression" dxfId="5567" priority="6273">
      <formula>DF$137="Use Waiting Period"</formula>
    </cfRule>
  </conditionalFormatting>
  <conditionalFormatting sqref="DF144">
    <cfRule type="expression" dxfId="5566" priority="6272">
      <formula>DF$143="Use Waiting Period"</formula>
    </cfRule>
  </conditionalFormatting>
  <conditionalFormatting sqref="DF203">
    <cfRule type="expression" dxfId="5565" priority="6271">
      <formula>DF$202="Times Annual Compensation"</formula>
    </cfRule>
  </conditionalFormatting>
  <conditionalFormatting sqref="DF204">
    <cfRule type="expression" dxfId="5564" priority="6270">
      <formula>DF$202="Flat Amount"</formula>
    </cfRule>
  </conditionalFormatting>
  <conditionalFormatting sqref="DF365">
    <cfRule type="expression" dxfId="5563" priority="6267">
      <formula>DF$189="Offered Amount/Flat Amount"</formula>
    </cfRule>
    <cfRule type="expression" dxfId="5562" priority="6268">
      <formula>DF$189="Range Flat Amount"</formula>
    </cfRule>
  </conditionalFormatting>
  <conditionalFormatting sqref="DJ347:DN347">
    <cfRule type="expression" dxfId="5561" priority="6264">
      <formula>DJ$189="Offered Amount/Salary Multiple"</formula>
    </cfRule>
    <cfRule type="expression" dxfId="5560" priority="6265">
      <formula>DF$186="Offered Amount/Flat Amount"</formula>
    </cfRule>
  </conditionalFormatting>
  <conditionalFormatting sqref="DF346">
    <cfRule type="expression" dxfId="5559" priority="6262">
      <formula>DF$189="Offered Amount/Salary Multiple"</formula>
    </cfRule>
    <cfRule type="expression" dxfId="5558" priority="6263">
      <formula>DF$189="Offered Amount/Flat Amount"</formula>
    </cfRule>
  </conditionalFormatting>
  <conditionalFormatting sqref="DF346:DI346">
    <cfRule type="expression" dxfId="5557" priority="6261">
      <formula>DF$346="All"</formula>
    </cfRule>
  </conditionalFormatting>
  <conditionalFormatting sqref="DH347">
    <cfRule type="expression" dxfId="5556" priority="6260">
      <formula>DH$347="N/A"</formula>
    </cfRule>
  </conditionalFormatting>
  <conditionalFormatting sqref="DF179:DN179 DF32:DN32 DF234:DF235 DF302 DF231:DN233 DF27:DN27 DF303:DN304 DF309:DF310 DH309:DN309 DH328 DF322:DF329 DH330 DF345:DN345 DF332:DF333 DF339:DF344 DF4 DH22:DH26 DF39:DN39 DF34:DF38 DF72:DN72 DH56 DF75:DN75 DF73:DF74 DF79:DN80 DF76:DF78 DF91:DN91 DF81 DF203:DF207 DH185:DH188 DF180:DF181 DH166:DH175 DF176:DF178 DF162:DF164 DF160:DN161 DF137:DF154 DF136:DN136 DH112:DH134 DF93 DH97:DH107 DH310:DH312 DF346:DI346 DH347 DJ347:DN347 DF353:DN354 DF356:DF358 DF226:DN228 DN237:DN254 DF255:DN258 DF220:DN222 DF260:DN269 DF224:DN224 DF306:DN306 DF52:DF61 DF184:DF188 DF14:DF22 DF63:DF71 DF6 DF9:DF12 DF83 DF87:DF90 DF97 DF108:DF135 DF157:DF159 DF190:DF194 DF209:DF212 DF214:DF219 DF360:DF367">
    <cfRule type="expression" dxfId="5555" priority="6259">
      <formula>DF$3="No"</formula>
    </cfRule>
  </conditionalFormatting>
  <conditionalFormatting sqref="DF165">
    <cfRule type="expression" dxfId="5554" priority="6258">
      <formula>DF$3="No"</formula>
    </cfRule>
  </conditionalFormatting>
  <conditionalFormatting sqref="DF212">
    <cfRule type="expression" dxfId="5553" priority="6255">
      <formula>DF$208="Family rate for all dependents"</formula>
    </cfRule>
    <cfRule type="expression" dxfId="5552" priority="6256">
      <formula>DF$208="Family rate for all dependents - Flat"</formula>
    </cfRule>
  </conditionalFormatting>
  <conditionalFormatting sqref="DF219">
    <cfRule type="expression" dxfId="5551" priority="6254">
      <formula>DF$213="No"</formula>
    </cfRule>
  </conditionalFormatting>
  <conditionalFormatting sqref="DF201">
    <cfRule type="expression" dxfId="5550" priority="6249">
      <formula>DF$198="Yes, Round down to nearest"</formula>
    </cfRule>
    <cfRule type="expression" dxfId="5549" priority="6250">
      <formula>DF$198="Yes, Round up to nearest"</formula>
    </cfRule>
  </conditionalFormatting>
  <conditionalFormatting sqref="DF201">
    <cfRule type="expression" dxfId="5548" priority="6246">
      <formula>DF$3="No"</formula>
    </cfRule>
  </conditionalFormatting>
  <conditionalFormatting sqref="DF165">
    <cfRule type="expression" dxfId="5547" priority="6411">
      <formula>DF$175="No"</formula>
    </cfRule>
    <cfRule type="expression" dxfId="5546" priority="6412">
      <formula>DF$8="EE+SP"</formula>
    </cfRule>
    <cfRule type="expression" dxfId="5545" priority="6413">
      <formula>DF$8="EE"</formula>
    </cfRule>
    <cfRule type="expression" dxfId="5544" priority="6414">
      <formula>DF$8="SP"</formula>
    </cfRule>
  </conditionalFormatting>
  <conditionalFormatting sqref="DF145">
    <cfRule type="expression" dxfId="5543" priority="6242">
      <formula>DF$144="Select waiting period option"</formula>
    </cfRule>
  </conditionalFormatting>
  <conditionalFormatting sqref="DF151">
    <cfRule type="expression" dxfId="5542" priority="6241">
      <formula>DF$150="Select waiting period option"</formula>
    </cfRule>
  </conditionalFormatting>
  <conditionalFormatting sqref="DF190">
    <cfRule type="expression" dxfId="5541" priority="6240">
      <formula>DF$189="Offered Amount"</formula>
    </cfRule>
  </conditionalFormatting>
  <conditionalFormatting sqref="DF229:DN230">
    <cfRule type="expression" dxfId="5540" priority="6238">
      <formula>DF$3="No"</formula>
    </cfRule>
  </conditionalFormatting>
  <conditionalFormatting sqref="DF225:DN225">
    <cfRule type="expression" dxfId="5539" priority="6237">
      <formula>DF$3="No"</formula>
    </cfRule>
  </conditionalFormatting>
  <conditionalFormatting sqref="DF270">
    <cfRule type="expression" dxfId="5538" priority="6236">
      <formula>DF$213="No"</formula>
    </cfRule>
  </conditionalFormatting>
  <conditionalFormatting sqref="DF270">
    <cfRule type="expression" dxfId="5537" priority="6235">
      <formula>DF$3="No"</formula>
    </cfRule>
  </conditionalFormatting>
  <conditionalFormatting sqref="DF272:DG301">
    <cfRule type="expression" dxfId="5536" priority="6232">
      <formula>DF$213="No"</formula>
    </cfRule>
  </conditionalFormatting>
  <conditionalFormatting sqref="DF272:DG301">
    <cfRule type="expression" dxfId="5535" priority="6231">
      <formula>DF$3="No"</formula>
    </cfRule>
  </conditionalFormatting>
  <conditionalFormatting sqref="DN237:DN254">
    <cfRule type="expression" dxfId="5534" priority="6228">
      <formula>DN$213="No"</formula>
    </cfRule>
  </conditionalFormatting>
  <conditionalFormatting sqref="DN237:DN254">
    <cfRule type="expression" dxfId="5533" priority="6227">
      <formula>DI$3="No"</formula>
    </cfRule>
  </conditionalFormatting>
  <conditionalFormatting sqref="DH272:DN289">
    <cfRule type="expression" dxfId="5532" priority="6224">
      <formula>DH$213="No"</formula>
    </cfRule>
  </conditionalFormatting>
  <conditionalFormatting sqref="DH272:DN289 DH273:DM301">
    <cfRule type="expression" dxfId="5531" priority="6223">
      <formula>DF$3="No"</formula>
    </cfRule>
  </conditionalFormatting>
  <conditionalFormatting sqref="DH278:DI283">
    <cfRule type="expression" dxfId="5530" priority="6220">
      <formula>DH$213="No"</formula>
    </cfRule>
  </conditionalFormatting>
  <conditionalFormatting sqref="DH278:DI283">
    <cfRule type="expression" dxfId="5529" priority="6219">
      <formula>DF$3="No"</formula>
    </cfRule>
  </conditionalFormatting>
  <conditionalFormatting sqref="DH284:DI289">
    <cfRule type="expression" dxfId="5528" priority="6216">
      <formula>DH$213="No"</formula>
    </cfRule>
  </conditionalFormatting>
  <conditionalFormatting sqref="DH284:DI289">
    <cfRule type="expression" dxfId="5527" priority="6215">
      <formula>DF$3="No"</formula>
    </cfRule>
  </conditionalFormatting>
  <conditionalFormatting sqref="DK272:DN289">
    <cfRule type="expression" dxfId="5526" priority="6212">
      <formula>DK$213="No"</formula>
    </cfRule>
  </conditionalFormatting>
  <conditionalFormatting sqref="DK272:DN289 DK273:DM301">
    <cfRule type="expression" dxfId="5525" priority="6211">
      <formula>DF$3="No"</formula>
    </cfRule>
  </conditionalFormatting>
  <conditionalFormatting sqref="DH273:DN273">
    <cfRule type="expression" dxfId="5524" priority="6210">
      <formula>DH$234="1"</formula>
    </cfRule>
  </conditionalFormatting>
  <conditionalFormatting sqref="DH290:DN301">
    <cfRule type="expression" dxfId="5523" priority="6207">
      <formula>DH$213="No"</formula>
    </cfRule>
  </conditionalFormatting>
  <conditionalFormatting sqref="DH290:DN301">
    <cfRule type="expression" dxfId="5522" priority="6206">
      <formula>DF$3="No"</formula>
    </cfRule>
  </conditionalFormatting>
  <conditionalFormatting sqref="DH290:DI301">
    <cfRule type="expression" dxfId="5521" priority="6203">
      <formula>DH$213="No"</formula>
    </cfRule>
  </conditionalFormatting>
  <conditionalFormatting sqref="DH290:DI301">
    <cfRule type="expression" dxfId="5520" priority="6202">
      <formula>DF$3="No"</formula>
    </cfRule>
  </conditionalFormatting>
  <conditionalFormatting sqref="DK290:DN301">
    <cfRule type="expression" dxfId="5519" priority="6199">
      <formula>DK$213="No"</formula>
    </cfRule>
  </conditionalFormatting>
  <conditionalFormatting sqref="DK290:DN301">
    <cfRule type="expression" dxfId="5518" priority="6198">
      <formula>DF$3="No"</formula>
    </cfRule>
  </conditionalFormatting>
  <conditionalFormatting sqref="DF313">
    <cfRule type="expression" dxfId="5517" priority="6197">
      <formula>DF$213="No"</formula>
    </cfRule>
  </conditionalFormatting>
  <conditionalFormatting sqref="DF313 DH313:DH315">
    <cfRule type="expression" dxfId="5516" priority="6196">
      <formula>DF$3="No"</formula>
    </cfRule>
  </conditionalFormatting>
  <conditionalFormatting sqref="DF316">
    <cfRule type="expression" dxfId="5515" priority="6195">
      <formula>DF$213="No"</formula>
    </cfRule>
  </conditionalFormatting>
  <conditionalFormatting sqref="DF316 DH316:DH318">
    <cfRule type="expression" dxfId="5514" priority="6194">
      <formula>DF$3="No"</formula>
    </cfRule>
  </conditionalFormatting>
  <conditionalFormatting sqref="DF319">
    <cfRule type="expression" dxfId="5513" priority="6193">
      <formula>DF$213="No"</formula>
    </cfRule>
  </conditionalFormatting>
  <conditionalFormatting sqref="DF319 DH319:DH321">
    <cfRule type="expression" dxfId="5512" priority="6192">
      <formula>DF$3="No"</formula>
    </cfRule>
  </conditionalFormatting>
  <conditionalFormatting sqref="DF307:DN308">
    <cfRule type="expression" dxfId="5511" priority="6191">
      <formula>DF$3="No"</formula>
    </cfRule>
  </conditionalFormatting>
  <conditionalFormatting sqref="DF330">
    <cfRule type="expression" dxfId="5510" priority="6190">
      <formula>DF$181="No"</formula>
    </cfRule>
  </conditionalFormatting>
  <conditionalFormatting sqref="DF330">
    <cfRule type="expression" dxfId="5509" priority="6189">
      <formula>DF$3="No"</formula>
    </cfRule>
  </conditionalFormatting>
  <conditionalFormatting sqref="DF335">
    <cfRule type="expression" dxfId="5508" priority="6185">
      <formula>DF$3="No"</formula>
    </cfRule>
  </conditionalFormatting>
  <conditionalFormatting sqref="DF334">
    <cfRule type="expression" dxfId="5507" priority="6188">
      <formula>DF$331="No"</formula>
    </cfRule>
  </conditionalFormatting>
  <conditionalFormatting sqref="DF334">
    <cfRule type="expression" dxfId="5506" priority="6187">
      <formula>DF$3="No"</formula>
    </cfRule>
  </conditionalFormatting>
  <conditionalFormatting sqref="DF335">
    <cfRule type="expression" dxfId="5505" priority="6186">
      <formula>DF$331="No"</formula>
    </cfRule>
  </conditionalFormatting>
  <conditionalFormatting sqref="DF336">
    <cfRule type="expression" dxfId="5504" priority="6184">
      <formula>DF$331="No"</formula>
    </cfRule>
  </conditionalFormatting>
  <conditionalFormatting sqref="DF336">
    <cfRule type="expression" dxfId="5503" priority="6183">
      <formula>DF$3="No"</formula>
    </cfRule>
  </conditionalFormatting>
  <conditionalFormatting sqref="DF337">
    <cfRule type="expression" dxfId="5502" priority="6182">
      <formula>DF$331="No"</formula>
    </cfRule>
  </conditionalFormatting>
  <conditionalFormatting sqref="DF337">
    <cfRule type="expression" dxfId="5501" priority="6181">
      <formula>DF$3="No"</formula>
    </cfRule>
  </conditionalFormatting>
  <conditionalFormatting sqref="DF338">
    <cfRule type="expression" dxfId="5500" priority="6180">
      <formula>DF$331="No"</formula>
    </cfRule>
  </conditionalFormatting>
  <conditionalFormatting sqref="DF338">
    <cfRule type="expression" dxfId="5499" priority="6179">
      <formula>DF$3="No"</formula>
    </cfRule>
  </conditionalFormatting>
  <conditionalFormatting sqref="DF333:DN334">
    <cfRule type="expression" dxfId="5498" priority="6177">
      <formula>DF$332="child"</formula>
    </cfRule>
    <cfRule type="expression" dxfId="5497" priority="6178">
      <formula>DF$332="Spouse"</formula>
    </cfRule>
  </conditionalFormatting>
  <conditionalFormatting sqref="DF335:DN336">
    <cfRule type="expression" dxfId="5496" priority="6175">
      <formula>DF$332="employee"</formula>
    </cfRule>
    <cfRule type="expression" dxfId="5495" priority="6176">
      <formula>DF$332="Child"</formula>
    </cfRule>
  </conditionalFormatting>
  <conditionalFormatting sqref="DF337:DN338">
    <cfRule type="expression" dxfId="5494" priority="6173">
      <formula>DF$332="Spouse"</formula>
    </cfRule>
    <cfRule type="expression" dxfId="5493" priority="6174">
      <formula>DF$332="Employee"</formula>
    </cfRule>
  </conditionalFormatting>
  <conditionalFormatting sqref="DF305:DN305">
    <cfRule type="expression" dxfId="5492" priority="6172">
      <formula>DF$3="No"</formula>
    </cfRule>
  </conditionalFormatting>
  <conditionalFormatting sqref="DF23:DF26">
    <cfRule type="expression" dxfId="5491" priority="6171">
      <formula>DF$3="No"</formula>
    </cfRule>
  </conditionalFormatting>
  <conditionalFormatting sqref="DH272:DI301">
    <cfRule type="expression" dxfId="5490" priority="6167">
      <formula>DH272="0"</formula>
    </cfRule>
  </conditionalFormatting>
  <conditionalFormatting sqref="DJ272:DK301">
    <cfRule type="expression" dxfId="5489" priority="6166">
      <formula>DJ272="0"</formula>
    </cfRule>
  </conditionalFormatting>
  <conditionalFormatting sqref="DL272:DM301">
    <cfRule type="expression" dxfId="5488" priority="6165">
      <formula>DL272="0"</formula>
    </cfRule>
  </conditionalFormatting>
  <conditionalFormatting sqref="DI310:DJ310">
    <cfRule type="expression" dxfId="5487" priority="6162">
      <formula>DI$213="No"</formula>
    </cfRule>
  </conditionalFormatting>
  <conditionalFormatting sqref="DI310:DJ310">
    <cfRule type="expression" dxfId="5486" priority="6161">
      <formula>DF$3="No"</formula>
    </cfRule>
  </conditionalFormatting>
  <conditionalFormatting sqref="DI310:DJ310">
    <cfRule type="expression" dxfId="5485" priority="6158">
      <formula>DI$213="No"</formula>
    </cfRule>
  </conditionalFormatting>
  <conditionalFormatting sqref="DI310:DJ310">
    <cfRule type="expression" dxfId="5484" priority="6157">
      <formula>DF$3="No"</formula>
    </cfRule>
  </conditionalFormatting>
  <conditionalFormatting sqref="DI310:DJ310">
    <cfRule type="expression" dxfId="5483" priority="6154">
      <formula>DI$213="No"</formula>
    </cfRule>
  </conditionalFormatting>
  <conditionalFormatting sqref="DI310:DJ310">
    <cfRule type="expression" dxfId="5482" priority="6153">
      <formula>DF$3="No"</formula>
    </cfRule>
  </conditionalFormatting>
  <conditionalFormatting sqref="DI310:DJ310">
    <cfRule type="expression" dxfId="5481" priority="6152">
      <formula>DI310="0"</formula>
    </cfRule>
  </conditionalFormatting>
  <conditionalFormatting sqref="DK310:DL310">
    <cfRule type="expression" dxfId="5480" priority="6149">
      <formula>DK$213="No"</formula>
    </cfRule>
  </conditionalFormatting>
  <conditionalFormatting sqref="DK310:DL310 DK311:DK312">
    <cfRule type="expression" dxfId="5479" priority="6148">
      <formula>DF$3="No"</formula>
    </cfRule>
  </conditionalFormatting>
  <conditionalFormatting sqref="DK310:DL310 DK311:DK312">
    <cfRule type="expression" dxfId="5478" priority="6147">
      <formula>DK310="0"</formula>
    </cfRule>
  </conditionalFormatting>
  <conditionalFormatting sqref="DM310:DN310">
    <cfRule type="expression" dxfId="5477" priority="6144">
      <formula>DM$213="No"</formula>
    </cfRule>
  </conditionalFormatting>
  <conditionalFormatting sqref="DM310:DN310 DM311:DM312">
    <cfRule type="expression" dxfId="5476" priority="6143">
      <formula>DF$3="No"</formula>
    </cfRule>
  </conditionalFormatting>
  <conditionalFormatting sqref="DM310:DN310">
    <cfRule type="expression" dxfId="5475" priority="6140">
      <formula>DM$213="No"</formula>
    </cfRule>
  </conditionalFormatting>
  <conditionalFormatting sqref="DM310:DN310 DM311:DM312">
    <cfRule type="expression" dxfId="5474" priority="6139">
      <formula>DF$3="No"</formula>
    </cfRule>
  </conditionalFormatting>
  <conditionalFormatting sqref="DM310:DN310">
    <cfRule type="expression" dxfId="5473" priority="6136">
      <formula>DM$213="No"</formula>
    </cfRule>
  </conditionalFormatting>
  <conditionalFormatting sqref="DM310:DN310 DM311:DM312">
    <cfRule type="expression" dxfId="5472" priority="6135">
      <formula>DF$3="No"</formula>
    </cfRule>
  </conditionalFormatting>
  <conditionalFormatting sqref="DM310:DN310">
    <cfRule type="expression" dxfId="5471" priority="6132">
      <formula>DM$213="No"</formula>
    </cfRule>
  </conditionalFormatting>
  <conditionalFormatting sqref="DM310:DN310 DM311:DM312">
    <cfRule type="expression" dxfId="5470" priority="6131">
      <formula>DF$3="No"</formula>
    </cfRule>
  </conditionalFormatting>
  <conditionalFormatting sqref="DM310:DN310 DM311:DM312">
    <cfRule type="expression" dxfId="5469" priority="6130">
      <formula>DM310="0"</formula>
    </cfRule>
  </conditionalFormatting>
  <conditionalFormatting sqref="DG235:DM236">
    <cfRule type="expression" dxfId="5468" priority="6129">
      <formula>DF$213="No"</formula>
    </cfRule>
  </conditionalFormatting>
  <conditionalFormatting sqref="DF309:DN310">
    <cfRule type="expression" dxfId="5467" priority="6128">
      <formula>DF$213="No"</formula>
    </cfRule>
  </conditionalFormatting>
  <conditionalFormatting sqref="DH347">
    <cfRule type="expression" dxfId="5466" priority="6416">
      <formula>DF$189="Offered Amount/Salary Multiple"</formula>
    </cfRule>
    <cfRule type="expression" dxfId="5465" priority="6417">
      <formula>DF$186="Offered Amount/Flat Amount"</formula>
    </cfRule>
  </conditionalFormatting>
  <conditionalFormatting sqref="DF346:DG346">
    <cfRule type="expression" dxfId="5464" priority="6418">
      <formula>DH$347="N/A"</formula>
    </cfRule>
  </conditionalFormatting>
  <conditionalFormatting sqref="DJ347:DK347">
    <cfRule type="expression" dxfId="5463" priority="6125">
      <formula>DJ$189="Offered Amount/Salary Multiple"</formula>
    </cfRule>
    <cfRule type="expression" dxfId="5462" priority="6126">
      <formula>DJ$189="Offered Amount/Flat Amount"</formula>
    </cfRule>
  </conditionalFormatting>
  <conditionalFormatting sqref="DJ347:DK347">
    <cfRule type="expression" dxfId="5461" priority="6127">
      <formula>DL$347="N/A"</formula>
    </cfRule>
  </conditionalFormatting>
  <conditionalFormatting sqref="DJ348:DN351">
    <cfRule type="expression" dxfId="5460" priority="6123">
      <formula>DJ$189="Offered Amount/Salary Multiple"</formula>
    </cfRule>
    <cfRule type="expression" dxfId="5459" priority="6124">
      <formula>DF$186="Offered Amount/Flat Amount"</formula>
    </cfRule>
  </conditionalFormatting>
  <conditionalFormatting sqref="DJ348:DN351">
    <cfRule type="expression" dxfId="5458" priority="6122">
      <formula>DJ$347="N/A"</formula>
    </cfRule>
  </conditionalFormatting>
  <conditionalFormatting sqref="DJ348:DN351">
    <cfRule type="expression" dxfId="5457" priority="6121">
      <formula>DF$3="No"</formula>
    </cfRule>
  </conditionalFormatting>
  <conditionalFormatting sqref="DJ348:DK351">
    <cfRule type="expression" dxfId="5456" priority="6118">
      <formula>DJ$189="Offered Amount/Salary Multiple"</formula>
    </cfRule>
    <cfRule type="expression" dxfId="5455" priority="6119">
      <formula>DJ$189="Offered Amount/Flat Amount"</formula>
    </cfRule>
  </conditionalFormatting>
  <conditionalFormatting sqref="DJ348:DK351">
    <cfRule type="expression" dxfId="5454" priority="6120">
      <formula>DL$347="N/A"</formula>
    </cfRule>
  </conditionalFormatting>
  <conditionalFormatting sqref="DH348:DH351">
    <cfRule type="expression" dxfId="5453" priority="6115">
      <formula>DH$347="N/A"</formula>
    </cfRule>
  </conditionalFormatting>
  <conditionalFormatting sqref="DH348:DH351">
    <cfRule type="expression" dxfId="5452" priority="6114">
      <formula>DF$3="No"</formula>
    </cfRule>
  </conditionalFormatting>
  <conditionalFormatting sqref="DH348:DH351">
    <cfRule type="expression" dxfId="5451" priority="6116">
      <formula>DF$189="Offered Amount/Salary Multiple"</formula>
    </cfRule>
    <cfRule type="expression" dxfId="5450" priority="6117">
      <formula>DF$186="Offered Amount/Flat Amount"</formula>
    </cfRule>
  </conditionalFormatting>
  <conditionalFormatting sqref="DF347:DI351">
    <cfRule type="expression" dxfId="5449" priority="6113">
      <formula>$DF$189="Offered Amount"</formula>
    </cfRule>
  </conditionalFormatting>
  <conditionalFormatting sqref="DJ347:DL351">
    <cfRule type="expression" dxfId="5448" priority="6112">
      <formula>$DF$189="offered amount"</formula>
    </cfRule>
  </conditionalFormatting>
  <conditionalFormatting sqref="DF361:DN361">
    <cfRule type="expression" dxfId="5447" priority="6111">
      <formula>DF$360="Select Waiting Period Option"</formula>
    </cfRule>
  </conditionalFormatting>
  <conditionalFormatting sqref="DH22:DH26">
    <cfRule type="expression" dxfId="5446" priority="6415">
      <formula>DF$20="No"</formula>
    </cfRule>
  </conditionalFormatting>
  <conditionalFormatting sqref="DF64:DN64">
    <cfRule type="expression" dxfId="5445" priority="6110">
      <formula>DF$63="Select Waiting Period Option"</formula>
    </cfRule>
  </conditionalFormatting>
  <conditionalFormatting sqref="DF22:DG26">
    <cfRule type="expression" dxfId="5444" priority="6109">
      <formula>DF$20="No"</formula>
    </cfRule>
  </conditionalFormatting>
  <conditionalFormatting sqref="DF309:DN310 DF311:DH321 DF234:DN236 DN237:DN254 DF270:DN301 DK311:DK312 DM311:DM312 DI316:DN316 DI319:DN319 DK314:DK315 DM314:DM315 DK317:DK318 DM317:DM318 DK320:DK321 DM320:DM321">
    <cfRule type="expression" dxfId="5443" priority="6108">
      <formula>$DF$213="No"</formula>
    </cfRule>
  </conditionalFormatting>
  <conditionalFormatting sqref="DF272:DG301">
    <cfRule type="expression" dxfId="5442" priority="6106">
      <formula>$T$219="No"</formula>
    </cfRule>
  </conditionalFormatting>
  <conditionalFormatting sqref="DF310:DN310">
    <cfRule type="expression" dxfId="5441" priority="6105">
      <formula>$T$302="No"</formula>
    </cfRule>
  </conditionalFormatting>
  <conditionalFormatting sqref="DJ352:DN352">
    <cfRule type="expression" dxfId="5440" priority="6104">
      <formula>DJ$347="N/A"</formula>
    </cfRule>
  </conditionalFormatting>
  <conditionalFormatting sqref="DJ352:DN352">
    <cfRule type="expression" dxfId="5439" priority="6103">
      <formula>DF$3="No"</formula>
    </cfRule>
  </conditionalFormatting>
  <conditionalFormatting sqref="DJ352:DK352">
    <cfRule type="expression" dxfId="5438" priority="6102">
      <formula>DL$347="N/A"</formula>
    </cfRule>
  </conditionalFormatting>
  <conditionalFormatting sqref="DH352">
    <cfRule type="expression" dxfId="5437" priority="6099">
      <formula>DH$347="N/A"</formula>
    </cfRule>
  </conditionalFormatting>
  <conditionalFormatting sqref="DH352">
    <cfRule type="expression" dxfId="5436" priority="6098">
      <formula>DF$3="No"</formula>
    </cfRule>
  </conditionalFormatting>
  <conditionalFormatting sqref="DH352">
    <cfRule type="expression" dxfId="5435" priority="6100">
      <formula>DF$189="Offered Amount/Salary Multiple"</formula>
    </cfRule>
    <cfRule type="expression" dxfId="5434" priority="6101">
      <formula>DF$186="Offered Amount/Flat Amount"</formula>
    </cfRule>
  </conditionalFormatting>
  <conditionalFormatting sqref="DF352:DI352">
    <cfRule type="expression" dxfId="5433" priority="6097">
      <formula>$DF$189="Offered Amount"</formula>
    </cfRule>
  </conditionalFormatting>
  <conditionalFormatting sqref="DJ352:DL352">
    <cfRule type="expression" dxfId="5432" priority="6096">
      <formula>$DF$189="offered amount"</formula>
    </cfRule>
  </conditionalFormatting>
  <conditionalFormatting sqref="DF259:DN259">
    <cfRule type="expression" dxfId="5431" priority="6090">
      <formula>DF$3="No"</formula>
    </cfRule>
  </conditionalFormatting>
  <conditionalFormatting sqref="DF223:DN223">
    <cfRule type="expression" dxfId="5430" priority="6089">
      <formula>DF$3="No"</formula>
    </cfRule>
  </conditionalFormatting>
  <conditionalFormatting sqref="DF44">
    <cfRule type="expression" dxfId="5429" priority="6086">
      <formula>DF$41="First of the month following date of change"</formula>
    </cfRule>
  </conditionalFormatting>
  <conditionalFormatting sqref="DF42">
    <cfRule type="expression" dxfId="5428" priority="6087">
      <formula>DF$40="Yes, Use Waiting Period"</formula>
    </cfRule>
  </conditionalFormatting>
  <conditionalFormatting sqref="DF45">
    <cfRule type="expression" dxfId="5427" priority="6085">
      <formula>DF$40="Specific Date Selection"</formula>
    </cfRule>
    <cfRule type="expression" dxfId="5426" priority="6088">
      <formula>DF$40="Specific Date Selection"</formula>
    </cfRule>
  </conditionalFormatting>
  <conditionalFormatting sqref="DF42">
    <cfRule type="expression" dxfId="5425" priority="6084">
      <formula>DF$41="First of month following date of change"</formula>
    </cfRule>
  </conditionalFormatting>
  <conditionalFormatting sqref="DF43">
    <cfRule type="expression" dxfId="5424" priority="6083">
      <formula>DF$41="First of the month following date of change"</formula>
    </cfRule>
  </conditionalFormatting>
  <conditionalFormatting sqref="DF45">
    <cfRule type="expression" dxfId="5423" priority="6081">
      <formula>DF$41="First of the month following date of change"</formula>
    </cfRule>
  </conditionalFormatting>
  <conditionalFormatting sqref="DF44">
    <cfRule type="expression" dxfId="5422" priority="6082">
      <formula>DF$40="Specific Date Selection"</formula>
    </cfRule>
  </conditionalFormatting>
  <conditionalFormatting sqref="DF43">
    <cfRule type="expression" dxfId="5421" priority="6080">
      <formula>DF$40="specific date selection"</formula>
    </cfRule>
  </conditionalFormatting>
  <conditionalFormatting sqref="DF41">
    <cfRule type="expression" dxfId="5420" priority="6079">
      <formula>DF$40="Yes, Use Waiting Period"</formula>
    </cfRule>
  </conditionalFormatting>
  <conditionalFormatting sqref="DF41:DF45">
    <cfRule type="expression" dxfId="5419" priority="6078">
      <formula>DF$3="No"</formula>
    </cfRule>
  </conditionalFormatting>
  <conditionalFormatting sqref="DF42:DN42">
    <cfRule type="expression" dxfId="5418" priority="6077">
      <formula>DF$41="select waiting Period option"</formula>
    </cfRule>
  </conditionalFormatting>
  <conditionalFormatting sqref="DF47">
    <cfRule type="expression" dxfId="5417" priority="6075">
      <formula>DF$46="Yes, Use Waiting Period"</formula>
    </cfRule>
  </conditionalFormatting>
  <conditionalFormatting sqref="DF49:DF50">
    <cfRule type="expression" dxfId="5416" priority="6073">
      <formula>DF$47="First of the month following date of change"</formula>
    </cfRule>
  </conditionalFormatting>
  <conditionalFormatting sqref="DF48">
    <cfRule type="expression" dxfId="5415" priority="6071">
      <formula>DF$47="First of month following date of change"</formula>
    </cfRule>
  </conditionalFormatting>
  <conditionalFormatting sqref="DF50">
    <cfRule type="expression" dxfId="5414" priority="6074">
      <formula>DF$46="Specific Date Selection"</formula>
    </cfRule>
  </conditionalFormatting>
  <conditionalFormatting sqref="DF48">
    <cfRule type="expression" dxfId="5413" priority="6072">
      <formula>DF$46="Yes, Use Waiting Period"</formula>
    </cfRule>
  </conditionalFormatting>
  <conditionalFormatting sqref="DF50">
    <cfRule type="expression" dxfId="5412" priority="6069">
      <formula>DF$47="First of the month following date of change"</formula>
    </cfRule>
  </conditionalFormatting>
  <conditionalFormatting sqref="DF50">
    <cfRule type="expression" dxfId="5411" priority="6070">
      <formula>DF$46="Specific Date Selection"</formula>
    </cfRule>
  </conditionalFormatting>
  <conditionalFormatting sqref="DF49">
    <cfRule type="expression" dxfId="5410" priority="6068">
      <formula>DF$46="specific date selection"</formula>
    </cfRule>
  </conditionalFormatting>
  <conditionalFormatting sqref="DF47:DF50">
    <cfRule type="expression" dxfId="5409" priority="6067">
      <formula>DF$3="No"</formula>
    </cfRule>
  </conditionalFormatting>
  <conditionalFormatting sqref="DF48:DN48">
    <cfRule type="expression" dxfId="5408" priority="6066">
      <formula>DF$47="select waiting period option"</formula>
    </cfRule>
  </conditionalFormatting>
  <conditionalFormatting sqref="DF237:DM242">
    <cfRule type="expression" dxfId="5407" priority="6063">
      <formula>DF$213="No"</formula>
    </cfRule>
  </conditionalFormatting>
  <conditionalFormatting sqref="DF237:DM242 DH238:DM254">
    <cfRule type="expression" dxfId="5406" priority="6062">
      <formula>DF$3="No"</formula>
    </cfRule>
  </conditionalFormatting>
  <conditionalFormatting sqref="DF243:DI248">
    <cfRule type="expression" dxfId="5405" priority="6059">
      <formula>DF$213="No"</formula>
    </cfRule>
  </conditionalFormatting>
  <conditionalFormatting sqref="DF243:DI248">
    <cfRule type="expression" dxfId="5404" priority="6058">
      <formula>DF$3="No"</formula>
    </cfRule>
  </conditionalFormatting>
  <conditionalFormatting sqref="DF249:DI254">
    <cfRule type="expression" dxfId="5403" priority="6055">
      <formula>DF$213="No"</formula>
    </cfRule>
  </conditionalFormatting>
  <conditionalFormatting sqref="DF249:DI254">
    <cfRule type="expression" dxfId="5402" priority="6054">
      <formula>DF$3="No"</formula>
    </cfRule>
  </conditionalFormatting>
  <conditionalFormatting sqref="DK237:DM254">
    <cfRule type="expression" dxfId="5401" priority="6051">
      <formula>DK$213="No"</formula>
    </cfRule>
  </conditionalFormatting>
  <conditionalFormatting sqref="DK237:DM254">
    <cfRule type="expression" dxfId="5400" priority="6050">
      <formula>DF$3="No"</formula>
    </cfRule>
  </conditionalFormatting>
  <conditionalFormatting sqref="DH237:DI254">
    <cfRule type="expression" dxfId="5399" priority="6049">
      <formula>DH237="0"</formula>
    </cfRule>
  </conditionalFormatting>
  <conditionalFormatting sqref="DJ237:DK254">
    <cfRule type="expression" dxfId="5398" priority="6048">
      <formula>DJ237="0"</formula>
    </cfRule>
  </conditionalFormatting>
  <conditionalFormatting sqref="DL237:DM254">
    <cfRule type="expression" dxfId="5397" priority="6047">
      <formula>DL237="0"</formula>
    </cfRule>
  </conditionalFormatting>
  <conditionalFormatting sqref="DG237:DM254">
    <cfRule type="expression" dxfId="5396" priority="6046">
      <formula>DF$213="No"</formula>
    </cfRule>
  </conditionalFormatting>
  <conditionalFormatting sqref="DF237:DM254">
    <cfRule type="expression" dxfId="5395" priority="6045">
      <formula>$DF$213="No"</formula>
    </cfRule>
  </conditionalFormatting>
  <conditionalFormatting sqref="DF237:DG254">
    <cfRule type="expression" dxfId="5394" priority="6044">
      <formula>$DF$219="No"</formula>
    </cfRule>
  </conditionalFormatting>
  <conditionalFormatting sqref="DH238:DM242 DF244:DM248 DF250:DM254">
    <cfRule type="expression" dxfId="5393" priority="6043">
      <formula>$DF$234="One"</formula>
    </cfRule>
  </conditionalFormatting>
  <conditionalFormatting sqref="DH239:DM242 DF245:DM248 DF251:DM254">
    <cfRule type="expression" dxfId="5392" priority="6042">
      <formula>$DF$234="Two"</formula>
    </cfRule>
  </conditionalFormatting>
  <conditionalFormatting sqref="DH240:DM242 DF246:DM248 DF252:DM254">
    <cfRule type="expression" dxfId="5391" priority="6041">
      <formula>$DF$234="Three"</formula>
    </cfRule>
  </conditionalFormatting>
  <conditionalFormatting sqref="DH241:DM242 DF247:DM248 DF253:DM254">
    <cfRule type="expression" dxfId="5390" priority="6040">
      <formula>$DF$234="Four"</formula>
    </cfRule>
  </conditionalFormatting>
  <conditionalFormatting sqref="DH242:DM242 DF248:DM248 DF254:DM254">
    <cfRule type="expression" dxfId="5389" priority="6039">
      <formula>$DF$234="Five"</formula>
    </cfRule>
  </conditionalFormatting>
  <conditionalFormatting sqref="DF238:DG242">
    <cfRule type="expression" dxfId="5388" priority="6034">
      <formula>$DF$234="One"</formula>
    </cfRule>
  </conditionalFormatting>
  <conditionalFormatting sqref="DF239:DG242">
    <cfRule type="expression" dxfId="5387" priority="6033">
      <formula>$DF$234="Two"</formula>
    </cfRule>
  </conditionalFormatting>
  <conditionalFormatting sqref="DF240:DG242">
    <cfRule type="expression" dxfId="5386" priority="6032">
      <formula>$DF$234="Three"</formula>
    </cfRule>
  </conditionalFormatting>
  <conditionalFormatting sqref="DF241:DG242">
    <cfRule type="expression" dxfId="5385" priority="6031">
      <formula>$DF$234="Four"</formula>
    </cfRule>
  </conditionalFormatting>
  <conditionalFormatting sqref="DF242:DG242">
    <cfRule type="expression" dxfId="5384" priority="6030">
      <formula>$DF$234="Five"</formula>
    </cfRule>
  </conditionalFormatting>
  <conditionalFormatting sqref="DI313:DJ313">
    <cfRule type="expression" dxfId="5383" priority="6008">
      <formula>DI$213="No"</formula>
    </cfRule>
  </conditionalFormatting>
  <conditionalFormatting sqref="DI313:DJ313 DI316:DJ316 DI319:DJ319">
    <cfRule type="expression" dxfId="5382" priority="6007">
      <formula>DF$3="No"</formula>
    </cfRule>
  </conditionalFormatting>
  <conditionalFormatting sqref="DI313:DJ313">
    <cfRule type="expression" dxfId="5381" priority="6004">
      <formula>DI$213="No"</formula>
    </cfRule>
  </conditionalFormatting>
  <conditionalFormatting sqref="DI313:DJ313 DI316:DJ316 DI319:DJ319">
    <cfRule type="expression" dxfId="5380" priority="6003">
      <formula>DF$3="No"</formula>
    </cfRule>
  </conditionalFormatting>
  <conditionalFormatting sqref="DI313:DJ313">
    <cfRule type="expression" dxfId="5379" priority="6000">
      <formula>DI$213="No"</formula>
    </cfRule>
  </conditionalFormatting>
  <conditionalFormatting sqref="DI313:DJ313 DI316:DJ316 DI319:DJ319">
    <cfRule type="expression" dxfId="5378" priority="5999">
      <formula>DF$3="No"</formula>
    </cfRule>
  </conditionalFormatting>
  <conditionalFormatting sqref="DI313:DJ313 DI316:DJ316 DI319:DJ319">
    <cfRule type="expression" dxfId="5377" priority="5998">
      <formula>DI313="0"</formula>
    </cfRule>
  </conditionalFormatting>
  <conditionalFormatting sqref="DK313:DL313">
    <cfRule type="expression" dxfId="5376" priority="5995">
      <formula>DK$213="No"</formula>
    </cfRule>
  </conditionalFormatting>
  <conditionalFormatting sqref="DK313:DL313 DK316:DL316 DK319:DL319 DK314:DK315 DK317:DK318 DK320:DK321">
    <cfRule type="expression" dxfId="5375" priority="5994">
      <formula>DF$3="No"</formula>
    </cfRule>
  </conditionalFormatting>
  <conditionalFormatting sqref="DK313:DL313 DK316:DL316 DK319:DL319 DK314:DK315 DK317:DK318 DK320:DK321">
    <cfRule type="expression" dxfId="5374" priority="5993">
      <formula>DK313="0"</formula>
    </cfRule>
  </conditionalFormatting>
  <conditionalFormatting sqref="DM313:DN313">
    <cfRule type="expression" dxfId="5373" priority="5990">
      <formula>DM$213="No"</formula>
    </cfRule>
  </conditionalFormatting>
  <conditionalFormatting sqref="DM313:DN313 DM316:DN316 DM319:DN319 DM314:DM315 DM317:DM318 DM320:DM321">
    <cfRule type="expression" dxfId="5372" priority="5989">
      <formula>DF$3="No"</formula>
    </cfRule>
  </conditionalFormatting>
  <conditionalFormatting sqref="DM313:DN313">
    <cfRule type="expression" dxfId="5371" priority="5986">
      <formula>DM$213="No"</formula>
    </cfRule>
  </conditionalFormatting>
  <conditionalFormatting sqref="DM313:DN313 DM316:DN316 DM319:DN319 DM314:DM315 DM317:DM318 DM320:DM321">
    <cfRule type="expression" dxfId="5370" priority="5985">
      <formula>DF$3="No"</formula>
    </cfRule>
  </conditionalFormatting>
  <conditionalFormatting sqref="DM313:DN313">
    <cfRule type="expression" dxfId="5369" priority="5982">
      <formula>DM$213="No"</formula>
    </cfRule>
  </conditionalFormatting>
  <conditionalFormatting sqref="DM313:DN313 DM316:DN316 DM319:DN319 DM314:DM315 DM317:DM318 DM320:DM321">
    <cfRule type="expression" dxfId="5368" priority="5981">
      <formula>DF$3="No"</formula>
    </cfRule>
  </conditionalFormatting>
  <conditionalFormatting sqref="DM313:DN313">
    <cfRule type="expression" dxfId="5367" priority="5978">
      <formula>DM$213="No"</formula>
    </cfRule>
  </conditionalFormatting>
  <conditionalFormatting sqref="DM313:DN313 DM316:DN316 DM319:DN319 DM314:DM315 DM317:DM318 DM320:DM321">
    <cfRule type="expression" dxfId="5366" priority="5977">
      <formula>DF$3="No"</formula>
    </cfRule>
  </conditionalFormatting>
  <conditionalFormatting sqref="DM313:DN313 DM316:DN316 DM319:DN319 DM314:DM315 DM317:DM318 DM320:DM321">
    <cfRule type="expression" dxfId="5365" priority="5976">
      <formula>DM313="0"</formula>
    </cfRule>
  </conditionalFormatting>
  <conditionalFormatting sqref="DI313:DN313">
    <cfRule type="expression" dxfId="5364" priority="5975">
      <formula>DI$213="No"</formula>
    </cfRule>
  </conditionalFormatting>
  <conditionalFormatting sqref="DI313:DN313">
    <cfRule type="expression" dxfId="5363" priority="5974">
      <formula>$DF$213="No"</formula>
    </cfRule>
  </conditionalFormatting>
  <conditionalFormatting sqref="DI313:DN313 DI316:DN316 DI319:DN319 DM314:DM315 DM317:DM318 DM320:DM321 DJ314:DK315 DJ317:DK318 DJ320:DK321">
    <cfRule type="expression" dxfId="5362" priority="5973">
      <formula>$DF$302="No"</formula>
    </cfRule>
  </conditionalFormatting>
  <conditionalFormatting sqref="DF209:DN210">
    <cfRule type="expression" dxfId="5361" priority="5950">
      <formula>DF$208="Family Rate for all dependents"</formula>
    </cfRule>
  </conditionalFormatting>
  <conditionalFormatting sqref="DO74 DO76:DO78">
    <cfRule type="expression" dxfId="5360" priority="5935">
      <formula>DO$73="No"</formula>
    </cfRule>
  </conditionalFormatting>
  <conditionalFormatting sqref="DO110:DO111">
    <cfRule type="expression" dxfId="5359" priority="5934">
      <formula>DO$109="No"</formula>
    </cfRule>
  </conditionalFormatting>
  <conditionalFormatting sqref="DO35">
    <cfRule type="expression" dxfId="5358" priority="5775">
      <formula>DO$34="select waiting period option"</formula>
    </cfRule>
    <cfRule type="expression" dxfId="5357" priority="5933">
      <formula>DO$33="Use Waiting Period"</formula>
    </cfRule>
  </conditionalFormatting>
  <conditionalFormatting sqref="DO35">
    <cfRule type="expression" dxfId="5356" priority="5932">
      <formula>DO$34="First of Month following Date of Change"</formula>
    </cfRule>
  </conditionalFormatting>
  <conditionalFormatting sqref="DO64">
    <cfRule type="expression" dxfId="5355" priority="5931">
      <formula>DO$62="Use Waiting Period"</formula>
    </cfRule>
  </conditionalFormatting>
  <conditionalFormatting sqref="DO64">
    <cfRule type="expression" dxfId="5354" priority="5930">
      <formula>DO$63="First of the month following date of change"</formula>
    </cfRule>
  </conditionalFormatting>
  <conditionalFormatting sqref="DO139:DO142">
    <cfRule type="expression" dxfId="5353" priority="5929">
      <formula>DO$137="Use Waiting Period"</formula>
    </cfRule>
  </conditionalFormatting>
  <conditionalFormatting sqref="DO139:DO142">
    <cfRule type="expression" dxfId="5352" priority="5925">
      <formula>DO$138="First of month following Date of Election"</formula>
    </cfRule>
    <cfRule type="expression" dxfId="5351" priority="5926">
      <formula>DO$138="Date of Election"</formula>
    </cfRule>
    <cfRule type="expression" dxfId="5350" priority="5927">
      <formula>DO$138="First of month following Open Enrollment Start Date"</formula>
    </cfRule>
  </conditionalFormatting>
  <conditionalFormatting sqref="DO145:DO146">
    <cfRule type="expression" dxfId="5349" priority="5920">
      <formula>DO$144="First of month following Date of Election"</formula>
    </cfRule>
    <cfRule type="expression" dxfId="5348" priority="5921">
      <formula>DO$144="Date of Election"</formula>
    </cfRule>
    <cfRule type="expression" dxfId="5347" priority="5922">
      <formula>DO$144="First of month following Date of Hire"</formula>
    </cfRule>
  </conditionalFormatting>
  <conditionalFormatting sqref="DO145">
    <cfRule type="expression" dxfId="5346" priority="5923">
      <formula>DO$143="Use Waiting Period"</formula>
    </cfRule>
  </conditionalFormatting>
  <conditionalFormatting sqref="DO151:DO152">
    <cfRule type="expression" dxfId="5345" priority="5915">
      <formula>DO$150="First of month following Date of Election"</formula>
    </cfRule>
    <cfRule type="expression" dxfId="5344" priority="5916">
      <formula>DO$150="Date of Election"</formula>
    </cfRule>
    <cfRule type="expression" dxfId="5343" priority="5917">
      <formula>DO$150="First of month following Date of Rehire"</formula>
    </cfRule>
  </conditionalFormatting>
  <conditionalFormatting sqref="DO151">
    <cfRule type="expression" dxfId="5342" priority="5918">
      <formula>DO$149="Use Waiting Period"</formula>
    </cfRule>
  </conditionalFormatting>
  <conditionalFormatting sqref="DO20:DO21">
    <cfRule type="expression" dxfId="5341" priority="5914">
      <formula>DO$20="No"</formula>
    </cfRule>
  </conditionalFormatting>
  <conditionalFormatting sqref="DO64">
    <cfRule type="expression" dxfId="5340" priority="5913">
      <formula>DO$61="No"</formula>
    </cfRule>
  </conditionalFormatting>
  <conditionalFormatting sqref="DO194">
    <cfRule type="expression" dxfId="5339" priority="5912">
      <formula>DO$189="Offered Amount"</formula>
    </cfRule>
  </conditionalFormatting>
  <conditionalFormatting sqref="DO191:DO192">
    <cfRule type="expression" dxfId="5338" priority="5906">
      <formula>DO$189="Percentage of Employee Per Pay Period Salary"</formula>
    </cfRule>
    <cfRule type="expression" dxfId="5337" priority="5907">
      <formula>DO$189="Percentage of Employee Semi-Monthly(24) Salary"</formula>
    </cfRule>
    <cfRule type="expression" dxfId="5336" priority="5908">
      <formula>DO$189="Percentage of Weekly Salary"</formula>
    </cfRule>
    <cfRule type="expression" dxfId="5335" priority="5909">
      <formula>DO$189="Percentage of Monthly Salary"</formula>
    </cfRule>
    <cfRule type="expression" dxfId="5334" priority="5910">
      <formula>DO$189="Percentage of Salary"</formula>
    </cfRule>
    <cfRule type="expression" dxfId="5333" priority="5911">
      <formula>DO$189="Salary Multiple"</formula>
    </cfRule>
  </conditionalFormatting>
  <conditionalFormatting sqref="DO324">
    <cfRule type="expression" dxfId="5332" priority="5901">
      <formula>DO$181="No"</formula>
    </cfRule>
  </conditionalFormatting>
  <conditionalFormatting sqref="DO327">
    <cfRule type="expression" dxfId="5331" priority="5900">
      <formula>DO$181="No"</formula>
    </cfRule>
  </conditionalFormatting>
  <conditionalFormatting sqref="DO329">
    <cfRule type="expression" dxfId="5330" priority="5899">
      <formula>DO$181="No"</formula>
    </cfRule>
  </conditionalFormatting>
  <conditionalFormatting sqref="DO326">
    <cfRule type="expression" dxfId="5329" priority="5898">
      <formula>DO$181="No"</formula>
    </cfRule>
  </conditionalFormatting>
  <conditionalFormatting sqref="DO332:DO333">
    <cfRule type="expression" dxfId="5328" priority="5897">
      <formula>DO$331="No"</formula>
    </cfRule>
  </conditionalFormatting>
  <conditionalFormatting sqref="DO339">
    <cfRule type="expression" dxfId="5327" priority="5896">
      <formula>DO$181="No"</formula>
    </cfRule>
  </conditionalFormatting>
  <conditionalFormatting sqref="DO339">
    <cfRule type="expression" dxfId="5326" priority="5895">
      <formula>DO$331="No"</formula>
    </cfRule>
  </conditionalFormatting>
  <conditionalFormatting sqref="DO341">
    <cfRule type="expression" dxfId="5325" priority="5893">
      <formula>DO$181="No"</formula>
    </cfRule>
  </conditionalFormatting>
  <conditionalFormatting sqref="DO340">
    <cfRule type="expression" dxfId="5324" priority="5894">
      <formula>DO$181="No"</formula>
    </cfRule>
  </conditionalFormatting>
  <conditionalFormatting sqref="DO357">
    <cfRule type="expression" dxfId="5323" priority="5892">
      <formula>DO$355="Specific Date Selection"</formula>
    </cfRule>
  </conditionalFormatting>
  <conditionalFormatting sqref="DO360:DO361">
    <cfRule type="expression" dxfId="5322" priority="5891">
      <formula>DO$359="Use waiting Period"</formula>
    </cfRule>
  </conditionalFormatting>
  <conditionalFormatting sqref="DO361:DO362">
    <cfRule type="expression" dxfId="5321" priority="5889">
      <formula>DO$360="First of Month following Date of Birth"</formula>
    </cfRule>
  </conditionalFormatting>
  <conditionalFormatting sqref="DO87">
    <cfRule type="expression" dxfId="5320" priority="5888">
      <formula>DO$86="No"</formula>
    </cfRule>
  </conditionalFormatting>
  <conditionalFormatting sqref="DO184">
    <cfRule type="expression" dxfId="5319" priority="5885">
      <formula>DO$183="Compensation as of Date"</formula>
    </cfRule>
  </conditionalFormatting>
  <conditionalFormatting sqref="DO113">
    <cfRule type="expression" dxfId="5318" priority="5883">
      <formula>DO$112="Yes"</formula>
    </cfRule>
  </conditionalFormatting>
  <conditionalFormatting sqref="DO122:DO125">
    <cfRule type="expression" dxfId="5317" priority="5882">
      <formula>DO$121="Yes"</formula>
    </cfRule>
  </conditionalFormatting>
  <conditionalFormatting sqref="DO128">
    <cfRule type="expression" dxfId="5316" priority="5881">
      <formula>DO$127="Yes"</formula>
    </cfRule>
  </conditionalFormatting>
  <conditionalFormatting sqref="DO193">
    <cfRule type="expression" dxfId="5315" priority="5880">
      <formula>DO$189="Offered Amount"</formula>
    </cfRule>
  </conditionalFormatting>
  <conditionalFormatting sqref="DO112">
    <cfRule type="expression" dxfId="5314" priority="5875">
      <formula>DO112="Yes"</formula>
    </cfRule>
    <cfRule type="expression" dxfId="5313" priority="5876">
      <formula>DO$112="No"</formula>
    </cfRule>
    <cfRule type="expression" dxfId="5312" priority="5877">
      <formula>DO$7="EE"</formula>
    </cfRule>
  </conditionalFormatting>
  <conditionalFormatting sqref="DO114">
    <cfRule type="expression" dxfId="5311" priority="5873">
      <formula>DO$114="No"</formula>
    </cfRule>
    <cfRule type="expression" dxfId="5310" priority="5874">
      <formula>DO$114="Yes"</formula>
    </cfRule>
  </conditionalFormatting>
  <conditionalFormatting sqref="DO162">
    <cfRule type="expression" dxfId="5309" priority="5871">
      <formula>DO$8="CH"</formula>
    </cfRule>
    <cfRule type="expression" dxfId="5308" priority="5872">
      <formula>DO$8="EE"</formula>
    </cfRule>
  </conditionalFormatting>
  <conditionalFormatting sqref="DO163">
    <cfRule type="expression" dxfId="5307" priority="5818">
      <formula>DO$8="EE+SP"</formula>
    </cfRule>
    <cfRule type="expression" dxfId="5306" priority="5869">
      <formula>DO$8="EE"</formula>
    </cfRule>
    <cfRule type="expression" dxfId="5305" priority="5870">
      <formula>DO$8="SP"</formula>
    </cfRule>
  </conditionalFormatting>
  <conditionalFormatting sqref="DO178">
    <cfRule type="expression" dxfId="5304" priority="5814">
      <formula>DO$8="EE+SP"</formula>
    </cfRule>
    <cfRule type="expression" dxfId="5303" priority="5867">
      <formula>DO$8="SP"</formula>
    </cfRule>
    <cfRule type="expression" dxfId="5302" priority="5868">
      <formula>DO$8="EE"</formula>
    </cfRule>
  </conditionalFormatting>
  <conditionalFormatting sqref="DO341">
    <cfRule type="expression" dxfId="5301" priority="5800">
      <formula>DO$8="EE+SP"</formula>
    </cfRule>
    <cfRule type="expression" dxfId="5300" priority="5865">
      <formula>DO$8="SP"</formula>
    </cfRule>
    <cfRule type="expression" dxfId="5299" priority="5866">
      <formula>DO$8="EE"</formula>
    </cfRule>
  </conditionalFormatting>
  <conditionalFormatting sqref="DO342">
    <cfRule type="expression" dxfId="5298" priority="5863">
      <formula>DO$342="No"</formula>
    </cfRule>
    <cfRule type="expression" dxfId="5297" priority="5864">
      <formula>DO$342="Yes"</formula>
    </cfRule>
  </conditionalFormatting>
  <conditionalFormatting sqref="DO343">
    <cfRule type="expression" dxfId="5296" priority="5861">
      <formula>DO$343="Yes"</formula>
    </cfRule>
    <cfRule type="expression" dxfId="5295" priority="5862">
      <formula>DO$343="No"</formula>
    </cfRule>
  </conditionalFormatting>
  <conditionalFormatting sqref="DO344">
    <cfRule type="expression" dxfId="5294" priority="5859">
      <formula>DO$344="Yes"</formula>
    </cfRule>
    <cfRule type="expression" dxfId="5293" priority="5860">
      <formula>DO$344="No"</formula>
    </cfRule>
  </conditionalFormatting>
  <conditionalFormatting sqref="DO126">
    <cfRule type="expression" dxfId="5292" priority="5858">
      <formula>DO$121="Yes"</formula>
    </cfRule>
  </conditionalFormatting>
  <conditionalFormatting sqref="DO122">
    <cfRule type="expression" dxfId="5291" priority="5857">
      <formula>DO$122="No"</formula>
    </cfRule>
  </conditionalFormatting>
  <conditionalFormatting sqref="DO123">
    <cfRule type="expression" dxfId="5290" priority="5856">
      <formula>DO$123="No"</formula>
    </cfRule>
  </conditionalFormatting>
  <conditionalFormatting sqref="DO124">
    <cfRule type="expression" dxfId="5289" priority="5855">
      <formula>DO$124="No"</formula>
    </cfRule>
  </conditionalFormatting>
  <conditionalFormatting sqref="DO125">
    <cfRule type="expression" dxfId="5288" priority="5854">
      <formula>DO$125="No"</formula>
    </cfRule>
  </conditionalFormatting>
  <conditionalFormatting sqref="DO17:DO18">
    <cfRule type="expression" dxfId="5287" priority="5936">
      <formula>DO$17="Select OtherEnrollmentService"</formula>
    </cfRule>
  </conditionalFormatting>
  <conditionalFormatting sqref="DO140">
    <cfRule type="expression" dxfId="5286" priority="5928">
      <formula>DO$137="Specific Date Selection"</formula>
    </cfRule>
  </conditionalFormatting>
  <conditionalFormatting sqref="DO141">
    <cfRule type="expression" dxfId="5285" priority="5853">
      <formula>DO$137="specific date selection"</formula>
    </cfRule>
  </conditionalFormatting>
  <conditionalFormatting sqref="DO147:DO148">
    <cfRule type="expression" dxfId="5284" priority="5849">
      <formula>DO$144="First of month following Date of Election"</formula>
    </cfRule>
    <cfRule type="expression" dxfId="5283" priority="5850">
      <formula>DO$144="Date of Election"</formula>
    </cfRule>
    <cfRule type="expression" dxfId="5282" priority="5851">
      <formula>DO$144="First of month following Date of Hire"</formula>
    </cfRule>
  </conditionalFormatting>
  <conditionalFormatting sqref="DO146">
    <cfRule type="expression" dxfId="5281" priority="5924">
      <formula>DO$143="Specific Date Selection"</formula>
    </cfRule>
  </conditionalFormatting>
  <conditionalFormatting sqref="DO147">
    <cfRule type="expression" dxfId="5280" priority="5852">
      <formula>DO$143="Specific Date Selection"</formula>
    </cfRule>
  </conditionalFormatting>
  <conditionalFormatting sqref="DO153:DO154">
    <cfRule type="expression" dxfId="5279" priority="5845">
      <formula>DO$150="First of month following Date of Election"</formula>
    </cfRule>
    <cfRule type="expression" dxfId="5278" priority="5846">
      <formula>DO$150="Date of Election"</formula>
    </cfRule>
    <cfRule type="expression" dxfId="5277" priority="5847">
      <formula>DO$150="First of month following Date of Rehire"</formula>
    </cfRule>
  </conditionalFormatting>
  <conditionalFormatting sqref="DO152">
    <cfRule type="expression" dxfId="5276" priority="5919">
      <formula>DO$149="Specific Date Selection"</formula>
    </cfRule>
  </conditionalFormatting>
  <conditionalFormatting sqref="DO153">
    <cfRule type="expression" dxfId="5275" priority="5848">
      <formula>DO$149="Specific Date Selection"</formula>
    </cfRule>
  </conditionalFormatting>
  <conditionalFormatting sqref="DO356">
    <cfRule type="expression" dxfId="5274" priority="5844">
      <formula>DO$355="specific date selection"</formula>
    </cfRule>
  </conditionalFormatting>
  <conditionalFormatting sqref="DO363:DO364">
    <cfRule type="expression" dxfId="5273" priority="5842">
      <formula>DO$360="First of Month following Date of Birth"</formula>
    </cfRule>
    <cfRule type="expression" dxfId="5272" priority="5843">
      <formula>DO$359="Specific Date Selection"</formula>
    </cfRule>
  </conditionalFormatting>
  <conditionalFormatting sqref="DO362">
    <cfRule type="expression" dxfId="5271" priority="5890">
      <formula>DO$359="Specific Date Selection"</formula>
    </cfRule>
  </conditionalFormatting>
  <conditionalFormatting sqref="DO363">
    <cfRule type="expression" dxfId="5270" priority="5841">
      <formula>DO$359="specific date selection"</formula>
    </cfRule>
  </conditionalFormatting>
  <conditionalFormatting sqref="DO15">
    <cfRule type="expression" dxfId="5269" priority="5840">
      <formula>DO$14="No"</formula>
    </cfRule>
  </conditionalFormatting>
  <conditionalFormatting sqref="DO34">
    <cfRule type="expression" dxfId="5268" priority="5839">
      <formula>DO$33="Use Waiting Period"</formula>
    </cfRule>
  </conditionalFormatting>
  <conditionalFormatting sqref="DO150">
    <cfRule type="expression" dxfId="5267" priority="5837">
      <formula>DO$149="Use Waiting Period"</formula>
    </cfRule>
  </conditionalFormatting>
  <conditionalFormatting sqref="DO199">
    <cfRule type="expression" dxfId="5266" priority="5937">
      <formula>DO$198="Yes, Round down to nearest"</formula>
    </cfRule>
    <cfRule type="expression" dxfId="5265" priority="5938">
      <formula>DO$198="Yes, Round up to nearest"</formula>
    </cfRule>
  </conditionalFormatting>
  <conditionalFormatting sqref="DO209:DO210">
    <cfRule type="expression" dxfId="5264" priority="5836">
      <formula>DO$208="Family Rate for all Dependents"</formula>
    </cfRule>
  </conditionalFormatting>
  <conditionalFormatting sqref="DO211">
    <cfRule type="expression" dxfId="5263" priority="5835">
      <formula>DO$208="Family rate for all dependents - Flat"</formula>
    </cfRule>
  </conditionalFormatting>
  <conditionalFormatting sqref="DO218:DO219">
    <cfRule type="expression" dxfId="5262" priority="5939">
      <formula>DO$213="No"</formula>
    </cfRule>
  </conditionalFormatting>
  <conditionalFormatting sqref="DO328">
    <cfRule type="expression" dxfId="5261" priority="5834">
      <formula>DO$181="No"</formula>
    </cfRule>
  </conditionalFormatting>
  <conditionalFormatting sqref="DO346:DR346">
    <cfRule type="expression" dxfId="5260" priority="5832">
      <formula>DO$189="Offered Amount/Salary Multiple"</formula>
    </cfRule>
    <cfRule type="expression" dxfId="5259" priority="5833">
      <formula>DO$189="Offered Amount/Flat Amount"</formula>
    </cfRule>
  </conditionalFormatting>
  <conditionalFormatting sqref="DO38">
    <cfRule type="expression" dxfId="5258" priority="5774">
      <formula>DO$37="Select waiting period option"</formula>
    </cfRule>
    <cfRule type="expression" dxfId="5257" priority="5831">
      <formula>DO$36="Use Waiting Period"</formula>
    </cfRule>
  </conditionalFormatting>
  <conditionalFormatting sqref="DO38">
    <cfRule type="expression" dxfId="5256" priority="5830">
      <formula>DO$35="First of Month following Date of Change"</formula>
    </cfRule>
  </conditionalFormatting>
  <conditionalFormatting sqref="DO37">
    <cfRule type="expression" dxfId="5255" priority="5829">
      <formula>DO$36="Use Waiting Period"</formula>
    </cfRule>
  </conditionalFormatting>
  <conditionalFormatting sqref="DO121">
    <cfRule type="expression" dxfId="5254" priority="5826">
      <formula>DO$121="Yes"</formula>
    </cfRule>
    <cfRule type="expression" dxfId="5253" priority="5827">
      <formula>DO$121="No"</formula>
    </cfRule>
    <cfRule type="expression" dxfId="5252" priority="5828">
      <formula>DO$8="EE"</formula>
    </cfRule>
  </conditionalFormatting>
  <conditionalFormatting sqref="DO127">
    <cfRule type="expression" dxfId="5251" priority="5823">
      <formula>DO$127="Yes"</formula>
    </cfRule>
    <cfRule type="expression" dxfId="5250" priority="5824">
      <formula>DO$127="No"</formula>
    </cfRule>
    <cfRule type="expression" dxfId="5249" priority="5825">
      <formula>DO$8="EE"</formula>
    </cfRule>
  </conditionalFormatting>
  <conditionalFormatting sqref="DO129">
    <cfRule type="expression" dxfId="5248" priority="5820">
      <formula>DO$127="Yes"</formula>
    </cfRule>
    <cfRule type="expression" dxfId="5247" priority="5821">
      <formula>DO$127="No"</formula>
    </cfRule>
    <cfRule type="expression" dxfId="5246" priority="5822">
      <formula>DO$8="EE"</formula>
    </cfRule>
  </conditionalFormatting>
  <conditionalFormatting sqref="DO162">
    <cfRule type="expression" dxfId="5245" priority="5819">
      <formula>DO$8="EE+CH"</formula>
    </cfRule>
  </conditionalFormatting>
  <conditionalFormatting sqref="DO164">
    <cfRule type="expression" dxfId="5244" priority="5815">
      <formula>DO$8="EE+SP"</formula>
    </cfRule>
    <cfRule type="expression" dxfId="5243" priority="5816">
      <formula>DO$8="EE"</formula>
    </cfRule>
    <cfRule type="expression" dxfId="5242" priority="5817">
      <formula>DO$8="SP"</formula>
    </cfRule>
  </conditionalFormatting>
  <conditionalFormatting sqref="DO36">
    <cfRule type="expression" dxfId="5241" priority="5813">
      <formula>DO$8="EE"</formula>
    </cfRule>
  </conditionalFormatting>
  <conditionalFormatting sqref="DO88">
    <cfRule type="expression" dxfId="5240" priority="5812">
      <formula>DO$87="Flat Amount"</formula>
    </cfRule>
  </conditionalFormatting>
  <conditionalFormatting sqref="DO88:DO89">
    <cfRule type="expression" dxfId="5239" priority="5811">
      <formula>DO$87="Flat Amount &amp; Times Annual Comp"</formula>
    </cfRule>
  </conditionalFormatting>
  <conditionalFormatting sqref="DO89">
    <cfRule type="expression" dxfId="5238" priority="5810">
      <formula>DO$87="Times Annual Comp"</formula>
    </cfRule>
  </conditionalFormatting>
  <conditionalFormatting sqref="DO90">
    <cfRule type="expression" dxfId="5237" priority="5809">
      <formula>DO$87="Percentage of Annual Comp"</formula>
    </cfRule>
  </conditionalFormatting>
  <conditionalFormatting sqref="DO88 DO90">
    <cfRule type="expression" dxfId="5236" priority="5808">
      <formula>DO$87="Flat Amount &amp; Percentage of Annual Comp"</formula>
    </cfRule>
  </conditionalFormatting>
  <conditionalFormatting sqref="DO88:DO90">
    <cfRule type="expression" dxfId="5235" priority="5807">
      <formula>DO$87="Flat Amount Times Annual Comp &amp; Percentage of Annual Comp"</formula>
    </cfRule>
  </conditionalFormatting>
  <conditionalFormatting sqref="DO89:DO90">
    <cfRule type="expression" dxfId="5234" priority="5806">
      <formula>DO$87="Times Annual Comp &amp; Percentage of Annual Comp"</formula>
    </cfRule>
  </conditionalFormatting>
  <conditionalFormatting sqref="DO140:DO142">
    <cfRule type="expression" dxfId="5233" priority="5805">
      <formula>DO$137="Use Waiting Period"</formula>
    </cfRule>
  </conditionalFormatting>
  <conditionalFormatting sqref="DO138">
    <cfRule type="expression" dxfId="5232" priority="5804">
      <formula>DO$137="Use Waiting Period"</formula>
    </cfRule>
  </conditionalFormatting>
  <conditionalFormatting sqref="DO144">
    <cfRule type="expression" dxfId="5231" priority="5803">
      <formula>DO$143="Use Waiting Period"</formula>
    </cfRule>
  </conditionalFormatting>
  <conditionalFormatting sqref="DO203">
    <cfRule type="expression" dxfId="5230" priority="5802">
      <formula>DO$202="Times Annual Compensation"</formula>
    </cfRule>
  </conditionalFormatting>
  <conditionalFormatting sqref="DO204">
    <cfRule type="expression" dxfId="5229" priority="5801">
      <formula>DO$202="Flat Amount"</formula>
    </cfRule>
  </conditionalFormatting>
  <conditionalFormatting sqref="DO365">
    <cfRule type="expression" dxfId="5228" priority="5798">
      <formula>DO$189="Offered Amount/Flat Amount"</formula>
    </cfRule>
    <cfRule type="expression" dxfId="5227" priority="5799">
      <formula>DO$189="Range Flat Amount"</formula>
    </cfRule>
  </conditionalFormatting>
  <conditionalFormatting sqref="DS347:DW347">
    <cfRule type="expression" dxfId="5226" priority="5795">
      <formula>DS$189="Offered Amount/Salary Multiple"</formula>
    </cfRule>
    <cfRule type="expression" dxfId="5225" priority="5796">
      <formula>DO$186="Offered Amount/Flat Amount"</formula>
    </cfRule>
  </conditionalFormatting>
  <conditionalFormatting sqref="DO346">
    <cfRule type="expression" dxfId="5224" priority="5793">
      <formula>DO$189="Offered Amount/Salary Multiple"</formula>
    </cfRule>
    <cfRule type="expression" dxfId="5223" priority="5794">
      <formula>DO$189="Offered Amount/Flat Amount"</formula>
    </cfRule>
  </conditionalFormatting>
  <conditionalFormatting sqref="DO346:DR346">
    <cfRule type="expression" dxfId="5222" priority="5792">
      <formula>DO$346="All"</formula>
    </cfRule>
  </conditionalFormatting>
  <conditionalFormatting sqref="DQ347">
    <cfRule type="expression" dxfId="5221" priority="5791">
      <formula>DQ$347="N/A"</formula>
    </cfRule>
  </conditionalFormatting>
  <conditionalFormatting sqref="DO179:DW179 DO234:DO235 DO302 DO231:DW233 DO27:DW27 DO303:DW304 DO309:DO310 DQ309:DW309 DQ328 DO322:DO329 DQ330 DO345:DW345 DO331:DO333 DO339:DO344 DO4:DO12 DQ22:DQ26 DO39:DW39 DO34:DO38 DO72:DW72 DQ56 DO75:DW75 DO73:DO74 DO79:DW80 DO76:DO78 DO91:DW91 DO81 DO202:DO219 DQ185:DQ188 DO180:DO181 DQ166:DQ175 DO176:DO178 DO162:DO164 DO160:DW161 DO137:DO154 DO136:DW136 DQ112:DQ134 DO97 DQ97:DQ107 DQ310:DQ312 DO346:DR346 DQ347 DS347:DW347 DO353:DW354 DO356:DO358 DO226:DW228 DW237:DW254 DO255:DW258 DO220:DW222 DO260:DW269 DO224:DW224 DO306:DW306 DO52:DO60 DO196:DO197 DO184:DO194 DO199 DO14:DO22 DO64:DO71 DO83 DO87:DO90 DO108:DO135 DO157:DO159 DO360:DO367">
    <cfRule type="expression" dxfId="5220" priority="5790">
      <formula>DO$3="No"</formula>
    </cfRule>
  </conditionalFormatting>
  <conditionalFormatting sqref="DO165">
    <cfRule type="expression" dxfId="5219" priority="5789">
      <formula>DO$3="No"</formula>
    </cfRule>
  </conditionalFormatting>
  <conditionalFormatting sqref="DO212">
    <cfRule type="expression" dxfId="5218" priority="5786">
      <formula>DO$208="Family rate for all dependents"</formula>
    </cfRule>
    <cfRule type="expression" dxfId="5217" priority="5787">
      <formula>DO$208="Family rate for all dependents - Flat"</formula>
    </cfRule>
  </conditionalFormatting>
  <conditionalFormatting sqref="DO219">
    <cfRule type="expression" dxfId="5216" priority="5785">
      <formula>DO$213="No"</formula>
    </cfRule>
  </conditionalFormatting>
  <conditionalFormatting sqref="DO200">
    <cfRule type="expression" dxfId="5215" priority="5778">
      <formula>DO$189="Range Flat Amount"</formula>
    </cfRule>
    <cfRule type="expression" dxfId="5214" priority="5779">
      <formula>DO$189="Offered Amount/Flat Amount"</formula>
    </cfRule>
  </conditionalFormatting>
  <conditionalFormatting sqref="DO201">
    <cfRule type="expression" dxfId="5213" priority="5780">
      <formula>DO$198="Yes, Round down to nearest"</formula>
    </cfRule>
    <cfRule type="expression" dxfId="5212" priority="5781">
      <formula>DO$198="Yes, Round up to nearest"</formula>
    </cfRule>
  </conditionalFormatting>
  <conditionalFormatting sqref="DO200:DO201">
    <cfRule type="expression" dxfId="5211" priority="5777">
      <formula>DO$3="No"</formula>
    </cfRule>
  </conditionalFormatting>
  <conditionalFormatting sqref="DO165">
    <cfRule type="expression" dxfId="5210" priority="5942">
      <formula>DO$175="No"</formula>
    </cfRule>
    <cfRule type="expression" dxfId="5209" priority="5943">
      <formula>DO$8="EE+SP"</formula>
    </cfRule>
    <cfRule type="expression" dxfId="5208" priority="5944">
      <formula>DO$8="EE"</formula>
    </cfRule>
    <cfRule type="expression" dxfId="5207" priority="5945">
      <formula>DO$8="SP"</formula>
    </cfRule>
  </conditionalFormatting>
  <conditionalFormatting sqref="DO145">
    <cfRule type="expression" dxfId="5206" priority="5773">
      <formula>DO$144="Select waiting period option"</formula>
    </cfRule>
  </conditionalFormatting>
  <conditionalFormatting sqref="DO151">
    <cfRule type="expression" dxfId="5205" priority="5772">
      <formula>DO$150="Select waiting period option"</formula>
    </cfRule>
  </conditionalFormatting>
  <conditionalFormatting sqref="DO190">
    <cfRule type="expression" dxfId="5204" priority="5771">
      <formula>DO$189="Offered Amount"</formula>
    </cfRule>
  </conditionalFormatting>
  <conditionalFormatting sqref="DO229:DW230">
    <cfRule type="expression" dxfId="5203" priority="5769">
      <formula>DO$3="No"</formula>
    </cfRule>
  </conditionalFormatting>
  <conditionalFormatting sqref="DO225:DW225">
    <cfRule type="expression" dxfId="5202" priority="5768">
      <formula>DO$3="No"</formula>
    </cfRule>
  </conditionalFormatting>
  <conditionalFormatting sqref="DO270">
    <cfRule type="expression" dxfId="5201" priority="5767">
      <formula>DO$213="No"</formula>
    </cfRule>
  </conditionalFormatting>
  <conditionalFormatting sqref="DO270">
    <cfRule type="expression" dxfId="5200" priority="5766">
      <formula>DO$3="No"</formula>
    </cfRule>
  </conditionalFormatting>
  <conditionalFormatting sqref="DO272:DP301">
    <cfRule type="expression" dxfId="5199" priority="5763">
      <formula>DO$213="No"</formula>
    </cfRule>
  </conditionalFormatting>
  <conditionalFormatting sqref="DO272:DP301">
    <cfRule type="expression" dxfId="5198" priority="5762">
      <formula>DO$3="No"</formula>
    </cfRule>
  </conditionalFormatting>
  <conditionalFormatting sqref="DW237:DW254">
    <cfRule type="expression" dxfId="5197" priority="5758">
      <formula>DR$3="No"</formula>
    </cfRule>
  </conditionalFormatting>
  <conditionalFormatting sqref="DQ272:DW289">
    <cfRule type="expression" dxfId="5196" priority="5755">
      <formula>DQ$213="No"</formula>
    </cfRule>
  </conditionalFormatting>
  <conditionalFormatting sqref="DQ272:DW289 DQ273:DV301">
    <cfRule type="expression" dxfId="5195" priority="5754">
      <formula>DO$3="No"</formula>
    </cfRule>
  </conditionalFormatting>
  <conditionalFormatting sqref="DQ278:DR283">
    <cfRule type="expression" dxfId="5194" priority="5751">
      <formula>DQ$213="No"</formula>
    </cfRule>
  </conditionalFormatting>
  <conditionalFormatting sqref="DQ278:DR283">
    <cfRule type="expression" dxfId="5193" priority="5750">
      <formula>DO$3="No"</formula>
    </cfRule>
  </conditionalFormatting>
  <conditionalFormatting sqref="DQ284:DR289">
    <cfRule type="expression" dxfId="5192" priority="5747">
      <formula>DQ$213="No"</formula>
    </cfRule>
  </conditionalFormatting>
  <conditionalFormatting sqref="DQ284:DR289">
    <cfRule type="expression" dxfId="5191" priority="5746">
      <formula>DO$3="No"</formula>
    </cfRule>
  </conditionalFormatting>
  <conditionalFormatting sqref="DT272:DW289">
    <cfRule type="expression" dxfId="5190" priority="5743">
      <formula>DT$213="No"</formula>
    </cfRule>
  </conditionalFormatting>
  <conditionalFormatting sqref="DT272:DW289 DT273:DV301">
    <cfRule type="expression" dxfId="5189" priority="5742">
      <formula>DO$3="No"</formula>
    </cfRule>
  </conditionalFormatting>
  <conditionalFormatting sqref="DQ273:DW273">
    <cfRule type="expression" dxfId="5188" priority="5741">
      <formula>DQ$234="1"</formula>
    </cfRule>
  </conditionalFormatting>
  <conditionalFormatting sqref="DQ290:DW301">
    <cfRule type="expression" dxfId="5187" priority="5738">
      <formula>DQ$213="No"</formula>
    </cfRule>
  </conditionalFormatting>
  <conditionalFormatting sqref="DQ290:DW301">
    <cfRule type="expression" dxfId="5186" priority="5737">
      <formula>DO$3="No"</formula>
    </cfRule>
  </conditionalFormatting>
  <conditionalFormatting sqref="DQ290:DR301">
    <cfRule type="expression" dxfId="5185" priority="5734">
      <formula>DQ$213="No"</formula>
    </cfRule>
  </conditionalFormatting>
  <conditionalFormatting sqref="DQ290:DR301">
    <cfRule type="expression" dxfId="5184" priority="5733">
      <formula>DO$3="No"</formula>
    </cfRule>
  </conditionalFormatting>
  <conditionalFormatting sqref="DT290:DW301">
    <cfRule type="expression" dxfId="5183" priority="5730">
      <formula>DT$213="No"</formula>
    </cfRule>
  </conditionalFormatting>
  <conditionalFormatting sqref="DT290:DW301">
    <cfRule type="expression" dxfId="5182" priority="5729">
      <formula>DO$3="No"</formula>
    </cfRule>
  </conditionalFormatting>
  <conditionalFormatting sqref="DO313">
    <cfRule type="expression" dxfId="5181" priority="5728">
      <formula>DO$213="No"</formula>
    </cfRule>
  </conditionalFormatting>
  <conditionalFormatting sqref="DO313 DQ313:DQ315">
    <cfRule type="expression" dxfId="5180" priority="5727">
      <formula>DO$3="No"</formula>
    </cfRule>
  </conditionalFormatting>
  <conditionalFormatting sqref="DO316">
    <cfRule type="expression" dxfId="5179" priority="5726">
      <formula>DO$213="No"</formula>
    </cfRule>
  </conditionalFormatting>
  <conditionalFormatting sqref="DO316 DQ316:DQ318">
    <cfRule type="expression" dxfId="5178" priority="5725">
      <formula>DO$3="No"</formula>
    </cfRule>
  </conditionalFormatting>
  <conditionalFormatting sqref="DO319">
    <cfRule type="expression" dxfId="5177" priority="5724">
      <formula>DO$213="No"</formula>
    </cfRule>
  </conditionalFormatting>
  <conditionalFormatting sqref="DO319 DQ319:DQ321">
    <cfRule type="expression" dxfId="5176" priority="5723">
      <formula>DO$3="No"</formula>
    </cfRule>
  </conditionalFormatting>
  <conditionalFormatting sqref="DO307:DW308">
    <cfRule type="expression" dxfId="5175" priority="5722">
      <formula>DO$3="No"</formula>
    </cfRule>
  </conditionalFormatting>
  <conditionalFormatting sqref="DO330">
    <cfRule type="expression" dxfId="5174" priority="5721">
      <formula>DO$181="No"</formula>
    </cfRule>
  </conditionalFormatting>
  <conditionalFormatting sqref="DO330">
    <cfRule type="expression" dxfId="5173" priority="5720">
      <formula>DO$3="No"</formula>
    </cfRule>
  </conditionalFormatting>
  <conditionalFormatting sqref="DO335">
    <cfRule type="expression" dxfId="5172" priority="5716">
      <formula>DO$3="No"</formula>
    </cfRule>
  </conditionalFormatting>
  <conditionalFormatting sqref="DO334">
    <cfRule type="expression" dxfId="5171" priority="5719">
      <formula>DO$331="No"</formula>
    </cfRule>
  </conditionalFormatting>
  <conditionalFormatting sqref="DO334">
    <cfRule type="expression" dxfId="5170" priority="5718">
      <formula>DO$3="No"</formula>
    </cfRule>
  </conditionalFormatting>
  <conditionalFormatting sqref="DO335">
    <cfRule type="expression" dxfId="5169" priority="5717">
      <formula>DO$331="No"</formula>
    </cfRule>
  </conditionalFormatting>
  <conditionalFormatting sqref="DO336">
    <cfRule type="expression" dxfId="5168" priority="5715">
      <formula>DO$331="No"</formula>
    </cfRule>
  </conditionalFormatting>
  <conditionalFormatting sqref="DO336">
    <cfRule type="expression" dxfId="5167" priority="5714">
      <formula>DO$3="No"</formula>
    </cfRule>
  </conditionalFormatting>
  <conditionalFormatting sqref="DO337">
    <cfRule type="expression" dxfId="5166" priority="5713">
      <formula>DO$331="No"</formula>
    </cfRule>
  </conditionalFormatting>
  <conditionalFormatting sqref="DO337">
    <cfRule type="expression" dxfId="5165" priority="5712">
      <formula>DO$3="No"</formula>
    </cfRule>
  </conditionalFormatting>
  <conditionalFormatting sqref="DO338">
    <cfRule type="expression" dxfId="5164" priority="5711">
      <formula>DO$331="No"</formula>
    </cfRule>
  </conditionalFormatting>
  <conditionalFormatting sqref="DO338">
    <cfRule type="expression" dxfId="5163" priority="5710">
      <formula>DO$3="No"</formula>
    </cfRule>
  </conditionalFormatting>
  <conditionalFormatting sqref="DO333:DW334">
    <cfRule type="expression" dxfId="5162" priority="5708">
      <formula>DO$332="child"</formula>
    </cfRule>
    <cfRule type="expression" dxfId="5161" priority="5709">
      <formula>DO$332="Spouse"</formula>
    </cfRule>
  </conditionalFormatting>
  <conditionalFormatting sqref="DO335:DW336">
    <cfRule type="expression" dxfId="5160" priority="5706">
      <formula>DO$332="employee"</formula>
    </cfRule>
    <cfRule type="expression" dxfId="5159" priority="5707">
      <formula>DO$332="Child"</formula>
    </cfRule>
  </conditionalFormatting>
  <conditionalFormatting sqref="DO337:DW338">
    <cfRule type="expression" dxfId="5158" priority="5704">
      <formula>DO$332="Spouse"</formula>
    </cfRule>
    <cfRule type="expression" dxfId="5157" priority="5705">
      <formula>DO$332="Employee"</formula>
    </cfRule>
  </conditionalFormatting>
  <conditionalFormatting sqref="DO305:DW305">
    <cfRule type="expression" dxfId="5156" priority="5703">
      <formula>DO$3="No"</formula>
    </cfRule>
  </conditionalFormatting>
  <conditionalFormatting sqref="DO23:DO26">
    <cfRule type="expression" dxfId="5155" priority="5702">
      <formula>DO$3="No"</formula>
    </cfRule>
  </conditionalFormatting>
  <conditionalFormatting sqref="DQ272:DR301">
    <cfRule type="expression" dxfId="5154" priority="5698">
      <formula>DQ272="0"</formula>
    </cfRule>
  </conditionalFormatting>
  <conditionalFormatting sqref="DS272:DT301">
    <cfRule type="expression" dxfId="5153" priority="5697">
      <formula>DS272="0"</formula>
    </cfRule>
  </conditionalFormatting>
  <conditionalFormatting sqref="DU272:DV301">
    <cfRule type="expression" dxfId="5152" priority="5696">
      <formula>DU272="0"</formula>
    </cfRule>
  </conditionalFormatting>
  <conditionalFormatting sqref="DR310:DS310">
    <cfRule type="expression" dxfId="5151" priority="5693">
      <formula>DR$213="No"</formula>
    </cfRule>
  </conditionalFormatting>
  <conditionalFormatting sqref="DR310:DS310">
    <cfRule type="expression" dxfId="5150" priority="5692">
      <formula>DO$3="No"</formula>
    </cfRule>
  </conditionalFormatting>
  <conditionalFormatting sqref="DR310:DS310">
    <cfRule type="expression" dxfId="5149" priority="5689">
      <formula>DR$213="No"</formula>
    </cfRule>
  </conditionalFormatting>
  <conditionalFormatting sqref="DR310:DS310">
    <cfRule type="expression" dxfId="5148" priority="5688">
      <formula>DO$3="No"</formula>
    </cfRule>
  </conditionalFormatting>
  <conditionalFormatting sqref="DR310:DS310">
    <cfRule type="expression" dxfId="5147" priority="5685">
      <formula>DR$213="No"</formula>
    </cfRule>
  </conditionalFormatting>
  <conditionalFormatting sqref="DR310:DS310">
    <cfRule type="expression" dxfId="5146" priority="5684">
      <formula>DO$3="No"</formula>
    </cfRule>
  </conditionalFormatting>
  <conditionalFormatting sqref="DR310:DS310">
    <cfRule type="expression" dxfId="5145" priority="5683">
      <formula>DR310="0"</formula>
    </cfRule>
  </conditionalFormatting>
  <conditionalFormatting sqref="DT310:DU310">
    <cfRule type="expression" dxfId="5144" priority="5680">
      <formula>DT$213="No"</formula>
    </cfRule>
  </conditionalFormatting>
  <conditionalFormatting sqref="DT310:DU310 DT311:DT312">
    <cfRule type="expression" dxfId="5143" priority="5679">
      <formula>DO$3="No"</formula>
    </cfRule>
  </conditionalFormatting>
  <conditionalFormatting sqref="DT310:DU310 DT311:DT312">
    <cfRule type="expression" dxfId="5142" priority="5678">
      <formula>DT310="0"</formula>
    </cfRule>
  </conditionalFormatting>
  <conditionalFormatting sqref="DV310:DW310">
    <cfRule type="expression" dxfId="5141" priority="5675">
      <formula>DV$213="No"</formula>
    </cfRule>
  </conditionalFormatting>
  <conditionalFormatting sqref="DV310:DW310 DV311:DV312">
    <cfRule type="expression" dxfId="5140" priority="5674">
      <formula>DO$3="No"</formula>
    </cfRule>
  </conditionalFormatting>
  <conditionalFormatting sqref="DV310:DW310">
    <cfRule type="expression" dxfId="5139" priority="5671">
      <formula>DV$213="No"</formula>
    </cfRule>
  </conditionalFormatting>
  <conditionalFormatting sqref="DV310:DW310 DV311:DV312">
    <cfRule type="expression" dxfId="5138" priority="5670">
      <formula>DO$3="No"</formula>
    </cfRule>
  </conditionalFormatting>
  <conditionalFormatting sqref="DV310:DW310">
    <cfRule type="expression" dxfId="5137" priority="5667">
      <formula>DV$213="No"</formula>
    </cfRule>
  </conditionalFormatting>
  <conditionalFormatting sqref="DV310:DW310 DV311:DV312">
    <cfRule type="expression" dxfId="5136" priority="5666">
      <formula>DO$3="No"</formula>
    </cfRule>
  </conditionalFormatting>
  <conditionalFormatting sqref="DV310:DW310">
    <cfRule type="expression" dxfId="5135" priority="5663">
      <formula>DV$213="No"</formula>
    </cfRule>
  </conditionalFormatting>
  <conditionalFormatting sqref="DV310:DW310 DV311:DV312">
    <cfRule type="expression" dxfId="5134" priority="5662">
      <formula>DO$3="No"</formula>
    </cfRule>
  </conditionalFormatting>
  <conditionalFormatting sqref="DV310:DW310 DV311:DV312">
    <cfRule type="expression" dxfId="5133" priority="5661">
      <formula>DV310="0"</formula>
    </cfRule>
  </conditionalFormatting>
  <conditionalFormatting sqref="DP235:DV236">
    <cfRule type="expression" dxfId="5132" priority="5660">
      <formula>DO$213="No"</formula>
    </cfRule>
  </conditionalFormatting>
  <conditionalFormatting sqref="DO309:DW310">
    <cfRule type="expression" dxfId="5131" priority="5659">
      <formula>DO$213="No"</formula>
    </cfRule>
  </conditionalFormatting>
  <conditionalFormatting sqref="DQ347">
    <cfRule type="expression" dxfId="5130" priority="5947">
      <formula>DO$189="Offered Amount/Salary Multiple"</formula>
    </cfRule>
    <cfRule type="expression" dxfId="5129" priority="5948">
      <formula>DO$186="Offered Amount/Flat Amount"</formula>
    </cfRule>
  </conditionalFormatting>
  <conditionalFormatting sqref="DO346:DP346">
    <cfRule type="expression" dxfId="5128" priority="5949">
      <formula>DQ$347="N/A"</formula>
    </cfRule>
  </conditionalFormatting>
  <conditionalFormatting sqref="DS347:DT347">
    <cfRule type="expression" dxfId="5127" priority="5656">
      <formula>DS$189="Offered Amount/Salary Multiple"</formula>
    </cfRule>
    <cfRule type="expression" dxfId="5126" priority="5657">
      <formula>DS$189="Offered Amount/Flat Amount"</formula>
    </cfRule>
  </conditionalFormatting>
  <conditionalFormatting sqref="DS347:DT347">
    <cfRule type="expression" dxfId="5125" priority="5658">
      <formula>DU$347="N/A"</formula>
    </cfRule>
  </conditionalFormatting>
  <conditionalFormatting sqref="DS348:DW351">
    <cfRule type="expression" dxfId="5124" priority="5654">
      <formula>DS$189="Offered Amount/Salary Multiple"</formula>
    </cfRule>
    <cfRule type="expression" dxfId="5123" priority="5655">
      <formula>DO$186="Offered Amount/Flat Amount"</formula>
    </cfRule>
  </conditionalFormatting>
  <conditionalFormatting sqref="DS348:DW351">
    <cfRule type="expression" dxfId="5122" priority="5653">
      <formula>DS$347="N/A"</formula>
    </cfRule>
  </conditionalFormatting>
  <conditionalFormatting sqref="DS348:DW351">
    <cfRule type="expression" dxfId="5121" priority="5652">
      <formula>DO$3="No"</formula>
    </cfRule>
  </conditionalFormatting>
  <conditionalFormatting sqref="DS348:DT351">
    <cfRule type="expression" dxfId="5120" priority="5649">
      <formula>DS$189="Offered Amount/Salary Multiple"</formula>
    </cfRule>
    <cfRule type="expression" dxfId="5119" priority="5650">
      <formula>DS$189="Offered Amount/Flat Amount"</formula>
    </cfRule>
  </conditionalFormatting>
  <conditionalFormatting sqref="DS348:DT351">
    <cfRule type="expression" dxfId="5118" priority="5651">
      <formula>DU$347="N/A"</formula>
    </cfRule>
  </conditionalFormatting>
  <conditionalFormatting sqref="DQ348:DQ351">
    <cfRule type="expression" dxfId="5117" priority="5646">
      <formula>DQ$347="N/A"</formula>
    </cfRule>
  </conditionalFormatting>
  <conditionalFormatting sqref="DQ348:DQ351">
    <cfRule type="expression" dxfId="5116" priority="5645">
      <formula>DO$3="No"</formula>
    </cfRule>
  </conditionalFormatting>
  <conditionalFormatting sqref="DQ348:DQ351">
    <cfRule type="expression" dxfId="5115" priority="5647">
      <formula>DO$189="Offered Amount/Salary Multiple"</formula>
    </cfRule>
    <cfRule type="expression" dxfId="5114" priority="5648">
      <formula>DO$186="Offered Amount/Flat Amount"</formula>
    </cfRule>
  </conditionalFormatting>
  <conditionalFormatting sqref="DO347:DR351">
    <cfRule type="expression" dxfId="5113" priority="5644">
      <formula>$DO$189="Offered Amount"</formula>
    </cfRule>
  </conditionalFormatting>
  <conditionalFormatting sqref="DS347:DU351">
    <cfRule type="expression" dxfId="5112" priority="5643">
      <formula>$DO$189="offered amount"</formula>
    </cfRule>
  </conditionalFormatting>
  <conditionalFormatting sqref="DO361:DW361">
    <cfRule type="expression" dxfId="5111" priority="5642">
      <formula>DO$360="Select Waiting Period Option"</formula>
    </cfRule>
  </conditionalFormatting>
  <conditionalFormatting sqref="DQ22:DQ26">
    <cfRule type="expression" dxfId="5110" priority="5946">
      <formula>DO$20="No"</formula>
    </cfRule>
  </conditionalFormatting>
  <conditionalFormatting sqref="DO64:DW64">
    <cfRule type="expression" dxfId="5109" priority="5641">
      <formula>DO$63="Select Waiting Period Option"</formula>
    </cfRule>
  </conditionalFormatting>
  <conditionalFormatting sqref="DO22:DP26">
    <cfRule type="expression" dxfId="5108" priority="5640">
      <formula>DO$20="No"</formula>
    </cfRule>
  </conditionalFormatting>
  <conditionalFormatting sqref="DO309:DW310 DO311:DQ321 DO234:DW236 DW237:DW254 DO270:DW301 DT311:DT312 DV311:DV312 DR316:DW316 DR319:DW319 DT314:DT315 DV314:DV315 DT317:DT318 DV317:DV318 DV320:DV321 DT320:DT321">
    <cfRule type="expression" dxfId="5107" priority="5639">
      <formula>$DO$213="No"</formula>
    </cfRule>
  </conditionalFormatting>
  <conditionalFormatting sqref="DO272:DP301">
    <cfRule type="expression" dxfId="5106" priority="5637">
      <formula>$DO$219="No"</formula>
    </cfRule>
  </conditionalFormatting>
  <conditionalFormatting sqref="DO310:DW310 DO311:DQ321 DV311:DV312 DS311:DT312 DR316:DW316 DR319:DW319 DV314:DV315 DV317:DV318 DV320:DV321 DS314:DT315 DS317:DT318 DS320:DT321">
    <cfRule type="expression" dxfId="5105" priority="5636">
      <formula>$DO$302="No"</formula>
    </cfRule>
  </conditionalFormatting>
  <conditionalFormatting sqref="DS352:DW352">
    <cfRule type="expression" dxfId="5104" priority="5635">
      <formula>DS$347="N/A"</formula>
    </cfRule>
  </conditionalFormatting>
  <conditionalFormatting sqref="DS352:DW352">
    <cfRule type="expression" dxfId="5103" priority="5634">
      <formula>DO$3="No"</formula>
    </cfRule>
  </conditionalFormatting>
  <conditionalFormatting sqref="DS352:DT352">
    <cfRule type="expression" dxfId="5102" priority="5633">
      <formula>DU$347="N/A"</formula>
    </cfRule>
  </conditionalFormatting>
  <conditionalFormatting sqref="DQ352">
    <cfRule type="expression" dxfId="5101" priority="5630">
      <formula>DQ$347="N/A"</formula>
    </cfRule>
  </conditionalFormatting>
  <conditionalFormatting sqref="DQ352">
    <cfRule type="expression" dxfId="5100" priority="5629">
      <formula>DO$3="No"</formula>
    </cfRule>
  </conditionalFormatting>
  <conditionalFormatting sqref="DQ352">
    <cfRule type="expression" dxfId="5099" priority="5631">
      <formula>DO$189="Offered Amount/Salary Multiple"</formula>
    </cfRule>
    <cfRule type="expression" dxfId="5098" priority="5632">
      <formula>DO$186="Offered Amount/Flat Amount"</formula>
    </cfRule>
  </conditionalFormatting>
  <conditionalFormatting sqref="DO352:DR352">
    <cfRule type="expression" dxfId="5097" priority="5628">
      <formula>$DO$189="Offered Amount"</formula>
    </cfRule>
  </conditionalFormatting>
  <conditionalFormatting sqref="DS352:DU352">
    <cfRule type="expression" dxfId="5096" priority="5627">
      <formula>$DO$189="offered amount"</formula>
    </cfRule>
  </conditionalFormatting>
  <conditionalFormatting sqref="DO259:DW259">
    <cfRule type="expression" dxfId="5095" priority="5621">
      <formula>DO$3="No"</formula>
    </cfRule>
  </conditionalFormatting>
  <conditionalFormatting sqref="DO223:DW223">
    <cfRule type="expression" dxfId="5094" priority="5620">
      <formula>DO$3="No"</formula>
    </cfRule>
  </conditionalFormatting>
  <conditionalFormatting sqref="DO44">
    <cfRule type="expression" dxfId="5093" priority="5617">
      <formula>DO$41="First of the month following date of change"</formula>
    </cfRule>
  </conditionalFormatting>
  <conditionalFormatting sqref="DO42">
    <cfRule type="expression" dxfId="5092" priority="5618">
      <formula>DO$40="Yes, Use Waiting Period"</formula>
    </cfRule>
  </conditionalFormatting>
  <conditionalFormatting sqref="DO45">
    <cfRule type="expression" dxfId="5091" priority="5616">
      <formula>DO$40="Specific Date Selection"</formula>
    </cfRule>
    <cfRule type="expression" dxfId="5090" priority="5619">
      <formula>DO$40="Specific Date Selection"</formula>
    </cfRule>
  </conditionalFormatting>
  <conditionalFormatting sqref="DO42">
    <cfRule type="expression" dxfId="5089" priority="5615">
      <formula>DO$41="First of month following date of change"</formula>
    </cfRule>
  </conditionalFormatting>
  <conditionalFormatting sqref="DO43">
    <cfRule type="expression" dxfId="5088" priority="5614">
      <formula>DO$41="First of the month following date of change"</formula>
    </cfRule>
  </conditionalFormatting>
  <conditionalFormatting sqref="DO45">
    <cfRule type="expression" dxfId="5087" priority="5612">
      <formula>DO$41="First of the month following date of change"</formula>
    </cfRule>
  </conditionalFormatting>
  <conditionalFormatting sqref="DO44">
    <cfRule type="expression" dxfId="5086" priority="5613">
      <formula>DO$40="Specific Date Selection"</formula>
    </cfRule>
  </conditionalFormatting>
  <conditionalFormatting sqref="DO43">
    <cfRule type="expression" dxfId="5085" priority="5611">
      <formula>DO$40="specific date selection"</formula>
    </cfRule>
  </conditionalFormatting>
  <conditionalFormatting sqref="DO41">
    <cfRule type="expression" dxfId="5084" priority="5610">
      <formula>DO$40="Yes, Use Waiting Period"</formula>
    </cfRule>
  </conditionalFormatting>
  <conditionalFormatting sqref="DO41:DO45">
    <cfRule type="expression" dxfId="5083" priority="5609">
      <formula>DO$3="No"</formula>
    </cfRule>
  </conditionalFormatting>
  <conditionalFormatting sqref="DO42:DW42">
    <cfRule type="expression" dxfId="5082" priority="5608">
      <formula>DO$41="select waiting Period option"</formula>
    </cfRule>
  </conditionalFormatting>
  <conditionalFormatting sqref="DO47">
    <cfRule type="expression" dxfId="5081" priority="5606">
      <formula>DO$46="Yes, Use Waiting Period"</formula>
    </cfRule>
  </conditionalFormatting>
  <conditionalFormatting sqref="DO49:DO50">
    <cfRule type="expression" dxfId="5080" priority="5604">
      <formula>DO$47="First of the month following date of change"</formula>
    </cfRule>
  </conditionalFormatting>
  <conditionalFormatting sqref="DO48">
    <cfRule type="expression" dxfId="5079" priority="5602">
      <formula>DO$47="First of month following date of change"</formula>
    </cfRule>
  </conditionalFormatting>
  <conditionalFormatting sqref="DO50">
    <cfRule type="expression" dxfId="5078" priority="5605">
      <formula>DO$46="Specific Date Selection"</formula>
    </cfRule>
  </conditionalFormatting>
  <conditionalFormatting sqref="DO48">
    <cfRule type="expression" dxfId="5077" priority="5603">
      <formula>DO$46="Yes, Use Waiting Period"</formula>
    </cfRule>
  </conditionalFormatting>
  <conditionalFormatting sqref="DO50">
    <cfRule type="expression" dxfId="5076" priority="5600">
      <formula>DO$47="First of the month following date of change"</formula>
    </cfRule>
  </conditionalFormatting>
  <conditionalFormatting sqref="DO50">
    <cfRule type="expression" dxfId="5075" priority="5601">
      <formula>DO$46="Specific Date Selection"</formula>
    </cfRule>
  </conditionalFormatting>
  <conditionalFormatting sqref="DO49">
    <cfRule type="expression" dxfId="5074" priority="5599">
      <formula>DO$46="specific date selection"</formula>
    </cfRule>
  </conditionalFormatting>
  <conditionalFormatting sqref="DO47:DO50">
    <cfRule type="expression" dxfId="5073" priority="5598">
      <formula>DO$3="No"</formula>
    </cfRule>
  </conditionalFormatting>
  <conditionalFormatting sqref="DO48:DW48">
    <cfRule type="expression" dxfId="5072" priority="5597">
      <formula>DO$47="select waiting period option"</formula>
    </cfRule>
  </conditionalFormatting>
  <conditionalFormatting sqref="DO237:DV242">
    <cfRule type="expression" dxfId="5071" priority="5594">
      <formula>DO$213="No"</formula>
    </cfRule>
  </conditionalFormatting>
  <conditionalFormatting sqref="DO237:DV242 DQ238:DV254">
    <cfRule type="expression" dxfId="5070" priority="5593">
      <formula>DO$3="No"</formula>
    </cfRule>
  </conditionalFormatting>
  <conditionalFormatting sqref="DO243:DR248">
    <cfRule type="expression" dxfId="5069" priority="5590">
      <formula>DO$213="No"</formula>
    </cfRule>
  </conditionalFormatting>
  <conditionalFormatting sqref="DO243:DR248">
    <cfRule type="expression" dxfId="5068" priority="5589">
      <formula>DO$3="No"</formula>
    </cfRule>
  </conditionalFormatting>
  <conditionalFormatting sqref="DO249:DR254">
    <cfRule type="expression" dxfId="5067" priority="5586">
      <formula>DO$213="No"</formula>
    </cfRule>
  </conditionalFormatting>
  <conditionalFormatting sqref="DO249:DR254">
    <cfRule type="expression" dxfId="5066" priority="5585">
      <formula>DO$3="No"</formula>
    </cfRule>
  </conditionalFormatting>
  <conditionalFormatting sqref="DT237:DV254">
    <cfRule type="expression" dxfId="5065" priority="5582">
      <formula>DT$213="No"</formula>
    </cfRule>
  </conditionalFormatting>
  <conditionalFormatting sqref="DT237:DV254">
    <cfRule type="expression" dxfId="5064" priority="5581">
      <formula>DO$3="No"</formula>
    </cfRule>
  </conditionalFormatting>
  <conditionalFormatting sqref="DQ237:DR254">
    <cfRule type="expression" dxfId="5063" priority="5580">
      <formula>DQ237="0"</formula>
    </cfRule>
  </conditionalFormatting>
  <conditionalFormatting sqref="DS237:DT254">
    <cfRule type="expression" dxfId="5062" priority="5579">
      <formula>DS237="0"</formula>
    </cfRule>
  </conditionalFormatting>
  <conditionalFormatting sqref="DU237:DV254">
    <cfRule type="expression" dxfId="5061" priority="5578">
      <formula>DU237="0"</formula>
    </cfRule>
  </conditionalFormatting>
  <conditionalFormatting sqref="DP237:DV254">
    <cfRule type="expression" dxfId="5060" priority="5577">
      <formula>DO$213="No"</formula>
    </cfRule>
  </conditionalFormatting>
  <conditionalFormatting sqref="DO237:DV254">
    <cfRule type="expression" dxfId="5059" priority="5576">
      <formula>$DO$213="No"</formula>
    </cfRule>
  </conditionalFormatting>
  <conditionalFormatting sqref="DO237:DP254">
    <cfRule type="expression" dxfId="5058" priority="5575">
      <formula>$DO$219="No"</formula>
    </cfRule>
  </conditionalFormatting>
  <conditionalFormatting sqref="DQ238:DV242 DO244:DV248 DO250:DV254">
    <cfRule type="expression" dxfId="5057" priority="5574">
      <formula>$DO$234="One"</formula>
    </cfRule>
  </conditionalFormatting>
  <conditionalFormatting sqref="DQ239:DV242 DO245:DV248 DO251:DV254">
    <cfRule type="expression" dxfId="5056" priority="5573">
      <formula>$DO$234="Two"</formula>
    </cfRule>
  </conditionalFormatting>
  <conditionalFormatting sqref="DQ240:DV242 DO246:DV248 DO252:DV254">
    <cfRule type="expression" dxfId="5055" priority="5572">
      <formula>$DO$234="Three"</formula>
    </cfRule>
  </conditionalFormatting>
  <conditionalFormatting sqref="DQ241:DV242 DO247:DV248 DO253:DV254">
    <cfRule type="expression" dxfId="5054" priority="5571">
      <formula>$DO$234="Four"</formula>
    </cfRule>
  </conditionalFormatting>
  <conditionalFormatting sqref="DQ242:DV242 DO248:DV248 DO254:DV254">
    <cfRule type="expression" dxfId="5053" priority="5570">
      <formula>$DO$234="Five"</formula>
    </cfRule>
  </conditionalFormatting>
  <conditionalFormatting sqref="DO238:DP242">
    <cfRule type="expression" dxfId="5052" priority="5565">
      <formula>$DO$234="One"</formula>
    </cfRule>
  </conditionalFormatting>
  <conditionalFormatting sqref="DO239:DP242">
    <cfRule type="expression" dxfId="5051" priority="5564">
      <formula>$DO$234="Two"</formula>
    </cfRule>
  </conditionalFormatting>
  <conditionalFormatting sqref="DO240:DP242">
    <cfRule type="expression" dxfId="5050" priority="5563">
      <formula>$DO$234="Three"</formula>
    </cfRule>
  </conditionalFormatting>
  <conditionalFormatting sqref="DO241:DP242">
    <cfRule type="expression" dxfId="5049" priority="5562">
      <formula>$DO$234="Four"</formula>
    </cfRule>
  </conditionalFormatting>
  <conditionalFormatting sqref="DO242:DP242">
    <cfRule type="expression" dxfId="5048" priority="5561">
      <formula>$DO$234="Five"</formula>
    </cfRule>
  </conditionalFormatting>
  <conditionalFormatting sqref="DR313:DS313">
    <cfRule type="expression" dxfId="5047" priority="5539">
      <formula>DR$213="No"</formula>
    </cfRule>
  </conditionalFormatting>
  <conditionalFormatting sqref="DR313:DS313 DR316:DS316 DR319:DS319">
    <cfRule type="expression" dxfId="5046" priority="5538">
      <formula>DO$3="No"</formula>
    </cfRule>
  </conditionalFormatting>
  <conditionalFormatting sqref="DR313:DS313">
    <cfRule type="expression" dxfId="5045" priority="5535">
      <formula>DR$213="No"</formula>
    </cfRule>
  </conditionalFormatting>
  <conditionalFormatting sqref="DR313:DS313 DR316:DS316 DR319:DS319">
    <cfRule type="expression" dxfId="5044" priority="5534">
      <formula>DO$3="No"</formula>
    </cfRule>
  </conditionalFormatting>
  <conditionalFormatting sqref="DR313:DS313">
    <cfRule type="expression" dxfId="5043" priority="5531">
      <formula>DR$213="No"</formula>
    </cfRule>
  </conditionalFormatting>
  <conditionalFormatting sqref="DR313:DS313 DR316:DS316 DR319:DS319">
    <cfRule type="expression" dxfId="5042" priority="5530">
      <formula>DO$3="No"</formula>
    </cfRule>
  </conditionalFormatting>
  <conditionalFormatting sqref="DR313:DS313 DR316:DS316 DR319:DS319">
    <cfRule type="expression" dxfId="5041" priority="5529">
      <formula>DR313="0"</formula>
    </cfRule>
  </conditionalFormatting>
  <conditionalFormatting sqref="DT313:DU313">
    <cfRule type="expression" dxfId="5040" priority="5526">
      <formula>DT$213="No"</formula>
    </cfRule>
  </conditionalFormatting>
  <conditionalFormatting sqref="DT313:DU313 DT316:DU316 DT319:DU319 DT314:DT315 DT317:DT318 DT320:DT321">
    <cfRule type="expression" dxfId="5039" priority="5525">
      <formula>DO$3="No"</formula>
    </cfRule>
  </conditionalFormatting>
  <conditionalFormatting sqref="DT313:DU313 DT316:DU316 DT319:DU319 DT314:DT315 DT317:DT318 DT320:DT321">
    <cfRule type="expression" dxfId="5038" priority="5524">
      <formula>DT313="0"</formula>
    </cfRule>
  </conditionalFormatting>
  <conditionalFormatting sqref="DV313:DW313">
    <cfRule type="expression" dxfId="5037" priority="5521">
      <formula>DV$213="No"</formula>
    </cfRule>
  </conditionalFormatting>
  <conditionalFormatting sqref="DV313:DW313 DV316:DW316 DV319:DW319 DV314:DV315 DV317:DV318 DV320:DV321">
    <cfRule type="expression" dxfId="5036" priority="5520">
      <formula>DO$3="No"</formula>
    </cfRule>
  </conditionalFormatting>
  <conditionalFormatting sqref="DV313:DW313">
    <cfRule type="expression" dxfId="5035" priority="5517">
      <formula>DV$213="No"</formula>
    </cfRule>
  </conditionalFormatting>
  <conditionalFormatting sqref="DV313:DW313 DV316:DW316 DV319:DW319 DV314:DV315 DV317:DV318 DV320:DV321">
    <cfRule type="expression" dxfId="5034" priority="5516">
      <formula>DO$3="No"</formula>
    </cfRule>
  </conditionalFormatting>
  <conditionalFormatting sqref="DV313:DW313">
    <cfRule type="expression" dxfId="5033" priority="5513">
      <formula>DV$213="No"</formula>
    </cfRule>
  </conditionalFormatting>
  <conditionalFormatting sqref="DV313:DW313 DV316:DW316 DV319:DW319 DV314:DV315 DV317:DV318 DV320:DV321">
    <cfRule type="expression" dxfId="5032" priority="5512">
      <formula>DO$3="No"</formula>
    </cfRule>
  </conditionalFormatting>
  <conditionalFormatting sqref="DV313:DW313">
    <cfRule type="expression" dxfId="5031" priority="5509">
      <formula>DV$213="No"</formula>
    </cfRule>
  </conditionalFormatting>
  <conditionalFormatting sqref="DV313:DW313 DV316:DW316 DV319:DW319 DV314:DV315 DV317:DV318 DV320:DV321">
    <cfRule type="expression" dxfId="5030" priority="5508">
      <formula>DO$3="No"</formula>
    </cfRule>
  </conditionalFormatting>
  <conditionalFormatting sqref="DV313:DW313 DV316:DW316 DV319:DW319 DV314:DV315 DV317:DV318 DV320:DV321">
    <cfRule type="expression" dxfId="5029" priority="5507">
      <formula>DV313="0"</formula>
    </cfRule>
  </conditionalFormatting>
  <conditionalFormatting sqref="DR313:DW313">
    <cfRule type="expression" dxfId="5028" priority="5506">
      <formula>DR$213="No"</formula>
    </cfRule>
  </conditionalFormatting>
  <conditionalFormatting sqref="DR313:DW313">
    <cfRule type="expression" dxfId="5027" priority="5505">
      <formula>$DO$213="No"</formula>
    </cfRule>
  </conditionalFormatting>
  <conditionalFormatting sqref="DR313:DW313">
    <cfRule type="expression" dxfId="5026" priority="5504">
      <formula>$DO$302="No"</formula>
    </cfRule>
  </conditionalFormatting>
  <conditionalFormatting sqref="DO209:DW210">
    <cfRule type="expression" dxfId="5025" priority="5481">
      <formula>DO$208="Family Rate for all dependents"</formula>
    </cfRule>
  </conditionalFormatting>
  <conditionalFormatting sqref="DX74 DX76:DX78">
    <cfRule type="expression" dxfId="5024" priority="5466">
      <formula>DX$73="No"</formula>
    </cfRule>
  </conditionalFormatting>
  <conditionalFormatting sqref="DX110:DX111">
    <cfRule type="expression" dxfId="5023" priority="5465">
      <formula>DX$109="No"</formula>
    </cfRule>
  </conditionalFormatting>
  <conditionalFormatting sqref="DX35">
    <cfRule type="expression" dxfId="5022" priority="5306">
      <formula>DX$34="select waiting period option"</formula>
    </cfRule>
    <cfRule type="expression" dxfId="5021" priority="5464">
      <formula>DX$33="Use Waiting Period"</formula>
    </cfRule>
  </conditionalFormatting>
  <conditionalFormatting sqref="DX35">
    <cfRule type="expression" dxfId="5020" priority="5463">
      <formula>DX$34="First of Month following Date of Change"</formula>
    </cfRule>
  </conditionalFormatting>
  <conditionalFormatting sqref="DX63:DX64">
    <cfRule type="expression" dxfId="5019" priority="5462">
      <formula>DX$62="Use Waiting Period"</formula>
    </cfRule>
  </conditionalFormatting>
  <conditionalFormatting sqref="DX64">
    <cfRule type="expression" dxfId="5018" priority="5461">
      <formula>DX$63="First of the month following date of change"</formula>
    </cfRule>
  </conditionalFormatting>
  <conditionalFormatting sqref="DX139:DX142">
    <cfRule type="expression" dxfId="5017" priority="5460">
      <formula>DX$137="Use Waiting Period"</formula>
    </cfRule>
  </conditionalFormatting>
  <conditionalFormatting sqref="DX139:DX142">
    <cfRule type="expression" dxfId="5016" priority="5456">
      <formula>DX$138="First of month following Date of Election"</formula>
    </cfRule>
    <cfRule type="expression" dxfId="5015" priority="5457">
      <formula>DX$138="Date of Election"</formula>
    </cfRule>
    <cfRule type="expression" dxfId="5014" priority="5458">
      <formula>DX$138="First of month following Open Enrollment Start Date"</formula>
    </cfRule>
  </conditionalFormatting>
  <conditionalFormatting sqref="DX145:DX146">
    <cfRule type="expression" dxfId="5013" priority="5451">
      <formula>DX$144="First of month following Date of Election"</formula>
    </cfRule>
    <cfRule type="expression" dxfId="5012" priority="5452">
      <formula>DX$144="Date of Election"</formula>
    </cfRule>
    <cfRule type="expression" dxfId="5011" priority="5453">
      <formula>DX$144="First of month following Date of Hire"</formula>
    </cfRule>
  </conditionalFormatting>
  <conditionalFormatting sqref="DX145">
    <cfRule type="expression" dxfId="5010" priority="5454">
      <formula>DX$143="Use Waiting Period"</formula>
    </cfRule>
  </conditionalFormatting>
  <conditionalFormatting sqref="DX151:DX152">
    <cfRule type="expression" dxfId="5009" priority="5446">
      <formula>DX$150="First of month following Date of Election"</formula>
    </cfRule>
    <cfRule type="expression" dxfId="5008" priority="5447">
      <formula>DX$150="Date of Election"</formula>
    </cfRule>
    <cfRule type="expression" dxfId="5007" priority="5448">
      <formula>DX$150="First of month following Date of Rehire"</formula>
    </cfRule>
  </conditionalFormatting>
  <conditionalFormatting sqref="DX151">
    <cfRule type="expression" dxfId="5006" priority="5449">
      <formula>DX$149="Use Waiting Period"</formula>
    </cfRule>
  </conditionalFormatting>
  <conditionalFormatting sqref="DX20:DX21">
    <cfRule type="expression" dxfId="5005" priority="5445">
      <formula>DX$20="No"</formula>
    </cfRule>
  </conditionalFormatting>
  <conditionalFormatting sqref="DX63:DX64">
    <cfRule type="expression" dxfId="5004" priority="5444">
      <formula>DX$61="No"</formula>
    </cfRule>
  </conditionalFormatting>
  <conditionalFormatting sqref="DX194">
    <cfRule type="expression" dxfId="5003" priority="5443">
      <formula>DX$189="Offered Amount"</formula>
    </cfRule>
  </conditionalFormatting>
  <conditionalFormatting sqref="DX191:DX192">
    <cfRule type="expression" dxfId="5002" priority="5437">
      <formula>DX$189="Percentage of Employee Per Pay Period Salary"</formula>
    </cfRule>
    <cfRule type="expression" dxfId="5001" priority="5438">
      <formula>DX$189="Percentage of Employee Semi-Monthly(24) Salary"</formula>
    </cfRule>
    <cfRule type="expression" dxfId="5000" priority="5439">
      <formula>DX$189="Percentage of Weekly Salary"</formula>
    </cfRule>
    <cfRule type="expression" dxfId="4999" priority="5440">
      <formula>DX$189="Percentage of Monthly Salary"</formula>
    </cfRule>
    <cfRule type="expression" dxfId="4998" priority="5441">
      <formula>DX$189="Percentage of Salary"</formula>
    </cfRule>
    <cfRule type="expression" dxfId="4997" priority="5442">
      <formula>DX$189="Salary Multiple"</formula>
    </cfRule>
  </conditionalFormatting>
  <conditionalFormatting sqref="DX324">
    <cfRule type="expression" dxfId="4996" priority="5432">
      <formula>DX$181="No"</formula>
    </cfRule>
  </conditionalFormatting>
  <conditionalFormatting sqref="DX327">
    <cfRule type="expression" dxfId="4995" priority="5431">
      <formula>DX$181="No"</formula>
    </cfRule>
  </conditionalFormatting>
  <conditionalFormatting sqref="DX329">
    <cfRule type="expression" dxfId="4994" priority="5430">
      <formula>DX$181="No"</formula>
    </cfRule>
  </conditionalFormatting>
  <conditionalFormatting sqref="DX326">
    <cfRule type="expression" dxfId="4993" priority="5429">
      <formula>DX$181="No"</formula>
    </cfRule>
  </conditionalFormatting>
  <conditionalFormatting sqref="DX332:DX333">
    <cfRule type="expression" dxfId="4992" priority="5428">
      <formula>DX$331="No"</formula>
    </cfRule>
  </conditionalFormatting>
  <conditionalFormatting sqref="DX339">
    <cfRule type="expression" dxfId="4991" priority="5427">
      <formula>DX$181="No"</formula>
    </cfRule>
  </conditionalFormatting>
  <conditionalFormatting sqref="DX339">
    <cfRule type="expression" dxfId="4990" priority="5426">
      <formula>DX$331="No"</formula>
    </cfRule>
  </conditionalFormatting>
  <conditionalFormatting sqref="DX341">
    <cfRule type="expression" dxfId="4989" priority="5424">
      <formula>DX$181="No"</formula>
    </cfRule>
  </conditionalFormatting>
  <conditionalFormatting sqref="DX340">
    <cfRule type="expression" dxfId="4988" priority="5425">
      <formula>DX$181="No"</formula>
    </cfRule>
  </conditionalFormatting>
  <conditionalFormatting sqref="DX357">
    <cfRule type="expression" dxfId="4987" priority="5423">
      <formula>DX$355="Specific Date Selection"</formula>
    </cfRule>
  </conditionalFormatting>
  <conditionalFormatting sqref="DX360:DX361">
    <cfRule type="expression" dxfId="4986" priority="5422">
      <formula>DX$359="Use waiting Period"</formula>
    </cfRule>
  </conditionalFormatting>
  <conditionalFormatting sqref="DX361:DX362">
    <cfRule type="expression" dxfId="4985" priority="5420">
      <formula>DX$360="First of Month following Date of Birth"</formula>
    </cfRule>
  </conditionalFormatting>
  <conditionalFormatting sqref="DX87">
    <cfRule type="expression" dxfId="4984" priority="5419">
      <formula>DX$86="No"</formula>
    </cfRule>
  </conditionalFormatting>
  <conditionalFormatting sqref="DX184">
    <cfRule type="expression" dxfId="4983" priority="5416">
      <formula>DX$183="Compensation as of Date"</formula>
    </cfRule>
  </conditionalFormatting>
  <conditionalFormatting sqref="DX98:DX107">
    <cfRule type="expression" dxfId="4982" priority="5415">
      <formula>DX$97="Yes"</formula>
    </cfRule>
  </conditionalFormatting>
  <conditionalFormatting sqref="DX113">
    <cfRule type="expression" dxfId="4981" priority="5414">
      <formula>DX$112="Yes"</formula>
    </cfRule>
  </conditionalFormatting>
  <conditionalFormatting sqref="DX122:DX125">
    <cfRule type="expression" dxfId="4980" priority="5413">
      <formula>DX$121="Yes"</formula>
    </cfRule>
  </conditionalFormatting>
  <conditionalFormatting sqref="DX128">
    <cfRule type="expression" dxfId="4979" priority="5412">
      <formula>DX$127="Yes"</formula>
    </cfRule>
  </conditionalFormatting>
  <conditionalFormatting sqref="DX193">
    <cfRule type="expression" dxfId="4978" priority="5411">
      <formula>DX$189="Offered Amount"</formula>
    </cfRule>
  </conditionalFormatting>
  <conditionalFormatting sqref="DX112">
    <cfRule type="expression" dxfId="4977" priority="5406">
      <formula>DX112="Yes"</formula>
    </cfRule>
    <cfRule type="expression" dxfId="4976" priority="5407">
      <formula>DX$112="No"</formula>
    </cfRule>
    <cfRule type="expression" dxfId="4975" priority="5408">
      <formula>DX$7="EE"</formula>
    </cfRule>
  </conditionalFormatting>
  <conditionalFormatting sqref="DX114">
    <cfRule type="expression" dxfId="4974" priority="5404">
      <formula>DX$114="No"</formula>
    </cfRule>
    <cfRule type="expression" dxfId="4973" priority="5405">
      <formula>DX$114="Yes"</formula>
    </cfRule>
  </conditionalFormatting>
  <conditionalFormatting sqref="DX162">
    <cfRule type="expression" dxfId="4972" priority="5402">
      <formula>DX$8="CH"</formula>
    </cfRule>
    <cfRule type="expression" dxfId="4971" priority="5403">
      <formula>DX$8="EE"</formula>
    </cfRule>
  </conditionalFormatting>
  <conditionalFormatting sqref="DX163">
    <cfRule type="expression" dxfId="4970" priority="5349">
      <formula>DX$8="EE+SP"</formula>
    </cfRule>
    <cfRule type="expression" dxfId="4969" priority="5400">
      <formula>DX$8="EE"</formula>
    </cfRule>
    <cfRule type="expression" dxfId="4968" priority="5401">
      <formula>DX$8="SP"</formula>
    </cfRule>
  </conditionalFormatting>
  <conditionalFormatting sqref="DX178">
    <cfRule type="expression" dxfId="4967" priority="5345">
      <formula>DX$8="EE+SP"</formula>
    </cfRule>
    <cfRule type="expression" dxfId="4966" priority="5398">
      <formula>DX$8="SP"</formula>
    </cfRule>
    <cfRule type="expression" dxfId="4965" priority="5399">
      <formula>DX$8="EE"</formula>
    </cfRule>
  </conditionalFormatting>
  <conditionalFormatting sqref="DX341">
    <cfRule type="expression" dxfId="4964" priority="5331">
      <formula>DX$8="EE+SP"</formula>
    </cfRule>
    <cfRule type="expression" dxfId="4963" priority="5396">
      <formula>DX$8="SP"</formula>
    </cfRule>
    <cfRule type="expression" dxfId="4962" priority="5397">
      <formula>DX$8="EE"</formula>
    </cfRule>
  </conditionalFormatting>
  <conditionalFormatting sqref="DX342">
    <cfRule type="expression" dxfId="4961" priority="5394">
      <formula>DX$342="No"</formula>
    </cfRule>
    <cfRule type="expression" dxfId="4960" priority="5395">
      <formula>DX$342="Yes"</formula>
    </cfRule>
  </conditionalFormatting>
  <conditionalFormatting sqref="DX343">
    <cfRule type="expression" dxfId="4959" priority="5392">
      <formula>DX$343="Yes"</formula>
    </cfRule>
    <cfRule type="expression" dxfId="4958" priority="5393">
      <formula>DX$343="No"</formula>
    </cfRule>
  </conditionalFormatting>
  <conditionalFormatting sqref="DX344">
    <cfRule type="expression" dxfId="4957" priority="5390">
      <formula>DX$344="Yes"</formula>
    </cfRule>
    <cfRule type="expression" dxfId="4956" priority="5391">
      <formula>DX$344="No"</formula>
    </cfRule>
  </conditionalFormatting>
  <conditionalFormatting sqref="DX126">
    <cfRule type="expression" dxfId="4955" priority="5389">
      <formula>DX$121="Yes"</formula>
    </cfRule>
  </conditionalFormatting>
  <conditionalFormatting sqref="DX122">
    <cfRule type="expression" dxfId="4954" priority="5388">
      <formula>DX$122="No"</formula>
    </cfRule>
  </conditionalFormatting>
  <conditionalFormatting sqref="DX123">
    <cfRule type="expression" dxfId="4953" priority="5387">
      <formula>DX$123="No"</formula>
    </cfRule>
  </conditionalFormatting>
  <conditionalFormatting sqref="DX124">
    <cfRule type="expression" dxfId="4952" priority="5386">
      <formula>DX$124="No"</formula>
    </cfRule>
  </conditionalFormatting>
  <conditionalFormatting sqref="DX125">
    <cfRule type="expression" dxfId="4951" priority="5385">
      <formula>DX$125="No"</formula>
    </cfRule>
  </conditionalFormatting>
  <conditionalFormatting sqref="DX17:DX18">
    <cfRule type="expression" dxfId="4950" priority="5467">
      <formula>DX$17="Select OtherEnrollmentService"</formula>
    </cfRule>
  </conditionalFormatting>
  <conditionalFormatting sqref="DX140">
    <cfRule type="expression" dxfId="4949" priority="5459">
      <formula>DX$137="Specific Date Selection"</formula>
    </cfRule>
  </conditionalFormatting>
  <conditionalFormatting sqref="DX141">
    <cfRule type="expression" dxfId="4948" priority="5384">
      <formula>DX$137="specific date selection"</formula>
    </cfRule>
  </conditionalFormatting>
  <conditionalFormatting sqref="DX147:DX148">
    <cfRule type="expression" dxfId="4947" priority="5380">
      <formula>DX$144="First of month following Date of Election"</formula>
    </cfRule>
    <cfRule type="expression" dxfId="4946" priority="5381">
      <formula>DX$144="Date of Election"</formula>
    </cfRule>
    <cfRule type="expression" dxfId="4945" priority="5382">
      <formula>DX$144="First of month following Date of Hire"</formula>
    </cfRule>
  </conditionalFormatting>
  <conditionalFormatting sqref="DX146">
    <cfRule type="expression" dxfId="4944" priority="5455">
      <formula>DX$143="Specific Date Selection"</formula>
    </cfRule>
  </conditionalFormatting>
  <conditionalFormatting sqref="DX147">
    <cfRule type="expression" dxfId="4943" priority="5383">
      <formula>DX$143="Specific Date Selection"</formula>
    </cfRule>
  </conditionalFormatting>
  <conditionalFormatting sqref="DX153:DX154">
    <cfRule type="expression" dxfId="4942" priority="5376">
      <formula>DX$150="First of month following Date of Election"</formula>
    </cfRule>
    <cfRule type="expression" dxfId="4941" priority="5377">
      <formula>DX$150="Date of Election"</formula>
    </cfRule>
    <cfRule type="expression" dxfId="4940" priority="5378">
      <formula>DX$150="First of month following Date of Rehire"</formula>
    </cfRule>
  </conditionalFormatting>
  <conditionalFormatting sqref="DX152">
    <cfRule type="expression" dxfId="4939" priority="5450">
      <formula>DX$149="Specific Date Selection"</formula>
    </cfRule>
  </conditionalFormatting>
  <conditionalFormatting sqref="DX153">
    <cfRule type="expression" dxfId="4938" priority="5379">
      <formula>DX$149="Specific Date Selection"</formula>
    </cfRule>
  </conditionalFormatting>
  <conditionalFormatting sqref="DX356">
    <cfRule type="expression" dxfId="4937" priority="5375">
      <formula>DX$355="specific date selection"</formula>
    </cfRule>
  </conditionalFormatting>
  <conditionalFormatting sqref="DX363:DX364">
    <cfRule type="expression" dxfId="4936" priority="5373">
      <formula>DX$360="First of Month following Date of Birth"</formula>
    </cfRule>
    <cfRule type="expression" dxfId="4935" priority="5374">
      <formula>DX$359="Specific Date Selection"</formula>
    </cfRule>
  </conditionalFormatting>
  <conditionalFormatting sqref="DX362">
    <cfRule type="expression" dxfId="4934" priority="5421">
      <formula>DX$359="Specific Date Selection"</formula>
    </cfRule>
  </conditionalFormatting>
  <conditionalFormatting sqref="DX363">
    <cfRule type="expression" dxfId="4933" priority="5372">
      <formula>DX$359="specific date selection"</formula>
    </cfRule>
  </conditionalFormatting>
  <conditionalFormatting sqref="DX15">
    <cfRule type="expression" dxfId="4932" priority="5371">
      <formula>DX$14="No"</formula>
    </cfRule>
  </conditionalFormatting>
  <conditionalFormatting sqref="DX34">
    <cfRule type="expression" dxfId="4931" priority="5370">
      <formula>DX$33="Use Waiting Period"</formula>
    </cfRule>
  </conditionalFormatting>
  <conditionalFormatting sqref="DX63">
    <cfRule type="expression" dxfId="4930" priority="5369">
      <formula>DX$62="Use Waiting Period"</formula>
    </cfRule>
  </conditionalFormatting>
  <conditionalFormatting sqref="DX150">
    <cfRule type="expression" dxfId="4929" priority="5368">
      <formula>DX$149="Use Waiting Period"</formula>
    </cfRule>
  </conditionalFormatting>
  <conditionalFormatting sqref="DX199">
    <cfRule type="expression" dxfId="4928" priority="5468">
      <formula>DX$198="Yes, Round down to nearest"</formula>
    </cfRule>
    <cfRule type="expression" dxfId="4927" priority="5469">
      <formula>DX$198="Yes, Round up to nearest"</formula>
    </cfRule>
  </conditionalFormatting>
  <conditionalFormatting sqref="DX209:DX210">
    <cfRule type="expression" dxfId="4926" priority="5367">
      <formula>DX$208="Family Rate for all Dependents"</formula>
    </cfRule>
  </conditionalFormatting>
  <conditionalFormatting sqref="DX211">
    <cfRule type="expression" dxfId="4925" priority="5366">
      <formula>DX$208="Family rate for all dependents - Flat"</formula>
    </cfRule>
  </conditionalFormatting>
  <conditionalFormatting sqref="DX218:DX219">
    <cfRule type="expression" dxfId="4924" priority="5470">
      <formula>DX$213="No"</formula>
    </cfRule>
  </conditionalFormatting>
  <conditionalFormatting sqref="DX328">
    <cfRule type="expression" dxfId="4923" priority="5365">
      <formula>DX$181="No"</formula>
    </cfRule>
  </conditionalFormatting>
  <conditionalFormatting sqref="DX346:EA346">
    <cfRule type="expression" dxfId="4922" priority="5363">
      <formula>DX$189="Offered Amount/Salary Multiple"</formula>
    </cfRule>
    <cfRule type="expression" dxfId="4921" priority="5364">
      <formula>DX$189="Offered Amount/Flat Amount"</formula>
    </cfRule>
  </conditionalFormatting>
  <conditionalFormatting sqref="DX38">
    <cfRule type="expression" dxfId="4920" priority="5305">
      <formula>DX$37="Select waiting period option"</formula>
    </cfRule>
    <cfRule type="expression" dxfId="4919" priority="5362">
      <formula>DX$36="Use Waiting Period"</formula>
    </cfRule>
  </conditionalFormatting>
  <conditionalFormatting sqref="DX38">
    <cfRule type="expression" dxfId="4918" priority="5361">
      <formula>DX$35="First of Month following Date of Change"</formula>
    </cfRule>
  </conditionalFormatting>
  <conditionalFormatting sqref="DX37">
    <cfRule type="expression" dxfId="4917" priority="5360">
      <formula>DX$36="Use Waiting Period"</formula>
    </cfRule>
  </conditionalFormatting>
  <conditionalFormatting sqref="DX121">
    <cfRule type="expression" dxfId="4916" priority="5357">
      <formula>DX$121="Yes"</formula>
    </cfRule>
    <cfRule type="expression" dxfId="4915" priority="5358">
      <formula>DX$121="No"</formula>
    </cfRule>
    <cfRule type="expression" dxfId="4914" priority="5359">
      <formula>DX$8="EE"</formula>
    </cfRule>
  </conditionalFormatting>
  <conditionalFormatting sqref="DX127">
    <cfRule type="expression" dxfId="4913" priority="5354">
      <formula>DX$127="Yes"</formula>
    </cfRule>
    <cfRule type="expression" dxfId="4912" priority="5355">
      <formula>DX$127="No"</formula>
    </cfRule>
    <cfRule type="expression" dxfId="4911" priority="5356">
      <formula>DX$8="EE"</formula>
    </cfRule>
  </conditionalFormatting>
  <conditionalFormatting sqref="DX129">
    <cfRule type="expression" dxfId="4910" priority="5351">
      <formula>DX$127="Yes"</formula>
    </cfRule>
    <cfRule type="expression" dxfId="4909" priority="5352">
      <formula>DX$127="No"</formula>
    </cfRule>
    <cfRule type="expression" dxfId="4908" priority="5353">
      <formula>DX$8="EE"</formula>
    </cfRule>
  </conditionalFormatting>
  <conditionalFormatting sqref="DX162">
    <cfRule type="expression" dxfId="4907" priority="5350">
      <formula>DX$8="EE+CH"</formula>
    </cfRule>
  </conditionalFormatting>
  <conditionalFormatting sqref="DX164">
    <cfRule type="expression" dxfId="4906" priority="5346">
      <formula>DX$8="EE+SP"</formula>
    </cfRule>
    <cfRule type="expression" dxfId="4905" priority="5347">
      <formula>DX$8="EE"</formula>
    </cfRule>
    <cfRule type="expression" dxfId="4904" priority="5348">
      <formula>DX$8="SP"</formula>
    </cfRule>
  </conditionalFormatting>
  <conditionalFormatting sqref="DX36">
    <cfRule type="expression" dxfId="4903" priority="5344">
      <formula>DX$8="EE"</formula>
    </cfRule>
  </conditionalFormatting>
  <conditionalFormatting sqref="DX88">
    <cfRule type="expression" dxfId="4902" priority="5343">
      <formula>DX$87="Flat Amount"</formula>
    </cfRule>
  </conditionalFormatting>
  <conditionalFormatting sqref="DX88:DX89">
    <cfRule type="expression" dxfId="4901" priority="5342">
      <formula>DX$87="Flat Amount &amp; Times Annual Comp"</formula>
    </cfRule>
  </conditionalFormatting>
  <conditionalFormatting sqref="DX89">
    <cfRule type="expression" dxfId="4900" priority="5341">
      <formula>DX$87="Times Annual Comp"</formula>
    </cfRule>
  </conditionalFormatting>
  <conditionalFormatting sqref="DX90">
    <cfRule type="expression" dxfId="4899" priority="5340">
      <formula>DX$87="Percentage of Annual Comp"</formula>
    </cfRule>
  </conditionalFormatting>
  <conditionalFormatting sqref="DX88 DX90">
    <cfRule type="expression" dxfId="4898" priority="5339">
      <formula>DX$87="Flat Amount &amp; Percentage of Annual Comp"</formula>
    </cfRule>
  </conditionalFormatting>
  <conditionalFormatting sqref="DX88:DX90">
    <cfRule type="expression" dxfId="4897" priority="5338">
      <formula>DX$87="Flat Amount Times Annual Comp &amp; Percentage of Annual Comp"</formula>
    </cfRule>
  </conditionalFormatting>
  <conditionalFormatting sqref="DX89:DX90">
    <cfRule type="expression" dxfId="4896" priority="5337">
      <formula>DX$87="Times Annual Comp &amp; Percentage of Annual Comp"</formula>
    </cfRule>
  </conditionalFormatting>
  <conditionalFormatting sqref="DX140:DX142">
    <cfRule type="expression" dxfId="4895" priority="5336">
      <formula>DX$137="Use Waiting Period"</formula>
    </cfRule>
  </conditionalFormatting>
  <conditionalFormatting sqref="DX138">
    <cfRule type="expression" dxfId="4894" priority="5335">
      <formula>DX$137="Use Waiting Period"</formula>
    </cfRule>
  </conditionalFormatting>
  <conditionalFormatting sqref="DX144">
    <cfRule type="expression" dxfId="4893" priority="5334">
      <formula>DX$143="Use Waiting Period"</formula>
    </cfRule>
  </conditionalFormatting>
  <conditionalFormatting sqref="DX203">
    <cfRule type="expression" dxfId="4892" priority="5333">
      <formula>DX$202="Times Annual Compensation"</formula>
    </cfRule>
  </conditionalFormatting>
  <conditionalFormatting sqref="DX204">
    <cfRule type="expression" dxfId="4891" priority="5332">
      <formula>DX$202="Flat Amount"</formula>
    </cfRule>
  </conditionalFormatting>
  <conditionalFormatting sqref="DX365">
    <cfRule type="expression" dxfId="4890" priority="5329">
      <formula>DX$189="Offered Amount/Flat Amount"</formula>
    </cfRule>
    <cfRule type="expression" dxfId="4889" priority="5330">
      <formula>DX$189="Range Flat Amount"</formula>
    </cfRule>
  </conditionalFormatting>
  <conditionalFormatting sqref="EB347:EF347">
    <cfRule type="expression" dxfId="4888" priority="5326">
      <formula>EB$189="Offered Amount/Salary Multiple"</formula>
    </cfRule>
    <cfRule type="expression" dxfId="4887" priority="5327">
      <formula>DX$186="Offered Amount/Flat Amount"</formula>
    </cfRule>
  </conditionalFormatting>
  <conditionalFormatting sqref="DX346">
    <cfRule type="expression" dxfId="4886" priority="5324">
      <formula>DX$189="Offered Amount/Salary Multiple"</formula>
    </cfRule>
    <cfRule type="expression" dxfId="4885" priority="5325">
      <formula>DX$189="Offered Amount/Flat Amount"</formula>
    </cfRule>
  </conditionalFormatting>
  <conditionalFormatting sqref="DX346:EA346">
    <cfRule type="expression" dxfId="4884" priority="5323">
      <formula>DX$346="All"</formula>
    </cfRule>
  </conditionalFormatting>
  <conditionalFormatting sqref="DZ347">
    <cfRule type="expression" dxfId="4883" priority="5322">
      <formula>DZ$347="N/A"</formula>
    </cfRule>
  </conditionalFormatting>
  <conditionalFormatting sqref="DX179:EF179 DX32:EF32 DX234:DX235 DX302 DX231:EF233 DX27:EF27 DX303:EF304 DX309:DX310 DZ309:EF309 DZ328 DX322:DX329 DZ330 DX345:EF345 DX331:DX333 DX339:DX344 DX4:DX12 DZ22:DZ26 DX39:EF39 DX33:DX38 DX72:EF72 DZ56 DX40 DX75:EF75 DX73:DX74 DX79:EF80 DX76:DX78 DX91:EF91 DX81:DX90 DX202:DX219 DZ185:DZ188 DX180:DX181 DZ166:DZ175 DX176:DX178 DX162:DX164 DX160:EF161 DX137:DX159 DX136:EF136 DZ112:DZ134 DX93:DX135 DZ97:DZ107 DZ310:DZ312 DX346:EA346 DZ347 EB347:EF347 DX353:EF354 DX355:DX367 DX226:EF228 EF237:EF254 DX255:EF258 DX220:EF222 DX260:EF269 DX224:EF224 DX306:EF306 DX52:DX61 DX196:DX197 DX183:DX194 DX199 DX14:DX22 DX63:DX71">
    <cfRule type="expression" dxfId="4882" priority="5321">
      <formula>DX$3="No"</formula>
    </cfRule>
  </conditionalFormatting>
  <conditionalFormatting sqref="DX165">
    <cfRule type="expression" dxfId="4881" priority="5320">
      <formula>DX$3="No"</formula>
    </cfRule>
  </conditionalFormatting>
  <conditionalFormatting sqref="DX212">
    <cfRule type="expression" dxfId="4880" priority="5317">
      <formula>DX$208="Family rate for all dependents"</formula>
    </cfRule>
    <cfRule type="expression" dxfId="4879" priority="5318">
      <formula>DX$208="Family rate for all dependents - Flat"</formula>
    </cfRule>
  </conditionalFormatting>
  <conditionalFormatting sqref="DX219">
    <cfRule type="expression" dxfId="4878" priority="5316">
      <formula>DX$213="No"</formula>
    </cfRule>
  </conditionalFormatting>
  <conditionalFormatting sqref="DX166:DX168">
    <cfRule type="expression" dxfId="4877" priority="5314">
      <formula>DX$15="Select Dependent Coverage (Dependents not eligible)"</formula>
    </cfRule>
    <cfRule type="expression" dxfId="4876" priority="5315">
      <formula>DX$15="Spouse Only"</formula>
    </cfRule>
  </conditionalFormatting>
  <conditionalFormatting sqref="DX167:DX168">
    <cfRule type="expression" dxfId="4875" priority="5313">
      <formula>DX$166="Yes"</formula>
    </cfRule>
  </conditionalFormatting>
  <conditionalFormatting sqref="DX200">
    <cfRule type="expression" dxfId="4874" priority="5309">
      <formula>DX$189="Range Flat Amount"</formula>
    </cfRule>
    <cfRule type="expression" dxfId="4873" priority="5310">
      <formula>DX$189="Offered Amount/Flat Amount"</formula>
    </cfRule>
  </conditionalFormatting>
  <conditionalFormatting sqref="DX201">
    <cfRule type="expression" dxfId="4872" priority="5311">
      <formula>DX$198="Yes, Round down to nearest"</formula>
    </cfRule>
    <cfRule type="expression" dxfId="4871" priority="5312">
      <formula>DX$198="Yes, Round up to nearest"</formula>
    </cfRule>
  </conditionalFormatting>
  <conditionalFormatting sqref="DX200:DX201">
    <cfRule type="expression" dxfId="4870" priority="5308">
      <formula>DX$3="No"</formula>
    </cfRule>
  </conditionalFormatting>
  <conditionalFormatting sqref="DX165">
    <cfRule type="expression" dxfId="4869" priority="5473">
      <formula>DX$175="No"</formula>
    </cfRule>
    <cfRule type="expression" dxfId="4868" priority="5474">
      <formula>DX$8="EE+SP"</formula>
    </cfRule>
    <cfRule type="expression" dxfId="4867" priority="5475">
      <formula>DX$8="EE"</formula>
    </cfRule>
    <cfRule type="expression" dxfId="4866" priority="5476">
      <formula>DX$8="SP"</formula>
    </cfRule>
  </conditionalFormatting>
  <conditionalFormatting sqref="DX145">
    <cfRule type="expression" dxfId="4865" priority="5304">
      <formula>DX$144="Select waiting period option"</formula>
    </cfRule>
  </conditionalFormatting>
  <conditionalFormatting sqref="DX151">
    <cfRule type="expression" dxfId="4864" priority="5303">
      <formula>DX$150="Select waiting period option"</formula>
    </cfRule>
  </conditionalFormatting>
  <conditionalFormatting sqref="DX190">
    <cfRule type="expression" dxfId="4863" priority="5302">
      <formula>DX$189="Offered Amount"</formula>
    </cfRule>
  </conditionalFormatting>
  <conditionalFormatting sqref="DX229:EF230">
    <cfRule type="expression" dxfId="4862" priority="5300">
      <formula>DX$3="No"</formula>
    </cfRule>
  </conditionalFormatting>
  <conditionalFormatting sqref="DX225:EF225">
    <cfRule type="expression" dxfId="4861" priority="5299">
      <formula>DX$3="No"</formula>
    </cfRule>
  </conditionalFormatting>
  <conditionalFormatting sqref="DX270">
    <cfRule type="expression" dxfId="4860" priority="5298">
      <formula>DX$213="No"</formula>
    </cfRule>
  </conditionalFormatting>
  <conditionalFormatting sqref="DX270">
    <cfRule type="expression" dxfId="4859" priority="5297">
      <formula>DX$3="No"</formula>
    </cfRule>
  </conditionalFormatting>
  <conditionalFormatting sqref="DX272:DY301">
    <cfRule type="expression" dxfId="4858" priority="5294">
      <formula>DX$213="No"</formula>
    </cfRule>
  </conditionalFormatting>
  <conditionalFormatting sqref="DX272:DY301">
    <cfRule type="expression" dxfId="4857" priority="5293">
      <formula>DX$3="No"</formula>
    </cfRule>
  </conditionalFormatting>
  <conditionalFormatting sqref="EF237:EF254">
    <cfRule type="expression" dxfId="4856" priority="5290">
      <formula>EF$213="No"</formula>
    </cfRule>
  </conditionalFormatting>
  <conditionalFormatting sqref="EF237:EF254">
    <cfRule type="expression" dxfId="4855" priority="5289">
      <formula>EA$3="No"</formula>
    </cfRule>
  </conditionalFormatting>
  <conditionalFormatting sqref="DZ272:EF289">
    <cfRule type="expression" dxfId="4854" priority="5286">
      <formula>DZ$213="No"</formula>
    </cfRule>
  </conditionalFormatting>
  <conditionalFormatting sqref="DZ272:EF289 DZ273:EE301">
    <cfRule type="expression" dxfId="4853" priority="5285">
      <formula>DX$3="No"</formula>
    </cfRule>
  </conditionalFormatting>
  <conditionalFormatting sqref="DZ278:EA283">
    <cfRule type="expression" dxfId="4852" priority="5282">
      <formula>DZ$213="No"</formula>
    </cfRule>
  </conditionalFormatting>
  <conditionalFormatting sqref="DZ278:EA283">
    <cfRule type="expression" dxfId="4851" priority="5281">
      <formula>DX$3="No"</formula>
    </cfRule>
  </conditionalFormatting>
  <conditionalFormatting sqref="DZ284:EA289">
    <cfRule type="expression" dxfId="4850" priority="5278">
      <formula>DZ$213="No"</formula>
    </cfRule>
  </conditionalFormatting>
  <conditionalFormatting sqref="DZ284:EA289">
    <cfRule type="expression" dxfId="4849" priority="5277">
      <formula>DX$3="No"</formula>
    </cfRule>
  </conditionalFormatting>
  <conditionalFormatting sqref="EC272:EF289">
    <cfRule type="expression" dxfId="4848" priority="5274">
      <formula>EC$213="No"</formula>
    </cfRule>
  </conditionalFormatting>
  <conditionalFormatting sqref="EC272:EF289 EC273:EE301">
    <cfRule type="expression" dxfId="4847" priority="5273">
      <formula>DX$3="No"</formula>
    </cfRule>
  </conditionalFormatting>
  <conditionalFormatting sqref="DZ273:EF273">
    <cfRule type="expression" dxfId="4846" priority="5272">
      <formula>DZ$234="1"</formula>
    </cfRule>
  </conditionalFormatting>
  <conditionalFormatting sqref="DZ290:EF301">
    <cfRule type="expression" dxfId="4845" priority="5269">
      <formula>DZ$213="No"</formula>
    </cfRule>
  </conditionalFormatting>
  <conditionalFormatting sqref="DZ290:EF301">
    <cfRule type="expression" dxfId="4844" priority="5268">
      <formula>DX$3="No"</formula>
    </cfRule>
  </conditionalFormatting>
  <conditionalFormatting sqref="DZ290:EA301">
    <cfRule type="expression" dxfId="4843" priority="5265">
      <formula>DZ$213="No"</formula>
    </cfRule>
  </conditionalFormatting>
  <conditionalFormatting sqref="DZ290:EA301">
    <cfRule type="expression" dxfId="4842" priority="5264">
      <formula>DX$3="No"</formula>
    </cfRule>
  </conditionalFormatting>
  <conditionalFormatting sqref="EC290:EF301">
    <cfRule type="expression" dxfId="4841" priority="5261">
      <formula>EC$213="No"</formula>
    </cfRule>
  </conditionalFormatting>
  <conditionalFormatting sqref="EC290:EF301">
    <cfRule type="expression" dxfId="4840" priority="5260">
      <formula>DX$3="No"</formula>
    </cfRule>
  </conditionalFormatting>
  <conditionalFormatting sqref="DX313">
    <cfRule type="expression" dxfId="4839" priority="5259">
      <formula>DX$213="No"</formula>
    </cfRule>
  </conditionalFormatting>
  <conditionalFormatting sqref="DX313 DZ313:DZ315">
    <cfRule type="expression" dxfId="4838" priority="5258">
      <formula>DX$3="No"</formula>
    </cfRule>
  </conditionalFormatting>
  <conditionalFormatting sqref="DX316">
    <cfRule type="expression" dxfId="4837" priority="5257">
      <formula>DX$213="No"</formula>
    </cfRule>
  </conditionalFormatting>
  <conditionalFormatting sqref="DX316 DZ316:DZ318">
    <cfRule type="expression" dxfId="4836" priority="5256">
      <formula>DX$3="No"</formula>
    </cfRule>
  </conditionalFormatting>
  <conditionalFormatting sqref="DX319">
    <cfRule type="expression" dxfId="4835" priority="5255">
      <formula>DX$213="No"</formula>
    </cfRule>
  </conditionalFormatting>
  <conditionalFormatting sqref="DX319 DZ319:DZ321">
    <cfRule type="expression" dxfId="4834" priority="5254">
      <formula>DX$3="No"</formula>
    </cfRule>
  </conditionalFormatting>
  <conditionalFormatting sqref="DX307:EF308">
    <cfRule type="expression" dxfId="4833" priority="5253">
      <formula>DX$3="No"</formula>
    </cfRule>
  </conditionalFormatting>
  <conditionalFormatting sqref="DX330">
    <cfRule type="expression" dxfId="4832" priority="5252">
      <formula>DX$181="No"</formula>
    </cfRule>
  </conditionalFormatting>
  <conditionalFormatting sqref="DX330">
    <cfRule type="expression" dxfId="4831" priority="5251">
      <formula>DX$3="No"</formula>
    </cfRule>
  </conditionalFormatting>
  <conditionalFormatting sqref="DX335">
    <cfRule type="expression" dxfId="4830" priority="5247">
      <formula>DX$3="No"</formula>
    </cfRule>
  </conditionalFormatting>
  <conditionalFormatting sqref="DX334">
    <cfRule type="expression" dxfId="4829" priority="5250">
      <formula>DX$331="No"</formula>
    </cfRule>
  </conditionalFormatting>
  <conditionalFormatting sqref="DX334">
    <cfRule type="expression" dxfId="4828" priority="5249">
      <formula>DX$3="No"</formula>
    </cfRule>
  </conditionalFormatting>
  <conditionalFormatting sqref="DX335">
    <cfRule type="expression" dxfId="4827" priority="5248">
      <formula>DX$331="No"</formula>
    </cfRule>
  </conditionalFormatting>
  <conditionalFormatting sqref="DX336">
    <cfRule type="expression" dxfId="4826" priority="5246">
      <formula>DX$331="No"</formula>
    </cfRule>
  </conditionalFormatting>
  <conditionalFormatting sqref="DX336">
    <cfRule type="expression" dxfId="4825" priority="5245">
      <formula>DX$3="No"</formula>
    </cfRule>
  </conditionalFormatting>
  <conditionalFormatting sqref="DX337">
    <cfRule type="expression" dxfId="4824" priority="5244">
      <formula>DX$331="No"</formula>
    </cfRule>
  </conditionalFormatting>
  <conditionalFormatting sqref="DX337">
    <cfRule type="expression" dxfId="4823" priority="5243">
      <formula>DX$3="No"</formula>
    </cfRule>
  </conditionalFormatting>
  <conditionalFormatting sqref="DX338">
    <cfRule type="expression" dxfId="4822" priority="5242">
      <formula>DX$331="No"</formula>
    </cfRule>
  </conditionalFormatting>
  <conditionalFormatting sqref="DX338">
    <cfRule type="expression" dxfId="4821" priority="5241">
      <formula>DX$3="No"</formula>
    </cfRule>
  </conditionalFormatting>
  <conditionalFormatting sqref="DX333:EF334">
    <cfRule type="expression" dxfId="4820" priority="5239">
      <formula>DX$332="child"</formula>
    </cfRule>
    <cfRule type="expression" dxfId="4819" priority="5240">
      <formula>DX$332="Spouse"</formula>
    </cfRule>
  </conditionalFormatting>
  <conditionalFormatting sqref="DX335:EF336">
    <cfRule type="expression" dxfId="4818" priority="5237">
      <formula>DX$332="employee"</formula>
    </cfRule>
    <cfRule type="expression" dxfId="4817" priority="5238">
      <formula>DX$332="Child"</formula>
    </cfRule>
  </conditionalFormatting>
  <conditionalFormatting sqref="DX337:EF338">
    <cfRule type="expression" dxfId="4816" priority="5235">
      <formula>DX$332="Spouse"</formula>
    </cfRule>
    <cfRule type="expression" dxfId="4815" priority="5236">
      <formula>DX$332="Employee"</formula>
    </cfRule>
  </conditionalFormatting>
  <conditionalFormatting sqref="DX305:EF305">
    <cfRule type="expression" dxfId="4814" priority="5234">
      <formula>DX$3="No"</formula>
    </cfRule>
  </conditionalFormatting>
  <conditionalFormatting sqref="DX23:DX26">
    <cfRule type="expression" dxfId="4813" priority="5233">
      <formula>DX$3="No"</formula>
    </cfRule>
  </conditionalFormatting>
  <conditionalFormatting sqref="DX169:DX175">
    <cfRule type="expression" dxfId="4812" priority="5231">
      <formula>DX$18="Select Dependent Coverage (Dependents not eligible)"</formula>
    </cfRule>
    <cfRule type="expression" dxfId="4811" priority="5232">
      <formula>DX$18="Spouse Only"</formula>
    </cfRule>
  </conditionalFormatting>
  <conditionalFormatting sqref="DX169:DX175">
    <cfRule type="expression" dxfId="4810" priority="5230">
      <formula>DX$166="Yes"</formula>
    </cfRule>
  </conditionalFormatting>
  <conditionalFormatting sqref="DZ272:EA301">
    <cfRule type="expression" dxfId="4809" priority="5229">
      <formula>DZ272="0"</formula>
    </cfRule>
  </conditionalFormatting>
  <conditionalFormatting sqref="EB272:EC301">
    <cfRule type="expression" dxfId="4808" priority="5228">
      <formula>EB272="0"</formula>
    </cfRule>
  </conditionalFormatting>
  <conditionalFormatting sqref="ED272:EE301">
    <cfRule type="expression" dxfId="4807" priority="5227">
      <formula>ED272="0"</formula>
    </cfRule>
  </conditionalFormatting>
  <conditionalFormatting sqref="EA310:EB310">
    <cfRule type="expression" dxfId="4806" priority="5224">
      <formula>EA$213="No"</formula>
    </cfRule>
  </conditionalFormatting>
  <conditionalFormatting sqref="EA310:EB310">
    <cfRule type="expression" dxfId="4805" priority="5223">
      <formula>DX$3="No"</formula>
    </cfRule>
  </conditionalFormatting>
  <conditionalFormatting sqref="EA310:EB310">
    <cfRule type="expression" dxfId="4804" priority="5220">
      <formula>EA$213="No"</formula>
    </cfRule>
  </conditionalFormatting>
  <conditionalFormatting sqref="EA310:EB310">
    <cfRule type="expression" dxfId="4803" priority="5219">
      <formula>DX$3="No"</formula>
    </cfRule>
  </conditionalFormatting>
  <conditionalFormatting sqref="EA310:EB310">
    <cfRule type="expression" dxfId="4802" priority="5216">
      <formula>EA$213="No"</formula>
    </cfRule>
  </conditionalFormatting>
  <conditionalFormatting sqref="EA310:EB310">
    <cfRule type="expression" dxfId="4801" priority="5215">
      <formula>DX$3="No"</formula>
    </cfRule>
  </conditionalFormatting>
  <conditionalFormatting sqref="EA310:EB310">
    <cfRule type="expression" dxfId="4800" priority="5214">
      <formula>EA310="0"</formula>
    </cfRule>
  </conditionalFormatting>
  <conditionalFormatting sqref="EC310:ED310">
    <cfRule type="expression" dxfId="4799" priority="5211">
      <formula>EC$213="No"</formula>
    </cfRule>
  </conditionalFormatting>
  <conditionalFormatting sqref="EC310:ED310 EC311:EC312">
    <cfRule type="expression" dxfId="4798" priority="5210">
      <formula>DX$3="No"</formula>
    </cfRule>
  </conditionalFormatting>
  <conditionalFormatting sqref="EC310:ED310 EC311:EC312">
    <cfRule type="expression" dxfId="4797" priority="5209">
      <formula>EC310="0"</formula>
    </cfRule>
  </conditionalFormatting>
  <conditionalFormatting sqref="EE310:EF310">
    <cfRule type="expression" dxfId="4796" priority="5206">
      <formula>EE$213="No"</formula>
    </cfRule>
  </conditionalFormatting>
  <conditionalFormatting sqref="EE310:EF310 EE311:EE312">
    <cfRule type="expression" dxfId="4795" priority="5205">
      <formula>DX$3="No"</formula>
    </cfRule>
  </conditionalFormatting>
  <conditionalFormatting sqref="EE310:EF310">
    <cfRule type="expression" dxfId="4794" priority="5202">
      <formula>EE$213="No"</formula>
    </cfRule>
  </conditionalFormatting>
  <conditionalFormatting sqref="EE310:EF310 EE311:EE312">
    <cfRule type="expression" dxfId="4793" priority="5201">
      <formula>DX$3="No"</formula>
    </cfRule>
  </conditionalFormatting>
  <conditionalFormatting sqref="EE310:EF310">
    <cfRule type="expression" dxfId="4792" priority="5198">
      <formula>EE$213="No"</formula>
    </cfRule>
  </conditionalFormatting>
  <conditionalFormatting sqref="EE310:EF310 EE311:EE312">
    <cfRule type="expression" dxfId="4791" priority="5197">
      <formula>DX$3="No"</formula>
    </cfRule>
  </conditionalFormatting>
  <conditionalFormatting sqref="EE310:EF310">
    <cfRule type="expression" dxfId="4790" priority="5194">
      <formula>EE$213="No"</formula>
    </cfRule>
  </conditionalFormatting>
  <conditionalFormatting sqref="EE310:EF310 EE311:EE312">
    <cfRule type="expression" dxfId="4789" priority="5193">
      <formula>DX$3="No"</formula>
    </cfRule>
  </conditionalFormatting>
  <conditionalFormatting sqref="EE310:EF310 EE311:EE312">
    <cfRule type="expression" dxfId="4788" priority="5192">
      <formula>EE310="0"</formula>
    </cfRule>
  </conditionalFormatting>
  <conditionalFormatting sqref="DY235:EE236">
    <cfRule type="expression" dxfId="4787" priority="5191">
      <formula>DX$213="No"</formula>
    </cfRule>
  </conditionalFormatting>
  <conditionalFormatting sqref="DX309:EF310">
    <cfRule type="expression" dxfId="4786" priority="5190">
      <formula>DX$213="No"</formula>
    </cfRule>
  </conditionalFormatting>
  <conditionalFormatting sqref="DZ347">
    <cfRule type="expression" dxfId="4785" priority="5478">
      <formula>DX$189="Offered Amount/Salary Multiple"</formula>
    </cfRule>
    <cfRule type="expression" dxfId="4784" priority="5479">
      <formula>DX$186="Offered Amount/Flat Amount"</formula>
    </cfRule>
  </conditionalFormatting>
  <conditionalFormatting sqref="DX346:DY346">
    <cfRule type="expression" dxfId="4783" priority="5480">
      <formula>DZ$347="N/A"</formula>
    </cfRule>
  </conditionalFormatting>
  <conditionalFormatting sqref="EB347:EC347">
    <cfRule type="expression" dxfId="4782" priority="5187">
      <formula>EB$189="Offered Amount/Salary Multiple"</formula>
    </cfRule>
    <cfRule type="expression" dxfId="4781" priority="5188">
      <formula>EB$189="Offered Amount/Flat Amount"</formula>
    </cfRule>
  </conditionalFormatting>
  <conditionalFormatting sqref="EB347:EC347">
    <cfRule type="expression" dxfId="4780" priority="5189">
      <formula>ED$347="N/A"</formula>
    </cfRule>
  </conditionalFormatting>
  <conditionalFormatting sqref="EB348:EF351">
    <cfRule type="expression" dxfId="4779" priority="5185">
      <formula>EB$189="Offered Amount/Salary Multiple"</formula>
    </cfRule>
    <cfRule type="expression" dxfId="4778" priority="5186">
      <formula>DX$186="Offered Amount/Flat Amount"</formula>
    </cfRule>
  </conditionalFormatting>
  <conditionalFormatting sqref="EB348:EF351">
    <cfRule type="expression" dxfId="4777" priority="5184">
      <formula>EB$347="N/A"</formula>
    </cfRule>
  </conditionalFormatting>
  <conditionalFormatting sqref="EB348:EF351">
    <cfRule type="expression" dxfId="4776" priority="5183">
      <formula>DX$3="No"</formula>
    </cfRule>
  </conditionalFormatting>
  <conditionalFormatting sqref="EB348:EC351">
    <cfRule type="expression" dxfId="4775" priority="5180">
      <formula>EB$189="Offered Amount/Salary Multiple"</formula>
    </cfRule>
    <cfRule type="expression" dxfId="4774" priority="5181">
      <formula>EB$189="Offered Amount/Flat Amount"</formula>
    </cfRule>
  </conditionalFormatting>
  <conditionalFormatting sqref="EB348:EC351">
    <cfRule type="expression" dxfId="4773" priority="5182">
      <formula>ED$347="N/A"</formula>
    </cfRule>
  </conditionalFormatting>
  <conditionalFormatting sqref="DZ348:DZ351">
    <cfRule type="expression" dxfId="4772" priority="5177">
      <formula>DZ$347="N/A"</formula>
    </cfRule>
  </conditionalFormatting>
  <conditionalFormatting sqref="DZ348:DZ351">
    <cfRule type="expression" dxfId="4771" priority="5176">
      <formula>DX$3="No"</formula>
    </cfRule>
  </conditionalFormatting>
  <conditionalFormatting sqref="DZ348:DZ351">
    <cfRule type="expression" dxfId="4770" priority="5178">
      <formula>DX$189="Offered Amount/Salary Multiple"</formula>
    </cfRule>
    <cfRule type="expression" dxfId="4769" priority="5179">
      <formula>DX$186="Offered Amount/Flat Amount"</formula>
    </cfRule>
  </conditionalFormatting>
  <conditionalFormatting sqref="DX347:EA351">
    <cfRule type="expression" dxfId="4768" priority="5175">
      <formula>$DX$189="Offered Amount"</formula>
    </cfRule>
  </conditionalFormatting>
  <conditionalFormatting sqref="EB347:ED351">
    <cfRule type="expression" dxfId="4767" priority="5174">
      <formula>$DX$189="offered amount"</formula>
    </cfRule>
  </conditionalFormatting>
  <conditionalFormatting sqref="DX361:EF361">
    <cfRule type="expression" dxfId="4766" priority="5173">
      <formula>DX$360="Select Waiting Period Option"</formula>
    </cfRule>
  </conditionalFormatting>
  <conditionalFormatting sqref="DZ22:DZ26">
    <cfRule type="expression" dxfId="4765" priority="5477">
      <formula>DX$20="No"</formula>
    </cfRule>
  </conditionalFormatting>
  <conditionalFormatting sqref="DX64:EF64">
    <cfRule type="expression" dxfId="4764" priority="5172">
      <formula>DX$63="Select Waiting Period Option"</formula>
    </cfRule>
  </conditionalFormatting>
  <conditionalFormatting sqref="DX22:DY26">
    <cfRule type="expression" dxfId="4763" priority="5171">
      <formula>DX$20="No"</formula>
    </cfRule>
  </conditionalFormatting>
  <conditionalFormatting sqref="DX309:EF310 DX311:DZ321 DX234:EF236 EF237:EF254 DX270:EF301 EC311:EC312 EE311:EE312 EA316:EF316 EA319:EF319 EC314:EC315 EE314:EE315 EC317:EC318 EE317:EE318 EC320:EC321 EE320:EE321">
    <cfRule type="expression" dxfId="4762" priority="5170">
      <formula>$DX$213="No"</formula>
    </cfRule>
  </conditionalFormatting>
  <conditionalFormatting sqref="DX166:DY175">
    <cfRule type="expression" dxfId="4761" priority="5169">
      <formula>DX$3="No"</formula>
    </cfRule>
  </conditionalFormatting>
  <conditionalFormatting sqref="DX272:DY301">
    <cfRule type="expression" dxfId="4760" priority="5168">
      <formula>$DX$219="No"</formula>
    </cfRule>
  </conditionalFormatting>
  <conditionalFormatting sqref="DX310:EF310 DX311:DZ321 EE311:EE312 EB311:EC312 EA316:EF316 EA319:EF319 EE314:EE315 EE317:EE318 EE320:EE321 EB314:EC315 EB317:EC318 EB320:EC321">
    <cfRule type="expression" dxfId="4759" priority="5167">
      <formula>$DX$302="No"</formula>
    </cfRule>
  </conditionalFormatting>
  <conditionalFormatting sqref="EB352:EF352">
    <cfRule type="expression" dxfId="4758" priority="5166">
      <formula>EB$347="N/A"</formula>
    </cfRule>
  </conditionalFormatting>
  <conditionalFormatting sqref="EB352:EF352">
    <cfRule type="expression" dxfId="4757" priority="5165">
      <formula>DX$3="No"</formula>
    </cfRule>
  </conditionalFormatting>
  <conditionalFormatting sqref="EB352:EC352">
    <cfRule type="expression" dxfId="4756" priority="5164">
      <formula>ED$347="N/A"</formula>
    </cfRule>
  </conditionalFormatting>
  <conditionalFormatting sqref="DZ352">
    <cfRule type="expression" dxfId="4755" priority="5161">
      <formula>DZ$347="N/A"</formula>
    </cfRule>
  </conditionalFormatting>
  <conditionalFormatting sqref="DZ352">
    <cfRule type="expression" dxfId="4754" priority="5160">
      <formula>DX$3="No"</formula>
    </cfRule>
  </conditionalFormatting>
  <conditionalFormatting sqref="DZ352">
    <cfRule type="expression" dxfId="4753" priority="5162">
      <formula>DX$189="Offered Amount/Salary Multiple"</formula>
    </cfRule>
    <cfRule type="expression" dxfId="4752" priority="5163">
      <formula>DX$186="Offered Amount/Flat Amount"</formula>
    </cfRule>
  </conditionalFormatting>
  <conditionalFormatting sqref="DX352:EA352">
    <cfRule type="expression" dxfId="4751" priority="5159">
      <formula>$DX$189="Offered Amount"</formula>
    </cfRule>
  </conditionalFormatting>
  <conditionalFormatting sqref="EB352:ED352">
    <cfRule type="expression" dxfId="4750" priority="5158">
      <formula>$DX$189="offered amount"</formula>
    </cfRule>
  </conditionalFormatting>
  <conditionalFormatting sqref="DX259:EF259">
    <cfRule type="expression" dxfId="4749" priority="5152">
      <formula>DX$3="No"</formula>
    </cfRule>
  </conditionalFormatting>
  <conditionalFormatting sqref="DX223:EF223">
    <cfRule type="expression" dxfId="4748" priority="5151">
      <formula>DX$3="No"</formula>
    </cfRule>
  </conditionalFormatting>
  <conditionalFormatting sqref="DX44">
    <cfRule type="expression" dxfId="4747" priority="5148">
      <formula>DX$41="First of the month following date of change"</formula>
    </cfRule>
  </conditionalFormatting>
  <conditionalFormatting sqref="DX42">
    <cfRule type="expression" dxfId="4746" priority="5149">
      <formula>DX$40="Yes, Use Waiting Period"</formula>
    </cfRule>
  </conditionalFormatting>
  <conditionalFormatting sqref="DX45">
    <cfRule type="expression" dxfId="4745" priority="5147">
      <formula>DX$40="Specific Date Selection"</formula>
    </cfRule>
    <cfRule type="expression" dxfId="4744" priority="5150">
      <formula>DX$40="Specific Date Selection"</formula>
    </cfRule>
  </conditionalFormatting>
  <conditionalFormatting sqref="DX42">
    <cfRule type="expression" dxfId="4743" priority="5146">
      <formula>DX$41="First of month following date of change"</formula>
    </cfRule>
  </conditionalFormatting>
  <conditionalFormatting sqref="DX43">
    <cfRule type="expression" dxfId="4742" priority="5145">
      <formula>DX$41="First of the month following date of change"</formula>
    </cfRule>
  </conditionalFormatting>
  <conditionalFormatting sqref="DX45">
    <cfRule type="expression" dxfId="4741" priority="5143">
      <formula>DX$41="First of the month following date of change"</formula>
    </cfRule>
  </conditionalFormatting>
  <conditionalFormatting sqref="DX44">
    <cfRule type="expression" dxfId="4740" priority="5144">
      <formula>DX$40="Specific Date Selection"</formula>
    </cfRule>
  </conditionalFormatting>
  <conditionalFormatting sqref="DX43">
    <cfRule type="expression" dxfId="4739" priority="5142">
      <formula>DX$40="specific date selection"</formula>
    </cfRule>
  </conditionalFormatting>
  <conditionalFormatting sqref="DX41">
    <cfRule type="expression" dxfId="4738" priority="5141">
      <formula>DX$40="Yes, Use Waiting Period"</formula>
    </cfRule>
  </conditionalFormatting>
  <conditionalFormatting sqref="DX41:DX45">
    <cfRule type="expression" dxfId="4737" priority="5140">
      <formula>DX$3="No"</formula>
    </cfRule>
  </conditionalFormatting>
  <conditionalFormatting sqref="DX42:EF42">
    <cfRule type="expression" dxfId="4736" priority="5139">
      <formula>DX$41="select waiting Period option"</formula>
    </cfRule>
  </conditionalFormatting>
  <conditionalFormatting sqref="DX47">
    <cfRule type="expression" dxfId="4735" priority="5137">
      <formula>DX$46="Yes, Use Waiting Period"</formula>
    </cfRule>
  </conditionalFormatting>
  <conditionalFormatting sqref="DX49:DX50">
    <cfRule type="expression" dxfId="4734" priority="5135">
      <formula>DX$47="First of the month following date of change"</formula>
    </cfRule>
  </conditionalFormatting>
  <conditionalFormatting sqref="DX48">
    <cfRule type="expression" dxfId="4733" priority="5133">
      <formula>DX$47="First of month following date of change"</formula>
    </cfRule>
  </conditionalFormatting>
  <conditionalFormatting sqref="DX50">
    <cfRule type="expression" dxfId="4732" priority="5136">
      <formula>DX$46="Specific Date Selection"</formula>
    </cfRule>
  </conditionalFormatting>
  <conditionalFormatting sqref="DX48">
    <cfRule type="expression" dxfId="4731" priority="5134">
      <formula>DX$46="Yes, Use Waiting Period"</formula>
    </cfRule>
  </conditionalFormatting>
  <conditionalFormatting sqref="DX50">
    <cfRule type="expression" dxfId="4730" priority="5131">
      <formula>DX$47="First of the month following date of change"</formula>
    </cfRule>
  </conditionalFormatting>
  <conditionalFormatting sqref="DX50">
    <cfRule type="expression" dxfId="4729" priority="5132">
      <formula>DX$46="Specific Date Selection"</formula>
    </cfRule>
  </conditionalFormatting>
  <conditionalFormatting sqref="DX49">
    <cfRule type="expression" dxfId="4728" priority="5130">
      <formula>DX$46="specific date selection"</formula>
    </cfRule>
  </conditionalFormatting>
  <conditionalFormatting sqref="DX47:DX50">
    <cfRule type="expression" dxfId="4727" priority="5129">
      <formula>DX$3="No"</formula>
    </cfRule>
  </conditionalFormatting>
  <conditionalFormatting sqref="DX48:EF48">
    <cfRule type="expression" dxfId="4726" priority="5128">
      <formula>DX$47="select waiting period option"</formula>
    </cfRule>
  </conditionalFormatting>
  <conditionalFormatting sqref="DX237:EE242">
    <cfRule type="expression" dxfId="4725" priority="5125">
      <formula>DX$213="No"</formula>
    </cfRule>
  </conditionalFormatting>
  <conditionalFormatting sqref="DX237:EE242 DZ238:EE254">
    <cfRule type="expression" dxfId="4724" priority="5124">
      <formula>DX$3="No"</formula>
    </cfRule>
  </conditionalFormatting>
  <conditionalFormatting sqref="DX243:EA248">
    <cfRule type="expression" dxfId="4723" priority="5121">
      <formula>DX$213="No"</formula>
    </cfRule>
  </conditionalFormatting>
  <conditionalFormatting sqref="DX243:EA248">
    <cfRule type="expression" dxfId="4722" priority="5120">
      <formula>DX$3="No"</formula>
    </cfRule>
  </conditionalFormatting>
  <conditionalFormatting sqref="DX249:EA254">
    <cfRule type="expression" dxfId="4721" priority="5117">
      <formula>DX$213="No"</formula>
    </cfRule>
  </conditionalFormatting>
  <conditionalFormatting sqref="DX249:EA254">
    <cfRule type="expression" dxfId="4720" priority="5116">
      <formula>DX$3="No"</formula>
    </cfRule>
  </conditionalFormatting>
  <conditionalFormatting sqref="EC237:EE254">
    <cfRule type="expression" dxfId="4719" priority="5113">
      <formula>EC$213="No"</formula>
    </cfRule>
  </conditionalFormatting>
  <conditionalFormatting sqref="EC237:EE254">
    <cfRule type="expression" dxfId="4718" priority="5112">
      <formula>DX$3="No"</formula>
    </cfRule>
  </conditionalFormatting>
  <conditionalFormatting sqref="DZ237:EA254">
    <cfRule type="expression" dxfId="4717" priority="5111">
      <formula>DZ237="0"</formula>
    </cfRule>
  </conditionalFormatting>
  <conditionalFormatting sqref="EB237:EC254">
    <cfRule type="expression" dxfId="4716" priority="5110">
      <formula>EB237="0"</formula>
    </cfRule>
  </conditionalFormatting>
  <conditionalFormatting sqref="ED237:EE254">
    <cfRule type="expression" dxfId="4715" priority="5109">
      <formula>ED237="0"</formula>
    </cfRule>
  </conditionalFormatting>
  <conditionalFormatting sqref="DY237:EE254">
    <cfRule type="expression" dxfId="4714" priority="5108">
      <formula>DX$213="No"</formula>
    </cfRule>
  </conditionalFormatting>
  <conditionalFormatting sqref="DX237:EE254">
    <cfRule type="expression" dxfId="4713" priority="5107">
      <formula>$DX$213="No"</formula>
    </cfRule>
  </conditionalFormatting>
  <conditionalFormatting sqref="DX237:DY254">
    <cfRule type="expression" dxfId="4712" priority="5106">
      <formula>$DX$219="No"</formula>
    </cfRule>
  </conditionalFormatting>
  <conditionalFormatting sqref="DZ238:EE242 DX244:EE248 DX250:EE254">
    <cfRule type="expression" dxfId="4711" priority="5105">
      <formula>$DX$234="One"</formula>
    </cfRule>
  </conditionalFormatting>
  <conditionalFormatting sqref="DZ239:EE242 DX245:EE248 DX251:EE254">
    <cfRule type="expression" dxfId="4710" priority="5104">
      <formula>$DX$234="Two"</formula>
    </cfRule>
  </conditionalFormatting>
  <conditionalFormatting sqref="DZ240:EE242 DX246:EE248 DX252:EE254">
    <cfRule type="expression" dxfId="4709" priority="5103">
      <formula>$DX$234="Three"</formula>
    </cfRule>
  </conditionalFormatting>
  <conditionalFormatting sqref="DZ241:EE242 DX247:EE248 DX253:EE254">
    <cfRule type="expression" dxfId="4708" priority="5102">
      <formula>$DX$234="Four"</formula>
    </cfRule>
  </conditionalFormatting>
  <conditionalFormatting sqref="DZ242:EE242 DX248:EE248 DX254:EE254">
    <cfRule type="expression" dxfId="4707" priority="5101">
      <formula>$DX$234="Five"</formula>
    </cfRule>
  </conditionalFormatting>
  <conditionalFormatting sqref="DX238:DY242">
    <cfRule type="expression" dxfId="4706" priority="5096">
      <formula>$DX$234="One"</formula>
    </cfRule>
  </conditionalFormatting>
  <conditionalFormatting sqref="DX239:DY242">
    <cfRule type="expression" dxfId="4705" priority="5095">
      <formula>$DX$234="Two"</formula>
    </cfRule>
  </conditionalFormatting>
  <conditionalFormatting sqref="DX240:DY242">
    <cfRule type="expression" dxfId="4704" priority="5094">
      <formula>$DX$234="Three"</formula>
    </cfRule>
  </conditionalFormatting>
  <conditionalFormatting sqref="DX241:DY242">
    <cfRule type="expression" dxfId="4703" priority="5093">
      <formula>$DX$234="Four"</formula>
    </cfRule>
  </conditionalFormatting>
  <conditionalFormatting sqref="DX242:DY242">
    <cfRule type="expression" dxfId="4702" priority="5092">
      <formula>$DX$234="Five"</formula>
    </cfRule>
  </conditionalFormatting>
  <conditionalFormatting sqref="EA313:EB313">
    <cfRule type="expression" dxfId="4701" priority="5070">
      <formula>EA$213="No"</formula>
    </cfRule>
  </conditionalFormatting>
  <conditionalFormatting sqref="EA313:EB313 EA316:EB316 EA319:EB319">
    <cfRule type="expression" dxfId="4700" priority="5069">
      <formula>DX$3="No"</formula>
    </cfRule>
  </conditionalFormatting>
  <conditionalFormatting sqref="EA313:EB313">
    <cfRule type="expression" dxfId="4699" priority="5066">
      <formula>EA$213="No"</formula>
    </cfRule>
  </conditionalFormatting>
  <conditionalFormatting sqref="EA313:EB313 EA316:EB316 EA319:EB319">
    <cfRule type="expression" dxfId="4698" priority="5065">
      <formula>DX$3="No"</formula>
    </cfRule>
  </conditionalFormatting>
  <conditionalFormatting sqref="EA313:EB313">
    <cfRule type="expression" dxfId="4697" priority="5062">
      <formula>EA$213="No"</formula>
    </cfRule>
  </conditionalFormatting>
  <conditionalFormatting sqref="EA313:EB313 EA316:EB316 EA319:EB319">
    <cfRule type="expression" dxfId="4696" priority="5061">
      <formula>DX$3="No"</formula>
    </cfRule>
  </conditionalFormatting>
  <conditionalFormatting sqref="EA313:EB313 EA316:EB316 EA319:EB319">
    <cfRule type="expression" dxfId="4695" priority="5060">
      <formula>EA313="0"</formula>
    </cfRule>
  </conditionalFormatting>
  <conditionalFormatting sqref="EC313:ED313">
    <cfRule type="expression" dxfId="4694" priority="5057">
      <formula>EC$213="No"</formula>
    </cfRule>
  </conditionalFormatting>
  <conditionalFormatting sqref="EC313:ED313 EC316:ED316 EC319:ED319 EC314:EC315 EC317:EC318 EC320:EC321">
    <cfRule type="expression" dxfId="4693" priority="5056">
      <formula>DX$3="No"</formula>
    </cfRule>
  </conditionalFormatting>
  <conditionalFormatting sqref="EC313:ED313 EC316:ED316 EC319:ED319 EC314:EC315 EC317:EC318 EC320:EC321">
    <cfRule type="expression" dxfId="4692" priority="5055">
      <formula>EC313="0"</formula>
    </cfRule>
  </conditionalFormatting>
  <conditionalFormatting sqref="EE313:EF313">
    <cfRule type="expression" dxfId="4691" priority="5052">
      <formula>EE$213="No"</formula>
    </cfRule>
  </conditionalFormatting>
  <conditionalFormatting sqref="EE313:EF313 EE316:EF316 EE319:EF319 EE314:EE315 EE317:EE318 EE320:EE321">
    <cfRule type="expression" dxfId="4690" priority="5051">
      <formula>DX$3="No"</formula>
    </cfRule>
  </conditionalFormatting>
  <conditionalFormatting sqref="EE313:EF313">
    <cfRule type="expression" dxfId="4689" priority="5048">
      <formula>EE$213="No"</formula>
    </cfRule>
  </conditionalFormatting>
  <conditionalFormatting sqref="EE313:EF313 EE316:EF316 EE319:EF319 EE314:EE315 EE317:EE318 EE320:EE321">
    <cfRule type="expression" dxfId="4688" priority="5047">
      <formula>DX$3="No"</formula>
    </cfRule>
  </conditionalFormatting>
  <conditionalFormatting sqref="EE313:EF313">
    <cfRule type="expression" dxfId="4687" priority="5044">
      <formula>EE$213="No"</formula>
    </cfRule>
  </conditionalFormatting>
  <conditionalFormatting sqref="EE313:EF313 EE316:EF316 EE319:EF319 EE314:EE315 EE317:EE318 EE320:EE321">
    <cfRule type="expression" dxfId="4686" priority="5043">
      <formula>DX$3="No"</formula>
    </cfRule>
  </conditionalFormatting>
  <conditionalFormatting sqref="EE313:EF313">
    <cfRule type="expression" dxfId="4685" priority="5040">
      <formula>EE$213="No"</formula>
    </cfRule>
  </conditionalFormatting>
  <conditionalFormatting sqref="EE313:EF313 EE316:EF316 EE319:EF319 EE314:EE315 EE317:EE318 EE320:EE321">
    <cfRule type="expression" dxfId="4684" priority="5039">
      <formula>DX$3="No"</formula>
    </cfRule>
  </conditionalFormatting>
  <conditionalFormatting sqref="EE313:EF313 EE316:EF316 EE319:EF319 EE314:EE315 EE317:EE318 EE320:EE321">
    <cfRule type="expression" dxfId="4683" priority="5038">
      <formula>EE313="0"</formula>
    </cfRule>
  </conditionalFormatting>
  <conditionalFormatting sqref="EA313:EF313">
    <cfRule type="expression" dxfId="4682" priority="5037">
      <formula>EA$213="No"</formula>
    </cfRule>
  </conditionalFormatting>
  <conditionalFormatting sqref="EA313:EF313">
    <cfRule type="expression" dxfId="4681" priority="5036">
      <formula>$DX$213="No"</formula>
    </cfRule>
  </conditionalFormatting>
  <conditionalFormatting sqref="EA313:EF313">
    <cfRule type="expression" dxfId="4680" priority="5035">
      <formula>$DX$302="No"</formula>
    </cfRule>
  </conditionalFormatting>
  <conditionalFormatting sqref="DX209:EF210">
    <cfRule type="expression" dxfId="4679" priority="5012">
      <formula>DX$208="Family Rate for all dependents"</formula>
    </cfRule>
  </conditionalFormatting>
  <conditionalFormatting sqref="AL3 AU3 BD3 BM3 BV3 CE3 CN3 DO3 DX3">
    <cfRule type="expression" dxfId="4678" priority="5011">
      <formula>AL$3="No"</formula>
    </cfRule>
  </conditionalFormatting>
  <conditionalFormatting sqref="K243:R254 K272:R301 K313:S321 S270:S301">
    <cfRule type="expression" dxfId="4677" priority="5009">
      <formula>$K$214="Open Enrollment"</formula>
    </cfRule>
  </conditionalFormatting>
  <conditionalFormatting sqref="K237:R242 K272:R301 K310:S312 K319:S321">
    <cfRule type="expression" dxfId="4676" priority="5008">
      <formula>$K$214="New Hire/Rehire"</formula>
    </cfRule>
  </conditionalFormatting>
  <conditionalFormatting sqref="K272:S301 K319:S321">
    <cfRule type="expression" dxfId="4675" priority="5007">
      <formula>$K$214="New Hire/Rehire/Open Enrollment"</formula>
    </cfRule>
  </conditionalFormatting>
  <conditionalFormatting sqref="S243:S254">
    <cfRule type="expression" dxfId="4674" priority="5006">
      <formula>$K$214="Open Enrollment"</formula>
    </cfRule>
  </conditionalFormatting>
  <conditionalFormatting sqref="S270:S301">
    <cfRule type="expression" dxfId="4673" priority="5005">
      <formula>$K$214="New Hire/Rehire"</formula>
    </cfRule>
  </conditionalFormatting>
  <conditionalFormatting sqref="K237:R242 K310:S312">
    <cfRule type="expression" dxfId="4672" priority="5004">
      <formula>$K$214="New Hire/Rehire/Qualifying Events"</formula>
    </cfRule>
  </conditionalFormatting>
  <conditionalFormatting sqref="K235:S254 K310:S318">
    <cfRule type="expression" dxfId="4671" priority="5003">
      <formula>$K$214="Qualifying Events"</formula>
    </cfRule>
  </conditionalFormatting>
  <conditionalFormatting sqref="T243:AB254 T270:AB301 T313:AB321">
    <cfRule type="expression" dxfId="4670" priority="5002">
      <formula>$T$214="Open Enrollment"</formula>
    </cfRule>
  </conditionalFormatting>
  <conditionalFormatting sqref="T234">
    <cfRule type="expression" dxfId="4669" priority="11152">
      <formula>T$214="New Hire/Rehire/Qualifying Events"</formula>
    </cfRule>
    <cfRule type="expression" dxfId="4668" priority="11153">
      <formula>T$214="New Hire/Rehire"</formula>
    </cfRule>
  </conditionalFormatting>
  <conditionalFormatting sqref="T237:AA242 T270:AB301 T310:AB312 T319:AB321">
    <cfRule type="expression" dxfId="4667" priority="5001">
      <formula>$T$214="New Hire/Rehire"</formula>
    </cfRule>
  </conditionalFormatting>
  <conditionalFormatting sqref="T270:AB301 T319:AB321">
    <cfRule type="expression" dxfId="4666" priority="5000">
      <formula>$T$214="New Hire/Rehire/Open Enrollment"</formula>
    </cfRule>
  </conditionalFormatting>
  <conditionalFormatting sqref="T237:AA242 T310:AB312">
    <cfRule type="expression" dxfId="4665" priority="4999">
      <formula>$T$214="New Hire/Rehire/Qualifying Events"</formula>
    </cfRule>
  </conditionalFormatting>
  <conditionalFormatting sqref="T235:AB254 T310:AB318">
    <cfRule type="expression" dxfId="4664" priority="4998">
      <formula>$T$214="Qualifying Events"</formula>
    </cfRule>
  </conditionalFormatting>
  <conditionalFormatting sqref="AC243:AK254 AC270:AK301 AC313:AK321">
    <cfRule type="expression" dxfId="4663" priority="4997">
      <formula>$AC$214="Open Enrollment"</formula>
    </cfRule>
  </conditionalFormatting>
  <conditionalFormatting sqref="AC237:AJ242 AC270:AK301 AC310:AK312 AC319:AK321">
    <cfRule type="expression" dxfId="4662" priority="4996">
      <formula>$AC$214="New Hire/Rehire"</formula>
    </cfRule>
  </conditionalFormatting>
  <conditionalFormatting sqref="AC270:AK301 AC319:AK321">
    <cfRule type="expression" dxfId="4661" priority="4995">
      <formula>$AC$214="New Hire/Rehire/Open Enrollment"</formula>
    </cfRule>
  </conditionalFormatting>
  <conditionalFormatting sqref="AC237:AJ242 AC310:AK312">
    <cfRule type="expression" dxfId="4660" priority="4994">
      <formula>$AC$214="New Hire/Rehire/Qualifying Events"</formula>
    </cfRule>
  </conditionalFormatting>
  <conditionalFormatting sqref="AC235:AK254 AC310:AK318">
    <cfRule type="expression" dxfId="4659" priority="4993">
      <formula>$AC$214="Qualifying Events"</formula>
    </cfRule>
  </conditionalFormatting>
  <conditionalFormatting sqref="EG74 EG76:EG78">
    <cfRule type="expression" dxfId="4658" priority="4978">
      <formula>EG$73="No"</formula>
    </cfRule>
  </conditionalFormatting>
  <conditionalFormatting sqref="EG110:EG111">
    <cfRule type="expression" dxfId="4657" priority="4977">
      <formula>EG$109="No"</formula>
    </cfRule>
  </conditionalFormatting>
  <conditionalFormatting sqref="EG35">
    <cfRule type="expression" dxfId="4656" priority="4819">
      <formula>EG$34="select waiting period option"</formula>
    </cfRule>
    <cfRule type="expression" dxfId="4655" priority="4976">
      <formula>EG$33="Use Waiting Period"</formula>
    </cfRule>
  </conditionalFormatting>
  <conditionalFormatting sqref="EG35">
    <cfRule type="expression" dxfId="4654" priority="4975">
      <formula>EG$34="First of Month following Date of Change"</formula>
    </cfRule>
  </conditionalFormatting>
  <conditionalFormatting sqref="EG63:EG64">
    <cfRule type="expression" dxfId="4653" priority="4974">
      <formula>EG$62="Use Waiting Period"</formula>
    </cfRule>
  </conditionalFormatting>
  <conditionalFormatting sqref="EG64">
    <cfRule type="expression" dxfId="4652" priority="4973">
      <formula>EG$63="First of the month following date of change"</formula>
    </cfRule>
  </conditionalFormatting>
  <conditionalFormatting sqref="EG139:EG142">
    <cfRule type="expression" dxfId="4651" priority="4972">
      <formula>EG$137="Use Waiting Period"</formula>
    </cfRule>
  </conditionalFormatting>
  <conditionalFormatting sqref="EG139:EG142">
    <cfRule type="expression" dxfId="4650" priority="4968">
      <formula>EG$138="First of month following Date of Election"</formula>
    </cfRule>
    <cfRule type="expression" dxfId="4649" priority="4969">
      <formula>EG$138="Date of Election"</formula>
    </cfRule>
    <cfRule type="expression" dxfId="4648" priority="4970">
      <formula>EG$138="First of month following Open Enrollment Start Date"</formula>
    </cfRule>
  </conditionalFormatting>
  <conditionalFormatting sqref="EG145:EG146">
    <cfRule type="expression" dxfId="4647" priority="4963">
      <formula>EG$144="First of month following Date of Election"</formula>
    </cfRule>
    <cfRule type="expression" dxfId="4646" priority="4964">
      <formula>EG$144="Date of Election"</formula>
    </cfRule>
    <cfRule type="expression" dxfId="4645" priority="4965">
      <formula>EG$144="First of month following Date of Hire"</formula>
    </cfRule>
  </conditionalFormatting>
  <conditionalFormatting sqref="EG145">
    <cfRule type="expression" dxfId="4644" priority="4966">
      <formula>EG$143="Use Waiting Period"</formula>
    </cfRule>
  </conditionalFormatting>
  <conditionalFormatting sqref="EG151:EG152">
    <cfRule type="expression" dxfId="4643" priority="4958">
      <formula>EG$150="First of month following Date of Election"</formula>
    </cfRule>
    <cfRule type="expression" dxfId="4642" priority="4959">
      <formula>EG$150="Date of Election"</formula>
    </cfRule>
    <cfRule type="expression" dxfId="4641" priority="4960">
      <formula>EG$150="First of month following Date of Rehire"</formula>
    </cfRule>
  </conditionalFormatting>
  <conditionalFormatting sqref="EG151">
    <cfRule type="expression" dxfId="4640" priority="4961">
      <formula>EG$149="Use Waiting Period"</formula>
    </cfRule>
  </conditionalFormatting>
  <conditionalFormatting sqref="EG20:EG21">
    <cfRule type="expression" dxfId="4639" priority="4957">
      <formula>EG$20="No"</formula>
    </cfRule>
  </conditionalFormatting>
  <conditionalFormatting sqref="EG63:EG64">
    <cfRule type="expression" dxfId="4638" priority="4956">
      <formula>EG$61="No"</formula>
    </cfRule>
  </conditionalFormatting>
  <conditionalFormatting sqref="EG194">
    <cfRule type="expression" dxfId="4637" priority="4955">
      <formula>EG$189="Offered Amount"</formula>
    </cfRule>
  </conditionalFormatting>
  <conditionalFormatting sqref="EG191:EG192">
    <cfRule type="expression" dxfId="4636" priority="4949">
      <formula>EG$189="Percentage of Employee Per Pay Period Salary"</formula>
    </cfRule>
    <cfRule type="expression" dxfId="4635" priority="4950">
      <formula>EG$189="Percentage of Employee Semi-Monthly(24) Salary"</formula>
    </cfRule>
    <cfRule type="expression" dxfId="4634" priority="4951">
      <formula>EG$189="Percentage of Weekly Salary"</formula>
    </cfRule>
    <cfRule type="expression" dxfId="4633" priority="4952">
      <formula>EG$189="Percentage of Monthly Salary"</formula>
    </cfRule>
    <cfRule type="expression" dxfId="4632" priority="4953">
      <formula>EG$189="Percentage of Salary"</formula>
    </cfRule>
    <cfRule type="expression" dxfId="4631" priority="4954">
      <formula>EG$189="Salary Multiple"</formula>
    </cfRule>
  </conditionalFormatting>
  <conditionalFormatting sqref="EG324">
    <cfRule type="expression" dxfId="4630" priority="4944">
      <formula>EG$181="No"</formula>
    </cfRule>
  </conditionalFormatting>
  <conditionalFormatting sqref="EG327">
    <cfRule type="expression" dxfId="4629" priority="4943">
      <formula>EG$181="No"</formula>
    </cfRule>
  </conditionalFormatting>
  <conditionalFormatting sqref="EG329">
    <cfRule type="expression" dxfId="4628" priority="4942">
      <formula>EG$181="No"</formula>
    </cfRule>
  </conditionalFormatting>
  <conditionalFormatting sqref="EG326">
    <cfRule type="expression" dxfId="4627" priority="4941">
      <formula>EG$181="No"</formula>
    </cfRule>
  </conditionalFormatting>
  <conditionalFormatting sqref="EG332:EG333">
    <cfRule type="expression" dxfId="4626" priority="4940">
      <formula>EG$331="No"</formula>
    </cfRule>
  </conditionalFormatting>
  <conditionalFormatting sqref="EG339">
    <cfRule type="expression" dxfId="4625" priority="4939">
      <formula>EG$181="No"</formula>
    </cfRule>
  </conditionalFormatting>
  <conditionalFormatting sqref="EG339">
    <cfRule type="expression" dxfId="4624" priority="4938">
      <formula>EG$331="No"</formula>
    </cfRule>
  </conditionalFormatting>
  <conditionalFormatting sqref="EG341">
    <cfRule type="expression" dxfId="4623" priority="4936">
      <formula>EG$181="No"</formula>
    </cfRule>
  </conditionalFormatting>
  <conditionalFormatting sqref="EG340">
    <cfRule type="expression" dxfId="4622" priority="4937">
      <formula>EG$181="No"</formula>
    </cfRule>
  </conditionalFormatting>
  <conditionalFormatting sqref="EG357">
    <cfRule type="expression" dxfId="4621" priority="4935">
      <formula>EG$355="Specific Date Selection"</formula>
    </cfRule>
  </conditionalFormatting>
  <conditionalFormatting sqref="EG360:EG361">
    <cfRule type="expression" dxfId="4620" priority="4934">
      <formula>EG$359="Use waiting Period"</formula>
    </cfRule>
  </conditionalFormatting>
  <conditionalFormatting sqref="EG361:EG362">
    <cfRule type="expression" dxfId="4619" priority="4932">
      <formula>EG$360="First of Month following Date of Birth"</formula>
    </cfRule>
  </conditionalFormatting>
  <conditionalFormatting sqref="EG87">
    <cfRule type="expression" dxfId="4618" priority="4931">
      <formula>EG$86="No"</formula>
    </cfRule>
  </conditionalFormatting>
  <conditionalFormatting sqref="EG184">
    <cfRule type="expression" dxfId="4617" priority="4928">
      <formula>EG$183="Compensation as of Date"</formula>
    </cfRule>
  </conditionalFormatting>
  <conditionalFormatting sqref="EG98:EG107">
    <cfRule type="expression" dxfId="4616" priority="4927">
      <formula>EG$97="Yes"</formula>
    </cfRule>
  </conditionalFormatting>
  <conditionalFormatting sqref="EG113">
    <cfRule type="expression" dxfId="4615" priority="4926">
      <formula>EG$112="Yes"</formula>
    </cfRule>
  </conditionalFormatting>
  <conditionalFormatting sqref="EG122:EG125">
    <cfRule type="expression" dxfId="4614" priority="4925">
      <formula>EG$121="Yes"</formula>
    </cfRule>
  </conditionalFormatting>
  <conditionalFormatting sqref="EG128">
    <cfRule type="expression" dxfId="4613" priority="4924">
      <formula>EG$127="Yes"</formula>
    </cfRule>
  </conditionalFormatting>
  <conditionalFormatting sqref="EG193">
    <cfRule type="expression" dxfId="4612" priority="4923">
      <formula>EG$189="Offered Amount"</formula>
    </cfRule>
  </conditionalFormatting>
  <conditionalFormatting sqref="EG112">
    <cfRule type="expression" dxfId="4611" priority="4918">
      <formula>EG112="Yes"</formula>
    </cfRule>
    <cfRule type="expression" dxfId="4610" priority="4919">
      <formula>EG$112="No"</formula>
    </cfRule>
    <cfRule type="expression" dxfId="4609" priority="4920">
      <formula>EG$7="EE"</formula>
    </cfRule>
  </conditionalFormatting>
  <conditionalFormatting sqref="EG114">
    <cfRule type="expression" dxfId="4608" priority="4916">
      <formula>EG$114="No"</formula>
    </cfRule>
    <cfRule type="expression" dxfId="4607" priority="4917">
      <formula>EG$114="Yes"</formula>
    </cfRule>
  </conditionalFormatting>
  <conditionalFormatting sqref="EG162">
    <cfRule type="expression" dxfId="4606" priority="4914">
      <formula>EG$8="CH"</formula>
    </cfRule>
    <cfRule type="expression" dxfId="4605" priority="4915">
      <formula>EG$8="EE"</formula>
    </cfRule>
  </conditionalFormatting>
  <conditionalFormatting sqref="EG163">
    <cfRule type="expression" dxfId="4604" priority="4861">
      <formula>EG$8="EE+SP"</formula>
    </cfRule>
    <cfRule type="expression" dxfId="4603" priority="4912">
      <formula>EG$8="EE"</formula>
    </cfRule>
    <cfRule type="expression" dxfId="4602" priority="4913">
      <formula>EG$8="SP"</formula>
    </cfRule>
  </conditionalFormatting>
  <conditionalFormatting sqref="EG178">
    <cfRule type="expression" dxfId="4601" priority="4857">
      <formula>EG$8="EE+SP"</formula>
    </cfRule>
    <cfRule type="expression" dxfId="4600" priority="4910">
      <formula>EG$8="SP"</formula>
    </cfRule>
    <cfRule type="expression" dxfId="4599" priority="4911">
      <formula>EG$8="EE"</formula>
    </cfRule>
  </conditionalFormatting>
  <conditionalFormatting sqref="EG341">
    <cfRule type="expression" dxfId="4598" priority="4843">
      <formula>EG$8="EE+SP"</formula>
    </cfRule>
    <cfRule type="expression" dxfId="4597" priority="4908">
      <formula>EG$8="SP"</formula>
    </cfRule>
    <cfRule type="expression" dxfId="4596" priority="4909">
      <formula>EG$8="EE"</formula>
    </cfRule>
  </conditionalFormatting>
  <conditionalFormatting sqref="EG342">
    <cfRule type="expression" dxfId="4595" priority="4906">
      <formula>EG$342="No"</formula>
    </cfRule>
    <cfRule type="expression" dxfId="4594" priority="4907">
      <formula>EG$342="Yes"</formula>
    </cfRule>
  </conditionalFormatting>
  <conditionalFormatting sqref="EG343">
    <cfRule type="expression" dxfId="4593" priority="4904">
      <formula>EG$343="Yes"</formula>
    </cfRule>
    <cfRule type="expression" dxfId="4592" priority="4905">
      <formula>EG$343="No"</formula>
    </cfRule>
  </conditionalFormatting>
  <conditionalFormatting sqref="EG344">
    <cfRule type="expression" dxfId="4591" priority="4902">
      <formula>EG$344="Yes"</formula>
    </cfRule>
    <cfRule type="expression" dxfId="4590" priority="4903">
      <formula>EG$344="No"</formula>
    </cfRule>
  </conditionalFormatting>
  <conditionalFormatting sqref="EG126">
    <cfRule type="expression" dxfId="4589" priority="4901">
      <formula>EG$121="Yes"</formula>
    </cfRule>
  </conditionalFormatting>
  <conditionalFormatting sqref="EG122">
    <cfRule type="expression" dxfId="4588" priority="4900">
      <formula>EG$122="No"</formula>
    </cfRule>
  </conditionalFormatting>
  <conditionalFormatting sqref="EG123">
    <cfRule type="expression" dxfId="4587" priority="4899">
      <formula>EG$123="No"</formula>
    </cfRule>
  </conditionalFormatting>
  <conditionalFormatting sqref="EG124">
    <cfRule type="expression" dxfId="4586" priority="4898">
      <formula>EG$124="No"</formula>
    </cfRule>
  </conditionalFormatting>
  <conditionalFormatting sqref="EG125">
    <cfRule type="expression" dxfId="4585" priority="4897">
      <formula>EG$125="No"</formula>
    </cfRule>
  </conditionalFormatting>
  <conditionalFormatting sqref="EG17:EG18">
    <cfRule type="expression" dxfId="4584" priority="4979">
      <formula>EG$17="Select OtherEnrollmentService"</formula>
    </cfRule>
  </conditionalFormatting>
  <conditionalFormatting sqref="EG140">
    <cfRule type="expression" dxfId="4583" priority="4971">
      <formula>EG$137="Specific Date Selection"</formula>
    </cfRule>
  </conditionalFormatting>
  <conditionalFormatting sqref="EG141">
    <cfRule type="expression" dxfId="4582" priority="4896">
      <formula>EG$137="specific date selection"</formula>
    </cfRule>
  </conditionalFormatting>
  <conditionalFormatting sqref="EG147:EG148">
    <cfRule type="expression" dxfId="4581" priority="4892">
      <formula>EG$144="First of month following Date of Election"</formula>
    </cfRule>
    <cfRule type="expression" dxfId="4580" priority="4893">
      <formula>EG$144="Date of Election"</formula>
    </cfRule>
    <cfRule type="expression" dxfId="4579" priority="4894">
      <formula>EG$144="First of month following Date of Hire"</formula>
    </cfRule>
  </conditionalFormatting>
  <conditionalFormatting sqref="EG146">
    <cfRule type="expression" dxfId="4578" priority="4967">
      <formula>EG$143="Specific Date Selection"</formula>
    </cfRule>
  </conditionalFormatting>
  <conditionalFormatting sqref="EG147">
    <cfRule type="expression" dxfId="4577" priority="4895">
      <formula>EG$143="Specific Date Selection"</formula>
    </cfRule>
  </conditionalFormatting>
  <conditionalFormatting sqref="EG153:EG154">
    <cfRule type="expression" dxfId="4576" priority="4888">
      <formula>EG$150="First of month following Date of Election"</formula>
    </cfRule>
    <cfRule type="expression" dxfId="4575" priority="4889">
      <formula>EG$150="Date of Election"</formula>
    </cfRule>
    <cfRule type="expression" dxfId="4574" priority="4890">
      <formula>EG$150="First of month following Date of Rehire"</formula>
    </cfRule>
  </conditionalFormatting>
  <conditionalFormatting sqref="EG152">
    <cfRule type="expression" dxfId="4573" priority="4962">
      <formula>EG$149="Specific Date Selection"</formula>
    </cfRule>
  </conditionalFormatting>
  <conditionalFormatting sqref="EG153">
    <cfRule type="expression" dxfId="4572" priority="4891">
      <formula>EG$149="Specific Date Selection"</formula>
    </cfRule>
  </conditionalFormatting>
  <conditionalFormatting sqref="EG356">
    <cfRule type="expression" dxfId="4571" priority="4887">
      <formula>EG$355="specific date selection"</formula>
    </cfRule>
  </conditionalFormatting>
  <conditionalFormatting sqref="EG363:EG364">
    <cfRule type="expression" dxfId="4570" priority="4885">
      <formula>EG$360="First of Month following Date of Birth"</formula>
    </cfRule>
    <cfRule type="expression" dxfId="4569" priority="4886">
      <formula>EG$359="Specific Date Selection"</formula>
    </cfRule>
  </conditionalFormatting>
  <conditionalFormatting sqref="EG362">
    <cfRule type="expression" dxfId="4568" priority="4933">
      <formula>EG$359="Specific Date Selection"</formula>
    </cfRule>
  </conditionalFormatting>
  <conditionalFormatting sqref="EG363">
    <cfRule type="expression" dxfId="4567" priority="4884">
      <formula>EG$359="specific date selection"</formula>
    </cfRule>
  </conditionalFormatting>
  <conditionalFormatting sqref="EG15">
    <cfRule type="expression" dxfId="4566" priority="4883">
      <formula>EG$14="No"</formula>
    </cfRule>
  </conditionalFormatting>
  <conditionalFormatting sqref="EG34">
    <cfRule type="expression" dxfId="4565" priority="4882">
      <formula>EG$33="Use Waiting Period"</formula>
    </cfRule>
  </conditionalFormatting>
  <conditionalFormatting sqref="EG63">
    <cfRule type="expression" dxfId="4564" priority="4881">
      <formula>EG$62="Use Waiting Period"</formula>
    </cfRule>
  </conditionalFormatting>
  <conditionalFormatting sqref="EG150">
    <cfRule type="expression" dxfId="4563" priority="4880">
      <formula>EG$149="Use Waiting Period"</formula>
    </cfRule>
  </conditionalFormatting>
  <conditionalFormatting sqref="EG199">
    <cfRule type="expression" dxfId="4562" priority="4980">
      <formula>EG$198="Yes, Round down to nearest"</formula>
    </cfRule>
    <cfRule type="expression" dxfId="4561" priority="4981">
      <formula>EG$198="Yes, Round up to nearest"</formula>
    </cfRule>
  </conditionalFormatting>
  <conditionalFormatting sqref="EG209:EG210">
    <cfRule type="expression" dxfId="4560" priority="4879">
      <formula>EG$208="Family Rate for all Dependents"</formula>
    </cfRule>
  </conditionalFormatting>
  <conditionalFormatting sqref="EG211">
    <cfRule type="expression" dxfId="4559" priority="4878">
      <formula>EG$208="Family rate for all dependents - Flat"</formula>
    </cfRule>
  </conditionalFormatting>
  <conditionalFormatting sqref="EG218:EG219">
    <cfRule type="expression" dxfId="4558" priority="4982">
      <formula>EG$213="No"</formula>
    </cfRule>
  </conditionalFormatting>
  <conditionalFormatting sqref="EG328">
    <cfRule type="expression" dxfId="4557" priority="4877">
      <formula>EG$181="No"</formula>
    </cfRule>
  </conditionalFormatting>
  <conditionalFormatting sqref="EG346:EJ346">
    <cfRule type="expression" dxfId="4556" priority="4875">
      <formula>EG$189="Offered Amount/Salary Multiple"</formula>
    </cfRule>
    <cfRule type="expression" dxfId="4555" priority="4876">
      <formula>EG$189="Offered Amount/Flat Amount"</formula>
    </cfRule>
  </conditionalFormatting>
  <conditionalFormatting sqref="EG38">
    <cfRule type="expression" dxfId="4554" priority="4818">
      <formula>EG$37="Select waiting period option"</formula>
    </cfRule>
    <cfRule type="expression" dxfId="4553" priority="4874">
      <formula>EG$36="Use Waiting Period"</formula>
    </cfRule>
  </conditionalFormatting>
  <conditionalFormatting sqref="EG38">
    <cfRule type="expression" dxfId="4552" priority="4873">
      <formula>EG$35="First of Month following Date of Change"</formula>
    </cfRule>
  </conditionalFormatting>
  <conditionalFormatting sqref="EG37">
    <cfRule type="expression" dxfId="4551" priority="4872">
      <formula>EG$36="Use Waiting Period"</formula>
    </cfRule>
  </conditionalFormatting>
  <conditionalFormatting sqref="EG121">
    <cfRule type="expression" dxfId="4550" priority="4869">
      <formula>EG$121="Yes"</formula>
    </cfRule>
    <cfRule type="expression" dxfId="4549" priority="4870">
      <formula>EG$121="No"</formula>
    </cfRule>
    <cfRule type="expression" dxfId="4548" priority="4871">
      <formula>EG$8="EE"</formula>
    </cfRule>
  </conditionalFormatting>
  <conditionalFormatting sqref="EG127">
    <cfRule type="expression" dxfId="4547" priority="4866">
      <formula>EG$127="Yes"</formula>
    </cfRule>
    <cfRule type="expression" dxfId="4546" priority="4867">
      <formula>EG$127="No"</formula>
    </cfRule>
    <cfRule type="expression" dxfId="4545" priority="4868">
      <formula>EG$8="EE"</formula>
    </cfRule>
  </conditionalFormatting>
  <conditionalFormatting sqref="EG129">
    <cfRule type="expression" dxfId="4544" priority="4863">
      <formula>EG$127="Yes"</formula>
    </cfRule>
    <cfRule type="expression" dxfId="4543" priority="4864">
      <formula>EG$127="No"</formula>
    </cfRule>
    <cfRule type="expression" dxfId="4542" priority="4865">
      <formula>EG$8="EE"</formula>
    </cfRule>
  </conditionalFormatting>
  <conditionalFormatting sqref="EG162">
    <cfRule type="expression" dxfId="4541" priority="4862">
      <formula>EG$8="EE+CH"</formula>
    </cfRule>
  </conditionalFormatting>
  <conditionalFormatting sqref="EG164">
    <cfRule type="expression" dxfId="4540" priority="4858">
      <formula>EG$8="EE+SP"</formula>
    </cfRule>
    <cfRule type="expression" dxfId="4539" priority="4859">
      <formula>EG$8="EE"</formula>
    </cfRule>
    <cfRule type="expression" dxfId="4538" priority="4860">
      <formula>EG$8="SP"</formula>
    </cfRule>
  </conditionalFormatting>
  <conditionalFormatting sqref="EG36">
    <cfRule type="expression" dxfId="4537" priority="4856">
      <formula>EG$8="EE"</formula>
    </cfRule>
  </conditionalFormatting>
  <conditionalFormatting sqref="EG88">
    <cfRule type="expression" dxfId="4536" priority="4855">
      <formula>EG$87="Flat Amount"</formula>
    </cfRule>
  </conditionalFormatting>
  <conditionalFormatting sqref="EG88:EG89">
    <cfRule type="expression" dxfId="4535" priority="4854">
      <formula>EG$87="Flat Amount &amp; Times Annual Comp"</formula>
    </cfRule>
  </conditionalFormatting>
  <conditionalFormatting sqref="EG89">
    <cfRule type="expression" dxfId="4534" priority="4853">
      <formula>EG$87="Times Annual Comp"</formula>
    </cfRule>
  </conditionalFormatting>
  <conditionalFormatting sqref="EG90">
    <cfRule type="expression" dxfId="4533" priority="4852">
      <formula>EG$87="Percentage of Annual Comp"</formula>
    </cfRule>
  </conditionalFormatting>
  <conditionalFormatting sqref="EG88 EG90">
    <cfRule type="expression" dxfId="4532" priority="4851">
      <formula>EG$87="Flat Amount &amp; Percentage of Annual Comp"</formula>
    </cfRule>
  </conditionalFormatting>
  <conditionalFormatting sqref="EG88:EG90">
    <cfRule type="expression" dxfId="4531" priority="4850">
      <formula>EG$87="Flat Amount Times Annual Comp &amp; Percentage of Annual Comp"</formula>
    </cfRule>
  </conditionalFormatting>
  <conditionalFormatting sqref="EG89:EG90">
    <cfRule type="expression" dxfId="4530" priority="4849">
      <formula>EG$87="Times Annual Comp &amp; Percentage of Annual Comp"</formula>
    </cfRule>
  </conditionalFormatting>
  <conditionalFormatting sqref="EG140:EG142">
    <cfRule type="expression" dxfId="4529" priority="4848">
      <formula>EG$137="Use Waiting Period"</formula>
    </cfRule>
  </conditionalFormatting>
  <conditionalFormatting sqref="EG138">
    <cfRule type="expression" dxfId="4528" priority="4847">
      <formula>EG$137="Use Waiting Period"</formula>
    </cfRule>
  </conditionalFormatting>
  <conditionalFormatting sqref="EG144">
    <cfRule type="expression" dxfId="4527" priority="4846">
      <formula>EG$143="Use Waiting Period"</formula>
    </cfRule>
  </conditionalFormatting>
  <conditionalFormatting sqref="EG203">
    <cfRule type="expression" dxfId="4526" priority="4845">
      <formula>EG$202="Times Annual Compensation"</formula>
    </cfRule>
  </conditionalFormatting>
  <conditionalFormatting sqref="EG204">
    <cfRule type="expression" dxfId="4525" priority="4844">
      <formula>EG$202="Flat Amount"</formula>
    </cfRule>
  </conditionalFormatting>
  <conditionalFormatting sqref="EG365">
    <cfRule type="expression" dxfId="4524" priority="4841">
      <formula>EG$189="Offered Amount/Flat Amount"</formula>
    </cfRule>
    <cfRule type="expression" dxfId="4523" priority="4842">
      <formula>EG$189="Range Flat Amount"</formula>
    </cfRule>
  </conditionalFormatting>
  <conditionalFormatting sqref="EK347:EO347">
    <cfRule type="expression" dxfId="4522" priority="4838">
      <formula>EK$189="Offered Amount/Salary Multiple"</formula>
    </cfRule>
    <cfRule type="expression" dxfId="4521" priority="4839">
      <formula>EG$186="Offered Amount/Flat Amount"</formula>
    </cfRule>
  </conditionalFormatting>
  <conditionalFormatting sqref="EG346">
    <cfRule type="expression" dxfId="4520" priority="4836">
      <formula>EG$189="Offered Amount/Salary Multiple"</formula>
    </cfRule>
    <cfRule type="expression" dxfId="4519" priority="4837">
      <formula>EG$189="Offered Amount/Flat Amount"</formula>
    </cfRule>
  </conditionalFormatting>
  <conditionalFormatting sqref="EG346:EJ346">
    <cfRule type="expression" dxfId="4518" priority="4835">
      <formula>EG$346="All"</formula>
    </cfRule>
  </conditionalFormatting>
  <conditionalFormatting sqref="EI347">
    <cfRule type="expression" dxfId="4517" priority="4834">
      <formula>EI$347="N/A"</formula>
    </cfRule>
  </conditionalFormatting>
  <conditionalFormatting sqref="EG179:EO179 EG32:EO32 EG234:EG235 EG302 EG231:EO233 EG27:EO27 EG303:EO304 EG309:EG310 EI309:EO309 EI328 EG322:EG329 EI330 EG345:EO345 EG331:EG333 EG339:EG344 EG4:EG12 EI22:EI26 EG39:EO39 EG33:EG38 EG72:EO72 EI56 EG40 EG75:EO75 EG73:EG74 EG79:EO80 EG76:EG78 EG91:EO91 EG81:EG90 EG202:EG219 EI185:EI188 EG180:EG181 EI166:EI175 EG176:EG178 EG162:EG164 EG160:EO161 EG137:EG159 EG136:EO136 EI112:EI134 EG93:EG135 EI97:EI107 EI310:EI312 EG346:EJ346 EI347 EK347:EO347 EG353:EO354 EG355:EG367 EG226:EO228 EO237:EO254 EG255:EO258 EG220:EO222 EG260:EO269 EG224:EO224 EG306:EO306 EG46 EG52:EG61 EG196:EG197 EG183:EG194 EG199 EG14:EG22 EG63:EG71">
    <cfRule type="expression" dxfId="4516" priority="4833">
      <formula>EG$3="No"</formula>
    </cfRule>
  </conditionalFormatting>
  <conditionalFormatting sqref="EG165">
    <cfRule type="expression" dxfId="4515" priority="4832">
      <formula>EG$3="No"</formula>
    </cfRule>
  </conditionalFormatting>
  <conditionalFormatting sqref="EG212">
    <cfRule type="expression" dxfId="4514" priority="4829">
      <formula>EG$208="Family rate for all dependents"</formula>
    </cfRule>
    <cfRule type="expression" dxfId="4513" priority="4830">
      <formula>EG$208="Family rate for all dependents - Flat"</formula>
    </cfRule>
  </conditionalFormatting>
  <conditionalFormatting sqref="EG219">
    <cfRule type="expression" dxfId="4512" priority="4828">
      <formula>EG$213="No"</formula>
    </cfRule>
  </conditionalFormatting>
  <conditionalFormatting sqref="EG166:EG168">
    <cfRule type="expression" dxfId="4511" priority="4826">
      <formula>EG$15="Select Dependent Coverage (Dependents not eligible)"</formula>
    </cfRule>
    <cfRule type="expression" dxfId="4510" priority="4827">
      <formula>EG$15="Spouse Only"</formula>
    </cfRule>
  </conditionalFormatting>
  <conditionalFormatting sqref="EG167:EG168">
    <cfRule type="expression" dxfId="4509" priority="4825">
      <formula>EG$166="Yes"</formula>
    </cfRule>
  </conditionalFormatting>
  <conditionalFormatting sqref="EG200">
    <cfRule type="expression" dxfId="4508" priority="4821">
      <formula>EG$189="Range Flat Amount"</formula>
    </cfRule>
    <cfRule type="expression" dxfId="4507" priority="4822">
      <formula>EG$189="Offered Amount/Flat Amount"</formula>
    </cfRule>
  </conditionalFormatting>
  <conditionalFormatting sqref="EG201">
    <cfRule type="expression" dxfId="4506" priority="4823">
      <formula>EG$198="Yes, Round down to nearest"</formula>
    </cfRule>
    <cfRule type="expression" dxfId="4505" priority="4824">
      <formula>EG$198="Yes, Round up to nearest"</formula>
    </cfRule>
  </conditionalFormatting>
  <conditionalFormatting sqref="EG200:EG201">
    <cfRule type="expression" dxfId="4504" priority="4820">
      <formula>EG$3="No"</formula>
    </cfRule>
  </conditionalFormatting>
  <conditionalFormatting sqref="EG165">
    <cfRule type="expression" dxfId="4503" priority="4985">
      <formula>EG$175="No"</formula>
    </cfRule>
    <cfRule type="expression" dxfId="4502" priority="4986">
      <formula>EG$8="EE+SP"</formula>
    </cfRule>
    <cfRule type="expression" dxfId="4501" priority="4987">
      <formula>EG$8="EE"</formula>
    </cfRule>
    <cfRule type="expression" dxfId="4500" priority="4988">
      <formula>EG$8="SP"</formula>
    </cfRule>
  </conditionalFormatting>
  <conditionalFormatting sqref="EG145">
    <cfRule type="expression" dxfId="4499" priority="4817">
      <formula>EG$144="Select waiting period option"</formula>
    </cfRule>
  </conditionalFormatting>
  <conditionalFormatting sqref="EG151">
    <cfRule type="expression" dxfId="4498" priority="4816">
      <formula>EG$150="Select waiting period option"</formula>
    </cfRule>
  </conditionalFormatting>
  <conditionalFormatting sqref="EG190">
    <cfRule type="expression" dxfId="4497" priority="4815">
      <formula>EG$189="Offered Amount"</formula>
    </cfRule>
  </conditionalFormatting>
  <conditionalFormatting sqref="EG229:EO230">
    <cfRule type="expression" dxfId="4496" priority="4813">
      <formula>EG$3="No"</formula>
    </cfRule>
  </conditionalFormatting>
  <conditionalFormatting sqref="EG225:EO225">
    <cfRule type="expression" dxfId="4495" priority="4812">
      <formula>EG$3="No"</formula>
    </cfRule>
  </conditionalFormatting>
  <conditionalFormatting sqref="EG270">
    <cfRule type="expression" dxfId="4494" priority="4811">
      <formula>EG$213="No"</formula>
    </cfRule>
  </conditionalFormatting>
  <conditionalFormatting sqref="EG270">
    <cfRule type="expression" dxfId="4493" priority="4810">
      <formula>EG$3="No"</formula>
    </cfRule>
  </conditionalFormatting>
  <conditionalFormatting sqref="EG272:EH301">
    <cfRule type="expression" dxfId="4492" priority="4807">
      <formula>EG$213="No"</formula>
    </cfRule>
  </conditionalFormatting>
  <conditionalFormatting sqref="EG272:EH301">
    <cfRule type="expression" dxfId="4491" priority="4806">
      <formula>EG$3="No"</formula>
    </cfRule>
  </conditionalFormatting>
  <conditionalFormatting sqref="EO237:EO254">
    <cfRule type="expression" dxfId="4490" priority="4803">
      <formula>EO$213="No"</formula>
    </cfRule>
  </conditionalFormatting>
  <conditionalFormatting sqref="EO237:EO254">
    <cfRule type="expression" dxfId="4489" priority="4802">
      <formula>EJ$3="No"</formula>
    </cfRule>
  </conditionalFormatting>
  <conditionalFormatting sqref="EI272:EO289">
    <cfRule type="expression" dxfId="4488" priority="4799">
      <formula>EI$213="No"</formula>
    </cfRule>
  </conditionalFormatting>
  <conditionalFormatting sqref="EI272:EO289 EI273:EN301">
    <cfRule type="expression" dxfId="4487" priority="4798">
      <formula>EG$3="No"</formula>
    </cfRule>
  </conditionalFormatting>
  <conditionalFormatting sqref="EI278:EJ283">
    <cfRule type="expression" dxfId="4486" priority="4795">
      <formula>EI$213="No"</formula>
    </cfRule>
  </conditionalFormatting>
  <conditionalFormatting sqref="EI278:EJ283">
    <cfRule type="expression" dxfId="4485" priority="4794">
      <formula>EG$3="No"</formula>
    </cfRule>
  </conditionalFormatting>
  <conditionalFormatting sqref="EI284:EJ289">
    <cfRule type="expression" dxfId="4484" priority="4791">
      <formula>EI$213="No"</formula>
    </cfRule>
  </conditionalFormatting>
  <conditionalFormatting sqref="EI284:EJ289">
    <cfRule type="expression" dxfId="4483" priority="4790">
      <formula>EG$3="No"</formula>
    </cfRule>
  </conditionalFormatting>
  <conditionalFormatting sqref="EL272:EO289">
    <cfRule type="expression" dxfId="4482" priority="4787">
      <formula>EL$213="No"</formula>
    </cfRule>
  </conditionalFormatting>
  <conditionalFormatting sqref="EL272:EO289 EL273:EN301">
    <cfRule type="expression" dxfId="4481" priority="4786">
      <formula>EG$3="No"</formula>
    </cfRule>
  </conditionalFormatting>
  <conditionalFormatting sqref="EI273:EO273">
    <cfRule type="expression" dxfId="4480" priority="4785">
      <formula>EI$234="1"</formula>
    </cfRule>
  </conditionalFormatting>
  <conditionalFormatting sqref="EI290:EO301">
    <cfRule type="expression" dxfId="4479" priority="4782">
      <formula>EI$213="No"</formula>
    </cfRule>
  </conditionalFormatting>
  <conditionalFormatting sqref="EI290:EO301">
    <cfRule type="expression" dxfId="4478" priority="4781">
      <formula>EG$3="No"</formula>
    </cfRule>
  </conditionalFormatting>
  <conditionalFormatting sqref="EI290:EJ301">
    <cfRule type="expression" dxfId="4477" priority="4778">
      <formula>EI$213="No"</formula>
    </cfRule>
  </conditionalFormatting>
  <conditionalFormatting sqref="EI290:EJ301">
    <cfRule type="expression" dxfId="4476" priority="4777">
      <formula>EG$3="No"</formula>
    </cfRule>
  </conditionalFormatting>
  <conditionalFormatting sqref="EL290:EO301">
    <cfRule type="expression" dxfId="4475" priority="4774">
      <formula>EL$213="No"</formula>
    </cfRule>
  </conditionalFormatting>
  <conditionalFormatting sqref="EL290:EO301">
    <cfRule type="expression" dxfId="4474" priority="4773">
      <formula>EG$3="No"</formula>
    </cfRule>
  </conditionalFormatting>
  <conditionalFormatting sqref="EG313">
    <cfRule type="expression" dxfId="4473" priority="4772">
      <formula>EG$213="No"</formula>
    </cfRule>
  </conditionalFormatting>
  <conditionalFormatting sqref="EG313 EI313:EI315">
    <cfRule type="expression" dxfId="4472" priority="4771">
      <formula>EG$3="No"</formula>
    </cfRule>
  </conditionalFormatting>
  <conditionalFormatting sqref="EG316">
    <cfRule type="expression" dxfId="4471" priority="4770">
      <formula>EG$213="No"</formula>
    </cfRule>
  </conditionalFormatting>
  <conditionalFormatting sqref="EG316 EI316:EI318">
    <cfRule type="expression" dxfId="4470" priority="4769">
      <formula>EG$3="No"</formula>
    </cfRule>
  </conditionalFormatting>
  <conditionalFormatting sqref="EG319">
    <cfRule type="expression" dxfId="4469" priority="4768">
      <formula>EG$213="No"</formula>
    </cfRule>
  </conditionalFormatting>
  <conditionalFormatting sqref="EG319 EI319:EI321">
    <cfRule type="expression" dxfId="4468" priority="4767">
      <formula>EG$3="No"</formula>
    </cfRule>
  </conditionalFormatting>
  <conditionalFormatting sqref="EG307:EO308">
    <cfRule type="expression" dxfId="4467" priority="4766">
      <formula>EG$3="No"</formula>
    </cfRule>
  </conditionalFormatting>
  <conditionalFormatting sqref="EG330">
    <cfRule type="expression" dxfId="4466" priority="4765">
      <formula>EG$181="No"</formula>
    </cfRule>
  </conditionalFormatting>
  <conditionalFormatting sqref="EG330">
    <cfRule type="expression" dxfId="4465" priority="4764">
      <formula>EG$3="No"</formula>
    </cfRule>
  </conditionalFormatting>
  <conditionalFormatting sqref="EG335">
    <cfRule type="expression" dxfId="4464" priority="4760">
      <formula>EG$3="No"</formula>
    </cfRule>
  </conditionalFormatting>
  <conditionalFormatting sqref="EG334">
    <cfRule type="expression" dxfId="4463" priority="4763">
      <formula>EG$331="No"</formula>
    </cfRule>
  </conditionalFormatting>
  <conditionalFormatting sqref="EG334">
    <cfRule type="expression" dxfId="4462" priority="4762">
      <formula>EG$3="No"</formula>
    </cfRule>
  </conditionalFormatting>
  <conditionalFormatting sqref="EG335">
    <cfRule type="expression" dxfId="4461" priority="4761">
      <formula>EG$331="No"</formula>
    </cfRule>
  </conditionalFormatting>
  <conditionalFormatting sqref="EG336">
    <cfRule type="expression" dxfId="4460" priority="4759">
      <formula>EG$331="No"</formula>
    </cfRule>
  </conditionalFormatting>
  <conditionalFormatting sqref="EG336">
    <cfRule type="expression" dxfId="4459" priority="4758">
      <formula>EG$3="No"</formula>
    </cfRule>
  </conditionalFormatting>
  <conditionalFormatting sqref="EG337">
    <cfRule type="expression" dxfId="4458" priority="4757">
      <formula>EG$331="No"</formula>
    </cfRule>
  </conditionalFormatting>
  <conditionalFormatting sqref="EG337">
    <cfRule type="expression" dxfId="4457" priority="4756">
      <formula>EG$3="No"</formula>
    </cfRule>
  </conditionalFormatting>
  <conditionalFormatting sqref="EG338">
    <cfRule type="expression" dxfId="4456" priority="4755">
      <formula>EG$331="No"</formula>
    </cfRule>
  </conditionalFormatting>
  <conditionalFormatting sqref="EG338">
    <cfRule type="expression" dxfId="4455" priority="4754">
      <formula>EG$3="No"</formula>
    </cfRule>
  </conditionalFormatting>
  <conditionalFormatting sqref="EG333:EO334">
    <cfRule type="expression" dxfId="4454" priority="4752">
      <formula>EG$332="child"</formula>
    </cfRule>
    <cfRule type="expression" dxfId="4453" priority="4753">
      <formula>EG$332="Spouse"</formula>
    </cfRule>
  </conditionalFormatting>
  <conditionalFormatting sqref="EG335:EO336">
    <cfRule type="expression" dxfId="4452" priority="4750">
      <formula>EG$332="employee"</formula>
    </cfRule>
    <cfRule type="expression" dxfId="4451" priority="4751">
      <formula>EG$332="Child"</formula>
    </cfRule>
  </conditionalFormatting>
  <conditionalFormatting sqref="EG337:EO338">
    <cfRule type="expression" dxfId="4450" priority="4748">
      <formula>EG$332="Spouse"</formula>
    </cfRule>
    <cfRule type="expression" dxfId="4449" priority="4749">
      <formula>EG$332="Employee"</formula>
    </cfRule>
  </conditionalFormatting>
  <conditionalFormatting sqref="EG305:EO305">
    <cfRule type="expression" dxfId="4448" priority="4747">
      <formula>EG$3="No"</formula>
    </cfRule>
  </conditionalFormatting>
  <conditionalFormatting sqref="EG23:EG26">
    <cfRule type="expression" dxfId="4447" priority="4746">
      <formula>EG$3="No"</formula>
    </cfRule>
  </conditionalFormatting>
  <conditionalFormatting sqref="EG169:EG175">
    <cfRule type="expression" dxfId="4446" priority="4744">
      <formula>EG$18="Select Dependent Coverage (Dependents not eligible)"</formula>
    </cfRule>
    <cfRule type="expression" dxfId="4445" priority="4745">
      <formula>EG$18="Spouse Only"</formula>
    </cfRule>
  </conditionalFormatting>
  <conditionalFormatting sqref="EG169:EG175">
    <cfRule type="expression" dxfId="4444" priority="4743">
      <formula>EG$166="Yes"</formula>
    </cfRule>
  </conditionalFormatting>
  <conditionalFormatting sqref="EI272:EJ301">
    <cfRule type="expression" dxfId="4443" priority="4742">
      <formula>EI272="0"</formula>
    </cfRule>
  </conditionalFormatting>
  <conditionalFormatting sqref="EK272:EL301">
    <cfRule type="expression" dxfId="4442" priority="4741">
      <formula>EK272="0"</formula>
    </cfRule>
  </conditionalFormatting>
  <conditionalFormatting sqref="EM272:EN301">
    <cfRule type="expression" dxfId="4441" priority="4740">
      <formula>EM272="0"</formula>
    </cfRule>
  </conditionalFormatting>
  <conditionalFormatting sqref="EJ310:EK310">
    <cfRule type="expression" dxfId="4440" priority="4737">
      <formula>EJ$213="No"</formula>
    </cfRule>
  </conditionalFormatting>
  <conditionalFormatting sqref="EJ310:EK310">
    <cfRule type="expression" dxfId="4439" priority="4736">
      <formula>EG$3="No"</formula>
    </cfRule>
  </conditionalFormatting>
  <conditionalFormatting sqref="EJ310:EK310">
    <cfRule type="expression" dxfId="4438" priority="4733">
      <formula>EJ$213="No"</formula>
    </cfRule>
  </conditionalFormatting>
  <conditionalFormatting sqref="EJ310:EK310">
    <cfRule type="expression" dxfId="4437" priority="4732">
      <formula>EG$3="No"</formula>
    </cfRule>
  </conditionalFormatting>
  <conditionalFormatting sqref="EJ310:EK310">
    <cfRule type="expression" dxfId="4436" priority="4729">
      <formula>EJ$213="No"</formula>
    </cfRule>
  </conditionalFormatting>
  <conditionalFormatting sqref="EJ310:EK310">
    <cfRule type="expression" dxfId="4435" priority="4728">
      <formula>EG$3="No"</formula>
    </cfRule>
  </conditionalFormatting>
  <conditionalFormatting sqref="EJ310:EK310">
    <cfRule type="expression" dxfId="4434" priority="4727">
      <formula>EJ310="0"</formula>
    </cfRule>
  </conditionalFormatting>
  <conditionalFormatting sqref="EL310:EM310">
    <cfRule type="expression" dxfId="4433" priority="4724">
      <formula>EL$213="No"</formula>
    </cfRule>
  </conditionalFormatting>
  <conditionalFormatting sqref="EL310:EM310 EL311:EL312">
    <cfRule type="expression" dxfId="4432" priority="4723">
      <formula>EG$3="No"</formula>
    </cfRule>
  </conditionalFormatting>
  <conditionalFormatting sqref="EL310:EM310 EL311:EL312">
    <cfRule type="expression" dxfId="4431" priority="4722">
      <formula>EL310="0"</formula>
    </cfRule>
  </conditionalFormatting>
  <conditionalFormatting sqref="EN310:EO310">
    <cfRule type="expression" dxfId="4430" priority="4719">
      <formula>EN$213="No"</formula>
    </cfRule>
  </conditionalFormatting>
  <conditionalFormatting sqref="EN310:EO310 EN311:EN312">
    <cfRule type="expression" dxfId="4429" priority="4718">
      <formula>EG$3="No"</formula>
    </cfRule>
  </conditionalFormatting>
  <conditionalFormatting sqref="EN310:EO310">
    <cfRule type="expression" dxfId="4428" priority="4715">
      <formula>EN$213="No"</formula>
    </cfRule>
  </conditionalFormatting>
  <conditionalFormatting sqref="EN310:EO310 EN311:EN312">
    <cfRule type="expression" dxfId="4427" priority="4714">
      <formula>EG$3="No"</formula>
    </cfRule>
  </conditionalFormatting>
  <conditionalFormatting sqref="EN310:EO310">
    <cfRule type="expression" dxfId="4426" priority="4711">
      <formula>EN$213="No"</formula>
    </cfRule>
  </conditionalFormatting>
  <conditionalFormatting sqref="EN310:EO310 EN311:EN312">
    <cfRule type="expression" dxfId="4425" priority="4710">
      <formula>EG$3="No"</formula>
    </cfRule>
  </conditionalFormatting>
  <conditionalFormatting sqref="EN310:EO310">
    <cfRule type="expression" dxfId="4424" priority="4707">
      <formula>EN$213="No"</formula>
    </cfRule>
  </conditionalFormatting>
  <conditionalFormatting sqref="EN310:EO310 EN311:EN312">
    <cfRule type="expression" dxfId="4423" priority="4706">
      <formula>EG$3="No"</formula>
    </cfRule>
  </conditionalFormatting>
  <conditionalFormatting sqref="EN310:EO310 EN311:EN312">
    <cfRule type="expression" dxfId="4422" priority="4705">
      <formula>EN310="0"</formula>
    </cfRule>
  </conditionalFormatting>
  <conditionalFormatting sqref="EH235:EN236">
    <cfRule type="expression" dxfId="4421" priority="4704">
      <formula>EG$213="No"</formula>
    </cfRule>
  </conditionalFormatting>
  <conditionalFormatting sqref="EG309:EO310">
    <cfRule type="expression" dxfId="4420" priority="4703">
      <formula>EG$213="No"</formula>
    </cfRule>
  </conditionalFormatting>
  <conditionalFormatting sqref="EI347">
    <cfRule type="expression" dxfId="4419" priority="4990">
      <formula>EG$189="Offered Amount/Salary Multiple"</formula>
    </cfRule>
    <cfRule type="expression" dxfId="4418" priority="4991">
      <formula>EG$186="Offered Amount/Flat Amount"</formula>
    </cfRule>
  </conditionalFormatting>
  <conditionalFormatting sqref="EG346:EH346">
    <cfRule type="expression" dxfId="4417" priority="4992">
      <formula>EI$347="N/A"</formula>
    </cfRule>
  </conditionalFormatting>
  <conditionalFormatting sqref="EK347:EL347">
    <cfRule type="expression" dxfId="4416" priority="4700">
      <formula>EK$189="Offered Amount/Salary Multiple"</formula>
    </cfRule>
    <cfRule type="expression" dxfId="4415" priority="4701">
      <formula>EK$189="Offered Amount/Flat Amount"</formula>
    </cfRule>
  </conditionalFormatting>
  <conditionalFormatting sqref="EK347:EL347">
    <cfRule type="expression" dxfId="4414" priority="4702">
      <formula>EM$347="N/A"</formula>
    </cfRule>
  </conditionalFormatting>
  <conditionalFormatting sqref="EK348:EO351">
    <cfRule type="expression" dxfId="4413" priority="4698">
      <formula>EK$189="Offered Amount/Salary Multiple"</formula>
    </cfRule>
    <cfRule type="expression" dxfId="4412" priority="4699">
      <formula>EG$186="Offered Amount/Flat Amount"</formula>
    </cfRule>
  </conditionalFormatting>
  <conditionalFormatting sqref="EK348:EO351">
    <cfRule type="expression" dxfId="4411" priority="4697">
      <formula>EK$347="N/A"</formula>
    </cfRule>
  </conditionalFormatting>
  <conditionalFormatting sqref="EK348:EO351">
    <cfRule type="expression" dxfId="4410" priority="4696">
      <formula>EG$3="No"</formula>
    </cfRule>
  </conditionalFormatting>
  <conditionalFormatting sqref="EK348:EL351">
    <cfRule type="expression" dxfId="4409" priority="4693">
      <formula>EK$189="Offered Amount/Salary Multiple"</formula>
    </cfRule>
    <cfRule type="expression" dxfId="4408" priority="4694">
      <formula>EK$189="Offered Amount/Flat Amount"</formula>
    </cfRule>
  </conditionalFormatting>
  <conditionalFormatting sqref="EK348:EL351">
    <cfRule type="expression" dxfId="4407" priority="4695">
      <formula>EM$347="N/A"</formula>
    </cfRule>
  </conditionalFormatting>
  <conditionalFormatting sqref="EI348:EI351">
    <cfRule type="expression" dxfId="4406" priority="4690">
      <formula>EI$347="N/A"</formula>
    </cfRule>
  </conditionalFormatting>
  <conditionalFormatting sqref="EI348:EI351">
    <cfRule type="expression" dxfId="4405" priority="4689">
      <formula>EG$3="No"</formula>
    </cfRule>
  </conditionalFormatting>
  <conditionalFormatting sqref="EI348:EI351">
    <cfRule type="expression" dxfId="4404" priority="4691">
      <formula>EG$189="Offered Amount/Salary Multiple"</formula>
    </cfRule>
    <cfRule type="expression" dxfId="4403" priority="4692">
      <formula>EG$186="Offered Amount/Flat Amount"</formula>
    </cfRule>
  </conditionalFormatting>
  <conditionalFormatting sqref="EG347:EJ351">
    <cfRule type="expression" dxfId="4402" priority="4688">
      <formula>$EG$189="Offered Amount"</formula>
    </cfRule>
  </conditionalFormatting>
  <conditionalFormatting sqref="EK347:EM351">
    <cfRule type="expression" dxfId="4401" priority="4687">
      <formula>$EG$189="offered amount"</formula>
    </cfRule>
  </conditionalFormatting>
  <conditionalFormatting sqref="EG361:EO361">
    <cfRule type="expression" dxfId="4400" priority="4686">
      <formula>EG$360="Select Waiting Period Option"</formula>
    </cfRule>
  </conditionalFormatting>
  <conditionalFormatting sqref="EI22:EI26">
    <cfRule type="expression" dxfId="4399" priority="4989">
      <formula>EG$20="No"</formula>
    </cfRule>
  </conditionalFormatting>
  <conditionalFormatting sqref="EG64:EO64">
    <cfRule type="expression" dxfId="4398" priority="4685">
      <formula>EG$63="Select Waiting Period Option"</formula>
    </cfRule>
  </conditionalFormatting>
  <conditionalFormatting sqref="EG22:EH26">
    <cfRule type="expression" dxfId="4397" priority="4684">
      <formula>EG$20="No"</formula>
    </cfRule>
  </conditionalFormatting>
  <conditionalFormatting sqref="EG309:EO310 EG311:EI321 EG234:EO236 EO237:EO254 EG270:EO301 EL311:EL312 EN311:EN312 EJ316:EO316 EJ319:EO319 EL314:EL315 EN314:EN315 EL317:EL318 EN317:EN318 EL320:EL321 EN320:EN321">
    <cfRule type="expression" dxfId="4396" priority="4683">
      <formula>$EG$213="No"</formula>
    </cfRule>
  </conditionalFormatting>
  <conditionalFormatting sqref="EG166:EH175">
    <cfRule type="expression" dxfId="4395" priority="4682">
      <formula>EG$3="No"</formula>
    </cfRule>
  </conditionalFormatting>
  <conditionalFormatting sqref="EG272:EH301">
    <cfRule type="expression" dxfId="4394" priority="4681">
      <formula>$EG$219="No"</formula>
    </cfRule>
  </conditionalFormatting>
  <conditionalFormatting sqref="EG310:EO310 EG311:EI321 EN311:EN312 EK311:EL312 EJ316:EO316 EJ319:EO319 EN314:EN315 EN317:EN318 EN320:EN321 EK314:EL315 EK317:EL318 EK320:EL321">
    <cfRule type="expression" dxfId="4393" priority="4680">
      <formula>$EG$302="No"</formula>
    </cfRule>
  </conditionalFormatting>
  <conditionalFormatting sqref="EK352:EO352">
    <cfRule type="expression" dxfId="4392" priority="4679">
      <formula>EK$347="N/A"</formula>
    </cfRule>
  </conditionalFormatting>
  <conditionalFormatting sqref="EK352:EO352">
    <cfRule type="expression" dxfId="4391" priority="4678">
      <formula>EG$3="No"</formula>
    </cfRule>
  </conditionalFormatting>
  <conditionalFormatting sqref="EK352:EL352">
    <cfRule type="expression" dxfId="4390" priority="4677">
      <formula>EM$347="N/A"</formula>
    </cfRule>
  </conditionalFormatting>
  <conditionalFormatting sqref="EI352">
    <cfRule type="expression" dxfId="4389" priority="4674">
      <formula>EI$347="N/A"</formula>
    </cfRule>
  </conditionalFormatting>
  <conditionalFormatting sqref="EI352">
    <cfRule type="expression" dxfId="4388" priority="4673">
      <formula>EG$3="No"</formula>
    </cfRule>
  </conditionalFormatting>
  <conditionalFormatting sqref="EI352">
    <cfRule type="expression" dxfId="4387" priority="4675">
      <formula>EG$189="Offered Amount/Salary Multiple"</formula>
    </cfRule>
    <cfRule type="expression" dxfId="4386" priority="4676">
      <formula>EG$186="Offered Amount/Flat Amount"</formula>
    </cfRule>
  </conditionalFormatting>
  <conditionalFormatting sqref="EG352:EJ352">
    <cfRule type="expression" dxfId="4385" priority="4672">
      <formula>$EG$189="Offered Amount"</formula>
    </cfRule>
  </conditionalFormatting>
  <conditionalFormatting sqref="EK352:EM352">
    <cfRule type="expression" dxfId="4384" priority="4671">
      <formula>$EG$189="offered amount"</formula>
    </cfRule>
  </conditionalFormatting>
  <conditionalFormatting sqref="EG259:EO259">
    <cfRule type="expression" dxfId="4383" priority="4665">
      <formula>EG$3="No"</formula>
    </cfRule>
  </conditionalFormatting>
  <conditionalFormatting sqref="EG223:EO223">
    <cfRule type="expression" dxfId="4382" priority="4664">
      <formula>EG$3="No"</formula>
    </cfRule>
  </conditionalFormatting>
  <conditionalFormatting sqref="EG44">
    <cfRule type="expression" dxfId="4381" priority="4661">
      <formula>EG$41="First of the month following date of change"</formula>
    </cfRule>
  </conditionalFormatting>
  <conditionalFormatting sqref="EG42">
    <cfRule type="expression" dxfId="4380" priority="4662">
      <formula>EG$40="Yes, Use Waiting Period"</formula>
    </cfRule>
  </conditionalFormatting>
  <conditionalFormatting sqref="EG45">
    <cfRule type="expression" dxfId="4379" priority="4660">
      <formula>EG$40="Specific Date Selection"</formula>
    </cfRule>
    <cfRule type="expression" dxfId="4378" priority="4663">
      <formula>EG$40="Specific Date Selection"</formula>
    </cfRule>
  </conditionalFormatting>
  <conditionalFormatting sqref="EG42">
    <cfRule type="expression" dxfId="4377" priority="4659">
      <formula>EG$41="First of month following date of change"</formula>
    </cfRule>
  </conditionalFormatting>
  <conditionalFormatting sqref="EG43">
    <cfRule type="expression" dxfId="4376" priority="4658">
      <formula>EG$41="First of the month following date of change"</formula>
    </cfRule>
  </conditionalFormatting>
  <conditionalFormatting sqref="EG45">
    <cfRule type="expression" dxfId="4375" priority="4656">
      <formula>EG$41="First of the month following date of change"</formula>
    </cfRule>
  </conditionalFormatting>
  <conditionalFormatting sqref="EG44">
    <cfRule type="expression" dxfId="4374" priority="4657">
      <formula>EG$40="Specific Date Selection"</formula>
    </cfRule>
  </conditionalFormatting>
  <conditionalFormatting sqref="EG43">
    <cfRule type="expression" dxfId="4373" priority="4655">
      <formula>EG$40="specific date selection"</formula>
    </cfRule>
  </conditionalFormatting>
  <conditionalFormatting sqref="EG41">
    <cfRule type="expression" dxfId="4372" priority="4654">
      <formula>EG$40="Yes, Use Waiting Period"</formula>
    </cfRule>
  </conditionalFormatting>
  <conditionalFormatting sqref="EG41:EG45">
    <cfRule type="expression" dxfId="4371" priority="4653">
      <formula>EG$3="No"</formula>
    </cfRule>
  </conditionalFormatting>
  <conditionalFormatting sqref="EG42:EO42">
    <cfRule type="expression" dxfId="4370" priority="4652">
      <formula>EG$41="select waiting Period option"</formula>
    </cfRule>
  </conditionalFormatting>
  <conditionalFormatting sqref="EG47">
    <cfRule type="expression" dxfId="4369" priority="4650">
      <formula>EG$46="Yes, Use Waiting Period"</formula>
    </cfRule>
  </conditionalFormatting>
  <conditionalFormatting sqref="EG49:EG50">
    <cfRule type="expression" dxfId="4368" priority="4648">
      <formula>EG$47="First of the month following date of change"</formula>
    </cfRule>
  </conditionalFormatting>
  <conditionalFormatting sqref="EG48">
    <cfRule type="expression" dxfId="4367" priority="4646">
      <formula>EG$47="First of month following date of change"</formula>
    </cfRule>
  </conditionalFormatting>
  <conditionalFormatting sqref="EG50">
    <cfRule type="expression" dxfId="4366" priority="4649">
      <formula>EG$46="Specific Date Selection"</formula>
    </cfRule>
  </conditionalFormatting>
  <conditionalFormatting sqref="EG48">
    <cfRule type="expression" dxfId="4365" priority="4647">
      <formula>EG$46="Yes, Use Waiting Period"</formula>
    </cfRule>
  </conditionalFormatting>
  <conditionalFormatting sqref="EG50">
    <cfRule type="expression" dxfId="4364" priority="4644">
      <formula>EG$47="First of the month following date of change"</formula>
    </cfRule>
  </conditionalFormatting>
  <conditionalFormatting sqref="EG50">
    <cfRule type="expression" dxfId="4363" priority="4645">
      <formula>EG$46="Specific Date Selection"</formula>
    </cfRule>
  </conditionalFormatting>
  <conditionalFormatting sqref="EG49">
    <cfRule type="expression" dxfId="4362" priority="4643">
      <formula>EG$46="specific date selection"</formula>
    </cfRule>
  </conditionalFormatting>
  <conditionalFormatting sqref="EG47:EG50">
    <cfRule type="expression" dxfId="4361" priority="4642">
      <formula>EG$3="No"</formula>
    </cfRule>
  </conditionalFormatting>
  <conditionalFormatting sqref="EG48:EO48">
    <cfRule type="expression" dxfId="4360" priority="4641">
      <formula>EG$47="select waiting period option"</formula>
    </cfRule>
  </conditionalFormatting>
  <conditionalFormatting sqref="EG237:EN242">
    <cfRule type="expression" dxfId="4359" priority="4638">
      <formula>EG$213="No"</formula>
    </cfRule>
  </conditionalFormatting>
  <conditionalFormatting sqref="EG237:EN242 EI238:EN254">
    <cfRule type="expression" dxfId="4358" priority="4637">
      <formula>EG$3="No"</formula>
    </cfRule>
  </conditionalFormatting>
  <conditionalFormatting sqref="EG243:EJ248">
    <cfRule type="expression" dxfId="4357" priority="4634">
      <formula>EG$213="No"</formula>
    </cfRule>
  </conditionalFormatting>
  <conditionalFormatting sqref="EG243:EJ248">
    <cfRule type="expression" dxfId="4356" priority="4633">
      <formula>EG$3="No"</formula>
    </cfRule>
  </conditionalFormatting>
  <conditionalFormatting sqref="EG249:EJ254">
    <cfRule type="expression" dxfId="4355" priority="4630">
      <formula>EG$213="No"</formula>
    </cfRule>
  </conditionalFormatting>
  <conditionalFormatting sqref="EG249:EJ254">
    <cfRule type="expression" dxfId="4354" priority="4629">
      <formula>EG$3="No"</formula>
    </cfRule>
  </conditionalFormatting>
  <conditionalFormatting sqref="EL237:EN254">
    <cfRule type="expression" dxfId="4353" priority="4626">
      <formula>EL$213="No"</formula>
    </cfRule>
  </conditionalFormatting>
  <conditionalFormatting sqref="EL237:EN254">
    <cfRule type="expression" dxfId="4352" priority="4625">
      <formula>EG$3="No"</formula>
    </cfRule>
  </conditionalFormatting>
  <conditionalFormatting sqref="EI237:EJ254">
    <cfRule type="expression" dxfId="4351" priority="4624">
      <formula>EI237="0"</formula>
    </cfRule>
  </conditionalFormatting>
  <conditionalFormatting sqref="EK237:EL254">
    <cfRule type="expression" dxfId="4350" priority="4623">
      <formula>EK237="0"</formula>
    </cfRule>
  </conditionalFormatting>
  <conditionalFormatting sqref="EM237:EN254">
    <cfRule type="expression" dxfId="4349" priority="4622">
      <formula>EM237="0"</formula>
    </cfRule>
  </conditionalFormatting>
  <conditionalFormatting sqref="EH237:EN254">
    <cfRule type="expression" dxfId="4348" priority="4621">
      <formula>EG$213="No"</formula>
    </cfRule>
  </conditionalFormatting>
  <conditionalFormatting sqref="EG237:EN254">
    <cfRule type="expression" dxfId="4347" priority="4620">
      <formula>$EG$213="No"</formula>
    </cfRule>
  </conditionalFormatting>
  <conditionalFormatting sqref="EG237:EH254">
    <cfRule type="expression" dxfId="4346" priority="4619">
      <formula>$EG$219="No"</formula>
    </cfRule>
  </conditionalFormatting>
  <conditionalFormatting sqref="EI238:EN242 EG244:EN248 EG250:EN254">
    <cfRule type="expression" dxfId="4345" priority="4618">
      <formula>$EG$234="One"</formula>
    </cfRule>
  </conditionalFormatting>
  <conditionalFormatting sqref="EI239:EN242 EG245:EN248 EG251:EN254">
    <cfRule type="expression" dxfId="4344" priority="4617">
      <formula>$EG$234="Two"</formula>
    </cfRule>
  </conditionalFormatting>
  <conditionalFormatting sqref="EI240:EN242 EG246:EN248 EG252:EN254">
    <cfRule type="expression" dxfId="4343" priority="4616">
      <formula>$EG$234="Three"</formula>
    </cfRule>
  </conditionalFormatting>
  <conditionalFormatting sqref="EI241:EN242 EG247:EN248 EG253:EN254">
    <cfRule type="expression" dxfId="4342" priority="4615">
      <formula>$EG$234="Four"</formula>
    </cfRule>
  </conditionalFormatting>
  <conditionalFormatting sqref="EI242:EN242 EG248:EN248 EG254:EN254">
    <cfRule type="expression" dxfId="4341" priority="4614">
      <formula>$EG$234="Five"</formula>
    </cfRule>
  </conditionalFormatting>
  <conditionalFormatting sqref="EG238:EH242">
    <cfRule type="expression" dxfId="4340" priority="4609">
      <formula>$EG$234="One"</formula>
    </cfRule>
  </conditionalFormatting>
  <conditionalFormatting sqref="EG239:EH242">
    <cfRule type="expression" dxfId="4339" priority="4608">
      <formula>$EG$234="Two"</formula>
    </cfRule>
  </conditionalFormatting>
  <conditionalFormatting sqref="EG240:EH242">
    <cfRule type="expression" dxfId="4338" priority="4607">
      <formula>$EG$234="Three"</formula>
    </cfRule>
  </conditionalFormatting>
  <conditionalFormatting sqref="EG241:EH242">
    <cfRule type="expression" dxfId="4337" priority="4606">
      <formula>$EG$234="Four"</formula>
    </cfRule>
  </conditionalFormatting>
  <conditionalFormatting sqref="EG242:EH242">
    <cfRule type="expression" dxfId="4336" priority="4605">
      <formula>$EG$234="Five"</formula>
    </cfRule>
  </conditionalFormatting>
  <conditionalFormatting sqref="EJ313:EK313">
    <cfRule type="expression" dxfId="4335" priority="4583">
      <formula>EJ$213="No"</formula>
    </cfRule>
  </conditionalFormatting>
  <conditionalFormatting sqref="EJ313:EK313 EJ316:EK316 EJ319:EK319">
    <cfRule type="expression" dxfId="4334" priority="4582">
      <formula>EG$3="No"</formula>
    </cfRule>
  </conditionalFormatting>
  <conditionalFormatting sqref="EJ313:EK313">
    <cfRule type="expression" dxfId="4333" priority="4579">
      <formula>EJ$213="No"</formula>
    </cfRule>
  </conditionalFormatting>
  <conditionalFormatting sqref="EJ313:EK313 EJ316:EK316 EJ319:EK319">
    <cfRule type="expression" dxfId="4332" priority="4578">
      <formula>EG$3="No"</formula>
    </cfRule>
  </conditionalFormatting>
  <conditionalFormatting sqref="EJ313:EK313">
    <cfRule type="expression" dxfId="4331" priority="4575">
      <formula>EJ$213="No"</formula>
    </cfRule>
  </conditionalFormatting>
  <conditionalFormatting sqref="EJ313:EK313 EJ316:EK316 EJ319:EK319">
    <cfRule type="expression" dxfId="4330" priority="4574">
      <formula>EG$3="No"</formula>
    </cfRule>
  </conditionalFormatting>
  <conditionalFormatting sqref="EJ313:EK313 EJ316:EK316 EJ319:EK319">
    <cfRule type="expression" dxfId="4329" priority="4573">
      <formula>EJ313="0"</formula>
    </cfRule>
  </conditionalFormatting>
  <conditionalFormatting sqref="EL313:EM313">
    <cfRule type="expression" dxfId="4328" priority="4570">
      <formula>EL$213="No"</formula>
    </cfRule>
  </conditionalFormatting>
  <conditionalFormatting sqref="EL313:EM313 EL316:EM316 EL319:EM319 EL314:EL315 EL317:EL318 EL320:EL321">
    <cfRule type="expression" dxfId="4327" priority="4569">
      <formula>EG$3="No"</formula>
    </cfRule>
  </conditionalFormatting>
  <conditionalFormatting sqref="EL313:EM313 EL316:EM316 EL319:EM319 EL314:EL315 EL317:EL318 EL320:EL321">
    <cfRule type="expression" dxfId="4326" priority="4568">
      <formula>EL313="0"</formula>
    </cfRule>
  </conditionalFormatting>
  <conditionalFormatting sqref="EN313:EO313">
    <cfRule type="expression" dxfId="4325" priority="4565">
      <formula>EN$213="No"</formula>
    </cfRule>
  </conditionalFormatting>
  <conditionalFormatting sqref="EN313:EO313 EN316:EO316 EN319:EO319 EN314:EN315 EN317:EN318 EN320:EN321">
    <cfRule type="expression" dxfId="4324" priority="4564">
      <formula>EG$3="No"</formula>
    </cfRule>
  </conditionalFormatting>
  <conditionalFormatting sqref="EN313:EO313">
    <cfRule type="expression" dxfId="4323" priority="4561">
      <formula>EN$213="No"</formula>
    </cfRule>
  </conditionalFormatting>
  <conditionalFormatting sqref="EN313:EO313 EN316:EO316 EN319:EO319 EN314:EN315 EN317:EN318 EN320:EN321">
    <cfRule type="expression" dxfId="4322" priority="4560">
      <formula>EG$3="No"</formula>
    </cfRule>
  </conditionalFormatting>
  <conditionalFormatting sqref="EN313:EO313">
    <cfRule type="expression" dxfId="4321" priority="4557">
      <formula>EN$213="No"</formula>
    </cfRule>
  </conditionalFormatting>
  <conditionalFormatting sqref="EN313:EO313 EN316:EO316 EN319:EO319 EN314:EN315 EN317:EN318 EN320:EN321">
    <cfRule type="expression" dxfId="4320" priority="4556">
      <formula>EG$3="No"</formula>
    </cfRule>
  </conditionalFormatting>
  <conditionalFormatting sqref="EN313:EO313">
    <cfRule type="expression" dxfId="4319" priority="4553">
      <formula>EN$213="No"</formula>
    </cfRule>
  </conditionalFormatting>
  <conditionalFormatting sqref="EN313:EO313 EN316:EO316 EN319:EO319 EN314:EN315 EN317:EN318 EN320:EN321">
    <cfRule type="expression" dxfId="4318" priority="4552">
      <formula>EG$3="No"</formula>
    </cfRule>
  </conditionalFormatting>
  <conditionalFormatting sqref="EN313:EO313 EN316:EO316 EN319:EO319 EN314:EN315 EN317:EN318 EN320:EN321">
    <cfRule type="expression" dxfId="4317" priority="4551">
      <formula>EN313="0"</formula>
    </cfRule>
  </conditionalFormatting>
  <conditionalFormatting sqref="EJ313:EO313">
    <cfRule type="expression" dxfId="4316" priority="4550">
      <formula>EJ$213="No"</formula>
    </cfRule>
  </conditionalFormatting>
  <conditionalFormatting sqref="EJ313:EO313">
    <cfRule type="expression" dxfId="4315" priority="4549">
      <formula>$EG$213="No"</formula>
    </cfRule>
  </conditionalFormatting>
  <conditionalFormatting sqref="EJ313:EO313">
    <cfRule type="expression" dxfId="4314" priority="4548">
      <formula>$EG$302="No"</formula>
    </cfRule>
  </conditionalFormatting>
  <conditionalFormatting sqref="EG209:EO210">
    <cfRule type="expression" dxfId="4313" priority="4525">
      <formula>EG$208="Family Rate for all dependents"</formula>
    </cfRule>
  </conditionalFormatting>
  <conditionalFormatting sqref="EG3">
    <cfRule type="expression" dxfId="4312" priority="4524">
      <formula>EG$3="No"</formula>
    </cfRule>
  </conditionalFormatting>
  <conditionalFormatting sqref="EP74 EP76:EP78">
    <cfRule type="expression" dxfId="4311" priority="3571">
      <formula>EP$73="No"</formula>
    </cfRule>
  </conditionalFormatting>
  <conditionalFormatting sqref="EP110:EP111">
    <cfRule type="expression" dxfId="4310" priority="3570">
      <formula>EP$109="No"</formula>
    </cfRule>
  </conditionalFormatting>
  <conditionalFormatting sqref="EP35">
    <cfRule type="expression" dxfId="4309" priority="3412">
      <formula>EP$34="select waiting period option"</formula>
    </cfRule>
    <cfRule type="expression" dxfId="4308" priority="3569">
      <formula>EP$33="Use Waiting Period"</formula>
    </cfRule>
  </conditionalFormatting>
  <conditionalFormatting sqref="EP35">
    <cfRule type="expression" dxfId="4307" priority="3568">
      <formula>EP$34="First of Month following Date of Change"</formula>
    </cfRule>
  </conditionalFormatting>
  <conditionalFormatting sqref="EP63:EP64">
    <cfRule type="expression" dxfId="4306" priority="3567">
      <formula>EP$62="Use Waiting Period"</formula>
    </cfRule>
  </conditionalFormatting>
  <conditionalFormatting sqref="EP64">
    <cfRule type="expression" dxfId="4305" priority="3566">
      <formula>EP$63="First of the month following date of change"</formula>
    </cfRule>
  </conditionalFormatting>
  <conditionalFormatting sqref="EP139:EP142">
    <cfRule type="expression" dxfId="4304" priority="3565">
      <formula>EP$137="Use Waiting Period"</formula>
    </cfRule>
  </conditionalFormatting>
  <conditionalFormatting sqref="EP139:EP142">
    <cfRule type="expression" dxfId="4303" priority="3561">
      <formula>EP$138="First of month following Date of Election"</formula>
    </cfRule>
    <cfRule type="expression" dxfId="4302" priority="3562">
      <formula>EP$138="Date of Election"</formula>
    </cfRule>
    <cfRule type="expression" dxfId="4301" priority="3563">
      <formula>EP$138="First of month following Open Enrollment Start Date"</formula>
    </cfRule>
  </conditionalFormatting>
  <conditionalFormatting sqref="EP145:EP146">
    <cfRule type="expression" dxfId="4300" priority="3556">
      <formula>EP$144="First of month following Date of Election"</formula>
    </cfRule>
    <cfRule type="expression" dxfId="4299" priority="3557">
      <formula>EP$144="Date of Election"</formula>
    </cfRule>
    <cfRule type="expression" dxfId="4298" priority="3558">
      <formula>EP$144="First of month following Date of Hire"</formula>
    </cfRule>
  </conditionalFormatting>
  <conditionalFormatting sqref="EP145">
    <cfRule type="expression" dxfId="4297" priority="3559">
      <formula>EP$143="Use Waiting Period"</formula>
    </cfRule>
  </conditionalFormatting>
  <conditionalFormatting sqref="EP151:EP152">
    <cfRule type="expression" dxfId="4296" priority="3551">
      <formula>EP$150="First of month following Date of Election"</formula>
    </cfRule>
    <cfRule type="expression" dxfId="4295" priority="3552">
      <formula>EP$150="Date of Election"</formula>
    </cfRule>
    <cfRule type="expression" dxfId="4294" priority="3553">
      <formula>EP$150="First of month following Date of Rehire"</formula>
    </cfRule>
  </conditionalFormatting>
  <conditionalFormatting sqref="EP151">
    <cfRule type="expression" dxfId="4293" priority="3554">
      <formula>EP$149="Use Waiting Period"</formula>
    </cfRule>
  </conditionalFormatting>
  <conditionalFormatting sqref="EP20:EP21">
    <cfRule type="expression" dxfId="4292" priority="3550">
      <formula>EP$20="No"</formula>
    </cfRule>
  </conditionalFormatting>
  <conditionalFormatting sqref="EP63:EP64">
    <cfRule type="expression" dxfId="4291" priority="3549">
      <formula>EP$61="No"</formula>
    </cfRule>
  </conditionalFormatting>
  <conditionalFormatting sqref="EP194">
    <cfRule type="expression" dxfId="4290" priority="3548">
      <formula>EP$189="Offered Amount"</formula>
    </cfRule>
  </conditionalFormatting>
  <conditionalFormatting sqref="EP191:EP192">
    <cfRule type="expression" dxfId="4289" priority="3542">
      <formula>EP$189="Percentage of Employee Per Pay Period Salary"</formula>
    </cfRule>
    <cfRule type="expression" dxfId="4288" priority="3543">
      <formula>EP$189="Percentage of Employee Semi-Monthly(24) Salary"</formula>
    </cfRule>
    <cfRule type="expression" dxfId="4287" priority="3544">
      <formula>EP$189="Percentage of Weekly Salary"</formula>
    </cfRule>
    <cfRule type="expression" dxfId="4286" priority="3545">
      <formula>EP$189="Percentage of Monthly Salary"</formula>
    </cfRule>
    <cfRule type="expression" dxfId="4285" priority="3546">
      <formula>EP$189="Percentage of Salary"</formula>
    </cfRule>
    <cfRule type="expression" dxfId="4284" priority="3547">
      <formula>EP$189="Salary Multiple"</formula>
    </cfRule>
  </conditionalFormatting>
  <conditionalFormatting sqref="EP324">
    <cfRule type="expression" dxfId="4283" priority="3537">
      <formula>EP$181="No"</formula>
    </cfRule>
  </conditionalFormatting>
  <conditionalFormatting sqref="EP327">
    <cfRule type="expression" dxfId="4282" priority="3536">
      <formula>EP$181="No"</formula>
    </cfRule>
  </conditionalFormatting>
  <conditionalFormatting sqref="EP329">
    <cfRule type="expression" dxfId="4281" priority="3535">
      <formula>EP$181="No"</formula>
    </cfRule>
  </conditionalFormatting>
  <conditionalFormatting sqref="EP326">
    <cfRule type="expression" dxfId="4280" priority="3534">
      <formula>EP$181="No"</formula>
    </cfRule>
  </conditionalFormatting>
  <conditionalFormatting sqref="EP332:EP333">
    <cfRule type="expression" dxfId="4279" priority="3533">
      <formula>EP$331="No"</formula>
    </cfRule>
  </conditionalFormatting>
  <conditionalFormatting sqref="EP339">
    <cfRule type="expression" dxfId="4278" priority="3532">
      <formula>EP$181="No"</formula>
    </cfRule>
  </conditionalFormatting>
  <conditionalFormatting sqref="EP339">
    <cfRule type="expression" dxfId="4277" priority="3531">
      <formula>EP$331="No"</formula>
    </cfRule>
  </conditionalFormatting>
  <conditionalFormatting sqref="EP341">
    <cfRule type="expression" dxfId="4276" priority="3529">
      <formula>EP$181="No"</formula>
    </cfRule>
  </conditionalFormatting>
  <conditionalFormatting sqref="EP340">
    <cfRule type="expression" dxfId="4275" priority="3530">
      <formula>EP$181="No"</formula>
    </cfRule>
  </conditionalFormatting>
  <conditionalFormatting sqref="EP357">
    <cfRule type="expression" dxfId="4274" priority="3528">
      <formula>EP$355="Specific Date Selection"</formula>
    </cfRule>
  </conditionalFormatting>
  <conditionalFormatting sqref="EP360:EP361">
    <cfRule type="expression" dxfId="4273" priority="3527">
      <formula>EP$359="Use waiting Period"</formula>
    </cfRule>
  </conditionalFormatting>
  <conditionalFormatting sqref="EP361:EP362">
    <cfRule type="expression" dxfId="4272" priority="3525">
      <formula>EP$360="First of Month following Date of Birth"</formula>
    </cfRule>
  </conditionalFormatting>
  <conditionalFormatting sqref="EP87">
    <cfRule type="expression" dxfId="4271" priority="3524">
      <formula>EP$86="No"</formula>
    </cfRule>
  </conditionalFormatting>
  <conditionalFormatting sqref="EP184">
    <cfRule type="expression" dxfId="4270" priority="3521">
      <formula>EP$183="Compensation as of Date"</formula>
    </cfRule>
  </conditionalFormatting>
  <conditionalFormatting sqref="EP98:EP107">
    <cfRule type="expression" dxfId="4269" priority="3520">
      <formula>EP$97="Yes"</formula>
    </cfRule>
  </conditionalFormatting>
  <conditionalFormatting sqref="EP113">
    <cfRule type="expression" dxfId="4268" priority="3519">
      <formula>EP$112="Yes"</formula>
    </cfRule>
  </conditionalFormatting>
  <conditionalFormatting sqref="EP122:EP125">
    <cfRule type="expression" dxfId="4267" priority="3518">
      <formula>EP$121="Yes"</formula>
    </cfRule>
  </conditionalFormatting>
  <conditionalFormatting sqref="EP128">
    <cfRule type="expression" dxfId="4266" priority="3517">
      <formula>EP$127="Yes"</formula>
    </cfRule>
  </conditionalFormatting>
  <conditionalFormatting sqref="EP193">
    <cfRule type="expression" dxfId="4265" priority="3516">
      <formula>EP$189="Offered Amount"</formula>
    </cfRule>
  </conditionalFormatting>
  <conditionalFormatting sqref="EP112">
    <cfRule type="expression" dxfId="4264" priority="3511">
      <formula>EP112="Yes"</formula>
    </cfRule>
    <cfRule type="expression" dxfId="4263" priority="3512">
      <formula>EP$112="No"</formula>
    </cfRule>
    <cfRule type="expression" dxfId="4262" priority="3513">
      <formula>EP$7="EE"</formula>
    </cfRule>
  </conditionalFormatting>
  <conditionalFormatting sqref="EP114">
    <cfRule type="expression" dxfId="4261" priority="3509">
      <formula>EP$114="No"</formula>
    </cfRule>
    <cfRule type="expression" dxfId="4260" priority="3510">
      <formula>EP$114="Yes"</formula>
    </cfRule>
  </conditionalFormatting>
  <conditionalFormatting sqref="EP162">
    <cfRule type="expression" dxfId="4259" priority="3507">
      <formula>EP$8="CH"</formula>
    </cfRule>
    <cfRule type="expression" dxfId="4258" priority="3508">
      <formula>EP$8="EE"</formula>
    </cfRule>
  </conditionalFormatting>
  <conditionalFormatting sqref="EP163">
    <cfRule type="expression" dxfId="4257" priority="3454">
      <formula>EP$8="EE+SP"</formula>
    </cfRule>
    <cfRule type="expression" dxfId="4256" priority="3505">
      <formula>EP$8="EE"</formula>
    </cfRule>
    <cfRule type="expression" dxfId="4255" priority="3506">
      <formula>EP$8="SP"</formula>
    </cfRule>
  </conditionalFormatting>
  <conditionalFormatting sqref="EP178">
    <cfRule type="expression" dxfId="4254" priority="3450">
      <formula>EP$8="EE+SP"</formula>
    </cfRule>
    <cfRule type="expression" dxfId="4253" priority="3503">
      <formula>EP$8="SP"</formula>
    </cfRule>
    <cfRule type="expression" dxfId="4252" priority="3504">
      <formula>EP$8="EE"</formula>
    </cfRule>
  </conditionalFormatting>
  <conditionalFormatting sqref="EP341">
    <cfRule type="expression" dxfId="4251" priority="3436">
      <formula>EP$8="EE+SP"</formula>
    </cfRule>
    <cfRule type="expression" dxfId="4250" priority="3501">
      <formula>EP$8="SP"</formula>
    </cfRule>
    <cfRule type="expression" dxfId="4249" priority="3502">
      <formula>EP$8="EE"</formula>
    </cfRule>
  </conditionalFormatting>
  <conditionalFormatting sqref="EP342">
    <cfRule type="expression" dxfId="4248" priority="3499">
      <formula>EP$342="No"</formula>
    </cfRule>
    <cfRule type="expression" dxfId="4247" priority="3500">
      <formula>EP$342="Yes"</formula>
    </cfRule>
  </conditionalFormatting>
  <conditionalFormatting sqref="EP343">
    <cfRule type="expression" dxfId="4246" priority="3497">
      <formula>EP$343="Yes"</formula>
    </cfRule>
    <cfRule type="expression" dxfId="4245" priority="3498">
      <formula>EP$343="No"</formula>
    </cfRule>
  </conditionalFormatting>
  <conditionalFormatting sqref="EP344">
    <cfRule type="expression" dxfId="4244" priority="3495">
      <formula>EP$344="Yes"</formula>
    </cfRule>
    <cfRule type="expression" dxfId="4243" priority="3496">
      <formula>EP$344="No"</formula>
    </cfRule>
  </conditionalFormatting>
  <conditionalFormatting sqref="EP126">
    <cfRule type="expression" dxfId="4242" priority="3494">
      <formula>EP$121="Yes"</formula>
    </cfRule>
  </conditionalFormatting>
  <conditionalFormatting sqref="EP122">
    <cfRule type="expression" dxfId="4241" priority="3493">
      <formula>EP$122="No"</formula>
    </cfRule>
  </conditionalFormatting>
  <conditionalFormatting sqref="EP123">
    <cfRule type="expression" dxfId="4240" priority="3492">
      <formula>EP$123="No"</formula>
    </cfRule>
  </conditionalFormatting>
  <conditionalFormatting sqref="EP124">
    <cfRule type="expression" dxfId="4239" priority="3491">
      <formula>EP$124="No"</formula>
    </cfRule>
  </conditionalFormatting>
  <conditionalFormatting sqref="EP125">
    <cfRule type="expression" dxfId="4238" priority="3490">
      <formula>EP$125="No"</formula>
    </cfRule>
  </conditionalFormatting>
  <conditionalFormatting sqref="EP17:EP18">
    <cfRule type="expression" dxfId="4237" priority="3572">
      <formula>EP$17="Select OtherEnrollmentService"</formula>
    </cfRule>
  </conditionalFormatting>
  <conditionalFormatting sqref="EP140">
    <cfRule type="expression" dxfId="4236" priority="3564">
      <formula>EP$137="Specific Date Selection"</formula>
    </cfRule>
  </conditionalFormatting>
  <conditionalFormatting sqref="EP141">
    <cfRule type="expression" dxfId="4235" priority="3489">
      <formula>EP$137="specific date selection"</formula>
    </cfRule>
  </conditionalFormatting>
  <conditionalFormatting sqref="EP147:EP148">
    <cfRule type="expression" dxfId="4234" priority="3485">
      <formula>EP$144="First of month following Date of Election"</formula>
    </cfRule>
    <cfRule type="expression" dxfId="4233" priority="3486">
      <formula>EP$144="Date of Election"</formula>
    </cfRule>
    <cfRule type="expression" dxfId="4232" priority="3487">
      <formula>EP$144="First of month following Date of Hire"</formula>
    </cfRule>
  </conditionalFormatting>
  <conditionalFormatting sqref="EP146">
    <cfRule type="expression" dxfId="4231" priority="3560">
      <formula>EP$143="Specific Date Selection"</formula>
    </cfRule>
  </conditionalFormatting>
  <conditionalFormatting sqref="EP147">
    <cfRule type="expression" dxfId="4230" priority="3488">
      <formula>EP$143="Specific Date Selection"</formula>
    </cfRule>
  </conditionalFormatting>
  <conditionalFormatting sqref="EP153:EP154">
    <cfRule type="expression" dxfId="4229" priority="3481">
      <formula>EP$150="First of month following Date of Election"</formula>
    </cfRule>
    <cfRule type="expression" dxfId="4228" priority="3482">
      <formula>EP$150="Date of Election"</formula>
    </cfRule>
    <cfRule type="expression" dxfId="4227" priority="3483">
      <formula>EP$150="First of month following Date of Rehire"</formula>
    </cfRule>
  </conditionalFormatting>
  <conditionalFormatting sqref="EP152">
    <cfRule type="expression" dxfId="4226" priority="3555">
      <formula>EP$149="Specific Date Selection"</formula>
    </cfRule>
  </conditionalFormatting>
  <conditionalFormatting sqref="EP153">
    <cfRule type="expression" dxfId="4225" priority="3484">
      <formula>EP$149="Specific Date Selection"</formula>
    </cfRule>
  </conditionalFormatting>
  <conditionalFormatting sqref="EP356">
    <cfRule type="expression" dxfId="4224" priority="3480">
      <formula>EP$355="specific date selection"</formula>
    </cfRule>
  </conditionalFormatting>
  <conditionalFormatting sqref="EP363:EP364">
    <cfRule type="expression" dxfId="4223" priority="3478">
      <formula>EP$360="First of Month following Date of Birth"</formula>
    </cfRule>
    <cfRule type="expression" dxfId="4222" priority="3479">
      <formula>EP$359="Specific Date Selection"</formula>
    </cfRule>
  </conditionalFormatting>
  <conditionalFormatting sqref="EP362">
    <cfRule type="expression" dxfId="4221" priority="3526">
      <formula>EP$359="Specific Date Selection"</formula>
    </cfRule>
  </conditionalFormatting>
  <conditionalFormatting sqref="EP363">
    <cfRule type="expression" dxfId="4220" priority="3477">
      <formula>EP$359="specific date selection"</formula>
    </cfRule>
  </conditionalFormatting>
  <conditionalFormatting sqref="EP15">
    <cfRule type="expression" dxfId="4219" priority="3476">
      <formula>EP$14="No"</formula>
    </cfRule>
  </conditionalFormatting>
  <conditionalFormatting sqref="EP34">
    <cfRule type="expression" dxfId="4218" priority="3475">
      <formula>EP$33="Use Waiting Period"</formula>
    </cfRule>
  </conditionalFormatting>
  <conditionalFormatting sqref="EP63">
    <cfRule type="expression" dxfId="4217" priority="3474">
      <formula>EP$62="Use Waiting Period"</formula>
    </cfRule>
  </conditionalFormatting>
  <conditionalFormatting sqref="EP150">
    <cfRule type="expression" dxfId="4216" priority="3473">
      <formula>EP$149="Use Waiting Period"</formula>
    </cfRule>
  </conditionalFormatting>
  <conditionalFormatting sqref="EP199">
    <cfRule type="expression" dxfId="4215" priority="3573">
      <formula>EP$198="Yes, Round down to nearest"</formula>
    </cfRule>
    <cfRule type="expression" dxfId="4214" priority="3574">
      <formula>EP$198="Yes, Round up to nearest"</formula>
    </cfRule>
  </conditionalFormatting>
  <conditionalFormatting sqref="EP209:EP210">
    <cfRule type="expression" dxfId="4213" priority="3472">
      <formula>EP$208="Family Rate for all Dependents"</formula>
    </cfRule>
  </conditionalFormatting>
  <conditionalFormatting sqref="EP211">
    <cfRule type="expression" dxfId="4212" priority="3471">
      <formula>EP$208="Family rate for all dependents - Flat"</formula>
    </cfRule>
  </conditionalFormatting>
  <conditionalFormatting sqref="EP218:EP219">
    <cfRule type="expression" dxfId="4211" priority="3575">
      <formula>EP$213="No"</formula>
    </cfRule>
  </conditionalFormatting>
  <conditionalFormatting sqref="EP328">
    <cfRule type="expression" dxfId="4210" priority="3470">
      <formula>EP$181="No"</formula>
    </cfRule>
  </conditionalFormatting>
  <conditionalFormatting sqref="EP346:ES346">
    <cfRule type="expression" dxfId="4209" priority="3468">
      <formula>EP$189="Offered Amount/Salary Multiple"</formula>
    </cfRule>
    <cfRule type="expression" dxfId="4208" priority="3469">
      <formula>EP$189="Offered Amount/Flat Amount"</formula>
    </cfRule>
  </conditionalFormatting>
  <conditionalFormatting sqref="EP38">
    <cfRule type="expression" dxfId="4207" priority="3411">
      <formula>EP$37="Select waiting period option"</formula>
    </cfRule>
    <cfRule type="expression" dxfId="4206" priority="3467">
      <formula>EP$36="Use Waiting Period"</formula>
    </cfRule>
  </conditionalFormatting>
  <conditionalFormatting sqref="EP38">
    <cfRule type="expression" dxfId="4205" priority="3466">
      <formula>EP$35="First of Month following Date of Change"</formula>
    </cfRule>
  </conditionalFormatting>
  <conditionalFormatting sqref="EP37">
    <cfRule type="expression" dxfId="4204" priority="3465">
      <formula>EP$36="Use Waiting Period"</formula>
    </cfRule>
  </conditionalFormatting>
  <conditionalFormatting sqref="EP121">
    <cfRule type="expression" dxfId="4203" priority="3462">
      <formula>EP$121="Yes"</formula>
    </cfRule>
    <cfRule type="expression" dxfId="4202" priority="3463">
      <formula>EP$121="No"</formula>
    </cfRule>
    <cfRule type="expression" dxfId="4201" priority="3464">
      <formula>EP$8="EE"</formula>
    </cfRule>
  </conditionalFormatting>
  <conditionalFormatting sqref="EP127">
    <cfRule type="expression" dxfId="4200" priority="3459">
      <formula>EP$127="Yes"</formula>
    </cfRule>
    <cfRule type="expression" dxfId="4199" priority="3460">
      <formula>EP$127="No"</formula>
    </cfRule>
    <cfRule type="expression" dxfId="4198" priority="3461">
      <formula>EP$8="EE"</formula>
    </cfRule>
  </conditionalFormatting>
  <conditionalFormatting sqref="EP129">
    <cfRule type="expression" dxfId="4197" priority="3456">
      <formula>EP$127="Yes"</formula>
    </cfRule>
    <cfRule type="expression" dxfId="4196" priority="3457">
      <formula>EP$127="No"</formula>
    </cfRule>
    <cfRule type="expression" dxfId="4195" priority="3458">
      <formula>EP$8="EE"</formula>
    </cfRule>
  </conditionalFormatting>
  <conditionalFormatting sqref="EP162">
    <cfRule type="expression" dxfId="4194" priority="3455">
      <formula>EP$8="EE+CH"</formula>
    </cfRule>
  </conditionalFormatting>
  <conditionalFormatting sqref="EP164">
    <cfRule type="expression" dxfId="4193" priority="3451">
      <formula>EP$8="EE+SP"</formula>
    </cfRule>
    <cfRule type="expression" dxfId="4192" priority="3452">
      <formula>EP$8="EE"</formula>
    </cfRule>
    <cfRule type="expression" dxfId="4191" priority="3453">
      <formula>EP$8="SP"</formula>
    </cfRule>
  </conditionalFormatting>
  <conditionalFormatting sqref="EP36">
    <cfRule type="expression" dxfId="4190" priority="3449">
      <formula>EP$8="EE"</formula>
    </cfRule>
  </conditionalFormatting>
  <conditionalFormatting sqref="EP88">
    <cfRule type="expression" dxfId="4189" priority="3448">
      <formula>EP$87="Flat Amount"</formula>
    </cfRule>
  </conditionalFormatting>
  <conditionalFormatting sqref="EP88:EP89">
    <cfRule type="expression" dxfId="4188" priority="3447">
      <formula>EP$87="Flat Amount &amp; Times Annual Comp"</formula>
    </cfRule>
  </conditionalFormatting>
  <conditionalFormatting sqref="EP89">
    <cfRule type="expression" dxfId="4187" priority="3446">
      <formula>EP$87="Times Annual Comp"</formula>
    </cfRule>
  </conditionalFormatting>
  <conditionalFormatting sqref="EP90">
    <cfRule type="expression" dxfId="4186" priority="3445">
      <formula>EP$87="Percentage of Annual Comp"</formula>
    </cfRule>
  </conditionalFormatting>
  <conditionalFormatting sqref="EP88 EP90">
    <cfRule type="expression" dxfId="4185" priority="3444">
      <formula>EP$87="Flat Amount &amp; Percentage of Annual Comp"</formula>
    </cfRule>
  </conditionalFormatting>
  <conditionalFormatting sqref="EP88:EP90">
    <cfRule type="expression" dxfId="4184" priority="3443">
      <formula>EP$87="Flat Amount Times Annual Comp &amp; Percentage of Annual Comp"</formula>
    </cfRule>
  </conditionalFormatting>
  <conditionalFormatting sqref="EP89:EP90">
    <cfRule type="expression" dxfId="4183" priority="3442">
      <formula>EP$87="Times Annual Comp &amp; Percentage of Annual Comp"</formula>
    </cfRule>
  </conditionalFormatting>
  <conditionalFormatting sqref="EP140:EP142">
    <cfRule type="expression" dxfId="4182" priority="3441">
      <formula>EP$137="Use Waiting Period"</formula>
    </cfRule>
  </conditionalFormatting>
  <conditionalFormatting sqref="EP138">
    <cfRule type="expression" dxfId="4181" priority="3440">
      <formula>EP$137="Use Waiting Period"</formula>
    </cfRule>
  </conditionalFormatting>
  <conditionalFormatting sqref="EP144">
    <cfRule type="expression" dxfId="4180" priority="3439">
      <formula>EP$143="Use Waiting Period"</formula>
    </cfRule>
  </conditionalFormatting>
  <conditionalFormatting sqref="EP203">
    <cfRule type="expression" dxfId="4179" priority="3438">
      <formula>EP$202="Times Annual Compensation"</formula>
    </cfRule>
  </conditionalFormatting>
  <conditionalFormatting sqref="EP204">
    <cfRule type="expression" dxfId="4178" priority="3437">
      <formula>EP$202="Flat Amount"</formula>
    </cfRule>
  </conditionalFormatting>
  <conditionalFormatting sqref="EP365">
    <cfRule type="expression" dxfId="4177" priority="3434">
      <formula>EP$189="Offered Amount/Flat Amount"</formula>
    </cfRule>
    <cfRule type="expression" dxfId="4176" priority="3435">
      <formula>EP$189="Range Flat Amount"</formula>
    </cfRule>
  </conditionalFormatting>
  <conditionalFormatting sqref="ET347:EX347">
    <cfRule type="expression" dxfId="4175" priority="3431">
      <formula>ET$189="Offered Amount/Salary Multiple"</formula>
    </cfRule>
    <cfRule type="expression" dxfId="4174" priority="3432">
      <formula>EP$186="Offered Amount/Flat Amount"</formula>
    </cfRule>
  </conditionalFormatting>
  <conditionalFormatting sqref="EP346">
    <cfRule type="expression" dxfId="4173" priority="3429">
      <formula>EP$189="Offered Amount/Salary Multiple"</formula>
    </cfRule>
    <cfRule type="expression" dxfId="4172" priority="3430">
      <formula>EP$189="Offered Amount/Flat Amount"</formula>
    </cfRule>
  </conditionalFormatting>
  <conditionalFormatting sqref="EP346:ES346">
    <cfRule type="expression" dxfId="4171" priority="3428">
      <formula>EP$346="All"</formula>
    </cfRule>
  </conditionalFormatting>
  <conditionalFormatting sqref="ER347">
    <cfRule type="expression" dxfId="4170" priority="3427">
      <formula>ER$347="N/A"</formula>
    </cfRule>
  </conditionalFormatting>
  <conditionalFormatting sqref="EP179:EX179 EP32:EX32 EP234:EP235 EP302 EP231:EX233 EP27:EX27 EP303:EX304 EP309:EP310 ER309:EX309 ER328 EP322:EP329 ER330 EP345:EX345 EP331:EP333 EP339:EP344 EP4:EP12 ER22:ER26 EP39:EX39 EP33:EP38 EP72:EX72 ER56 EP40 EP75:EX75 EP73:EP74 EP79:EX80 EP76:EP78 EP91:EX91 EP81:EP90 EP202:EP219 ER185:ER188 EP180:EP181 ER166:ER175 EP176:EP178 EP162:EP164 EP160:EX161 EP137:EP159 EP136:EX136 ER112:ER134 EP93:EP135 ER97:ER107 ER310:ER312 EP346:ES346 ER347 ET347:EX347 EP353:EX354 EP355:EP367 EP226:EX228 EX237:EX254 EP255:EX258 EP220:EX222 EP260:EX269 EP224:EX224 EP306:EX306 EP46 EP52:EP61 EP196:EP197 EP183:EP194 EP199 EP14:EP22 EP63:EP71">
    <cfRule type="expression" dxfId="4169" priority="3426">
      <formula>EP$3="No"</formula>
    </cfRule>
  </conditionalFormatting>
  <conditionalFormatting sqref="EP165">
    <cfRule type="expression" dxfId="4168" priority="3425">
      <formula>EP$3="No"</formula>
    </cfRule>
  </conditionalFormatting>
  <conditionalFormatting sqref="EP212">
    <cfRule type="expression" dxfId="4167" priority="3422">
      <formula>EP$208="Family rate for all dependents"</formula>
    </cfRule>
    <cfRule type="expression" dxfId="4166" priority="3423">
      <formula>EP$208="Family rate for all dependents - Flat"</formula>
    </cfRule>
  </conditionalFormatting>
  <conditionalFormatting sqref="EP219">
    <cfRule type="expression" dxfId="4165" priority="3421">
      <formula>EP$213="No"</formula>
    </cfRule>
  </conditionalFormatting>
  <conditionalFormatting sqref="EP166:EP168">
    <cfRule type="expression" dxfId="4164" priority="3419">
      <formula>EP$15="Select Dependent Coverage (Dependents not eligible)"</formula>
    </cfRule>
    <cfRule type="expression" dxfId="4163" priority="3420">
      <formula>EP$15="Spouse Only"</formula>
    </cfRule>
  </conditionalFormatting>
  <conditionalFormatting sqref="EP167:EP168">
    <cfRule type="expression" dxfId="4162" priority="3418">
      <formula>EP$166="Yes"</formula>
    </cfRule>
  </conditionalFormatting>
  <conditionalFormatting sqref="EP200">
    <cfRule type="expression" dxfId="4161" priority="3414">
      <formula>EP$189="Range Flat Amount"</formula>
    </cfRule>
    <cfRule type="expression" dxfId="4160" priority="3415">
      <formula>EP$189="Offered Amount/Flat Amount"</formula>
    </cfRule>
  </conditionalFormatting>
  <conditionalFormatting sqref="EP201">
    <cfRule type="expression" dxfId="4159" priority="3416">
      <formula>EP$198="Yes, Round down to nearest"</formula>
    </cfRule>
    <cfRule type="expression" dxfId="4158" priority="3417">
      <formula>EP$198="Yes, Round up to nearest"</formula>
    </cfRule>
  </conditionalFormatting>
  <conditionalFormatting sqref="EP200:EP201">
    <cfRule type="expression" dxfId="4157" priority="3413">
      <formula>EP$3="No"</formula>
    </cfRule>
  </conditionalFormatting>
  <conditionalFormatting sqref="EP165">
    <cfRule type="expression" dxfId="4156" priority="3578">
      <formula>EP$175="No"</formula>
    </cfRule>
    <cfRule type="expression" dxfId="4155" priority="3579">
      <formula>EP$8="EE+SP"</formula>
    </cfRule>
    <cfRule type="expression" dxfId="4154" priority="3580">
      <formula>EP$8="EE"</formula>
    </cfRule>
    <cfRule type="expression" dxfId="4153" priority="3581">
      <formula>EP$8="SP"</formula>
    </cfRule>
  </conditionalFormatting>
  <conditionalFormatting sqref="EP145">
    <cfRule type="expression" dxfId="4152" priority="3410">
      <formula>EP$144="Select waiting period option"</formula>
    </cfRule>
  </conditionalFormatting>
  <conditionalFormatting sqref="EP151">
    <cfRule type="expression" dxfId="4151" priority="3409">
      <formula>EP$150="Select waiting period option"</formula>
    </cfRule>
  </conditionalFormatting>
  <conditionalFormatting sqref="EP190">
    <cfRule type="expression" dxfId="4150" priority="3408">
      <formula>EP$189="Offered Amount"</formula>
    </cfRule>
  </conditionalFormatting>
  <conditionalFormatting sqref="EP229:EX230">
    <cfRule type="expression" dxfId="4149" priority="3406">
      <formula>EP$3="No"</formula>
    </cfRule>
  </conditionalFormatting>
  <conditionalFormatting sqref="EP225:EX225">
    <cfRule type="expression" dxfId="4148" priority="3405">
      <formula>EP$3="No"</formula>
    </cfRule>
  </conditionalFormatting>
  <conditionalFormatting sqref="EP270">
    <cfRule type="expression" dxfId="4147" priority="3404">
      <formula>EP$213="No"</formula>
    </cfRule>
  </conditionalFormatting>
  <conditionalFormatting sqref="EP270">
    <cfRule type="expression" dxfId="4146" priority="3403">
      <formula>EP$3="No"</formula>
    </cfRule>
  </conditionalFormatting>
  <conditionalFormatting sqref="EP272:EQ301">
    <cfRule type="expression" dxfId="4145" priority="3400">
      <formula>EP$213="No"</formula>
    </cfRule>
  </conditionalFormatting>
  <conditionalFormatting sqref="EP272:EQ301">
    <cfRule type="expression" dxfId="4144" priority="3399">
      <formula>EP$3="No"</formula>
    </cfRule>
  </conditionalFormatting>
  <conditionalFormatting sqref="EX237:EX254">
    <cfRule type="expression" dxfId="4143" priority="3396">
      <formula>EX$213="No"</formula>
    </cfRule>
  </conditionalFormatting>
  <conditionalFormatting sqref="EX237:EX254">
    <cfRule type="expression" dxfId="4142" priority="3395">
      <formula>ES$3="No"</formula>
    </cfRule>
  </conditionalFormatting>
  <conditionalFormatting sqref="ER272:EX289">
    <cfRule type="expression" dxfId="4141" priority="3392">
      <formula>ER$213="No"</formula>
    </cfRule>
  </conditionalFormatting>
  <conditionalFormatting sqref="ER272:EX289 ER273:EW301">
    <cfRule type="expression" dxfId="4140" priority="3391">
      <formula>EP$3="No"</formula>
    </cfRule>
  </conditionalFormatting>
  <conditionalFormatting sqref="ER278:ES283">
    <cfRule type="expression" dxfId="4139" priority="3388">
      <formula>ER$213="No"</formula>
    </cfRule>
  </conditionalFormatting>
  <conditionalFormatting sqref="ER278:ES283">
    <cfRule type="expression" dxfId="4138" priority="3387">
      <formula>EP$3="No"</formula>
    </cfRule>
  </conditionalFormatting>
  <conditionalFormatting sqref="ER284:ES289">
    <cfRule type="expression" dxfId="4137" priority="3384">
      <formula>ER$213="No"</formula>
    </cfRule>
  </conditionalFormatting>
  <conditionalFormatting sqref="ER284:ES289">
    <cfRule type="expression" dxfId="4136" priority="3383">
      <formula>EP$3="No"</formula>
    </cfRule>
  </conditionalFormatting>
  <conditionalFormatting sqref="EU272:EX289">
    <cfRule type="expression" dxfId="4135" priority="3380">
      <formula>EU$213="No"</formula>
    </cfRule>
  </conditionalFormatting>
  <conditionalFormatting sqref="EU272:EX289 EU273:EW301">
    <cfRule type="expression" dxfId="4134" priority="3379">
      <formula>EP$3="No"</formula>
    </cfRule>
  </conditionalFormatting>
  <conditionalFormatting sqref="ER273:EX273">
    <cfRule type="expression" dxfId="4133" priority="3378">
      <formula>ER$234="1"</formula>
    </cfRule>
  </conditionalFormatting>
  <conditionalFormatting sqref="ER290:EX301">
    <cfRule type="expression" dxfId="4132" priority="3375">
      <formula>ER$213="No"</formula>
    </cfRule>
  </conditionalFormatting>
  <conditionalFormatting sqref="ER290:EX301">
    <cfRule type="expression" dxfId="4131" priority="3374">
      <formula>EP$3="No"</formula>
    </cfRule>
  </conditionalFormatting>
  <conditionalFormatting sqref="ER290:ES301">
    <cfRule type="expression" dxfId="4130" priority="3371">
      <formula>ER$213="No"</formula>
    </cfRule>
  </conditionalFormatting>
  <conditionalFormatting sqref="ER290:ES301">
    <cfRule type="expression" dxfId="4129" priority="3370">
      <formula>EP$3="No"</formula>
    </cfRule>
  </conditionalFormatting>
  <conditionalFormatting sqref="EU290:EX301">
    <cfRule type="expression" dxfId="4128" priority="3367">
      <formula>EU$213="No"</formula>
    </cfRule>
  </conditionalFormatting>
  <conditionalFormatting sqref="EU290:EX301">
    <cfRule type="expression" dxfId="4127" priority="3366">
      <formula>EP$3="No"</formula>
    </cfRule>
  </conditionalFormatting>
  <conditionalFormatting sqref="EP313">
    <cfRule type="expression" dxfId="4126" priority="3365">
      <formula>EP$213="No"</formula>
    </cfRule>
  </conditionalFormatting>
  <conditionalFormatting sqref="EP313 ER313:ER315">
    <cfRule type="expression" dxfId="4125" priority="3364">
      <formula>EP$3="No"</formula>
    </cfRule>
  </conditionalFormatting>
  <conditionalFormatting sqref="EP316">
    <cfRule type="expression" dxfId="4124" priority="3363">
      <formula>EP$213="No"</formula>
    </cfRule>
  </conditionalFormatting>
  <conditionalFormatting sqref="EP316 ER316:ER318">
    <cfRule type="expression" dxfId="4123" priority="3362">
      <formula>EP$3="No"</formula>
    </cfRule>
  </conditionalFormatting>
  <conditionalFormatting sqref="EP319">
    <cfRule type="expression" dxfId="4122" priority="3361">
      <formula>EP$213="No"</formula>
    </cfRule>
  </conditionalFormatting>
  <conditionalFormatting sqref="EP319 ER319:ER321">
    <cfRule type="expression" dxfId="4121" priority="3360">
      <formula>EP$3="No"</formula>
    </cfRule>
  </conditionalFormatting>
  <conditionalFormatting sqref="EP307:EX308">
    <cfRule type="expression" dxfId="4120" priority="3359">
      <formula>EP$3="No"</formula>
    </cfRule>
  </conditionalFormatting>
  <conditionalFormatting sqref="EP330">
    <cfRule type="expression" dxfId="4119" priority="3358">
      <formula>EP$181="No"</formula>
    </cfRule>
  </conditionalFormatting>
  <conditionalFormatting sqref="EP330">
    <cfRule type="expression" dxfId="4118" priority="3357">
      <formula>EP$3="No"</formula>
    </cfRule>
  </conditionalFormatting>
  <conditionalFormatting sqref="EP335">
    <cfRule type="expression" dxfId="4117" priority="3353">
      <formula>EP$3="No"</formula>
    </cfRule>
  </conditionalFormatting>
  <conditionalFormatting sqref="EP334">
    <cfRule type="expression" dxfId="4116" priority="3356">
      <formula>EP$331="No"</formula>
    </cfRule>
  </conditionalFormatting>
  <conditionalFormatting sqref="EP334">
    <cfRule type="expression" dxfId="4115" priority="3355">
      <formula>EP$3="No"</formula>
    </cfRule>
  </conditionalFormatting>
  <conditionalFormatting sqref="EP335">
    <cfRule type="expression" dxfId="4114" priority="3354">
      <formula>EP$331="No"</formula>
    </cfRule>
  </conditionalFormatting>
  <conditionalFormatting sqref="EP336">
    <cfRule type="expression" dxfId="4113" priority="3352">
      <formula>EP$331="No"</formula>
    </cfRule>
  </conditionalFormatting>
  <conditionalFormatting sqref="EP336">
    <cfRule type="expression" dxfId="4112" priority="3351">
      <formula>EP$3="No"</formula>
    </cfRule>
  </conditionalFormatting>
  <conditionalFormatting sqref="EP337">
    <cfRule type="expression" dxfId="4111" priority="3350">
      <formula>EP$331="No"</formula>
    </cfRule>
  </conditionalFormatting>
  <conditionalFormatting sqref="EP337">
    <cfRule type="expression" dxfId="4110" priority="3349">
      <formula>EP$3="No"</formula>
    </cfRule>
  </conditionalFormatting>
  <conditionalFormatting sqref="EP338">
    <cfRule type="expression" dxfId="4109" priority="3348">
      <formula>EP$331="No"</formula>
    </cfRule>
  </conditionalFormatting>
  <conditionalFormatting sqref="EP338">
    <cfRule type="expression" dxfId="4108" priority="3347">
      <formula>EP$3="No"</formula>
    </cfRule>
  </conditionalFormatting>
  <conditionalFormatting sqref="EP333:EX334">
    <cfRule type="expression" dxfId="4107" priority="3345">
      <formula>EP$332="child"</formula>
    </cfRule>
    <cfRule type="expression" dxfId="4106" priority="3346">
      <formula>EP$332="Spouse"</formula>
    </cfRule>
  </conditionalFormatting>
  <conditionalFormatting sqref="EP335:EX336">
    <cfRule type="expression" dxfId="4105" priority="3343">
      <formula>EP$332="employee"</formula>
    </cfRule>
    <cfRule type="expression" dxfId="4104" priority="3344">
      <formula>EP$332="Child"</formula>
    </cfRule>
  </conditionalFormatting>
  <conditionalFormatting sqref="EP337:EX338">
    <cfRule type="expression" dxfId="4103" priority="3341">
      <formula>EP$332="Spouse"</formula>
    </cfRule>
    <cfRule type="expression" dxfId="4102" priority="3342">
      <formula>EP$332="Employee"</formula>
    </cfRule>
  </conditionalFormatting>
  <conditionalFormatting sqref="EP305:EX305">
    <cfRule type="expression" dxfId="4101" priority="3340">
      <formula>EP$3="No"</formula>
    </cfRule>
  </conditionalFormatting>
  <conditionalFormatting sqref="EP23:EP26">
    <cfRule type="expression" dxfId="4100" priority="3339">
      <formula>EP$3="No"</formula>
    </cfRule>
  </conditionalFormatting>
  <conditionalFormatting sqref="EP169:EP175">
    <cfRule type="expression" dxfId="4099" priority="3337">
      <formula>EP$18="Select Dependent Coverage (Dependents not eligible)"</formula>
    </cfRule>
    <cfRule type="expression" dxfId="4098" priority="3338">
      <formula>EP$18="Spouse Only"</formula>
    </cfRule>
  </conditionalFormatting>
  <conditionalFormatting sqref="EP169:EP175">
    <cfRule type="expression" dxfId="4097" priority="3336">
      <formula>EP$166="Yes"</formula>
    </cfRule>
  </conditionalFormatting>
  <conditionalFormatting sqref="ER272:ES301">
    <cfRule type="expression" dxfId="4096" priority="3335">
      <formula>ER272="0"</formula>
    </cfRule>
  </conditionalFormatting>
  <conditionalFormatting sqref="ET272:EU301">
    <cfRule type="expression" dxfId="4095" priority="3334">
      <formula>ET272="0"</formula>
    </cfRule>
  </conditionalFormatting>
  <conditionalFormatting sqref="EV272:EW301">
    <cfRule type="expression" dxfId="4094" priority="3333">
      <formula>EV272="0"</formula>
    </cfRule>
  </conditionalFormatting>
  <conditionalFormatting sqref="ES310:ET310">
    <cfRule type="expression" dxfId="4093" priority="3330">
      <formula>ES$213="No"</formula>
    </cfRule>
  </conditionalFormatting>
  <conditionalFormatting sqref="ES310:ET310">
    <cfRule type="expression" dxfId="4092" priority="3329">
      <formula>EP$3="No"</formula>
    </cfRule>
  </conditionalFormatting>
  <conditionalFormatting sqref="ES310:ET310">
    <cfRule type="expression" dxfId="4091" priority="3326">
      <formula>ES$213="No"</formula>
    </cfRule>
  </conditionalFormatting>
  <conditionalFormatting sqref="ES310:ET310">
    <cfRule type="expression" dxfId="4090" priority="3325">
      <formula>EP$3="No"</formula>
    </cfRule>
  </conditionalFormatting>
  <conditionalFormatting sqref="ES310:ET310">
    <cfRule type="expression" dxfId="4089" priority="3322">
      <formula>ES$213="No"</formula>
    </cfRule>
  </conditionalFormatting>
  <conditionalFormatting sqref="ES310:ET310">
    <cfRule type="expression" dxfId="4088" priority="3321">
      <formula>EP$3="No"</formula>
    </cfRule>
  </conditionalFormatting>
  <conditionalFormatting sqref="ES310:ET310">
    <cfRule type="expression" dxfId="4087" priority="3320">
      <formula>ES310="0"</formula>
    </cfRule>
  </conditionalFormatting>
  <conditionalFormatting sqref="EU310:EV310">
    <cfRule type="expression" dxfId="4086" priority="3317">
      <formula>EU$213="No"</formula>
    </cfRule>
  </conditionalFormatting>
  <conditionalFormatting sqref="EU310:EV310 EU311:EU312">
    <cfRule type="expression" dxfId="4085" priority="3316">
      <formula>EP$3="No"</formula>
    </cfRule>
  </conditionalFormatting>
  <conditionalFormatting sqref="EU310:EV310 EU311:EU312">
    <cfRule type="expression" dxfId="4084" priority="3315">
      <formula>EU310="0"</formula>
    </cfRule>
  </conditionalFormatting>
  <conditionalFormatting sqref="EW310:EX310">
    <cfRule type="expression" dxfId="4083" priority="3312">
      <formula>EW$213="No"</formula>
    </cfRule>
  </conditionalFormatting>
  <conditionalFormatting sqref="EW310:EX310 EW311:EW312">
    <cfRule type="expression" dxfId="4082" priority="3311">
      <formula>EP$3="No"</formula>
    </cfRule>
  </conditionalFormatting>
  <conditionalFormatting sqref="EW310:EX310">
    <cfRule type="expression" dxfId="4081" priority="3308">
      <formula>EW$213="No"</formula>
    </cfRule>
  </conditionalFormatting>
  <conditionalFormatting sqref="EW310:EX310 EW311:EW312">
    <cfRule type="expression" dxfId="4080" priority="3307">
      <formula>EP$3="No"</formula>
    </cfRule>
  </conditionalFormatting>
  <conditionalFormatting sqref="EW310:EX310">
    <cfRule type="expression" dxfId="4079" priority="3304">
      <formula>EW$213="No"</formula>
    </cfRule>
  </conditionalFormatting>
  <conditionalFormatting sqref="EW310:EX310 EW311:EW312">
    <cfRule type="expression" dxfId="4078" priority="3303">
      <formula>EP$3="No"</formula>
    </cfRule>
  </conditionalFormatting>
  <conditionalFormatting sqref="EW310:EX310">
    <cfRule type="expression" dxfId="4077" priority="3300">
      <formula>EW$213="No"</formula>
    </cfRule>
  </conditionalFormatting>
  <conditionalFormatting sqref="EW310:EX310 EW311:EW312">
    <cfRule type="expression" dxfId="4076" priority="3299">
      <formula>EP$3="No"</formula>
    </cfRule>
  </conditionalFormatting>
  <conditionalFormatting sqref="EW310:EX310 EW311:EW312">
    <cfRule type="expression" dxfId="4075" priority="3298">
      <formula>EW310="0"</formula>
    </cfRule>
  </conditionalFormatting>
  <conditionalFormatting sqref="EQ235:EW236">
    <cfRule type="expression" dxfId="4074" priority="3297">
      <formula>EP$213="No"</formula>
    </cfRule>
  </conditionalFormatting>
  <conditionalFormatting sqref="EP309:EX310">
    <cfRule type="expression" dxfId="4073" priority="3296">
      <formula>EP$213="No"</formula>
    </cfRule>
  </conditionalFormatting>
  <conditionalFormatting sqref="ER347">
    <cfRule type="expression" dxfId="4072" priority="3583">
      <formula>EP$189="Offered Amount/Salary Multiple"</formula>
    </cfRule>
    <cfRule type="expression" dxfId="4071" priority="3584">
      <formula>EP$186="Offered Amount/Flat Amount"</formula>
    </cfRule>
  </conditionalFormatting>
  <conditionalFormatting sqref="EP346:EQ346">
    <cfRule type="expression" dxfId="4070" priority="3585">
      <formula>ER$347="N/A"</formula>
    </cfRule>
  </conditionalFormatting>
  <conditionalFormatting sqref="ET347:EU347">
    <cfRule type="expression" dxfId="4069" priority="3293">
      <formula>ET$189="Offered Amount/Salary Multiple"</formula>
    </cfRule>
    <cfRule type="expression" dxfId="4068" priority="3294">
      <formula>ET$189="Offered Amount/Flat Amount"</formula>
    </cfRule>
  </conditionalFormatting>
  <conditionalFormatting sqref="ET347:EU347">
    <cfRule type="expression" dxfId="4067" priority="3295">
      <formula>EV$347="N/A"</formula>
    </cfRule>
  </conditionalFormatting>
  <conditionalFormatting sqref="ET348:EX351">
    <cfRule type="expression" dxfId="4066" priority="3291">
      <formula>ET$189="Offered Amount/Salary Multiple"</formula>
    </cfRule>
    <cfRule type="expression" dxfId="4065" priority="3292">
      <formula>EP$186="Offered Amount/Flat Amount"</formula>
    </cfRule>
  </conditionalFormatting>
  <conditionalFormatting sqref="ET348:EX351">
    <cfRule type="expression" dxfId="4064" priority="3290">
      <formula>ET$347="N/A"</formula>
    </cfRule>
  </conditionalFormatting>
  <conditionalFormatting sqref="ET348:EX351">
    <cfRule type="expression" dxfId="4063" priority="3289">
      <formula>EP$3="No"</formula>
    </cfRule>
  </conditionalFormatting>
  <conditionalFormatting sqref="ET348:EU351">
    <cfRule type="expression" dxfId="4062" priority="3286">
      <formula>ET$189="Offered Amount/Salary Multiple"</formula>
    </cfRule>
    <cfRule type="expression" dxfId="4061" priority="3287">
      <formula>ET$189="Offered Amount/Flat Amount"</formula>
    </cfRule>
  </conditionalFormatting>
  <conditionalFormatting sqref="ET348:EU351">
    <cfRule type="expression" dxfId="4060" priority="3288">
      <formula>EV$347="N/A"</formula>
    </cfRule>
  </conditionalFormatting>
  <conditionalFormatting sqref="ER348:ER351">
    <cfRule type="expression" dxfId="4059" priority="3283">
      <formula>ER$347="N/A"</formula>
    </cfRule>
  </conditionalFormatting>
  <conditionalFormatting sqref="ER348:ER351">
    <cfRule type="expression" dxfId="4058" priority="3282">
      <formula>EP$3="No"</formula>
    </cfRule>
  </conditionalFormatting>
  <conditionalFormatting sqref="ER348:ER351">
    <cfRule type="expression" dxfId="4057" priority="3284">
      <formula>EP$189="Offered Amount/Salary Multiple"</formula>
    </cfRule>
    <cfRule type="expression" dxfId="4056" priority="3285">
      <formula>EP$186="Offered Amount/Flat Amount"</formula>
    </cfRule>
  </conditionalFormatting>
  <conditionalFormatting sqref="EP347:ES351">
    <cfRule type="expression" dxfId="4055" priority="3281">
      <formula>$EP$189="Offered Amount"</formula>
    </cfRule>
  </conditionalFormatting>
  <conditionalFormatting sqref="ET347:EV351">
    <cfRule type="expression" dxfId="4054" priority="3280">
      <formula>$EP$189="offered amount"</formula>
    </cfRule>
  </conditionalFormatting>
  <conditionalFormatting sqref="EP361:EX361">
    <cfRule type="expression" dxfId="4053" priority="3279">
      <formula>EP$360="Select Waiting Period Option"</formula>
    </cfRule>
  </conditionalFormatting>
  <conditionalFormatting sqref="ER22:ER26">
    <cfRule type="expression" dxfId="4052" priority="3582">
      <formula>EP$20="No"</formula>
    </cfRule>
  </conditionalFormatting>
  <conditionalFormatting sqref="EP64:EX64">
    <cfRule type="expression" dxfId="4051" priority="3278">
      <formula>EP$63="Select Waiting Period Option"</formula>
    </cfRule>
  </conditionalFormatting>
  <conditionalFormatting sqref="EP22:EQ26">
    <cfRule type="expression" dxfId="4050" priority="3277">
      <formula>EP$20="No"</formula>
    </cfRule>
  </conditionalFormatting>
  <conditionalFormatting sqref="EP309:EX310 EP311:ER321 EP234:EX236 EX237:EX254 EP270:EX301 EU311:EU312 EW311:EW312 ES316:EX316 ES319:EX319 EU314:EU315 EW314:EW315 EU317:EU318 EW317:EW318 EU320:EU321 EW320:EW321">
    <cfRule type="expression" dxfId="4049" priority="3276">
      <formula>$EP$213="No"</formula>
    </cfRule>
  </conditionalFormatting>
  <conditionalFormatting sqref="EP166:EQ175">
    <cfRule type="expression" dxfId="4048" priority="3275">
      <formula>EP$3="No"</formula>
    </cfRule>
  </conditionalFormatting>
  <conditionalFormatting sqref="EP272:EQ301">
    <cfRule type="expression" dxfId="4047" priority="3274">
      <formula>$EP$219="No"</formula>
    </cfRule>
  </conditionalFormatting>
  <conditionalFormatting sqref="EP310:EX310 EP311:ER321 EW311:EW312 ET311:EU312 ES316:EX316 ES319:EX319 EW314:EW315 EW317:EW318 EW320:EW321 ET314:EU315 ET317:EU318 ET320:EU321">
    <cfRule type="expression" dxfId="4046" priority="3273">
      <formula>$EP$302="No"</formula>
    </cfRule>
  </conditionalFormatting>
  <conditionalFormatting sqref="ET352:EX352">
    <cfRule type="expression" dxfId="4045" priority="3272">
      <formula>ET$347="N/A"</formula>
    </cfRule>
  </conditionalFormatting>
  <conditionalFormatting sqref="ET352:EX352">
    <cfRule type="expression" dxfId="4044" priority="3271">
      <formula>EP$3="No"</formula>
    </cfRule>
  </conditionalFormatting>
  <conditionalFormatting sqref="ET352:EU352">
    <cfRule type="expression" dxfId="4043" priority="3270">
      <formula>EV$347="N/A"</formula>
    </cfRule>
  </conditionalFormatting>
  <conditionalFormatting sqref="ER352">
    <cfRule type="expression" dxfId="4042" priority="3267">
      <formula>ER$347="N/A"</formula>
    </cfRule>
  </conditionalFormatting>
  <conditionalFormatting sqref="ER352">
    <cfRule type="expression" dxfId="4041" priority="3266">
      <formula>EP$3="No"</formula>
    </cfRule>
  </conditionalFormatting>
  <conditionalFormatting sqref="ER352">
    <cfRule type="expression" dxfId="4040" priority="3268">
      <formula>EP$189="Offered Amount/Salary Multiple"</formula>
    </cfRule>
    <cfRule type="expression" dxfId="4039" priority="3269">
      <formula>EP$186="Offered Amount/Flat Amount"</formula>
    </cfRule>
  </conditionalFormatting>
  <conditionalFormatting sqref="EP352:ES352">
    <cfRule type="expression" dxfId="4038" priority="3265">
      <formula>$EP$189="Offered Amount"</formula>
    </cfRule>
  </conditionalFormatting>
  <conditionalFormatting sqref="ET352:EV352">
    <cfRule type="expression" dxfId="4037" priority="3264">
      <formula>$EP$189="offered amount"</formula>
    </cfRule>
  </conditionalFormatting>
  <conditionalFormatting sqref="EP259:EX259">
    <cfRule type="expression" dxfId="4036" priority="3258">
      <formula>EP$3="No"</formula>
    </cfRule>
  </conditionalFormatting>
  <conditionalFormatting sqref="EP223:EX223">
    <cfRule type="expression" dxfId="4035" priority="3257">
      <formula>EP$3="No"</formula>
    </cfRule>
  </conditionalFormatting>
  <conditionalFormatting sqref="EP44">
    <cfRule type="expression" dxfId="4034" priority="3254">
      <formula>EP$41="First of the month following date of change"</formula>
    </cfRule>
  </conditionalFormatting>
  <conditionalFormatting sqref="EP42">
    <cfRule type="expression" dxfId="4033" priority="3255">
      <formula>EP$40="Yes, Use Waiting Period"</formula>
    </cfRule>
  </conditionalFormatting>
  <conditionalFormatting sqref="EP45">
    <cfRule type="expression" dxfId="4032" priority="3253">
      <formula>EP$40="Specific Date Selection"</formula>
    </cfRule>
    <cfRule type="expression" dxfId="4031" priority="3256">
      <formula>EP$40="Specific Date Selection"</formula>
    </cfRule>
  </conditionalFormatting>
  <conditionalFormatting sqref="EP42">
    <cfRule type="expression" dxfId="4030" priority="3252">
      <formula>EP$41="First of month following date of change"</formula>
    </cfRule>
  </conditionalFormatting>
  <conditionalFormatting sqref="EP43">
    <cfRule type="expression" dxfId="4029" priority="3251">
      <formula>EP$41="First of the month following date of change"</formula>
    </cfRule>
  </conditionalFormatting>
  <conditionalFormatting sqref="EP45">
    <cfRule type="expression" dxfId="4028" priority="3249">
      <formula>EP$41="First of the month following date of change"</formula>
    </cfRule>
  </conditionalFormatting>
  <conditionalFormatting sqref="EP44">
    <cfRule type="expression" dxfId="4027" priority="3250">
      <formula>EP$40="Specific Date Selection"</formula>
    </cfRule>
  </conditionalFormatting>
  <conditionalFormatting sqref="EP43">
    <cfRule type="expression" dxfId="4026" priority="3248">
      <formula>EP$40="specific date selection"</formula>
    </cfRule>
  </conditionalFormatting>
  <conditionalFormatting sqref="EP41">
    <cfRule type="expression" dxfId="4025" priority="3247">
      <formula>EP$40="Yes, Use Waiting Period"</formula>
    </cfRule>
  </conditionalFormatting>
  <conditionalFormatting sqref="EP41:EP45">
    <cfRule type="expression" dxfId="4024" priority="3246">
      <formula>EP$3="No"</formula>
    </cfRule>
  </conditionalFormatting>
  <conditionalFormatting sqref="EP42:EX42">
    <cfRule type="expression" dxfId="4023" priority="3245">
      <formula>EP$41="select waiting Period option"</formula>
    </cfRule>
  </conditionalFormatting>
  <conditionalFormatting sqref="EP47">
    <cfRule type="expression" dxfId="4022" priority="3243">
      <formula>EP$46="Yes, Use Waiting Period"</formula>
    </cfRule>
  </conditionalFormatting>
  <conditionalFormatting sqref="EP49:EP50">
    <cfRule type="expression" dxfId="4021" priority="3241">
      <formula>EP$47="First of the month following date of change"</formula>
    </cfRule>
  </conditionalFormatting>
  <conditionalFormatting sqref="EP48">
    <cfRule type="expression" dxfId="4020" priority="3239">
      <formula>EP$47="First of month following date of change"</formula>
    </cfRule>
  </conditionalFormatting>
  <conditionalFormatting sqref="EP50">
    <cfRule type="expression" dxfId="4019" priority="3242">
      <formula>EP$46="Specific Date Selection"</formula>
    </cfRule>
  </conditionalFormatting>
  <conditionalFormatting sqref="EP48">
    <cfRule type="expression" dxfId="4018" priority="3240">
      <formula>EP$46="Yes, Use Waiting Period"</formula>
    </cfRule>
  </conditionalFormatting>
  <conditionalFormatting sqref="EP50">
    <cfRule type="expression" dxfId="4017" priority="3237">
      <formula>EP$47="First of the month following date of change"</formula>
    </cfRule>
  </conditionalFormatting>
  <conditionalFormatting sqref="EP50">
    <cfRule type="expression" dxfId="4016" priority="3238">
      <formula>EP$46="Specific Date Selection"</formula>
    </cfRule>
  </conditionalFormatting>
  <conditionalFormatting sqref="EP49">
    <cfRule type="expression" dxfId="4015" priority="3236">
      <formula>EP$46="specific date selection"</formula>
    </cfRule>
  </conditionalFormatting>
  <conditionalFormatting sqref="EP47:EP50">
    <cfRule type="expression" dxfId="4014" priority="3235">
      <formula>EP$3="No"</formula>
    </cfRule>
  </conditionalFormatting>
  <conditionalFormatting sqref="EP48:EX48">
    <cfRule type="expression" dxfId="4013" priority="3234">
      <formula>EP$47="select waiting period option"</formula>
    </cfRule>
  </conditionalFormatting>
  <conditionalFormatting sqref="EP237:EW242">
    <cfRule type="expression" dxfId="4012" priority="3231">
      <formula>EP$213="No"</formula>
    </cfRule>
  </conditionalFormatting>
  <conditionalFormatting sqref="EP237:EW242 ER238:EW254">
    <cfRule type="expression" dxfId="4011" priority="3230">
      <formula>EP$3="No"</formula>
    </cfRule>
  </conditionalFormatting>
  <conditionalFormatting sqref="EP243:ES248">
    <cfRule type="expression" dxfId="4010" priority="3227">
      <formula>EP$213="No"</formula>
    </cfRule>
  </conditionalFormatting>
  <conditionalFormatting sqref="EP243:ES248">
    <cfRule type="expression" dxfId="4009" priority="3226">
      <formula>EP$3="No"</formula>
    </cfRule>
  </conditionalFormatting>
  <conditionalFormatting sqref="EP249:ES254">
    <cfRule type="expression" dxfId="4008" priority="3223">
      <formula>EP$213="No"</formula>
    </cfRule>
  </conditionalFormatting>
  <conditionalFormatting sqref="EP249:ES254">
    <cfRule type="expression" dxfId="4007" priority="3222">
      <formula>EP$3="No"</formula>
    </cfRule>
  </conditionalFormatting>
  <conditionalFormatting sqref="EU237:EW254">
    <cfRule type="expression" dxfId="4006" priority="3219">
      <formula>EU$213="No"</formula>
    </cfRule>
  </conditionalFormatting>
  <conditionalFormatting sqref="EU237:EW254">
    <cfRule type="expression" dxfId="4005" priority="3218">
      <formula>EP$3="No"</formula>
    </cfRule>
  </conditionalFormatting>
  <conditionalFormatting sqref="ER237:ES254">
    <cfRule type="expression" dxfId="4004" priority="3217">
      <formula>ER237="0"</formula>
    </cfRule>
  </conditionalFormatting>
  <conditionalFormatting sqref="ET237:EU254">
    <cfRule type="expression" dxfId="4003" priority="3216">
      <formula>ET237="0"</formula>
    </cfRule>
  </conditionalFormatting>
  <conditionalFormatting sqref="EV237:EW254">
    <cfRule type="expression" dxfId="4002" priority="3215">
      <formula>EV237="0"</formula>
    </cfRule>
  </conditionalFormatting>
  <conditionalFormatting sqref="EQ237:EW254">
    <cfRule type="expression" dxfId="4001" priority="3214">
      <formula>EP$213="No"</formula>
    </cfRule>
  </conditionalFormatting>
  <conditionalFormatting sqref="EP237:EW254">
    <cfRule type="expression" dxfId="4000" priority="3213">
      <formula>$EP$213="No"</formula>
    </cfRule>
  </conditionalFormatting>
  <conditionalFormatting sqref="EP237:EQ254">
    <cfRule type="expression" dxfId="3999" priority="3212">
      <formula>$EP$219="No"</formula>
    </cfRule>
  </conditionalFormatting>
  <conditionalFormatting sqref="ER238:EW242 EP244:EW248 EP250:EW254">
    <cfRule type="expression" dxfId="3998" priority="3211">
      <formula>$EP$234="One"</formula>
    </cfRule>
  </conditionalFormatting>
  <conditionalFormatting sqref="ER239:EW242 EP245:EW248 EP251:EW254">
    <cfRule type="expression" dxfId="3997" priority="3210">
      <formula>$EP$234="Two"</formula>
    </cfRule>
  </conditionalFormatting>
  <conditionalFormatting sqref="ER240:EW242 EP246:EW248 EP252:EW254">
    <cfRule type="expression" dxfId="3996" priority="3209">
      <formula>$EP$234="Three"</formula>
    </cfRule>
  </conditionalFormatting>
  <conditionalFormatting sqref="ER241:EW242 EP247:EW248 EP253:EW254">
    <cfRule type="expression" dxfId="3995" priority="3208">
      <formula>$EP$234="Four"</formula>
    </cfRule>
  </conditionalFormatting>
  <conditionalFormatting sqref="ER242:EW242 EP248:EW248 EP254:EW254">
    <cfRule type="expression" dxfId="3994" priority="3207">
      <formula>$EP$234="Five"</formula>
    </cfRule>
  </conditionalFormatting>
  <conditionalFormatting sqref="EP238:EQ242">
    <cfRule type="expression" dxfId="3993" priority="3202">
      <formula>$EP$234="One"</formula>
    </cfRule>
  </conditionalFormatting>
  <conditionalFormatting sqref="EP239:EQ242">
    <cfRule type="expression" dxfId="3992" priority="3201">
      <formula>$EP$234="Two"</formula>
    </cfRule>
  </conditionalFormatting>
  <conditionalFormatting sqref="EP240:EQ242">
    <cfRule type="expression" dxfId="3991" priority="3200">
      <formula>$EP$234="Three"</formula>
    </cfRule>
  </conditionalFormatting>
  <conditionalFormatting sqref="EP241:EQ242">
    <cfRule type="expression" dxfId="3990" priority="3199">
      <formula>$EP$234="Four"</formula>
    </cfRule>
  </conditionalFormatting>
  <conditionalFormatting sqref="EP242:EQ242">
    <cfRule type="expression" dxfId="3989" priority="3198">
      <formula>$EP$234="Five"</formula>
    </cfRule>
  </conditionalFormatting>
  <conditionalFormatting sqref="EW313:EX313">
    <cfRule type="expression" dxfId="3988" priority="3150">
      <formula>EW$213="No"</formula>
    </cfRule>
  </conditionalFormatting>
  <conditionalFormatting sqref="EW313:EX313">
    <cfRule type="expression" dxfId="3987" priority="3146">
      <formula>EW$213="No"</formula>
    </cfRule>
  </conditionalFormatting>
  <conditionalFormatting sqref="ES313:ET313">
    <cfRule type="expression" dxfId="3986" priority="3176">
      <formula>ES$213="No"</formula>
    </cfRule>
  </conditionalFormatting>
  <conditionalFormatting sqref="ES313:ET313 ES316:ET316 ES319:ET319">
    <cfRule type="expression" dxfId="3985" priority="3175">
      <formula>EP$3="No"</formula>
    </cfRule>
  </conditionalFormatting>
  <conditionalFormatting sqref="ES313:ET313">
    <cfRule type="expression" dxfId="3984" priority="3172">
      <formula>ES$213="No"</formula>
    </cfRule>
  </conditionalFormatting>
  <conditionalFormatting sqref="ES313:ET313 ES316:ET316 ES319:ET319">
    <cfRule type="expression" dxfId="3983" priority="3171">
      <formula>EP$3="No"</formula>
    </cfRule>
  </conditionalFormatting>
  <conditionalFormatting sqref="ES313:ET313">
    <cfRule type="expression" dxfId="3982" priority="3168">
      <formula>ES$213="No"</formula>
    </cfRule>
  </conditionalFormatting>
  <conditionalFormatting sqref="ES313:ET313 ES316:ET316 ES319:ET319">
    <cfRule type="expression" dxfId="3981" priority="3167">
      <formula>EP$3="No"</formula>
    </cfRule>
  </conditionalFormatting>
  <conditionalFormatting sqref="ES313:ET313 ES316:ET316 ES319:ET319">
    <cfRule type="expression" dxfId="3980" priority="3166">
      <formula>ES313="0"</formula>
    </cfRule>
  </conditionalFormatting>
  <conditionalFormatting sqref="EU313:EV313">
    <cfRule type="expression" dxfId="3979" priority="3163">
      <formula>EU$213="No"</formula>
    </cfRule>
  </conditionalFormatting>
  <conditionalFormatting sqref="EU313:EV313 EU316:EV316 EU319:EV319 EU314:EU315 EU317:EU318 EU320:EU321">
    <cfRule type="expression" dxfId="3978" priority="3162">
      <formula>EP$3="No"</formula>
    </cfRule>
  </conditionalFormatting>
  <conditionalFormatting sqref="EU313:EV313 EU316:EV316 EU319:EV319 EU314:EU315 EU317:EU318 EU320:EU321">
    <cfRule type="expression" dxfId="3977" priority="3161">
      <formula>EU313="0"</formula>
    </cfRule>
  </conditionalFormatting>
  <conditionalFormatting sqref="EW313:EX313">
    <cfRule type="expression" dxfId="3976" priority="3158">
      <formula>EW$213="No"</formula>
    </cfRule>
  </conditionalFormatting>
  <conditionalFormatting sqref="EW313:EX313 EW316:EX316 EW319:EX319 EW314:EW315 EW317:EW318 EW320:EW321">
    <cfRule type="expression" dxfId="3975" priority="3157">
      <formula>EP$3="No"</formula>
    </cfRule>
  </conditionalFormatting>
  <conditionalFormatting sqref="EW313:EX313">
    <cfRule type="expression" dxfId="3974" priority="3154">
      <formula>EW$213="No"</formula>
    </cfRule>
  </conditionalFormatting>
  <conditionalFormatting sqref="EW313:EX313 EW316:EX316 EW319:EX319 EW314:EW315 EW317:EW318 EW320:EW321">
    <cfRule type="expression" dxfId="3973" priority="3153">
      <formula>EP$3="No"</formula>
    </cfRule>
  </conditionalFormatting>
  <conditionalFormatting sqref="EW313:EX313 EW316:EX316 EW319:EX319 EW314:EW315 EW317:EW318 EW320:EW321">
    <cfRule type="expression" dxfId="3972" priority="3149">
      <formula>EP$3="No"</formula>
    </cfRule>
  </conditionalFormatting>
  <conditionalFormatting sqref="EW313:EX313 EW316:EX316 EW319:EX319 EW314:EW315 EW317:EW318 EW320:EW321">
    <cfRule type="expression" dxfId="3971" priority="3145">
      <formula>EP$3="No"</formula>
    </cfRule>
  </conditionalFormatting>
  <conditionalFormatting sqref="EW313:EX313 EW316:EX316 EW319:EX319 EW314:EW315 EW317:EW318 EW320:EW321">
    <cfRule type="expression" dxfId="3970" priority="3144">
      <formula>EW313="0"</formula>
    </cfRule>
  </conditionalFormatting>
  <conditionalFormatting sqref="ES313:EX313">
    <cfRule type="expression" dxfId="3969" priority="3143">
      <formula>ES$213="No"</formula>
    </cfRule>
  </conditionalFormatting>
  <conditionalFormatting sqref="ES313:EX313">
    <cfRule type="expression" dxfId="3968" priority="3142">
      <formula>$EP$213="No"</formula>
    </cfRule>
  </conditionalFormatting>
  <conditionalFormatting sqref="ES313:EX313">
    <cfRule type="expression" dxfId="3967" priority="3141">
      <formula>$EP$302="No"</formula>
    </cfRule>
  </conditionalFormatting>
  <conditionalFormatting sqref="EP209:EX210">
    <cfRule type="expression" dxfId="3966" priority="3118">
      <formula>EP$208="Family Rate for all dependents"</formula>
    </cfRule>
  </conditionalFormatting>
  <conditionalFormatting sqref="EP3">
    <cfRule type="expression" dxfId="3965" priority="3117">
      <formula>EP$3="No"</formula>
    </cfRule>
  </conditionalFormatting>
  <conditionalFormatting sqref="AQ310:AQ311">
    <cfRule type="expression" dxfId="3964" priority="3114">
      <formula>AQ$213="No"</formula>
    </cfRule>
  </conditionalFormatting>
  <conditionalFormatting sqref="AQ310:AQ311">
    <cfRule type="expression" dxfId="3963" priority="3113">
      <formula>AL$3="No"</formula>
    </cfRule>
  </conditionalFormatting>
  <conditionalFormatting sqref="AQ310:AQ311">
    <cfRule type="expression" dxfId="3962" priority="3112">
      <formula>AQ310="0"</formula>
    </cfRule>
  </conditionalFormatting>
  <conditionalFormatting sqref="AQ310:AQ311">
    <cfRule type="expression" dxfId="3961" priority="3111">
      <formula>AQ$213="No"</formula>
    </cfRule>
  </conditionalFormatting>
  <conditionalFormatting sqref="AQ310:AQ311">
    <cfRule type="expression" dxfId="3960" priority="3110">
      <formula>$AL$213="No"</formula>
    </cfRule>
  </conditionalFormatting>
  <conditionalFormatting sqref="AQ310:AQ311">
    <cfRule type="expression" dxfId="3959" priority="3109">
      <formula>$AL$302="No"</formula>
    </cfRule>
  </conditionalFormatting>
  <conditionalFormatting sqref="AX311:AX312">
    <cfRule type="expression" dxfId="3958" priority="3103">
      <formula>AX$213="No"</formula>
    </cfRule>
  </conditionalFormatting>
  <conditionalFormatting sqref="AX311:AX312">
    <cfRule type="expression" dxfId="3957" priority="3102">
      <formula>AU$3="No"</formula>
    </cfRule>
  </conditionalFormatting>
  <conditionalFormatting sqref="AX311:AX312">
    <cfRule type="expression" dxfId="3956" priority="3099">
      <formula>AX$213="No"</formula>
    </cfRule>
  </conditionalFormatting>
  <conditionalFormatting sqref="AX311:AX312">
    <cfRule type="expression" dxfId="3955" priority="3098">
      <formula>AU$3="No"</formula>
    </cfRule>
  </conditionalFormatting>
  <conditionalFormatting sqref="AX311:AX312">
    <cfRule type="expression" dxfId="3954" priority="3095">
      <formula>AX$213="No"</formula>
    </cfRule>
  </conditionalFormatting>
  <conditionalFormatting sqref="AX311:AX312">
    <cfRule type="expression" dxfId="3953" priority="3094">
      <formula>AU$3="No"</formula>
    </cfRule>
  </conditionalFormatting>
  <conditionalFormatting sqref="AX311:AX312">
    <cfRule type="expression" dxfId="3952" priority="3093">
      <formula>AX311="0"</formula>
    </cfRule>
  </conditionalFormatting>
  <conditionalFormatting sqref="AX311:AX312">
    <cfRule type="expression" dxfId="3951" priority="3092">
      <formula>AX$213="No"</formula>
    </cfRule>
  </conditionalFormatting>
  <conditionalFormatting sqref="AX311:AX312">
    <cfRule type="expression" dxfId="3950" priority="3091">
      <formula>$AU$213="No"</formula>
    </cfRule>
  </conditionalFormatting>
  <conditionalFormatting sqref="AX311:AX312">
    <cfRule type="expression" dxfId="3949" priority="3090">
      <formula>$AU$302="No"</formula>
    </cfRule>
  </conditionalFormatting>
  <conditionalFormatting sqref="AX314:AX315">
    <cfRule type="expression" dxfId="3948" priority="3084">
      <formula>AX$213="No"</formula>
    </cfRule>
  </conditionalFormatting>
  <conditionalFormatting sqref="AX314:AX315">
    <cfRule type="expression" dxfId="3947" priority="3083">
      <formula>AU$3="No"</formula>
    </cfRule>
  </conditionalFormatting>
  <conditionalFormatting sqref="AX314:AX315">
    <cfRule type="expression" dxfId="3946" priority="3080">
      <formula>AX$213="No"</formula>
    </cfRule>
  </conditionalFormatting>
  <conditionalFormatting sqref="AX314:AX315">
    <cfRule type="expression" dxfId="3945" priority="3079">
      <formula>AU$3="No"</formula>
    </cfRule>
  </conditionalFormatting>
  <conditionalFormatting sqref="AX314:AX315">
    <cfRule type="expression" dxfId="3944" priority="3076">
      <formula>AX$213="No"</formula>
    </cfRule>
  </conditionalFormatting>
  <conditionalFormatting sqref="AX314:AX315">
    <cfRule type="expression" dxfId="3943" priority="3075">
      <formula>AU$3="No"</formula>
    </cfRule>
  </conditionalFormatting>
  <conditionalFormatting sqref="AX314:AX315">
    <cfRule type="expression" dxfId="3942" priority="3074">
      <formula>AX314="0"</formula>
    </cfRule>
  </conditionalFormatting>
  <conditionalFormatting sqref="AX314:AX315">
    <cfRule type="expression" dxfId="3941" priority="3073">
      <formula>AX$213="No"</formula>
    </cfRule>
  </conditionalFormatting>
  <conditionalFormatting sqref="AX314:AX315">
    <cfRule type="expression" dxfId="3940" priority="3072">
      <formula>$AU$213="No"</formula>
    </cfRule>
  </conditionalFormatting>
  <conditionalFormatting sqref="AX314:AX315">
    <cfRule type="expression" dxfId="3939" priority="3071">
      <formula>$AU$302="No"</formula>
    </cfRule>
  </conditionalFormatting>
  <conditionalFormatting sqref="AX317:AX318">
    <cfRule type="expression" dxfId="3938" priority="3065">
      <formula>AX$213="No"</formula>
    </cfRule>
  </conditionalFormatting>
  <conditionalFormatting sqref="AX317:AX318">
    <cfRule type="expression" dxfId="3937" priority="3064">
      <formula>AU$3="No"</formula>
    </cfRule>
  </conditionalFormatting>
  <conditionalFormatting sqref="AX317:AX318">
    <cfRule type="expression" dxfId="3936" priority="3061">
      <formula>AX$213="No"</formula>
    </cfRule>
  </conditionalFormatting>
  <conditionalFormatting sqref="AX317:AX318">
    <cfRule type="expression" dxfId="3935" priority="3060">
      <formula>AU$3="No"</formula>
    </cfRule>
  </conditionalFormatting>
  <conditionalFormatting sqref="AX317:AX318">
    <cfRule type="expression" dxfId="3934" priority="3057">
      <formula>AX$213="No"</formula>
    </cfRule>
  </conditionalFormatting>
  <conditionalFormatting sqref="AX317:AX318">
    <cfRule type="expression" dxfId="3933" priority="3056">
      <formula>AU$3="No"</formula>
    </cfRule>
  </conditionalFormatting>
  <conditionalFormatting sqref="AX317:AX318">
    <cfRule type="expression" dxfId="3932" priority="3055">
      <formula>AX317="0"</formula>
    </cfRule>
  </conditionalFormatting>
  <conditionalFormatting sqref="AX317:AX318">
    <cfRule type="expression" dxfId="3931" priority="3054">
      <formula>AX$213="No"</formula>
    </cfRule>
  </conditionalFormatting>
  <conditionalFormatting sqref="AX317:AX318">
    <cfRule type="expression" dxfId="3930" priority="3053">
      <formula>$AU$213="No"</formula>
    </cfRule>
  </conditionalFormatting>
  <conditionalFormatting sqref="AX317:AX318">
    <cfRule type="expression" dxfId="3929" priority="3052">
      <formula>$AU$302="No"</formula>
    </cfRule>
  </conditionalFormatting>
  <conditionalFormatting sqref="AX320:AX321">
    <cfRule type="expression" dxfId="3928" priority="3046">
      <formula>AX$213="No"</formula>
    </cfRule>
  </conditionalFormatting>
  <conditionalFormatting sqref="AX320:AX321">
    <cfRule type="expression" dxfId="3927" priority="3045">
      <formula>AU$3="No"</formula>
    </cfRule>
  </conditionalFormatting>
  <conditionalFormatting sqref="AX320:AX321">
    <cfRule type="expression" dxfId="3926" priority="3042">
      <formula>AX$213="No"</formula>
    </cfRule>
  </conditionalFormatting>
  <conditionalFormatting sqref="AX320:AX321">
    <cfRule type="expression" dxfId="3925" priority="3041">
      <formula>AU$3="No"</formula>
    </cfRule>
  </conditionalFormatting>
  <conditionalFormatting sqref="AX320:AX321">
    <cfRule type="expression" dxfId="3924" priority="3038">
      <formula>AX$213="No"</formula>
    </cfRule>
  </conditionalFormatting>
  <conditionalFormatting sqref="AX320:AX321">
    <cfRule type="expression" dxfId="3923" priority="3037">
      <formula>AU$3="No"</formula>
    </cfRule>
  </conditionalFormatting>
  <conditionalFormatting sqref="AX320:AX321">
    <cfRule type="expression" dxfId="3922" priority="3036">
      <formula>AX320="0"</formula>
    </cfRule>
  </conditionalFormatting>
  <conditionalFormatting sqref="AX320:AX321">
    <cfRule type="expression" dxfId="3921" priority="3035">
      <formula>AX$213="No"</formula>
    </cfRule>
  </conditionalFormatting>
  <conditionalFormatting sqref="AX320:AX321">
    <cfRule type="expression" dxfId="3920" priority="3034">
      <formula>$AU$213="No"</formula>
    </cfRule>
  </conditionalFormatting>
  <conditionalFormatting sqref="AX320:AX321">
    <cfRule type="expression" dxfId="3919" priority="3033">
      <formula>$AU$302="No"</formula>
    </cfRule>
  </conditionalFormatting>
  <conditionalFormatting sqref="AL272:AT301">
    <cfRule type="expression" dxfId="3918" priority="3028">
      <formula>$AL$214="Open Enrollment"</formula>
    </cfRule>
  </conditionalFormatting>
  <conditionalFormatting sqref="AL270:AT301 AL310:AT312 AL319:AT321">
    <cfRule type="expression" dxfId="3917" priority="3027">
      <formula>$AL$214="New Hire/Rehire"</formula>
    </cfRule>
  </conditionalFormatting>
  <conditionalFormatting sqref="AL270:AT301 AL319:AT321">
    <cfRule type="expression" dxfId="3916" priority="3026">
      <formula>$AL$214="New Hire/Rehire/Open Enrollment"</formula>
    </cfRule>
  </conditionalFormatting>
  <conditionalFormatting sqref="AL310:AT312">
    <cfRule type="expression" dxfId="3915" priority="3024">
      <formula>$AL$214="New Hire/Rehire/Qualifying Events"</formula>
    </cfRule>
    <cfRule type="colorScale" priority="3025">
      <colorScale>
        <cfvo type="min"/>
        <cfvo type="max"/>
        <color rgb="FFFF7128"/>
        <color rgb="FFFFEF9C"/>
      </colorScale>
    </cfRule>
  </conditionalFormatting>
  <conditionalFormatting sqref="AL310:AT318">
    <cfRule type="expression" dxfId="3914" priority="3023">
      <formula>$AL$214="Qualifying Events"</formula>
    </cfRule>
  </conditionalFormatting>
  <conditionalFormatting sqref="AU243:BC254 AU270:BC301 AU313:BC321">
    <cfRule type="expression" dxfId="3913" priority="3021">
      <formula>$AU$214="Open Enrollment"</formula>
    </cfRule>
  </conditionalFormatting>
  <conditionalFormatting sqref="AU237:BB242 AU270:BC301 AU310:BC312 AU319:BC321">
    <cfRule type="expression" dxfId="3912" priority="3020">
      <formula>$AU$214="New Hire/Rehire"</formula>
    </cfRule>
  </conditionalFormatting>
  <conditionalFormatting sqref="AU270:BC301 AU319:BC321">
    <cfRule type="expression" dxfId="3911" priority="3019">
      <formula>$AU$214="New Hire/Rehire/Open Enrollment"</formula>
    </cfRule>
  </conditionalFormatting>
  <conditionalFormatting sqref="AU237:BB242 AU310:BC312">
    <cfRule type="expression" dxfId="3910" priority="3018">
      <formula>$AU$214="New Hire/Rehire/Qualifying Events"</formula>
    </cfRule>
  </conditionalFormatting>
  <conditionalFormatting sqref="AU235:BC254 AU310:BC318">
    <cfRule type="expression" dxfId="3909" priority="3017">
      <formula>$AU$214="Qualifying Events"</formula>
    </cfRule>
  </conditionalFormatting>
  <conditionalFormatting sqref="BG311:BG312">
    <cfRule type="expression" dxfId="3908" priority="3016">
      <formula>BG$213="No"</formula>
    </cfRule>
  </conditionalFormatting>
  <conditionalFormatting sqref="BG311:BG312">
    <cfRule type="expression" dxfId="3907" priority="3015">
      <formula>BD$3="No"</formula>
    </cfRule>
  </conditionalFormatting>
  <conditionalFormatting sqref="BG311:BG312">
    <cfRule type="expression" dxfId="3906" priority="3014">
      <formula>BG$213="No"</formula>
    </cfRule>
  </conditionalFormatting>
  <conditionalFormatting sqref="BG311:BG312">
    <cfRule type="expression" dxfId="3905" priority="3013">
      <formula>BD$3="No"</formula>
    </cfRule>
  </conditionalFormatting>
  <conditionalFormatting sqref="BG311:BG312">
    <cfRule type="expression" dxfId="3904" priority="3012">
      <formula>BG$213="No"</formula>
    </cfRule>
  </conditionalFormatting>
  <conditionalFormatting sqref="BG311:BG312">
    <cfRule type="expression" dxfId="3903" priority="3011">
      <formula>BD$3="No"</formula>
    </cfRule>
  </conditionalFormatting>
  <conditionalFormatting sqref="BG311:BG312">
    <cfRule type="expression" dxfId="3902" priority="3010">
      <formula>BG311="0"</formula>
    </cfRule>
  </conditionalFormatting>
  <conditionalFormatting sqref="BG311:BG312">
    <cfRule type="expression" dxfId="3901" priority="3009">
      <formula>BG$213="No"</formula>
    </cfRule>
  </conditionalFormatting>
  <conditionalFormatting sqref="BG311:BG312">
    <cfRule type="expression" dxfId="3900" priority="3008">
      <formula>$BD$213="No"</formula>
    </cfRule>
  </conditionalFormatting>
  <conditionalFormatting sqref="BG311:BG312">
    <cfRule type="expression" dxfId="3899" priority="3007">
      <formula>$BD$302="No"</formula>
    </cfRule>
  </conditionalFormatting>
  <conditionalFormatting sqref="BG314:BG315">
    <cfRule type="expression" dxfId="3898" priority="3006">
      <formula>BG$213="No"</formula>
    </cfRule>
  </conditionalFormatting>
  <conditionalFormatting sqref="BG314:BG315">
    <cfRule type="expression" dxfId="3897" priority="3005">
      <formula>BD$3="No"</formula>
    </cfRule>
  </conditionalFormatting>
  <conditionalFormatting sqref="BG314:BG315">
    <cfRule type="expression" dxfId="3896" priority="3004">
      <formula>BG$213="No"</formula>
    </cfRule>
  </conditionalFormatting>
  <conditionalFormatting sqref="BG314:BG315">
    <cfRule type="expression" dxfId="3895" priority="3003">
      <formula>BD$3="No"</formula>
    </cfRule>
  </conditionalFormatting>
  <conditionalFormatting sqref="BG314:BG315">
    <cfRule type="expression" dxfId="3894" priority="3002">
      <formula>BG$213="No"</formula>
    </cfRule>
  </conditionalFormatting>
  <conditionalFormatting sqref="BG314:BG315">
    <cfRule type="expression" dxfId="3893" priority="3001">
      <formula>BD$3="No"</formula>
    </cfRule>
  </conditionalFormatting>
  <conditionalFormatting sqref="BG314:BG315">
    <cfRule type="expression" dxfId="3892" priority="3000">
      <formula>BG314="0"</formula>
    </cfRule>
  </conditionalFormatting>
  <conditionalFormatting sqref="BG314:BG315">
    <cfRule type="expression" dxfId="3891" priority="2999">
      <formula>BG$213="No"</formula>
    </cfRule>
  </conditionalFormatting>
  <conditionalFormatting sqref="BG314:BG315">
    <cfRule type="expression" dxfId="3890" priority="2998">
      <formula>$BD$213="No"</formula>
    </cfRule>
  </conditionalFormatting>
  <conditionalFormatting sqref="BG314:BG315">
    <cfRule type="expression" dxfId="3889" priority="2997">
      <formula>$BD$302="No"</formula>
    </cfRule>
  </conditionalFormatting>
  <conditionalFormatting sqref="BG317:BG318">
    <cfRule type="expression" dxfId="3888" priority="2996">
      <formula>BG$213="No"</formula>
    </cfRule>
  </conditionalFormatting>
  <conditionalFormatting sqref="BG317:BG318">
    <cfRule type="expression" dxfId="3887" priority="2995">
      <formula>BD$3="No"</formula>
    </cfRule>
  </conditionalFormatting>
  <conditionalFormatting sqref="BG317:BG318">
    <cfRule type="expression" dxfId="3886" priority="2994">
      <formula>BG$213="No"</formula>
    </cfRule>
  </conditionalFormatting>
  <conditionalFormatting sqref="BG317:BG318">
    <cfRule type="expression" dxfId="3885" priority="2993">
      <formula>BD$3="No"</formula>
    </cfRule>
  </conditionalFormatting>
  <conditionalFormatting sqref="BG317:BG318">
    <cfRule type="expression" dxfId="3884" priority="2992">
      <formula>BG$213="No"</formula>
    </cfRule>
  </conditionalFormatting>
  <conditionalFormatting sqref="BG317:BG318">
    <cfRule type="expression" dxfId="3883" priority="2991">
      <formula>BD$3="No"</formula>
    </cfRule>
  </conditionalFormatting>
  <conditionalFormatting sqref="BG317:BG318">
    <cfRule type="expression" dxfId="3882" priority="2990">
      <formula>BG317="0"</formula>
    </cfRule>
  </conditionalFormatting>
  <conditionalFormatting sqref="BG317:BG318">
    <cfRule type="expression" dxfId="3881" priority="2989">
      <formula>BG$213="No"</formula>
    </cfRule>
  </conditionalFormatting>
  <conditionalFormatting sqref="BG317:BG318">
    <cfRule type="expression" dxfId="3880" priority="2988">
      <formula>$BD$213="No"</formula>
    </cfRule>
  </conditionalFormatting>
  <conditionalFormatting sqref="BG317:BG318">
    <cfRule type="expression" dxfId="3879" priority="2987">
      <formula>$BD$302="No"</formula>
    </cfRule>
  </conditionalFormatting>
  <conditionalFormatting sqref="BG320:BG321">
    <cfRule type="expression" dxfId="3878" priority="2986">
      <formula>BG$213="No"</formula>
    </cfRule>
  </conditionalFormatting>
  <conditionalFormatting sqref="BG320:BG321">
    <cfRule type="expression" dxfId="3877" priority="2985">
      <formula>BD$3="No"</formula>
    </cfRule>
  </conditionalFormatting>
  <conditionalFormatting sqref="BG320:BG321">
    <cfRule type="expression" dxfId="3876" priority="2984">
      <formula>BG$213="No"</formula>
    </cfRule>
  </conditionalFormatting>
  <conditionalFormatting sqref="BG320:BG321">
    <cfRule type="expression" dxfId="3875" priority="2983">
      <formula>BD$3="No"</formula>
    </cfRule>
  </conditionalFormatting>
  <conditionalFormatting sqref="BG320:BG321">
    <cfRule type="expression" dxfId="3874" priority="2982">
      <formula>BG$213="No"</formula>
    </cfRule>
  </conditionalFormatting>
  <conditionalFormatting sqref="BG320:BG321">
    <cfRule type="expression" dxfId="3873" priority="2981">
      <formula>BD$3="No"</formula>
    </cfRule>
  </conditionalFormatting>
  <conditionalFormatting sqref="BG320:BG321">
    <cfRule type="expression" dxfId="3872" priority="2980">
      <formula>BG320="0"</formula>
    </cfRule>
  </conditionalFormatting>
  <conditionalFormatting sqref="BG320:BG321">
    <cfRule type="expression" dxfId="3871" priority="2979">
      <formula>BG$213="No"</formula>
    </cfRule>
  </conditionalFormatting>
  <conditionalFormatting sqref="BG320:BG321">
    <cfRule type="expression" dxfId="3870" priority="2978">
      <formula>$BD$213="No"</formula>
    </cfRule>
  </conditionalFormatting>
  <conditionalFormatting sqref="BG320:BG321">
    <cfRule type="expression" dxfId="3869" priority="2977">
      <formula>$BD$302="No"</formula>
    </cfRule>
  </conditionalFormatting>
  <conditionalFormatting sqref="BD243:BL254 BD270:BL301 BD313:BL321">
    <cfRule type="expression" dxfId="3868" priority="2976">
      <formula>$BD$214="Open Enrollment"</formula>
    </cfRule>
  </conditionalFormatting>
  <conditionalFormatting sqref="BD237:BK242 BD270:BL301 BD310:BL312 BD319:BL321">
    <cfRule type="expression" dxfId="3867" priority="2975">
      <formula>$BD$214="New Hire/Rehire"</formula>
    </cfRule>
  </conditionalFormatting>
  <conditionalFormatting sqref="BD270:BL301 BD319:BL321">
    <cfRule type="expression" dxfId="3866" priority="2974">
      <formula>$BD$214="New Hire/Rehire/Open Enrollment"</formula>
    </cfRule>
  </conditionalFormatting>
  <conditionalFormatting sqref="BD237:BK242 BD310:BL312">
    <cfRule type="expression" dxfId="3865" priority="2973">
      <formula>$BD$214="New Hire/Rehire/Qualifying Events"</formula>
    </cfRule>
  </conditionalFormatting>
  <conditionalFormatting sqref="BD235:BL254 BD310:BL318">
    <cfRule type="expression" dxfId="3864" priority="2972">
      <formula>$BD$214="Qualifying Events"</formula>
    </cfRule>
  </conditionalFormatting>
  <conditionalFormatting sqref="BP311:BP312">
    <cfRule type="expression" dxfId="3863" priority="2969">
      <formula>BP$213="No"</formula>
    </cfRule>
  </conditionalFormatting>
  <conditionalFormatting sqref="BP311:BP312">
    <cfRule type="expression" dxfId="3862" priority="2968">
      <formula>BM$3="No"</formula>
    </cfRule>
  </conditionalFormatting>
  <conditionalFormatting sqref="BP311:BP312">
    <cfRule type="expression" dxfId="3861" priority="2965">
      <formula>BP$213="No"</formula>
    </cfRule>
  </conditionalFormatting>
  <conditionalFormatting sqref="BP311:BP312">
    <cfRule type="expression" dxfId="3860" priority="2964">
      <formula>BM$3="No"</formula>
    </cfRule>
  </conditionalFormatting>
  <conditionalFormatting sqref="BP311:BP312">
    <cfRule type="expression" dxfId="3859" priority="2961">
      <formula>BP$213="No"</formula>
    </cfRule>
  </conditionalFormatting>
  <conditionalFormatting sqref="BP311:BP312">
    <cfRule type="expression" dxfId="3858" priority="2960">
      <formula>BM$3="No"</formula>
    </cfRule>
  </conditionalFormatting>
  <conditionalFormatting sqref="BP311:BP312">
    <cfRule type="expression" dxfId="3857" priority="2959">
      <formula>BP311="0"</formula>
    </cfRule>
  </conditionalFormatting>
  <conditionalFormatting sqref="BP311:BP312">
    <cfRule type="expression" dxfId="3856" priority="2958">
      <formula>BP$213="No"</formula>
    </cfRule>
  </conditionalFormatting>
  <conditionalFormatting sqref="BP311:BP312">
    <cfRule type="expression" dxfId="3855" priority="2957">
      <formula>$BM$213="No"</formula>
    </cfRule>
  </conditionalFormatting>
  <conditionalFormatting sqref="BP311:BP312">
    <cfRule type="expression" dxfId="3854" priority="2956">
      <formula>$BM$302="No"</formula>
    </cfRule>
  </conditionalFormatting>
  <conditionalFormatting sqref="BP314:BP315">
    <cfRule type="expression" dxfId="3853" priority="2950">
      <formula>BP$213="No"</formula>
    </cfRule>
  </conditionalFormatting>
  <conditionalFormatting sqref="BP314:BP315">
    <cfRule type="expression" dxfId="3852" priority="2949">
      <formula>BM$3="No"</formula>
    </cfRule>
  </conditionalFormatting>
  <conditionalFormatting sqref="BP314:BP315">
    <cfRule type="expression" dxfId="3851" priority="2946">
      <formula>BP$213="No"</formula>
    </cfRule>
  </conditionalFormatting>
  <conditionalFormatting sqref="BP314:BP315">
    <cfRule type="expression" dxfId="3850" priority="2945">
      <formula>BM$3="No"</formula>
    </cfRule>
  </conditionalFormatting>
  <conditionalFormatting sqref="BP314:BP315">
    <cfRule type="expression" dxfId="3849" priority="2942">
      <formula>BP$213="No"</formula>
    </cfRule>
  </conditionalFormatting>
  <conditionalFormatting sqref="BP314:BP315">
    <cfRule type="expression" dxfId="3848" priority="2941">
      <formula>BM$3="No"</formula>
    </cfRule>
  </conditionalFormatting>
  <conditionalFormatting sqref="BP314:BP315">
    <cfRule type="expression" dxfId="3847" priority="2940">
      <formula>BP314="0"</formula>
    </cfRule>
  </conditionalFormatting>
  <conditionalFormatting sqref="BP314:BP315">
    <cfRule type="expression" dxfId="3846" priority="2939">
      <formula>BP$213="No"</formula>
    </cfRule>
  </conditionalFormatting>
  <conditionalFormatting sqref="BP314:BP315">
    <cfRule type="expression" dxfId="3845" priority="2938">
      <formula>$BM$213="No"</formula>
    </cfRule>
  </conditionalFormatting>
  <conditionalFormatting sqref="BP314:BP315">
    <cfRule type="expression" dxfId="3844" priority="2937">
      <formula>$BM$302="No"</formula>
    </cfRule>
  </conditionalFormatting>
  <conditionalFormatting sqref="BP317:BP318">
    <cfRule type="expression" dxfId="3843" priority="2931">
      <formula>BP$213="No"</formula>
    </cfRule>
  </conditionalFormatting>
  <conditionalFormatting sqref="BP317:BP318">
    <cfRule type="expression" dxfId="3842" priority="2930">
      <formula>BM$3="No"</formula>
    </cfRule>
  </conditionalFormatting>
  <conditionalFormatting sqref="BP317:BP318">
    <cfRule type="expression" dxfId="3841" priority="2927">
      <formula>BP$213="No"</formula>
    </cfRule>
  </conditionalFormatting>
  <conditionalFormatting sqref="BP317:BP318">
    <cfRule type="expression" dxfId="3840" priority="2926">
      <formula>BM$3="No"</formula>
    </cfRule>
  </conditionalFormatting>
  <conditionalFormatting sqref="BP317:BP318">
    <cfRule type="expression" dxfId="3839" priority="2923">
      <formula>BP$213="No"</formula>
    </cfRule>
  </conditionalFormatting>
  <conditionalFormatting sqref="BP317:BP318">
    <cfRule type="expression" dxfId="3838" priority="2922">
      <formula>BM$3="No"</formula>
    </cfRule>
  </conditionalFormatting>
  <conditionalFormatting sqref="BP317:BP318">
    <cfRule type="expression" dxfId="3837" priority="2921">
      <formula>BP317="0"</formula>
    </cfRule>
  </conditionalFormatting>
  <conditionalFormatting sqref="BP317:BP318">
    <cfRule type="expression" dxfId="3836" priority="2920">
      <formula>BP$213="No"</formula>
    </cfRule>
  </conditionalFormatting>
  <conditionalFormatting sqref="BP317:BP318">
    <cfRule type="expression" dxfId="3835" priority="2919">
      <formula>$BM$213="No"</formula>
    </cfRule>
  </conditionalFormatting>
  <conditionalFormatting sqref="BP317:BP318">
    <cfRule type="expression" dxfId="3834" priority="2918">
      <formula>$BM$302="No"</formula>
    </cfRule>
  </conditionalFormatting>
  <conditionalFormatting sqref="BP320:BP321">
    <cfRule type="expression" dxfId="3833" priority="2912">
      <formula>BP$213="No"</formula>
    </cfRule>
  </conditionalFormatting>
  <conditionalFormatting sqref="BP320:BP321">
    <cfRule type="expression" dxfId="3832" priority="2911">
      <formula>BM$3="No"</formula>
    </cfRule>
  </conditionalFormatting>
  <conditionalFormatting sqref="BP320:BP321">
    <cfRule type="expression" dxfId="3831" priority="2908">
      <formula>BP$213="No"</formula>
    </cfRule>
  </conditionalFormatting>
  <conditionalFormatting sqref="BP320:BP321">
    <cfRule type="expression" dxfId="3830" priority="2907">
      <formula>BM$3="No"</formula>
    </cfRule>
  </conditionalFormatting>
  <conditionalFormatting sqref="BP320:BP321">
    <cfRule type="expression" dxfId="3829" priority="2904">
      <formula>BP$213="No"</formula>
    </cfRule>
  </conditionalFormatting>
  <conditionalFormatting sqref="BP320:BP321">
    <cfRule type="expression" dxfId="3828" priority="2903">
      <formula>BM$3="No"</formula>
    </cfRule>
  </conditionalFormatting>
  <conditionalFormatting sqref="BP320:BP321">
    <cfRule type="expression" dxfId="3827" priority="2902">
      <formula>BP320="0"</formula>
    </cfRule>
  </conditionalFormatting>
  <conditionalFormatting sqref="BP320:BP321">
    <cfRule type="expression" dxfId="3826" priority="2901">
      <formula>BP$213="No"</formula>
    </cfRule>
  </conditionalFormatting>
  <conditionalFormatting sqref="BP320:BP321">
    <cfRule type="expression" dxfId="3825" priority="2900">
      <formula>$BM$213="No"</formula>
    </cfRule>
  </conditionalFormatting>
  <conditionalFormatting sqref="BP320:BP321">
    <cfRule type="expression" dxfId="3824" priority="2899">
      <formula>$BM$302="No"</formula>
    </cfRule>
  </conditionalFormatting>
  <conditionalFormatting sqref="BM243:BU254 BM270:BU301 BM313:BU321">
    <cfRule type="expression" dxfId="3823" priority="2895">
      <formula>$BM$214="Open Enrollment"</formula>
    </cfRule>
  </conditionalFormatting>
  <conditionalFormatting sqref="BM237:BT242 BM270:BU301 BM310:BU312 BM319:BU321">
    <cfRule type="expression" dxfId="3822" priority="2894">
      <formula>$BM$214="New Hire/Rehire"</formula>
    </cfRule>
  </conditionalFormatting>
  <conditionalFormatting sqref="BM270:BU301 BM319:BU321">
    <cfRule type="expression" dxfId="3821" priority="2893">
      <formula>$BM$214="New Hire/Rehire/Open Enrollment"</formula>
    </cfRule>
  </conditionalFormatting>
  <conditionalFormatting sqref="BM237:BT242 BM310:BU312">
    <cfRule type="expression" dxfId="3820" priority="2892">
      <formula>$BM$214="New Hire/Rehire/Qualifying Events"</formula>
    </cfRule>
  </conditionalFormatting>
  <conditionalFormatting sqref="BM235:BU254 BM310:BU318">
    <cfRule type="expression" dxfId="3819" priority="2891">
      <formula>$BM$214="Qualifying Events"</formula>
    </cfRule>
  </conditionalFormatting>
  <conditionalFormatting sqref="BY311:BY312">
    <cfRule type="expression" dxfId="3818" priority="2890">
      <formula>BY$213="No"</formula>
    </cfRule>
  </conditionalFormatting>
  <conditionalFormatting sqref="BY311:BY312">
    <cfRule type="expression" dxfId="3817" priority="2889">
      <formula>BV$3="No"</formula>
    </cfRule>
  </conditionalFormatting>
  <conditionalFormatting sqref="BY311:BY312">
    <cfRule type="expression" dxfId="3816" priority="2888">
      <formula>BY$213="No"</formula>
    </cfRule>
  </conditionalFormatting>
  <conditionalFormatting sqref="BY311:BY312">
    <cfRule type="expression" dxfId="3815" priority="2887">
      <formula>BV$3="No"</formula>
    </cfRule>
  </conditionalFormatting>
  <conditionalFormatting sqref="BY311:BY312">
    <cfRule type="expression" dxfId="3814" priority="2886">
      <formula>BY$213="No"</formula>
    </cfRule>
  </conditionalFormatting>
  <conditionalFormatting sqref="BY311:BY312">
    <cfRule type="expression" dxfId="3813" priority="2885">
      <formula>BV$3="No"</formula>
    </cfRule>
  </conditionalFormatting>
  <conditionalFormatting sqref="BY311:BY312">
    <cfRule type="expression" dxfId="3812" priority="2884">
      <formula>BY311="0"</formula>
    </cfRule>
  </conditionalFormatting>
  <conditionalFormatting sqref="BY311:BY312">
    <cfRule type="expression" dxfId="3811" priority="2883">
      <formula>BY$213="No"</formula>
    </cfRule>
  </conditionalFormatting>
  <conditionalFormatting sqref="BY311:BY312">
    <cfRule type="expression" dxfId="3810" priority="2882">
      <formula>$BV$213="No"</formula>
    </cfRule>
  </conditionalFormatting>
  <conditionalFormatting sqref="BY311:BY312">
    <cfRule type="expression" dxfId="3809" priority="2881">
      <formula>$BV$302="No"</formula>
    </cfRule>
  </conditionalFormatting>
  <conditionalFormatting sqref="BY314:BY315">
    <cfRule type="expression" dxfId="3808" priority="2880">
      <formula>BY$213="No"</formula>
    </cfRule>
  </conditionalFormatting>
  <conditionalFormatting sqref="BY314:BY315">
    <cfRule type="expression" dxfId="3807" priority="2879">
      <formula>BV$3="No"</formula>
    </cfRule>
  </conditionalFormatting>
  <conditionalFormatting sqref="BY314:BY315">
    <cfRule type="expression" dxfId="3806" priority="2878">
      <formula>BY$213="No"</formula>
    </cfRule>
  </conditionalFormatting>
  <conditionalFormatting sqref="BY314:BY315">
    <cfRule type="expression" dxfId="3805" priority="2877">
      <formula>BV$3="No"</formula>
    </cfRule>
  </conditionalFormatting>
  <conditionalFormatting sqref="BY314:BY315">
    <cfRule type="expression" dxfId="3804" priority="2876">
      <formula>BY$213="No"</formula>
    </cfRule>
  </conditionalFormatting>
  <conditionalFormatting sqref="BY314:BY315">
    <cfRule type="expression" dxfId="3803" priority="2875">
      <formula>BV$3="No"</formula>
    </cfRule>
  </conditionalFormatting>
  <conditionalFormatting sqref="BY314:BY315">
    <cfRule type="expression" dxfId="3802" priority="2874">
      <formula>BY314="0"</formula>
    </cfRule>
  </conditionalFormatting>
  <conditionalFormatting sqref="BY314:BY315">
    <cfRule type="expression" dxfId="3801" priority="2873">
      <formula>BY$213="No"</formula>
    </cfRule>
  </conditionalFormatting>
  <conditionalFormatting sqref="BY314:BY315">
    <cfRule type="expression" dxfId="3800" priority="2872">
      <formula>$BV$213="No"</formula>
    </cfRule>
  </conditionalFormatting>
  <conditionalFormatting sqref="BY314:BY315">
    <cfRule type="expression" dxfId="3799" priority="2871">
      <formula>$BV$302="No"</formula>
    </cfRule>
  </conditionalFormatting>
  <conditionalFormatting sqref="BY317:BY318">
    <cfRule type="expression" dxfId="3798" priority="2870">
      <formula>BY$213="No"</formula>
    </cfRule>
  </conditionalFormatting>
  <conditionalFormatting sqref="BY317:BY318">
    <cfRule type="expression" dxfId="3797" priority="2869">
      <formula>BV$3="No"</formula>
    </cfRule>
  </conditionalFormatting>
  <conditionalFormatting sqref="BY317:BY318">
    <cfRule type="expression" dxfId="3796" priority="2868">
      <formula>BY$213="No"</formula>
    </cfRule>
  </conditionalFormatting>
  <conditionalFormatting sqref="BY317:BY318">
    <cfRule type="expression" dxfId="3795" priority="2867">
      <formula>BV$3="No"</formula>
    </cfRule>
  </conditionalFormatting>
  <conditionalFormatting sqref="BY317:BY318">
    <cfRule type="expression" dxfId="3794" priority="2866">
      <formula>BY$213="No"</formula>
    </cfRule>
  </conditionalFormatting>
  <conditionalFormatting sqref="BY317:BY318">
    <cfRule type="expression" dxfId="3793" priority="2865">
      <formula>BV$3="No"</formula>
    </cfRule>
  </conditionalFormatting>
  <conditionalFormatting sqref="BY317:BY318">
    <cfRule type="expression" dxfId="3792" priority="2864">
      <formula>BY317="0"</formula>
    </cfRule>
  </conditionalFormatting>
  <conditionalFormatting sqref="BY317:BY318">
    <cfRule type="expression" dxfId="3791" priority="2863">
      <formula>BY$213="No"</formula>
    </cfRule>
  </conditionalFormatting>
  <conditionalFormatting sqref="BY317:BY318">
    <cfRule type="expression" dxfId="3790" priority="2862">
      <formula>$BV$213="No"</formula>
    </cfRule>
  </conditionalFormatting>
  <conditionalFormatting sqref="BY317:BY318">
    <cfRule type="expression" dxfId="3789" priority="2861">
      <formula>$BV$302="No"</formula>
    </cfRule>
  </conditionalFormatting>
  <conditionalFormatting sqref="BY320:BY321">
    <cfRule type="expression" dxfId="3788" priority="2860">
      <formula>BY$213="No"</formula>
    </cfRule>
  </conditionalFormatting>
  <conditionalFormatting sqref="BY320:BY321">
    <cfRule type="expression" dxfId="3787" priority="2859">
      <formula>BV$3="No"</formula>
    </cfRule>
  </conditionalFormatting>
  <conditionalFormatting sqref="BY320:BY321">
    <cfRule type="expression" dxfId="3786" priority="2858">
      <formula>BY$213="No"</formula>
    </cfRule>
  </conditionalFormatting>
  <conditionalFormatting sqref="BY320:BY321">
    <cfRule type="expression" dxfId="3785" priority="2857">
      <formula>BV$3="No"</formula>
    </cfRule>
  </conditionalFormatting>
  <conditionalFormatting sqref="BY320:BY321">
    <cfRule type="expression" dxfId="3784" priority="2856">
      <formula>BY$213="No"</formula>
    </cfRule>
  </conditionalFormatting>
  <conditionalFormatting sqref="BY320:BY321">
    <cfRule type="expression" dxfId="3783" priority="2855">
      <formula>BV$3="No"</formula>
    </cfRule>
  </conditionalFormatting>
  <conditionalFormatting sqref="BY320:BY321">
    <cfRule type="expression" dxfId="3782" priority="2854">
      <formula>BY320="0"</formula>
    </cfRule>
  </conditionalFormatting>
  <conditionalFormatting sqref="BY320:BY321">
    <cfRule type="expression" dxfId="3781" priority="2853">
      <formula>BY$213="No"</formula>
    </cfRule>
  </conditionalFormatting>
  <conditionalFormatting sqref="BY320:BY321">
    <cfRule type="expression" dxfId="3780" priority="2852">
      <formula>$BV$213="No"</formula>
    </cfRule>
  </conditionalFormatting>
  <conditionalFormatting sqref="BY320:BY321">
    <cfRule type="expression" dxfId="3779" priority="2851">
      <formula>$BV$302="No"</formula>
    </cfRule>
  </conditionalFormatting>
  <conditionalFormatting sqref="BV243:CD254 BV270:CD301 BV313:CD321">
    <cfRule type="expression" dxfId="3778" priority="2850">
      <formula>$BV$214="Open Enrollment"</formula>
    </cfRule>
  </conditionalFormatting>
  <conditionalFormatting sqref="BV237:CC242 BV270:CD301 BV310:CD312 BV319:CD321">
    <cfRule type="expression" dxfId="3777" priority="2849">
      <formula>$BV$214="New Hire/Rehire"</formula>
    </cfRule>
  </conditionalFormatting>
  <conditionalFormatting sqref="BV270:CC301 BV319:CD321">
    <cfRule type="expression" dxfId="3776" priority="2848">
      <formula>$BV$214="New Hire/Rehire/Open Enrollment"</formula>
    </cfRule>
  </conditionalFormatting>
  <conditionalFormatting sqref="CD270:CD301">
    <cfRule type="expression" dxfId="3775" priority="2847">
      <formula>$BV$214="New Hire/Rehire/Open Enrollment"</formula>
    </cfRule>
  </conditionalFormatting>
  <conditionalFormatting sqref="BV237:CC242 BV310:CD312">
    <cfRule type="expression" dxfId="3774" priority="2846">
      <formula>$BV$214="New Hire/Rehire/Qualifying Events"</formula>
    </cfRule>
  </conditionalFormatting>
  <conditionalFormatting sqref="BV235:CD254 BV310:CD318">
    <cfRule type="expression" dxfId="3773" priority="2845">
      <formula>$BV$214="Qualifying Events"</formula>
    </cfRule>
  </conditionalFormatting>
  <conditionalFormatting sqref="CH311:CH312">
    <cfRule type="expression" dxfId="3772" priority="2842">
      <formula>CH$213="No"</formula>
    </cfRule>
  </conditionalFormatting>
  <conditionalFormatting sqref="CH311:CH312">
    <cfRule type="expression" dxfId="3771" priority="2841">
      <formula>CE$3="No"</formula>
    </cfRule>
  </conditionalFormatting>
  <conditionalFormatting sqref="CH311:CH312">
    <cfRule type="expression" dxfId="3770" priority="2838">
      <formula>CH$213="No"</formula>
    </cfRule>
  </conditionalFormatting>
  <conditionalFormatting sqref="CH311:CH312">
    <cfRule type="expression" dxfId="3769" priority="2837">
      <formula>CE$3="No"</formula>
    </cfRule>
  </conditionalFormatting>
  <conditionalFormatting sqref="CH311:CH312">
    <cfRule type="expression" dxfId="3768" priority="2834">
      <formula>CH$213="No"</formula>
    </cfRule>
  </conditionalFormatting>
  <conditionalFormatting sqref="CH311:CH312">
    <cfRule type="expression" dxfId="3767" priority="2833">
      <formula>CE$3="No"</formula>
    </cfRule>
  </conditionalFormatting>
  <conditionalFormatting sqref="CH311:CH312">
    <cfRule type="expression" dxfId="3766" priority="2832">
      <formula>CH311="0"</formula>
    </cfRule>
  </conditionalFormatting>
  <conditionalFormatting sqref="CH311:CH312">
    <cfRule type="expression" dxfId="3765" priority="2831">
      <formula>CH$213="No"</formula>
    </cfRule>
  </conditionalFormatting>
  <conditionalFormatting sqref="CH311:CH312">
    <cfRule type="expression" dxfId="3764" priority="2830">
      <formula>$CE$213="No"</formula>
    </cfRule>
  </conditionalFormatting>
  <conditionalFormatting sqref="CH311:CH312">
    <cfRule type="expression" dxfId="3763" priority="2829">
      <formula>$CE$302="No"</formula>
    </cfRule>
  </conditionalFormatting>
  <conditionalFormatting sqref="CH314:CH315">
    <cfRule type="expression" dxfId="3762" priority="2823">
      <formula>CH$213="No"</formula>
    </cfRule>
  </conditionalFormatting>
  <conditionalFormatting sqref="CH314:CH315">
    <cfRule type="expression" dxfId="3761" priority="2822">
      <formula>CE$3="No"</formula>
    </cfRule>
  </conditionalFormatting>
  <conditionalFormatting sqref="CH314:CH315">
    <cfRule type="expression" dxfId="3760" priority="2819">
      <formula>CH$213="No"</formula>
    </cfRule>
  </conditionalFormatting>
  <conditionalFormatting sqref="CH314:CH315">
    <cfRule type="expression" dxfId="3759" priority="2818">
      <formula>CE$3="No"</formula>
    </cfRule>
  </conditionalFormatting>
  <conditionalFormatting sqref="CH314:CH315">
    <cfRule type="expression" dxfId="3758" priority="2815">
      <formula>CH$213="No"</formula>
    </cfRule>
  </conditionalFormatting>
  <conditionalFormatting sqref="CH314:CH315">
    <cfRule type="expression" dxfId="3757" priority="2814">
      <formula>CE$3="No"</formula>
    </cfRule>
  </conditionalFormatting>
  <conditionalFormatting sqref="CH314:CH315">
    <cfRule type="expression" dxfId="3756" priority="2813">
      <formula>CH314="0"</formula>
    </cfRule>
  </conditionalFormatting>
  <conditionalFormatting sqref="CH314:CH315">
    <cfRule type="expression" dxfId="3755" priority="2812">
      <formula>CH$213="No"</formula>
    </cfRule>
  </conditionalFormatting>
  <conditionalFormatting sqref="CH314:CH315">
    <cfRule type="expression" dxfId="3754" priority="2811">
      <formula>$CE$213="No"</formula>
    </cfRule>
  </conditionalFormatting>
  <conditionalFormatting sqref="CH314:CH315">
    <cfRule type="expression" dxfId="3753" priority="2810">
      <formula>$CE$302="No"</formula>
    </cfRule>
  </conditionalFormatting>
  <conditionalFormatting sqref="CH317:CH318">
    <cfRule type="expression" dxfId="3752" priority="2804">
      <formula>CH$213="No"</formula>
    </cfRule>
  </conditionalFormatting>
  <conditionalFormatting sqref="CH317:CH318">
    <cfRule type="expression" dxfId="3751" priority="2803">
      <formula>CE$3="No"</formula>
    </cfRule>
  </conditionalFormatting>
  <conditionalFormatting sqref="CH317:CH318">
    <cfRule type="expression" dxfId="3750" priority="2800">
      <formula>CH$213="No"</formula>
    </cfRule>
  </conditionalFormatting>
  <conditionalFormatting sqref="CH317:CH318">
    <cfRule type="expression" dxfId="3749" priority="2799">
      <formula>CE$3="No"</formula>
    </cfRule>
  </conditionalFormatting>
  <conditionalFormatting sqref="CH317:CH318">
    <cfRule type="expression" dxfId="3748" priority="2796">
      <formula>CH$213="No"</formula>
    </cfRule>
  </conditionalFormatting>
  <conditionalFormatting sqref="CH317:CH318">
    <cfRule type="expression" dxfId="3747" priority="2795">
      <formula>CE$3="No"</formula>
    </cfRule>
  </conditionalFormatting>
  <conditionalFormatting sqref="CH317:CH318">
    <cfRule type="expression" dxfId="3746" priority="2794">
      <formula>CH317="0"</formula>
    </cfRule>
  </conditionalFormatting>
  <conditionalFormatting sqref="CH317:CH318">
    <cfRule type="expression" dxfId="3745" priority="2793">
      <formula>CH$213="No"</formula>
    </cfRule>
  </conditionalFormatting>
  <conditionalFormatting sqref="CH317:CH318">
    <cfRule type="expression" dxfId="3744" priority="2792">
      <formula>$CE$213="No"</formula>
    </cfRule>
  </conditionalFormatting>
  <conditionalFormatting sqref="CH317:CH318">
    <cfRule type="expression" dxfId="3743" priority="2791">
      <formula>$CE$302="No"</formula>
    </cfRule>
  </conditionalFormatting>
  <conditionalFormatting sqref="CH320:CH321">
    <cfRule type="expression" dxfId="3742" priority="2785">
      <formula>CH$213="No"</formula>
    </cfRule>
  </conditionalFormatting>
  <conditionalFormatting sqref="CH320:CH321">
    <cfRule type="expression" dxfId="3741" priority="2784">
      <formula>CE$3="No"</formula>
    </cfRule>
  </conditionalFormatting>
  <conditionalFormatting sqref="CH320:CH321">
    <cfRule type="expression" dxfId="3740" priority="2781">
      <formula>CH$213="No"</formula>
    </cfRule>
  </conditionalFormatting>
  <conditionalFormatting sqref="CH320:CH321">
    <cfRule type="expression" dxfId="3739" priority="2780">
      <formula>CE$3="No"</formula>
    </cfRule>
  </conditionalFormatting>
  <conditionalFormatting sqref="CH320:CH321">
    <cfRule type="expression" dxfId="3738" priority="2777">
      <formula>CH$213="No"</formula>
    </cfRule>
  </conditionalFormatting>
  <conditionalFormatting sqref="CH320:CH321">
    <cfRule type="expression" dxfId="3737" priority="2776">
      <formula>CE$3="No"</formula>
    </cfRule>
  </conditionalFormatting>
  <conditionalFormatting sqref="CH320:CH321">
    <cfRule type="expression" dxfId="3736" priority="2775">
      <formula>CH320="0"</formula>
    </cfRule>
  </conditionalFormatting>
  <conditionalFormatting sqref="CH320:CH321">
    <cfRule type="expression" dxfId="3735" priority="2774">
      <formula>CH$213="No"</formula>
    </cfRule>
  </conditionalFormatting>
  <conditionalFormatting sqref="CH320:CH321">
    <cfRule type="expression" dxfId="3734" priority="2773">
      <formula>$CE$213="No"</formula>
    </cfRule>
  </conditionalFormatting>
  <conditionalFormatting sqref="CH320:CH321">
    <cfRule type="expression" dxfId="3733" priority="2772">
      <formula>$CE$302="No"</formula>
    </cfRule>
  </conditionalFormatting>
  <conditionalFormatting sqref="CE243:CM254 CE270:CM301 CE313:CM321">
    <cfRule type="expression" dxfId="3732" priority="2768">
      <formula>$CE$214="open enrollment"</formula>
    </cfRule>
  </conditionalFormatting>
  <conditionalFormatting sqref="CE237:CL242 CE270:CM301 CE310:CM312 CE319:CM321">
    <cfRule type="expression" dxfId="3731" priority="2767">
      <formula>$CE$214="New Hire/Rehire"</formula>
    </cfRule>
  </conditionalFormatting>
  <conditionalFormatting sqref="CE270:CM301 CE319:CM321">
    <cfRule type="expression" dxfId="3730" priority="2766">
      <formula>$CE$214="new hire/rehire/open enrollment"</formula>
    </cfRule>
  </conditionalFormatting>
  <conditionalFormatting sqref="CE237:CL242 CE310:CM312">
    <cfRule type="expression" dxfId="3729" priority="2765">
      <formula>$CE$214="New hire/rehire/qualifying events"</formula>
    </cfRule>
  </conditionalFormatting>
  <conditionalFormatting sqref="CE235:CM254 CE310:CM318">
    <cfRule type="expression" dxfId="3728" priority="2764">
      <formula>$CE$214="Qualifying events"</formula>
    </cfRule>
  </conditionalFormatting>
  <conditionalFormatting sqref="CQ311:CQ312">
    <cfRule type="expression" dxfId="3727" priority="2761">
      <formula>CQ$213="No"</formula>
    </cfRule>
  </conditionalFormatting>
  <conditionalFormatting sqref="CQ311:CQ312">
    <cfRule type="expression" dxfId="3726" priority="2760">
      <formula>CN$3="No"</formula>
    </cfRule>
  </conditionalFormatting>
  <conditionalFormatting sqref="CQ311:CQ312">
    <cfRule type="expression" dxfId="3725" priority="2757">
      <formula>CQ$213="No"</formula>
    </cfRule>
  </conditionalFormatting>
  <conditionalFormatting sqref="CQ311:CQ312">
    <cfRule type="expression" dxfId="3724" priority="2756">
      <formula>CN$3="No"</formula>
    </cfRule>
  </conditionalFormatting>
  <conditionalFormatting sqref="CQ311:CQ312">
    <cfRule type="expression" dxfId="3723" priority="2753">
      <formula>CQ$213="No"</formula>
    </cfRule>
  </conditionalFormatting>
  <conditionalFormatting sqref="CQ311:CQ312">
    <cfRule type="expression" dxfId="3722" priority="2752">
      <formula>CN$3="No"</formula>
    </cfRule>
  </conditionalFormatting>
  <conditionalFormatting sqref="CQ311:CQ312">
    <cfRule type="expression" dxfId="3721" priority="2751">
      <formula>CQ311="0"</formula>
    </cfRule>
  </conditionalFormatting>
  <conditionalFormatting sqref="CQ311:CQ312">
    <cfRule type="expression" dxfId="3720" priority="2750">
      <formula>CQ$213="No"</formula>
    </cfRule>
  </conditionalFormatting>
  <conditionalFormatting sqref="CQ311:CQ312">
    <cfRule type="expression" dxfId="3719" priority="2749">
      <formula>$CN$213="No"</formula>
    </cfRule>
  </conditionalFormatting>
  <conditionalFormatting sqref="CQ311:CQ312">
    <cfRule type="expression" dxfId="3718" priority="2748">
      <formula>$CN$302="No"</formula>
    </cfRule>
  </conditionalFormatting>
  <conditionalFormatting sqref="CQ314:CQ315">
    <cfRule type="expression" dxfId="3717" priority="2742">
      <formula>CQ$213="No"</formula>
    </cfRule>
  </conditionalFormatting>
  <conditionalFormatting sqref="CQ314:CQ315">
    <cfRule type="expression" dxfId="3716" priority="2741">
      <formula>CN$3="No"</formula>
    </cfRule>
  </conditionalFormatting>
  <conditionalFormatting sqref="CQ314:CQ315">
    <cfRule type="expression" dxfId="3715" priority="2738">
      <formula>CQ$213="No"</formula>
    </cfRule>
  </conditionalFormatting>
  <conditionalFormatting sqref="CQ314:CQ315">
    <cfRule type="expression" dxfId="3714" priority="2737">
      <formula>CN$3="No"</formula>
    </cfRule>
  </conditionalFormatting>
  <conditionalFormatting sqref="CQ314:CQ315">
    <cfRule type="expression" dxfId="3713" priority="2734">
      <formula>CQ$213="No"</formula>
    </cfRule>
  </conditionalFormatting>
  <conditionalFormatting sqref="CQ314:CQ315">
    <cfRule type="expression" dxfId="3712" priority="2733">
      <formula>CN$3="No"</formula>
    </cfRule>
  </conditionalFormatting>
  <conditionalFormatting sqref="CQ314:CQ315">
    <cfRule type="expression" dxfId="3711" priority="2732">
      <formula>CQ314="0"</formula>
    </cfRule>
  </conditionalFormatting>
  <conditionalFormatting sqref="CQ314:CQ315">
    <cfRule type="expression" dxfId="3710" priority="2731">
      <formula>CQ$213="No"</formula>
    </cfRule>
  </conditionalFormatting>
  <conditionalFormatting sqref="CQ314:CQ315">
    <cfRule type="expression" dxfId="3709" priority="2730">
      <formula>$CN$213="No"</formula>
    </cfRule>
  </conditionalFormatting>
  <conditionalFormatting sqref="CQ314:CQ315">
    <cfRule type="expression" dxfId="3708" priority="2729">
      <formula>$CN$302="No"</formula>
    </cfRule>
  </conditionalFormatting>
  <conditionalFormatting sqref="CQ317:CQ318">
    <cfRule type="expression" dxfId="3707" priority="2723">
      <formula>CQ$213="No"</formula>
    </cfRule>
  </conditionalFormatting>
  <conditionalFormatting sqref="CQ317:CQ318">
    <cfRule type="expression" dxfId="3706" priority="2722">
      <formula>CN$3="No"</formula>
    </cfRule>
  </conditionalFormatting>
  <conditionalFormatting sqref="CQ317:CQ318">
    <cfRule type="expression" dxfId="3705" priority="2719">
      <formula>CQ$213="No"</formula>
    </cfRule>
  </conditionalFormatting>
  <conditionalFormatting sqref="CQ317:CQ318">
    <cfRule type="expression" dxfId="3704" priority="2718">
      <formula>CN$3="No"</formula>
    </cfRule>
  </conditionalFormatting>
  <conditionalFormatting sqref="CQ317:CQ318">
    <cfRule type="expression" dxfId="3703" priority="2715">
      <formula>CQ$213="No"</formula>
    </cfRule>
  </conditionalFormatting>
  <conditionalFormatting sqref="CQ317:CQ318">
    <cfRule type="expression" dxfId="3702" priority="2714">
      <formula>CN$3="No"</formula>
    </cfRule>
  </conditionalFormatting>
  <conditionalFormatting sqref="CQ317:CQ318">
    <cfRule type="expression" dxfId="3701" priority="2713">
      <formula>CQ317="0"</formula>
    </cfRule>
  </conditionalFormatting>
  <conditionalFormatting sqref="CQ317:CQ318">
    <cfRule type="expression" dxfId="3700" priority="2712">
      <formula>CQ$213="No"</formula>
    </cfRule>
  </conditionalFormatting>
  <conditionalFormatting sqref="CQ317:CQ318">
    <cfRule type="expression" dxfId="3699" priority="2711">
      <formula>$CN$213="No"</formula>
    </cfRule>
  </conditionalFormatting>
  <conditionalFormatting sqref="CQ317:CQ318">
    <cfRule type="expression" dxfId="3698" priority="2710">
      <formula>$CN$302="No"</formula>
    </cfRule>
  </conditionalFormatting>
  <conditionalFormatting sqref="CQ320:CQ321">
    <cfRule type="expression" dxfId="3697" priority="2704">
      <formula>CQ$213="No"</formula>
    </cfRule>
  </conditionalFormatting>
  <conditionalFormatting sqref="CQ320:CQ321">
    <cfRule type="expression" dxfId="3696" priority="2703">
      <formula>CN$3="No"</formula>
    </cfRule>
  </conditionalFormatting>
  <conditionalFormatting sqref="CQ320:CQ321">
    <cfRule type="expression" dxfId="3695" priority="2700">
      <formula>CQ$213="No"</formula>
    </cfRule>
  </conditionalFormatting>
  <conditionalFormatting sqref="CQ320:CQ321">
    <cfRule type="expression" dxfId="3694" priority="2699">
      <formula>CN$3="No"</formula>
    </cfRule>
  </conditionalFormatting>
  <conditionalFormatting sqref="CQ320:CQ321">
    <cfRule type="expression" dxfId="3693" priority="2696">
      <formula>CQ$213="No"</formula>
    </cfRule>
  </conditionalFormatting>
  <conditionalFormatting sqref="CQ320:CQ321">
    <cfRule type="expression" dxfId="3692" priority="2695">
      <formula>CN$3="No"</formula>
    </cfRule>
  </conditionalFormatting>
  <conditionalFormatting sqref="CQ320:CQ321">
    <cfRule type="expression" dxfId="3691" priority="2694">
      <formula>CQ320="0"</formula>
    </cfRule>
  </conditionalFormatting>
  <conditionalFormatting sqref="CQ320:CQ321">
    <cfRule type="expression" dxfId="3690" priority="2693">
      <formula>CQ$213="No"</formula>
    </cfRule>
  </conditionalFormatting>
  <conditionalFormatting sqref="CQ320:CQ321">
    <cfRule type="expression" dxfId="3689" priority="2692">
      <formula>$CN$213="No"</formula>
    </cfRule>
  </conditionalFormatting>
  <conditionalFormatting sqref="CQ320:CQ321">
    <cfRule type="expression" dxfId="3688" priority="2691">
      <formula>$CN$302="No"</formula>
    </cfRule>
  </conditionalFormatting>
  <conditionalFormatting sqref="CN243:CV254 CN270:CV301 CN313:CV321">
    <cfRule type="expression" dxfId="3687" priority="2687">
      <formula>$CN$214="Open Enrollment"</formula>
    </cfRule>
  </conditionalFormatting>
  <conditionalFormatting sqref="CN237:CU242 CN270:CV301 CN310:CV312 CN319:CV321">
    <cfRule type="expression" dxfId="3686" priority="2686">
      <formula>$CN$214="New Hire/Rehire"</formula>
    </cfRule>
  </conditionalFormatting>
  <conditionalFormatting sqref="CN270:CV301 CN319:CV321">
    <cfRule type="expression" dxfId="3685" priority="2685">
      <formula>$CN$214="New Hire/Rehire/Open Enrollment"</formula>
    </cfRule>
  </conditionalFormatting>
  <conditionalFormatting sqref="CN237:CU242 CN310:CV312">
    <cfRule type="expression" dxfId="3684" priority="2684">
      <formula>$CN$214="New Hire/Rehire/Qualifying Events"</formula>
    </cfRule>
  </conditionalFormatting>
  <conditionalFormatting sqref="CN235:CV254 CN310:CV318">
    <cfRule type="expression" dxfId="3683" priority="2683">
      <formula>$CN$214="Qualifying Events"</formula>
    </cfRule>
  </conditionalFormatting>
  <conditionalFormatting sqref="CZ311:CZ312">
    <cfRule type="expression" dxfId="3682" priority="2680">
      <formula>CZ$213="No"</formula>
    </cfRule>
  </conditionalFormatting>
  <conditionalFormatting sqref="CZ311:CZ312">
    <cfRule type="expression" dxfId="3681" priority="2679">
      <formula>CW$3="No"</formula>
    </cfRule>
  </conditionalFormatting>
  <conditionalFormatting sqref="CZ311:CZ312">
    <cfRule type="expression" dxfId="3680" priority="2676">
      <formula>CZ$213="No"</formula>
    </cfRule>
  </conditionalFormatting>
  <conditionalFormatting sqref="CZ311:CZ312">
    <cfRule type="expression" dxfId="3679" priority="2675">
      <formula>CW$3="No"</formula>
    </cfRule>
  </conditionalFormatting>
  <conditionalFormatting sqref="CZ311:CZ312">
    <cfRule type="expression" dxfId="3678" priority="2672">
      <formula>CZ$213="No"</formula>
    </cfRule>
  </conditionalFormatting>
  <conditionalFormatting sqref="CZ311:CZ312">
    <cfRule type="expression" dxfId="3677" priority="2671">
      <formula>CW$3="No"</formula>
    </cfRule>
  </conditionalFormatting>
  <conditionalFormatting sqref="CZ311:CZ312">
    <cfRule type="expression" dxfId="3676" priority="2670">
      <formula>CZ311="0"</formula>
    </cfRule>
  </conditionalFormatting>
  <conditionalFormatting sqref="CZ311:CZ312">
    <cfRule type="expression" dxfId="3675" priority="2669">
      <formula>CZ$213="No"</formula>
    </cfRule>
  </conditionalFormatting>
  <conditionalFormatting sqref="CZ311:CZ312">
    <cfRule type="expression" dxfId="3674" priority="2668">
      <formula>$CW$213="No"</formula>
    </cfRule>
  </conditionalFormatting>
  <conditionalFormatting sqref="CZ311:CZ312">
    <cfRule type="expression" dxfId="3673" priority="2667">
      <formula>$CW$302="No"</formula>
    </cfRule>
  </conditionalFormatting>
  <conditionalFormatting sqref="CZ314:CZ315">
    <cfRule type="expression" dxfId="3672" priority="2661">
      <formula>CZ$213="No"</formula>
    </cfRule>
  </conditionalFormatting>
  <conditionalFormatting sqref="CZ314:CZ315">
    <cfRule type="expression" dxfId="3671" priority="2660">
      <formula>CW$3="No"</formula>
    </cfRule>
  </conditionalFormatting>
  <conditionalFormatting sqref="CZ314:CZ315">
    <cfRule type="expression" dxfId="3670" priority="2657">
      <formula>CZ$213="No"</formula>
    </cfRule>
  </conditionalFormatting>
  <conditionalFormatting sqref="CZ314:CZ315">
    <cfRule type="expression" dxfId="3669" priority="2656">
      <formula>CW$3="No"</formula>
    </cfRule>
  </conditionalFormatting>
  <conditionalFormatting sqref="CZ314:CZ315">
    <cfRule type="expression" dxfId="3668" priority="2653">
      <formula>CZ$213="No"</formula>
    </cfRule>
  </conditionalFormatting>
  <conditionalFormatting sqref="CZ314:CZ315">
    <cfRule type="expression" dxfId="3667" priority="2652">
      <formula>CW$3="No"</formula>
    </cfRule>
  </conditionalFormatting>
  <conditionalFormatting sqref="CZ314:CZ315">
    <cfRule type="expression" dxfId="3666" priority="2651">
      <formula>CZ314="0"</formula>
    </cfRule>
  </conditionalFormatting>
  <conditionalFormatting sqref="CZ314:CZ315">
    <cfRule type="expression" dxfId="3665" priority="2650">
      <formula>CZ$213="No"</formula>
    </cfRule>
  </conditionalFormatting>
  <conditionalFormatting sqref="CZ314:CZ315">
    <cfRule type="expression" dxfId="3664" priority="2649">
      <formula>$CW$213="No"</formula>
    </cfRule>
  </conditionalFormatting>
  <conditionalFormatting sqref="CZ314:CZ315">
    <cfRule type="expression" dxfId="3663" priority="2648">
      <formula>$CW$302="No"</formula>
    </cfRule>
  </conditionalFormatting>
  <conditionalFormatting sqref="CZ317:CZ318">
    <cfRule type="expression" dxfId="3662" priority="2642">
      <formula>CZ$213="No"</formula>
    </cfRule>
  </conditionalFormatting>
  <conditionalFormatting sqref="CZ317:CZ318">
    <cfRule type="expression" dxfId="3661" priority="2641">
      <formula>CW$3="No"</formula>
    </cfRule>
  </conditionalFormatting>
  <conditionalFormatting sqref="CZ317:CZ318">
    <cfRule type="expression" dxfId="3660" priority="2638">
      <formula>CZ$213="No"</formula>
    </cfRule>
  </conditionalFormatting>
  <conditionalFormatting sqref="CZ317:CZ318">
    <cfRule type="expression" dxfId="3659" priority="2637">
      <formula>CW$3="No"</formula>
    </cfRule>
  </conditionalFormatting>
  <conditionalFormatting sqref="CZ317:CZ318">
    <cfRule type="expression" dxfId="3658" priority="2634">
      <formula>CZ$213="No"</formula>
    </cfRule>
  </conditionalFormatting>
  <conditionalFormatting sqref="CZ317:CZ318">
    <cfRule type="expression" dxfId="3657" priority="2633">
      <formula>CW$3="No"</formula>
    </cfRule>
  </conditionalFormatting>
  <conditionalFormatting sqref="CZ317:CZ318">
    <cfRule type="expression" dxfId="3656" priority="2632">
      <formula>CZ317="0"</formula>
    </cfRule>
  </conditionalFormatting>
  <conditionalFormatting sqref="CZ317:CZ318">
    <cfRule type="expression" dxfId="3655" priority="2631">
      <formula>CZ$213="No"</formula>
    </cfRule>
  </conditionalFormatting>
  <conditionalFormatting sqref="CZ317:CZ318">
    <cfRule type="expression" dxfId="3654" priority="2630">
      <formula>$CW$213="No"</formula>
    </cfRule>
  </conditionalFormatting>
  <conditionalFormatting sqref="CZ317:CZ318">
    <cfRule type="expression" dxfId="3653" priority="2629">
      <formula>$CW$302="No"</formula>
    </cfRule>
  </conditionalFormatting>
  <conditionalFormatting sqref="CZ320:CZ321">
    <cfRule type="expression" dxfId="3652" priority="2623">
      <formula>CZ$213="No"</formula>
    </cfRule>
  </conditionalFormatting>
  <conditionalFormatting sqref="CZ320:CZ321">
    <cfRule type="expression" dxfId="3651" priority="2622">
      <formula>CW$3="No"</formula>
    </cfRule>
  </conditionalFormatting>
  <conditionalFormatting sqref="CZ320:CZ321">
    <cfRule type="expression" dxfId="3650" priority="2619">
      <formula>CZ$213="No"</formula>
    </cfRule>
  </conditionalFormatting>
  <conditionalFormatting sqref="CZ320:CZ321">
    <cfRule type="expression" dxfId="3649" priority="2618">
      <formula>CW$3="No"</formula>
    </cfRule>
  </conditionalFormatting>
  <conditionalFormatting sqref="CZ320:CZ321">
    <cfRule type="expression" dxfId="3648" priority="2615">
      <formula>CZ$213="No"</formula>
    </cfRule>
  </conditionalFormatting>
  <conditionalFormatting sqref="CZ320:CZ321">
    <cfRule type="expression" dxfId="3647" priority="2614">
      <formula>CW$3="No"</formula>
    </cfRule>
  </conditionalFormatting>
  <conditionalFormatting sqref="CZ320:CZ321">
    <cfRule type="expression" dxfId="3646" priority="2613">
      <formula>CZ320="0"</formula>
    </cfRule>
  </conditionalFormatting>
  <conditionalFormatting sqref="CZ320:CZ321">
    <cfRule type="expression" dxfId="3645" priority="2612">
      <formula>CZ$213="No"</formula>
    </cfRule>
  </conditionalFormatting>
  <conditionalFormatting sqref="CZ320:CZ321">
    <cfRule type="expression" dxfId="3644" priority="2611">
      <formula>$CW$213="No"</formula>
    </cfRule>
  </conditionalFormatting>
  <conditionalFormatting sqref="CZ320:CZ321">
    <cfRule type="expression" dxfId="3643" priority="2610">
      <formula>$CW$302="No"</formula>
    </cfRule>
  </conditionalFormatting>
  <conditionalFormatting sqref="CW243:DE254 CW270:DE301 CW313:DE321">
    <cfRule type="expression" dxfId="3642" priority="2606">
      <formula>$CW$214="open enrollment"</formula>
    </cfRule>
  </conditionalFormatting>
  <conditionalFormatting sqref="CW237:DD242 CW270:DE301 CW310:DE312 CW319:DE321">
    <cfRule type="expression" dxfId="3641" priority="2605">
      <formula>$CW$214="New Hire/Rehire"</formula>
    </cfRule>
  </conditionalFormatting>
  <conditionalFormatting sqref="CW270:DE301 CW319:DE321">
    <cfRule type="expression" dxfId="3640" priority="2604">
      <formula>$CW$214="New Hire/Rehire/Open Enrollment"</formula>
    </cfRule>
  </conditionalFormatting>
  <conditionalFormatting sqref="CW237:DD242 CW310:DE312">
    <cfRule type="expression" dxfId="3639" priority="2603">
      <formula>$CW$214="New Hire/Rehire/Qualifying Events"</formula>
    </cfRule>
  </conditionalFormatting>
  <conditionalFormatting sqref="CW235:DE254 CW310:DE318">
    <cfRule type="expression" dxfId="3638" priority="2602">
      <formula>$CW$214="Qualifying Events"</formula>
    </cfRule>
  </conditionalFormatting>
  <conditionalFormatting sqref="DI311:DI312">
    <cfRule type="expression" dxfId="3637" priority="2601">
      <formula>DI$213="No"</formula>
    </cfRule>
  </conditionalFormatting>
  <conditionalFormatting sqref="DI311:DI312">
    <cfRule type="expression" dxfId="3636" priority="2600">
      <formula>DF$3="No"</formula>
    </cfRule>
  </conditionalFormatting>
  <conditionalFormatting sqref="DI311:DI312">
    <cfRule type="expression" dxfId="3635" priority="2599">
      <formula>DI$213="No"</formula>
    </cfRule>
  </conditionalFormatting>
  <conditionalFormatting sqref="DI311:DI312">
    <cfRule type="expression" dxfId="3634" priority="2598">
      <formula>DF$3="No"</formula>
    </cfRule>
  </conditionalFormatting>
  <conditionalFormatting sqref="DI311:DI312">
    <cfRule type="expression" dxfId="3633" priority="2597">
      <formula>DI$213="No"</formula>
    </cfRule>
  </conditionalFormatting>
  <conditionalFormatting sqref="DI311:DI312">
    <cfRule type="expression" dxfId="3632" priority="2596">
      <formula>DF$3="No"</formula>
    </cfRule>
  </conditionalFormatting>
  <conditionalFormatting sqref="DI311:DI312">
    <cfRule type="expression" dxfId="3631" priority="2595">
      <formula>DI311="0"</formula>
    </cfRule>
  </conditionalFormatting>
  <conditionalFormatting sqref="DI311:DI312">
    <cfRule type="expression" dxfId="3630" priority="2594">
      <formula>DI$213="No"</formula>
    </cfRule>
  </conditionalFormatting>
  <conditionalFormatting sqref="DI311:DI312">
    <cfRule type="expression" dxfId="3629" priority="2593">
      <formula>$DF$213="No"</formula>
    </cfRule>
  </conditionalFormatting>
  <conditionalFormatting sqref="DI311:DI312">
    <cfRule type="expression" dxfId="3628" priority="2592">
      <formula>$T$302="No"</formula>
    </cfRule>
  </conditionalFormatting>
  <conditionalFormatting sqref="DI314:DI315">
    <cfRule type="expression" dxfId="3627" priority="2591">
      <formula>DI$213="No"</formula>
    </cfRule>
  </conditionalFormatting>
  <conditionalFormatting sqref="DI314:DI315">
    <cfRule type="expression" dxfId="3626" priority="2590">
      <formula>DF$3="No"</formula>
    </cfRule>
  </conditionalFormatting>
  <conditionalFormatting sqref="DI314:DI315">
    <cfRule type="expression" dxfId="3625" priority="2589">
      <formula>DI$213="No"</formula>
    </cfRule>
  </conditionalFormatting>
  <conditionalFormatting sqref="DI314:DI315">
    <cfRule type="expression" dxfId="3624" priority="2588">
      <formula>DF$3="No"</formula>
    </cfRule>
  </conditionalFormatting>
  <conditionalFormatting sqref="DI314:DI315">
    <cfRule type="expression" dxfId="3623" priority="2587">
      <formula>DI$213="No"</formula>
    </cfRule>
  </conditionalFormatting>
  <conditionalFormatting sqref="DI314:DI315">
    <cfRule type="expression" dxfId="3622" priority="2586">
      <formula>DF$3="No"</formula>
    </cfRule>
  </conditionalFormatting>
  <conditionalFormatting sqref="DI314:DI315">
    <cfRule type="expression" dxfId="3621" priority="2585">
      <formula>DI314="0"</formula>
    </cfRule>
  </conditionalFormatting>
  <conditionalFormatting sqref="DI314:DI315">
    <cfRule type="expression" dxfId="3620" priority="2584">
      <formula>DI$213="No"</formula>
    </cfRule>
  </conditionalFormatting>
  <conditionalFormatting sqref="DI314:DI315">
    <cfRule type="expression" dxfId="3619" priority="2583">
      <formula>$DF$213="No"</formula>
    </cfRule>
  </conditionalFormatting>
  <conditionalFormatting sqref="DI314:DI315">
    <cfRule type="expression" dxfId="3618" priority="2582">
      <formula>$DF$302="No"</formula>
    </cfRule>
  </conditionalFormatting>
  <conditionalFormatting sqref="DI317:DI318">
    <cfRule type="expression" dxfId="3617" priority="2581">
      <formula>DI$213="No"</formula>
    </cfRule>
  </conditionalFormatting>
  <conditionalFormatting sqref="DI317:DI318">
    <cfRule type="expression" dxfId="3616" priority="2580">
      <formula>DF$3="No"</formula>
    </cfRule>
  </conditionalFormatting>
  <conditionalFormatting sqref="DI317:DI318">
    <cfRule type="expression" dxfId="3615" priority="2579">
      <formula>DI$213="No"</formula>
    </cfRule>
  </conditionalFormatting>
  <conditionalFormatting sqref="DI317:DI318">
    <cfRule type="expression" dxfId="3614" priority="2578">
      <formula>DF$3="No"</formula>
    </cfRule>
  </conditionalFormatting>
  <conditionalFormatting sqref="DI317:DI318">
    <cfRule type="expression" dxfId="3613" priority="2577">
      <formula>DI$213="No"</formula>
    </cfRule>
  </conditionalFormatting>
  <conditionalFormatting sqref="DI317:DI318">
    <cfRule type="expression" dxfId="3612" priority="2576">
      <formula>DF$3="No"</formula>
    </cfRule>
  </conditionalFormatting>
  <conditionalFormatting sqref="DI317:DI318">
    <cfRule type="expression" dxfId="3611" priority="2575">
      <formula>DI317="0"</formula>
    </cfRule>
  </conditionalFormatting>
  <conditionalFormatting sqref="DI317:DI318">
    <cfRule type="expression" dxfId="3610" priority="2574">
      <formula>DI$213="No"</formula>
    </cfRule>
  </conditionalFormatting>
  <conditionalFormatting sqref="DI317:DI318">
    <cfRule type="expression" dxfId="3609" priority="2573">
      <formula>$DF$213="No"</formula>
    </cfRule>
  </conditionalFormatting>
  <conditionalFormatting sqref="DI317:DI318">
    <cfRule type="expression" dxfId="3608" priority="2572">
      <formula>$DF$302="No"</formula>
    </cfRule>
  </conditionalFormatting>
  <conditionalFormatting sqref="DI320:DI321">
    <cfRule type="expression" dxfId="3607" priority="2571">
      <formula>DI$213="No"</formula>
    </cfRule>
  </conditionalFormatting>
  <conditionalFormatting sqref="DI320:DI321">
    <cfRule type="expression" dxfId="3606" priority="2570">
      <formula>DF$3="No"</formula>
    </cfRule>
  </conditionalFormatting>
  <conditionalFormatting sqref="DI320:DI321">
    <cfRule type="expression" dxfId="3605" priority="2569">
      <formula>DI$213="No"</formula>
    </cfRule>
  </conditionalFormatting>
  <conditionalFormatting sqref="DI320:DI321">
    <cfRule type="expression" dxfId="3604" priority="2568">
      <formula>DF$3="No"</formula>
    </cfRule>
  </conditionalFormatting>
  <conditionalFormatting sqref="DI320:DI321">
    <cfRule type="expression" dxfId="3603" priority="2567">
      <formula>DI$213="No"</formula>
    </cfRule>
  </conditionalFormatting>
  <conditionalFormatting sqref="DI320:DI321">
    <cfRule type="expression" dxfId="3602" priority="2566">
      <formula>DF$3="No"</formula>
    </cfRule>
  </conditionalFormatting>
  <conditionalFormatting sqref="DI320:DI321">
    <cfRule type="expression" dxfId="3601" priority="2565">
      <formula>DI320="0"</formula>
    </cfRule>
  </conditionalFormatting>
  <conditionalFormatting sqref="DI320:DI321">
    <cfRule type="expression" dxfId="3600" priority="2564">
      <formula>DI$213="No"</formula>
    </cfRule>
  </conditionalFormatting>
  <conditionalFormatting sqref="DI320:DI321">
    <cfRule type="expression" dxfId="3599" priority="2563">
      <formula>$DF$213="No"</formula>
    </cfRule>
  </conditionalFormatting>
  <conditionalFormatting sqref="DI320:DI321">
    <cfRule type="expression" dxfId="3598" priority="2562">
      <formula>$DF$302="No"</formula>
    </cfRule>
  </conditionalFormatting>
  <conditionalFormatting sqref="DF243:DN254 DF270:DN301 DF313:DN321">
    <cfRule type="expression" dxfId="3597" priority="2561">
      <formula>$DF$214="Open Enrollment"</formula>
    </cfRule>
  </conditionalFormatting>
  <conditionalFormatting sqref="DF237:DM242 DF270:DN301 DF310:DN312 DF319:DN321">
    <cfRule type="expression" dxfId="3596" priority="2560">
      <formula>$DF$214="New Hire/Rehire"</formula>
    </cfRule>
  </conditionalFormatting>
  <conditionalFormatting sqref="DF270:DN301 DF319:DN321">
    <cfRule type="expression" dxfId="3595" priority="2559">
      <formula>$DF$214="New Hire/Rehire/Open Enrollment"</formula>
    </cfRule>
  </conditionalFormatting>
  <conditionalFormatting sqref="DF237:DM242 DF310:DN312">
    <cfRule type="expression" dxfId="3594" priority="2558">
      <formula>$DF$214="New Hire/Rehire/Qualifying Events"</formula>
    </cfRule>
  </conditionalFormatting>
  <conditionalFormatting sqref="DF235:DN254 DF310:DN318">
    <cfRule type="expression" dxfId="3593" priority="2557">
      <formula>$DF$214="Qualifying Events"</formula>
    </cfRule>
  </conditionalFormatting>
  <conditionalFormatting sqref="DR311:DR312">
    <cfRule type="expression" dxfId="3592" priority="2556">
      <formula>DR$213="No"</formula>
    </cfRule>
  </conditionalFormatting>
  <conditionalFormatting sqref="DR311:DR312">
    <cfRule type="expression" dxfId="3591" priority="2555">
      <formula>DO$3="No"</formula>
    </cfRule>
  </conditionalFormatting>
  <conditionalFormatting sqref="DR311:DR312">
    <cfRule type="expression" dxfId="3590" priority="2554">
      <formula>DR$213="No"</formula>
    </cfRule>
  </conditionalFormatting>
  <conditionalFormatting sqref="DR311:DR312">
    <cfRule type="expression" dxfId="3589" priority="2553">
      <formula>DO$3="No"</formula>
    </cfRule>
  </conditionalFormatting>
  <conditionalFormatting sqref="DR311:DR312">
    <cfRule type="expression" dxfId="3588" priority="2552">
      <formula>DR$213="No"</formula>
    </cfRule>
  </conditionalFormatting>
  <conditionalFormatting sqref="DR311:DR312">
    <cfRule type="expression" dxfId="3587" priority="2551">
      <formula>DO$3="No"</formula>
    </cfRule>
  </conditionalFormatting>
  <conditionalFormatting sqref="DR311:DR312">
    <cfRule type="expression" dxfId="3586" priority="2550">
      <formula>DR311="0"</formula>
    </cfRule>
  </conditionalFormatting>
  <conditionalFormatting sqref="DR311:DR312">
    <cfRule type="expression" dxfId="3585" priority="2549">
      <formula>DR$213="No"</formula>
    </cfRule>
  </conditionalFormatting>
  <conditionalFormatting sqref="DR311:DR312">
    <cfRule type="expression" dxfId="3584" priority="2548">
      <formula>$DO$213="No"</formula>
    </cfRule>
  </conditionalFormatting>
  <conditionalFormatting sqref="DR311:DR312">
    <cfRule type="expression" dxfId="3583" priority="2547">
      <formula>$DO$302="No"</formula>
    </cfRule>
  </conditionalFormatting>
  <conditionalFormatting sqref="DR314:DR315">
    <cfRule type="expression" dxfId="3582" priority="2546">
      <formula>DR$213="No"</formula>
    </cfRule>
  </conditionalFormatting>
  <conditionalFormatting sqref="DR314:DR315">
    <cfRule type="expression" dxfId="3581" priority="2545">
      <formula>DO$3="No"</formula>
    </cfRule>
  </conditionalFormatting>
  <conditionalFormatting sqref="DR314:DR315">
    <cfRule type="expression" dxfId="3580" priority="2544">
      <formula>DR$213="No"</formula>
    </cfRule>
  </conditionalFormatting>
  <conditionalFormatting sqref="DR314:DR315">
    <cfRule type="expression" dxfId="3579" priority="2543">
      <formula>DO$3="No"</formula>
    </cfRule>
  </conditionalFormatting>
  <conditionalFormatting sqref="DR314:DR315">
    <cfRule type="expression" dxfId="3578" priority="2542">
      <formula>DR$213="No"</formula>
    </cfRule>
  </conditionalFormatting>
  <conditionalFormatting sqref="DR314:DR315">
    <cfRule type="expression" dxfId="3577" priority="2541">
      <formula>DO$3="No"</formula>
    </cfRule>
  </conditionalFormatting>
  <conditionalFormatting sqref="DR314:DR315">
    <cfRule type="expression" dxfId="3576" priority="2540">
      <formula>DR314="0"</formula>
    </cfRule>
  </conditionalFormatting>
  <conditionalFormatting sqref="DR314:DR315">
    <cfRule type="expression" dxfId="3575" priority="2539">
      <formula>DR$213="No"</formula>
    </cfRule>
  </conditionalFormatting>
  <conditionalFormatting sqref="DR314:DR315">
    <cfRule type="expression" dxfId="3574" priority="2538">
      <formula>$DO$213="No"</formula>
    </cfRule>
  </conditionalFormatting>
  <conditionalFormatting sqref="DR314:DR315">
    <cfRule type="expression" dxfId="3573" priority="2537">
      <formula>$DO$302="No"</formula>
    </cfRule>
  </conditionalFormatting>
  <conditionalFormatting sqref="DR317:DR318">
    <cfRule type="expression" dxfId="3572" priority="2536">
      <formula>DR$213="No"</formula>
    </cfRule>
  </conditionalFormatting>
  <conditionalFormatting sqref="DR317:DR318">
    <cfRule type="expression" dxfId="3571" priority="2535">
      <formula>DO$3="No"</formula>
    </cfRule>
  </conditionalFormatting>
  <conditionalFormatting sqref="DR317:DR318">
    <cfRule type="expression" dxfId="3570" priority="2534">
      <formula>DR$213="No"</formula>
    </cfRule>
  </conditionalFormatting>
  <conditionalFormatting sqref="DR317:DR318">
    <cfRule type="expression" dxfId="3569" priority="2533">
      <formula>DO$3="No"</formula>
    </cfRule>
  </conditionalFormatting>
  <conditionalFormatting sqref="DR317:DR318">
    <cfRule type="expression" dxfId="3568" priority="2532">
      <formula>DR$213="No"</formula>
    </cfRule>
  </conditionalFormatting>
  <conditionalFormatting sqref="DR317:DR318">
    <cfRule type="expression" dxfId="3567" priority="2531">
      <formula>DO$3="No"</formula>
    </cfRule>
  </conditionalFormatting>
  <conditionalFormatting sqref="DR317:DR318">
    <cfRule type="expression" dxfId="3566" priority="2530">
      <formula>DR317="0"</formula>
    </cfRule>
  </conditionalFormatting>
  <conditionalFormatting sqref="DR317:DR318">
    <cfRule type="expression" dxfId="3565" priority="2529">
      <formula>DR$213="No"</formula>
    </cfRule>
  </conditionalFormatting>
  <conditionalFormatting sqref="DR317:DR318">
    <cfRule type="expression" dxfId="3564" priority="2528">
      <formula>$DO$213="No"</formula>
    </cfRule>
  </conditionalFormatting>
  <conditionalFormatting sqref="DR317:DR318">
    <cfRule type="expression" dxfId="3563" priority="2527">
      <formula>$DO$302="No"</formula>
    </cfRule>
  </conditionalFormatting>
  <conditionalFormatting sqref="DR320:DR321">
    <cfRule type="expression" dxfId="3562" priority="2526">
      <formula>DR$213="No"</formula>
    </cfRule>
  </conditionalFormatting>
  <conditionalFormatting sqref="DR320:DR321">
    <cfRule type="expression" dxfId="3561" priority="2525">
      <formula>DO$3="No"</formula>
    </cfRule>
  </conditionalFormatting>
  <conditionalFormatting sqref="DR320:DR321">
    <cfRule type="expression" dxfId="3560" priority="2524">
      <formula>DR$213="No"</formula>
    </cfRule>
  </conditionalFormatting>
  <conditionalFormatting sqref="DR320:DR321">
    <cfRule type="expression" dxfId="3559" priority="2523">
      <formula>DO$3="No"</formula>
    </cfRule>
  </conditionalFormatting>
  <conditionalFormatting sqref="DR320:DR321">
    <cfRule type="expression" dxfId="3558" priority="2522">
      <formula>DR$213="No"</formula>
    </cfRule>
  </conditionalFormatting>
  <conditionalFormatting sqref="DR320:DR321">
    <cfRule type="expression" dxfId="3557" priority="2521">
      <formula>DO$3="No"</formula>
    </cfRule>
  </conditionalFormatting>
  <conditionalFormatting sqref="DR320:DR321">
    <cfRule type="expression" dxfId="3556" priority="2520">
      <formula>DR320="0"</formula>
    </cfRule>
  </conditionalFormatting>
  <conditionalFormatting sqref="DR320:DR321">
    <cfRule type="expression" dxfId="3555" priority="2519">
      <formula>DR$213="No"</formula>
    </cfRule>
  </conditionalFormatting>
  <conditionalFormatting sqref="DR320:DR321">
    <cfRule type="expression" dxfId="3554" priority="2518">
      <formula>$DO$213="No"</formula>
    </cfRule>
  </conditionalFormatting>
  <conditionalFormatting sqref="DR320:DR321">
    <cfRule type="expression" dxfId="3553" priority="2517">
      <formula>$DO$302="No"</formula>
    </cfRule>
  </conditionalFormatting>
  <conditionalFormatting sqref="DO243:DW254 DO270:DW301 DO313:DW321">
    <cfRule type="expression" dxfId="3552" priority="2516">
      <formula>$DO$214="Open Enrollment"</formula>
    </cfRule>
  </conditionalFormatting>
  <conditionalFormatting sqref="DO237:DV242 DO270:DW301 DO310:DW312 DO319:DW321">
    <cfRule type="expression" dxfId="3551" priority="2515">
      <formula>$DO$214="New Hire/Rehire"</formula>
    </cfRule>
  </conditionalFormatting>
  <conditionalFormatting sqref="DO270:DW301 DO319:DW321">
    <cfRule type="expression" dxfId="3550" priority="2514">
      <formula>$DO$214="New Hire/Rehire/Open Enrollment"</formula>
    </cfRule>
  </conditionalFormatting>
  <conditionalFormatting sqref="DO237:DV242 DO310:DW312">
    <cfRule type="expression" dxfId="3549" priority="2513">
      <formula>$DO$214="New Hire/Rehire/Qualifying Events"</formula>
    </cfRule>
  </conditionalFormatting>
  <conditionalFormatting sqref="DO235:DW254 DO310:DW318">
    <cfRule type="expression" dxfId="3548" priority="2512">
      <formula>$DO$214="Qualifying Events"</formula>
    </cfRule>
  </conditionalFormatting>
  <conditionalFormatting sqref="EA311:EA312">
    <cfRule type="expression" dxfId="3547" priority="2511">
      <formula>EA$213="No"</formula>
    </cfRule>
  </conditionalFormatting>
  <conditionalFormatting sqref="EA311:EA312">
    <cfRule type="expression" dxfId="3546" priority="2510">
      <formula>DX$3="No"</formula>
    </cfRule>
  </conditionalFormatting>
  <conditionalFormatting sqref="EA311:EA312">
    <cfRule type="expression" dxfId="3545" priority="2509">
      <formula>EA$213="No"</formula>
    </cfRule>
  </conditionalFormatting>
  <conditionalFormatting sqref="EA311:EA312">
    <cfRule type="expression" dxfId="3544" priority="2508">
      <formula>DX$3="No"</formula>
    </cfRule>
  </conditionalFormatting>
  <conditionalFormatting sqref="EA311:EA312">
    <cfRule type="expression" dxfId="3543" priority="2507">
      <formula>EA$213="No"</formula>
    </cfRule>
  </conditionalFormatting>
  <conditionalFormatting sqref="EA311:EA312">
    <cfRule type="expression" dxfId="3542" priority="2506">
      <formula>DX$3="No"</formula>
    </cfRule>
  </conditionalFormatting>
  <conditionalFormatting sqref="EA311:EA312">
    <cfRule type="expression" dxfId="3541" priority="2505">
      <formula>EA311="0"</formula>
    </cfRule>
  </conditionalFormatting>
  <conditionalFormatting sqref="EA311:EA312">
    <cfRule type="expression" dxfId="3540" priority="2504">
      <formula>EA$213="No"</formula>
    </cfRule>
  </conditionalFormatting>
  <conditionalFormatting sqref="EA311:EA312">
    <cfRule type="expression" dxfId="3539" priority="2503">
      <formula>$DX$213="No"</formula>
    </cfRule>
  </conditionalFormatting>
  <conditionalFormatting sqref="EA311:EA312">
    <cfRule type="expression" dxfId="3538" priority="2502">
      <formula>$DX$302="No"</formula>
    </cfRule>
  </conditionalFormatting>
  <conditionalFormatting sqref="EA314:EA315">
    <cfRule type="expression" dxfId="3537" priority="2501">
      <formula>EA$213="No"</formula>
    </cfRule>
  </conditionalFormatting>
  <conditionalFormatting sqref="EA314:EA315">
    <cfRule type="expression" dxfId="3536" priority="2500">
      <formula>DX$3="No"</formula>
    </cfRule>
  </conditionalFormatting>
  <conditionalFormatting sqref="EA314:EA315">
    <cfRule type="expression" dxfId="3535" priority="2499">
      <formula>EA$213="No"</formula>
    </cfRule>
  </conditionalFormatting>
  <conditionalFormatting sqref="EA314:EA315">
    <cfRule type="expression" dxfId="3534" priority="2498">
      <formula>DX$3="No"</formula>
    </cfRule>
  </conditionalFormatting>
  <conditionalFormatting sqref="EA314:EA315">
    <cfRule type="expression" dxfId="3533" priority="2497">
      <formula>EA$213="No"</formula>
    </cfRule>
  </conditionalFormatting>
  <conditionalFormatting sqref="EA314:EA315">
    <cfRule type="expression" dxfId="3532" priority="2496">
      <formula>DX$3="No"</formula>
    </cfRule>
  </conditionalFormatting>
  <conditionalFormatting sqref="EA314:EA315">
    <cfRule type="expression" dxfId="3531" priority="2495">
      <formula>EA314="0"</formula>
    </cfRule>
  </conditionalFormatting>
  <conditionalFormatting sqref="EA314:EA315">
    <cfRule type="expression" dxfId="3530" priority="2494">
      <formula>EA$213="No"</formula>
    </cfRule>
  </conditionalFormatting>
  <conditionalFormatting sqref="EA314:EA315">
    <cfRule type="expression" dxfId="3529" priority="2493">
      <formula>$DX$213="No"</formula>
    </cfRule>
  </conditionalFormatting>
  <conditionalFormatting sqref="EA314:EA315">
    <cfRule type="expression" dxfId="3528" priority="2492">
      <formula>$DX$302="No"</formula>
    </cfRule>
  </conditionalFormatting>
  <conditionalFormatting sqref="EA317:EA318">
    <cfRule type="expression" dxfId="3527" priority="2491">
      <formula>EA$213="No"</formula>
    </cfRule>
  </conditionalFormatting>
  <conditionalFormatting sqref="EA317:EA318">
    <cfRule type="expression" dxfId="3526" priority="2490">
      <formula>DX$3="No"</formula>
    </cfRule>
  </conditionalFormatting>
  <conditionalFormatting sqref="EA317:EA318">
    <cfRule type="expression" dxfId="3525" priority="2489">
      <formula>EA$213="No"</formula>
    </cfRule>
  </conditionalFormatting>
  <conditionalFormatting sqref="EA317:EA318">
    <cfRule type="expression" dxfId="3524" priority="2488">
      <formula>DX$3="No"</formula>
    </cfRule>
  </conditionalFormatting>
  <conditionalFormatting sqref="EA317:EA318">
    <cfRule type="expression" dxfId="3523" priority="2487">
      <formula>EA$213="No"</formula>
    </cfRule>
  </conditionalFormatting>
  <conditionalFormatting sqref="EA317:EA318">
    <cfRule type="expression" dxfId="3522" priority="2486">
      <formula>DX$3="No"</formula>
    </cfRule>
  </conditionalFormatting>
  <conditionalFormatting sqref="EA317:EA318">
    <cfRule type="expression" dxfId="3521" priority="2485">
      <formula>EA317="0"</formula>
    </cfRule>
  </conditionalFormatting>
  <conditionalFormatting sqref="EA317:EA318">
    <cfRule type="expression" dxfId="3520" priority="2484">
      <formula>EA$213="No"</formula>
    </cfRule>
  </conditionalFormatting>
  <conditionalFormatting sqref="EA317:EA318">
    <cfRule type="expression" dxfId="3519" priority="2483">
      <formula>$DX$213="No"</formula>
    </cfRule>
  </conditionalFormatting>
  <conditionalFormatting sqref="EA317:EA318">
    <cfRule type="expression" dxfId="3518" priority="2482">
      <formula>$DX$302="No"</formula>
    </cfRule>
  </conditionalFormatting>
  <conditionalFormatting sqref="EA320:EA321">
    <cfRule type="expression" dxfId="3517" priority="2481">
      <formula>EA$213="No"</formula>
    </cfRule>
  </conditionalFormatting>
  <conditionalFormatting sqref="EA320:EA321">
    <cfRule type="expression" dxfId="3516" priority="2480">
      <formula>DX$3="No"</formula>
    </cfRule>
  </conditionalFormatting>
  <conditionalFormatting sqref="EA320:EA321">
    <cfRule type="expression" dxfId="3515" priority="2479">
      <formula>EA$213="No"</formula>
    </cfRule>
  </conditionalFormatting>
  <conditionalFormatting sqref="EA320:EA321">
    <cfRule type="expression" dxfId="3514" priority="2478">
      <formula>DX$3="No"</formula>
    </cfRule>
  </conditionalFormatting>
  <conditionalFormatting sqref="EA320:EA321">
    <cfRule type="expression" dxfId="3513" priority="2477">
      <formula>EA$213="No"</formula>
    </cfRule>
  </conditionalFormatting>
  <conditionalFormatting sqref="EA320:EA321">
    <cfRule type="expression" dxfId="3512" priority="2476">
      <formula>DX$3="No"</formula>
    </cfRule>
  </conditionalFormatting>
  <conditionalFormatting sqref="EA320:EA321">
    <cfRule type="expression" dxfId="3511" priority="2475">
      <formula>EA320="0"</formula>
    </cfRule>
  </conditionalFormatting>
  <conditionalFormatting sqref="EA320:EA321">
    <cfRule type="expression" dxfId="3510" priority="2474">
      <formula>EA$213="No"</formula>
    </cfRule>
  </conditionalFormatting>
  <conditionalFormatting sqref="EA320:EA321">
    <cfRule type="expression" dxfId="3509" priority="2473">
      <formula>$DX$213="No"</formula>
    </cfRule>
  </conditionalFormatting>
  <conditionalFormatting sqref="EA320:EA321">
    <cfRule type="expression" dxfId="3508" priority="2472">
      <formula>$DX$302="No"</formula>
    </cfRule>
  </conditionalFormatting>
  <conditionalFormatting sqref="DX243:EF254 DX270:EF301 DX313:EF321">
    <cfRule type="expression" dxfId="3507" priority="2471">
      <formula>$DX$214="open enrollment"</formula>
    </cfRule>
  </conditionalFormatting>
  <conditionalFormatting sqref="DX237:EE242 DX270:EF301 DX310:EF312 DX319:EF321">
    <cfRule type="expression" dxfId="3506" priority="2470">
      <formula>$DX$214="New Hire/Rehire"</formula>
    </cfRule>
  </conditionalFormatting>
  <conditionalFormatting sqref="DX270:EF301 DX319:EF321">
    <cfRule type="expression" dxfId="3505" priority="2469">
      <formula>$DX$214="new hire/rehire/open enrollment"</formula>
    </cfRule>
  </conditionalFormatting>
  <conditionalFormatting sqref="DX237:EE242 DX310:EF312">
    <cfRule type="expression" dxfId="3504" priority="2468">
      <formula>$DX$214="new hire/rehire/qualifying events"</formula>
    </cfRule>
  </conditionalFormatting>
  <conditionalFormatting sqref="DX235:EF254 DX310:EF318">
    <cfRule type="expression" dxfId="3503" priority="2467">
      <formula>$DX$214="qualifying events"</formula>
    </cfRule>
  </conditionalFormatting>
  <conditionalFormatting sqref="EJ311:EJ312">
    <cfRule type="expression" dxfId="3502" priority="2466">
      <formula>EJ$213="No"</formula>
    </cfRule>
  </conditionalFormatting>
  <conditionalFormatting sqref="EJ311:EJ312">
    <cfRule type="expression" dxfId="3501" priority="2465">
      <formula>EG$3="No"</formula>
    </cfRule>
  </conditionalFormatting>
  <conditionalFormatting sqref="EJ311:EJ312">
    <cfRule type="expression" dxfId="3500" priority="2464">
      <formula>EJ$213="No"</formula>
    </cfRule>
  </conditionalFormatting>
  <conditionalFormatting sqref="EJ311:EJ312">
    <cfRule type="expression" dxfId="3499" priority="2463">
      <formula>EG$3="No"</formula>
    </cfRule>
  </conditionalFormatting>
  <conditionalFormatting sqref="EJ311:EJ312">
    <cfRule type="expression" dxfId="3498" priority="2462">
      <formula>EJ$213="No"</formula>
    </cfRule>
  </conditionalFormatting>
  <conditionalFormatting sqref="EJ311:EJ312">
    <cfRule type="expression" dxfId="3497" priority="2461">
      <formula>EG$3="No"</formula>
    </cfRule>
  </conditionalFormatting>
  <conditionalFormatting sqref="EJ311:EJ312">
    <cfRule type="expression" dxfId="3496" priority="2460">
      <formula>EJ311="0"</formula>
    </cfRule>
  </conditionalFormatting>
  <conditionalFormatting sqref="EJ311:EJ312">
    <cfRule type="expression" dxfId="3495" priority="2459">
      <formula>EJ$213="No"</formula>
    </cfRule>
  </conditionalFormatting>
  <conditionalFormatting sqref="EJ311:EJ312">
    <cfRule type="expression" dxfId="3494" priority="2458">
      <formula>$EG$213="No"</formula>
    </cfRule>
  </conditionalFormatting>
  <conditionalFormatting sqref="EJ311:EJ312">
    <cfRule type="expression" dxfId="3493" priority="2457">
      <formula>$EG$302="No"</formula>
    </cfRule>
  </conditionalFormatting>
  <conditionalFormatting sqref="EJ314:EJ315">
    <cfRule type="expression" dxfId="3492" priority="2456">
      <formula>EJ$213="No"</formula>
    </cfRule>
  </conditionalFormatting>
  <conditionalFormatting sqref="EJ314:EJ315">
    <cfRule type="expression" dxfId="3491" priority="2455">
      <formula>EG$3="No"</formula>
    </cfRule>
  </conditionalFormatting>
  <conditionalFormatting sqref="EJ314:EJ315">
    <cfRule type="expression" dxfId="3490" priority="2454">
      <formula>EJ$213="No"</formula>
    </cfRule>
  </conditionalFormatting>
  <conditionalFormatting sqref="EJ314:EJ315">
    <cfRule type="expression" dxfId="3489" priority="2453">
      <formula>EG$3="No"</formula>
    </cfRule>
  </conditionalFormatting>
  <conditionalFormatting sqref="EJ314:EJ315">
    <cfRule type="expression" dxfId="3488" priority="2452">
      <formula>EJ$213="No"</formula>
    </cfRule>
  </conditionalFormatting>
  <conditionalFormatting sqref="EJ314:EJ315">
    <cfRule type="expression" dxfId="3487" priority="2451">
      <formula>EG$3="No"</formula>
    </cfRule>
  </conditionalFormatting>
  <conditionalFormatting sqref="EJ314:EJ315">
    <cfRule type="expression" dxfId="3486" priority="2450">
      <formula>EJ314="0"</formula>
    </cfRule>
  </conditionalFormatting>
  <conditionalFormatting sqref="EJ314:EJ315">
    <cfRule type="expression" dxfId="3485" priority="2449">
      <formula>EJ$213="No"</formula>
    </cfRule>
  </conditionalFormatting>
  <conditionalFormatting sqref="EJ314:EJ315">
    <cfRule type="expression" dxfId="3484" priority="2448">
      <formula>$EG$213="No"</formula>
    </cfRule>
  </conditionalFormatting>
  <conditionalFormatting sqref="EJ314:EJ315">
    <cfRule type="expression" dxfId="3483" priority="2447">
      <formula>$EG$302="No"</formula>
    </cfRule>
  </conditionalFormatting>
  <conditionalFormatting sqref="EJ317:EJ318">
    <cfRule type="expression" dxfId="3482" priority="2446">
      <formula>EJ$213="No"</formula>
    </cfRule>
  </conditionalFormatting>
  <conditionalFormatting sqref="EJ317:EJ318">
    <cfRule type="expression" dxfId="3481" priority="2445">
      <formula>EG$3="No"</formula>
    </cfRule>
  </conditionalFormatting>
  <conditionalFormatting sqref="EJ317:EJ318">
    <cfRule type="expression" dxfId="3480" priority="2444">
      <formula>EJ$213="No"</formula>
    </cfRule>
  </conditionalFormatting>
  <conditionalFormatting sqref="EJ317:EJ318">
    <cfRule type="expression" dxfId="3479" priority="2443">
      <formula>EG$3="No"</formula>
    </cfRule>
  </conditionalFormatting>
  <conditionalFormatting sqref="EJ317:EJ318">
    <cfRule type="expression" dxfId="3478" priority="2442">
      <formula>EJ$213="No"</formula>
    </cfRule>
  </conditionalFormatting>
  <conditionalFormatting sqref="EJ317:EJ318">
    <cfRule type="expression" dxfId="3477" priority="2441">
      <formula>EG$3="No"</formula>
    </cfRule>
  </conditionalFormatting>
  <conditionalFormatting sqref="EJ317:EJ318">
    <cfRule type="expression" dxfId="3476" priority="2440">
      <formula>EJ317="0"</formula>
    </cfRule>
  </conditionalFormatting>
  <conditionalFormatting sqref="EJ317:EJ318">
    <cfRule type="expression" dxfId="3475" priority="2439">
      <formula>EJ$213="No"</formula>
    </cfRule>
  </conditionalFormatting>
  <conditionalFormatting sqref="EJ317:EJ318">
    <cfRule type="expression" dxfId="3474" priority="2438">
      <formula>$EG$213="No"</formula>
    </cfRule>
  </conditionalFormatting>
  <conditionalFormatting sqref="EJ317:EJ318">
    <cfRule type="expression" dxfId="3473" priority="2437">
      <formula>$EG$302="No"</formula>
    </cfRule>
  </conditionalFormatting>
  <conditionalFormatting sqref="EJ320:EJ321">
    <cfRule type="expression" dxfId="3472" priority="2436">
      <formula>EJ$213="No"</formula>
    </cfRule>
  </conditionalFormatting>
  <conditionalFormatting sqref="EJ320:EJ321">
    <cfRule type="expression" dxfId="3471" priority="2435">
      <formula>EG$3="No"</formula>
    </cfRule>
  </conditionalFormatting>
  <conditionalFormatting sqref="EJ320:EJ321">
    <cfRule type="expression" dxfId="3470" priority="2434">
      <formula>EJ$213="No"</formula>
    </cfRule>
  </conditionalFormatting>
  <conditionalFormatting sqref="EJ320:EJ321">
    <cfRule type="expression" dxfId="3469" priority="2433">
      <formula>EG$3="No"</formula>
    </cfRule>
  </conditionalFormatting>
  <conditionalFormatting sqref="EJ320:EJ321">
    <cfRule type="expression" dxfId="3468" priority="2432">
      <formula>EJ$213="No"</formula>
    </cfRule>
  </conditionalFormatting>
  <conditionalFormatting sqref="EJ320:EJ321">
    <cfRule type="expression" dxfId="3467" priority="2431">
      <formula>EG$3="No"</formula>
    </cfRule>
  </conditionalFormatting>
  <conditionalFormatting sqref="EJ320:EJ321">
    <cfRule type="expression" dxfId="3466" priority="2430">
      <formula>EJ320="0"</formula>
    </cfRule>
  </conditionalFormatting>
  <conditionalFormatting sqref="EJ320:EJ321">
    <cfRule type="expression" dxfId="3465" priority="2429">
      <formula>EJ$213="No"</formula>
    </cfRule>
  </conditionalFormatting>
  <conditionalFormatting sqref="EJ320:EJ321">
    <cfRule type="expression" dxfId="3464" priority="2428">
      <formula>$EG$213="No"</formula>
    </cfRule>
  </conditionalFormatting>
  <conditionalFormatting sqref="EJ320:EJ321">
    <cfRule type="expression" dxfId="3463" priority="2427">
      <formula>$EG$302="No"</formula>
    </cfRule>
  </conditionalFormatting>
  <conditionalFormatting sqref="EG243:EO254 EG270:EO301 EG313:EO321">
    <cfRule type="expression" dxfId="3462" priority="2426">
      <formula>$EG$214="open enrollment"</formula>
    </cfRule>
  </conditionalFormatting>
  <conditionalFormatting sqref="EG237:EN242 EG270:EO301 EG310:EO312 EG319:EO321">
    <cfRule type="expression" dxfId="3461" priority="2425">
      <formula>$EG$214="new hire/rehire"</formula>
    </cfRule>
  </conditionalFormatting>
  <conditionalFormatting sqref="EG270:EO301 EG319:EO321">
    <cfRule type="expression" dxfId="3460" priority="2424">
      <formula>$EG$214="new hire/rehire/open enrollment"</formula>
    </cfRule>
  </conditionalFormatting>
  <conditionalFormatting sqref="EG237:EN242 EG310:EO312">
    <cfRule type="expression" dxfId="3459" priority="2423">
      <formula>$EG$214="new hire/rehire/qualifying events"</formula>
    </cfRule>
  </conditionalFormatting>
  <conditionalFormatting sqref="EG235:EO254 EG310:EO318">
    <cfRule type="expression" dxfId="3458" priority="2422">
      <formula>$EG$214="qualifying events"</formula>
    </cfRule>
  </conditionalFormatting>
  <conditionalFormatting sqref="ES311:ES312">
    <cfRule type="expression" dxfId="3457" priority="2421">
      <formula>ES$213="No"</formula>
    </cfRule>
  </conditionalFormatting>
  <conditionalFormatting sqref="ES311:ES312">
    <cfRule type="expression" dxfId="3456" priority="2420">
      <formula>EP$3="No"</formula>
    </cfRule>
  </conditionalFormatting>
  <conditionalFormatting sqref="ES311:ES312">
    <cfRule type="expression" dxfId="3455" priority="2419">
      <formula>ES$213="No"</formula>
    </cfRule>
  </conditionalFormatting>
  <conditionalFormatting sqref="ES311:ES312">
    <cfRule type="expression" dxfId="3454" priority="2418">
      <formula>EP$3="No"</formula>
    </cfRule>
  </conditionalFormatting>
  <conditionalFormatting sqref="ES311:ES312">
    <cfRule type="expression" dxfId="3453" priority="2417">
      <formula>ES$213="No"</formula>
    </cfRule>
  </conditionalFormatting>
  <conditionalFormatting sqref="ES311:ES312">
    <cfRule type="expression" dxfId="3452" priority="2416">
      <formula>EP$3="No"</formula>
    </cfRule>
  </conditionalFormatting>
  <conditionalFormatting sqref="ES311:ES312">
    <cfRule type="expression" dxfId="3451" priority="2415">
      <formula>ES311="0"</formula>
    </cfRule>
  </conditionalFormatting>
  <conditionalFormatting sqref="ES311:ES312">
    <cfRule type="expression" dxfId="3450" priority="2414">
      <formula>ES$213="No"</formula>
    </cfRule>
  </conditionalFormatting>
  <conditionalFormatting sqref="ES311:ES312">
    <cfRule type="expression" dxfId="3449" priority="2413">
      <formula>$EP$213="No"</formula>
    </cfRule>
  </conditionalFormatting>
  <conditionalFormatting sqref="ES311:ES312">
    <cfRule type="expression" dxfId="3448" priority="2412">
      <formula>$EP$302="No"</formula>
    </cfRule>
  </conditionalFormatting>
  <conditionalFormatting sqref="ES314:ES315">
    <cfRule type="expression" dxfId="3447" priority="2411">
      <formula>ES$213="No"</formula>
    </cfRule>
  </conditionalFormatting>
  <conditionalFormatting sqref="ES314:ES315">
    <cfRule type="expression" dxfId="3446" priority="2410">
      <formula>EP$3="No"</formula>
    </cfRule>
  </conditionalFormatting>
  <conditionalFormatting sqref="ES314:ES315">
    <cfRule type="expression" dxfId="3445" priority="2409">
      <formula>ES$213="No"</formula>
    </cfRule>
  </conditionalFormatting>
  <conditionalFormatting sqref="ES314:ES315">
    <cfRule type="expression" dxfId="3444" priority="2408">
      <formula>EP$3="No"</formula>
    </cfRule>
  </conditionalFormatting>
  <conditionalFormatting sqref="ES314:ES315">
    <cfRule type="expression" dxfId="3443" priority="2407">
      <formula>ES$213="No"</formula>
    </cfRule>
  </conditionalFormatting>
  <conditionalFormatting sqref="ES314:ES315">
    <cfRule type="expression" dxfId="3442" priority="2406">
      <formula>EP$3="No"</formula>
    </cfRule>
  </conditionalFormatting>
  <conditionalFormatting sqref="ES314:ES315">
    <cfRule type="expression" dxfId="3441" priority="2405">
      <formula>ES314="0"</formula>
    </cfRule>
  </conditionalFormatting>
  <conditionalFormatting sqref="ES314:ES315">
    <cfRule type="expression" dxfId="3440" priority="2404">
      <formula>ES$213="No"</formula>
    </cfRule>
  </conditionalFormatting>
  <conditionalFormatting sqref="ES314:ES315">
    <cfRule type="expression" dxfId="3439" priority="2403">
      <formula>$EP$213="No"</formula>
    </cfRule>
  </conditionalFormatting>
  <conditionalFormatting sqref="ES314:ES315">
    <cfRule type="expression" dxfId="3438" priority="2402">
      <formula>$EP$302="No"</formula>
    </cfRule>
  </conditionalFormatting>
  <conditionalFormatting sqref="ES317:ES318">
    <cfRule type="expression" dxfId="3437" priority="2401">
      <formula>ES$213="No"</formula>
    </cfRule>
  </conditionalFormatting>
  <conditionalFormatting sqref="ES317:ES318">
    <cfRule type="expression" dxfId="3436" priority="2400">
      <formula>EP$3="No"</formula>
    </cfRule>
  </conditionalFormatting>
  <conditionalFormatting sqref="ES317:ES318">
    <cfRule type="expression" dxfId="3435" priority="2399">
      <formula>ES$213="No"</formula>
    </cfRule>
  </conditionalFormatting>
  <conditionalFormatting sqref="ES317:ES318">
    <cfRule type="expression" dxfId="3434" priority="2398">
      <formula>EP$3="No"</formula>
    </cfRule>
  </conditionalFormatting>
  <conditionalFormatting sqref="ES317:ES318">
    <cfRule type="expression" dxfId="3433" priority="2397">
      <formula>ES$213="No"</formula>
    </cfRule>
  </conditionalFormatting>
  <conditionalFormatting sqref="ES317:ES318">
    <cfRule type="expression" dxfId="3432" priority="2396">
      <formula>EP$3="No"</formula>
    </cfRule>
  </conditionalFormatting>
  <conditionalFormatting sqref="ES317:ES318">
    <cfRule type="expression" dxfId="3431" priority="2395">
      <formula>ES317="0"</formula>
    </cfRule>
  </conditionalFormatting>
  <conditionalFormatting sqref="ES317:ES318">
    <cfRule type="expression" dxfId="3430" priority="2394">
      <formula>ES$213="No"</formula>
    </cfRule>
  </conditionalFormatting>
  <conditionalFormatting sqref="ES317:ES318">
    <cfRule type="expression" dxfId="3429" priority="2393">
      <formula>$EP$213="No"</formula>
    </cfRule>
  </conditionalFormatting>
  <conditionalFormatting sqref="ES317:ES318">
    <cfRule type="expression" dxfId="3428" priority="2392">
      <formula>$EP$302="No"</formula>
    </cfRule>
  </conditionalFormatting>
  <conditionalFormatting sqref="ES320:ES321">
    <cfRule type="expression" dxfId="3427" priority="2391">
      <formula>ES$213="No"</formula>
    </cfRule>
  </conditionalFormatting>
  <conditionalFormatting sqref="ES320:ES321">
    <cfRule type="expression" dxfId="3426" priority="2390">
      <formula>EP$3="No"</formula>
    </cfRule>
  </conditionalFormatting>
  <conditionalFormatting sqref="ES320:ES321">
    <cfRule type="expression" dxfId="3425" priority="2389">
      <formula>ES$213="No"</formula>
    </cfRule>
  </conditionalFormatting>
  <conditionalFormatting sqref="ES320:ES321">
    <cfRule type="expression" dxfId="3424" priority="2388">
      <formula>EP$3="No"</formula>
    </cfRule>
  </conditionalFormatting>
  <conditionalFormatting sqref="ES320:ES321">
    <cfRule type="expression" dxfId="3423" priority="2387">
      <formula>ES$213="No"</formula>
    </cfRule>
  </conditionalFormatting>
  <conditionalFormatting sqref="ES320:ES321">
    <cfRule type="expression" dxfId="3422" priority="2386">
      <formula>EP$3="No"</formula>
    </cfRule>
  </conditionalFormatting>
  <conditionalFormatting sqref="ES320:ES321">
    <cfRule type="expression" dxfId="3421" priority="2385">
      <formula>ES320="0"</formula>
    </cfRule>
  </conditionalFormatting>
  <conditionalFormatting sqref="ES320:ES321">
    <cfRule type="expression" dxfId="3420" priority="2384">
      <formula>ES$213="No"</formula>
    </cfRule>
  </conditionalFormatting>
  <conditionalFormatting sqref="ES320:ES321">
    <cfRule type="expression" dxfId="3419" priority="2383">
      <formula>$EP$213="No"</formula>
    </cfRule>
  </conditionalFormatting>
  <conditionalFormatting sqref="ES320:ES321">
    <cfRule type="expression" dxfId="3418" priority="2382">
      <formula>$EP$302="No"</formula>
    </cfRule>
  </conditionalFormatting>
  <conditionalFormatting sqref="EP243:EX254 EP270:EX301 EP313:EX321">
    <cfRule type="expression" dxfId="3417" priority="2381">
      <formula>$EP$214="open enrollment"</formula>
    </cfRule>
  </conditionalFormatting>
  <conditionalFormatting sqref="EP237:EW242 EP270:EX301 EP310:EX312 EP319:EX321">
    <cfRule type="expression" dxfId="3416" priority="2380">
      <formula>$EP$214="new hire/rehire"</formula>
    </cfRule>
  </conditionalFormatting>
  <conditionalFormatting sqref="EP270:EX301 EP319:EX321">
    <cfRule type="expression" dxfId="3415" priority="2379">
      <formula>$EP$214="new hire/rehire/open enrollment"</formula>
    </cfRule>
  </conditionalFormatting>
  <conditionalFormatting sqref="EP237:EW242 EP310:EX312">
    <cfRule type="expression" dxfId="3414" priority="2378">
      <formula>$EP$214="new hire/rehire/qualifying events"</formula>
    </cfRule>
  </conditionalFormatting>
  <conditionalFormatting sqref="EP235:EX254 EP310:EX318">
    <cfRule type="expression" dxfId="3413" priority="2377">
      <formula>$EP$214="Qualifying Events"</formula>
    </cfRule>
  </conditionalFormatting>
  <conditionalFormatting sqref="K182 T182 AC182 AL182 AU182 BD182 BM182 BV182 CE182 CN182 CW182 DF182 DO182 DX182 EG182 EP182">
    <cfRule type="expression" dxfId="3412" priority="2366">
      <formula>K$3="No"</formula>
    </cfRule>
  </conditionalFormatting>
  <conditionalFormatting sqref="K182">
    <cfRule type="expression" dxfId="3411" priority="2365">
      <formula>K$181="No"</formula>
    </cfRule>
  </conditionalFormatting>
  <conditionalFormatting sqref="B195:J195">
    <cfRule type="expression" dxfId="3410" priority="2364">
      <formula>B$195="Yes"</formula>
    </cfRule>
  </conditionalFormatting>
  <conditionalFormatting sqref="K195">
    <cfRule type="expression" dxfId="3409" priority="2360">
      <formula>K$190="Salary Multiple"</formula>
    </cfRule>
    <cfRule type="expression" dxfId="3408" priority="2362">
      <formula>K$189="Range Salary Multiple"</formula>
    </cfRule>
    <cfRule type="expression" dxfId="3407" priority="2363">
      <formula>K$189="Salary Multiple"</formula>
    </cfRule>
  </conditionalFormatting>
  <conditionalFormatting sqref="K195 T195 AC195 AL195 AU195 BD195 BM195 BV195 CE195 CN195 CW195 DF195 DO195 DX195 EG195 EP195">
    <cfRule type="expression" dxfId="3406" priority="2361">
      <formula>K$3="No"</formula>
    </cfRule>
  </conditionalFormatting>
  <conditionalFormatting sqref="K195:EX195">
    <cfRule type="expression" dxfId="3405" priority="2359">
      <formula>K$195="Yes"</formula>
    </cfRule>
  </conditionalFormatting>
  <conditionalFormatting sqref="K198">
    <cfRule type="expression" dxfId="3404" priority="2358">
      <formula>K$189="Offered Amount/Flat Amount"</formula>
    </cfRule>
  </conditionalFormatting>
  <conditionalFormatting sqref="K198 T198 AC198 AL198 AU198 BD198 BM198 CN198 DO198 DX198 EG198 EP198">
    <cfRule type="expression" dxfId="3403" priority="2357">
      <formula>K$3="No"</formula>
    </cfRule>
  </conditionalFormatting>
  <conditionalFormatting sqref="J372:K372">
    <cfRule type="expression" dxfId="3402" priority="2355">
      <formula>$H372="No"</formula>
    </cfRule>
  </conditionalFormatting>
  <conditionalFormatting sqref="J373:K379 J388:K411">
    <cfRule type="expression" dxfId="3401" priority="2354">
      <formula>$H373="No"</formula>
    </cfRule>
  </conditionalFormatting>
  <conditionalFormatting sqref="F311:F312">
    <cfRule type="expression" dxfId="3400" priority="2351">
      <formula>F$213="No"</formula>
    </cfRule>
  </conditionalFormatting>
  <conditionalFormatting sqref="F311:F312">
    <cfRule type="expression" dxfId="3399" priority="2352">
      <formula>F$214="New Hire/Rehire/Qualifying Events"</formula>
    </cfRule>
    <cfRule type="expression" dxfId="3398" priority="2353">
      <formula>F$214="New Hire/Rehire"</formula>
    </cfRule>
  </conditionalFormatting>
  <conditionalFormatting sqref="F311:F312">
    <cfRule type="expression" dxfId="3397" priority="2350">
      <formula>C$3="No"</formula>
    </cfRule>
  </conditionalFormatting>
  <conditionalFormatting sqref="F311:F312">
    <cfRule type="expression" dxfId="3396" priority="2347">
      <formula>F$213="No"</formula>
    </cfRule>
  </conditionalFormatting>
  <conditionalFormatting sqref="F311:F312">
    <cfRule type="expression" dxfId="3395" priority="2348">
      <formula>F$214="New Hire/Rehire/Qualifying Events"</formula>
    </cfRule>
    <cfRule type="expression" dxfId="3394" priority="2349">
      <formula>F$214="New Hire/Rehire"</formula>
    </cfRule>
  </conditionalFormatting>
  <conditionalFormatting sqref="F311:F312">
    <cfRule type="expression" dxfId="3393" priority="2346">
      <formula>C$3="No"</formula>
    </cfRule>
  </conditionalFormatting>
  <conditionalFormatting sqref="F311:F312">
    <cfRule type="expression" dxfId="3392" priority="2343">
      <formula>F$213="No"</formula>
    </cfRule>
  </conditionalFormatting>
  <conditionalFormatting sqref="F311:F312">
    <cfRule type="expression" dxfId="3391" priority="2344">
      <formula>F$214="New Hire/Rehire/Qualifying Events"</formula>
    </cfRule>
    <cfRule type="expression" dxfId="3390" priority="2345">
      <formula>F$214="New Hire/Rehire"</formula>
    </cfRule>
  </conditionalFormatting>
  <conditionalFormatting sqref="F311:F312">
    <cfRule type="expression" dxfId="3389" priority="2342">
      <formula>C$3="No"</formula>
    </cfRule>
  </conditionalFormatting>
  <conditionalFormatting sqref="F311:F312">
    <cfRule type="expression" dxfId="3388" priority="2341">
      <formula>F311="0"</formula>
    </cfRule>
  </conditionalFormatting>
  <conditionalFormatting sqref="F311:F312">
    <cfRule type="expression" dxfId="3387" priority="2340">
      <formula>F$213="No"</formula>
    </cfRule>
  </conditionalFormatting>
  <conditionalFormatting sqref="F311:F312">
    <cfRule type="expression" dxfId="3386" priority="2339">
      <formula>$B$213="No"</formula>
    </cfRule>
  </conditionalFormatting>
  <conditionalFormatting sqref="F314:F315">
    <cfRule type="expression" dxfId="3385" priority="2336">
      <formula>F$213="No"</formula>
    </cfRule>
  </conditionalFormatting>
  <conditionalFormatting sqref="F314:F315">
    <cfRule type="expression" dxfId="3384" priority="2337">
      <formula>F$214="New Hire/Rehire/Qualifying Events"</formula>
    </cfRule>
    <cfRule type="expression" dxfId="3383" priority="2338">
      <formula>F$214="New Hire/Rehire"</formula>
    </cfRule>
  </conditionalFormatting>
  <conditionalFormatting sqref="F314:F315">
    <cfRule type="expression" dxfId="3382" priority="2335">
      <formula>C$3="No"</formula>
    </cfRule>
  </conditionalFormatting>
  <conditionalFormatting sqref="F314:F315">
    <cfRule type="expression" dxfId="3381" priority="2332">
      <formula>F$213="No"</formula>
    </cfRule>
  </conditionalFormatting>
  <conditionalFormatting sqref="F314:F315">
    <cfRule type="expression" dxfId="3380" priority="2333">
      <formula>F$214="New Hire/Rehire/Qualifying Events"</formula>
    </cfRule>
    <cfRule type="expression" dxfId="3379" priority="2334">
      <formula>F$214="New Hire/Rehire"</formula>
    </cfRule>
  </conditionalFormatting>
  <conditionalFormatting sqref="F314:F315">
    <cfRule type="expression" dxfId="3378" priority="2331">
      <formula>C$3="No"</formula>
    </cfRule>
  </conditionalFormatting>
  <conditionalFormatting sqref="F314:F315">
    <cfRule type="expression" dxfId="3377" priority="2328">
      <formula>F$213="No"</formula>
    </cfRule>
  </conditionalFormatting>
  <conditionalFormatting sqref="F314:F315">
    <cfRule type="expression" dxfId="3376" priority="2329">
      <formula>F$214="New Hire/Rehire/Qualifying Events"</formula>
    </cfRule>
    <cfRule type="expression" dxfId="3375" priority="2330">
      <formula>F$214="New Hire/Rehire"</formula>
    </cfRule>
  </conditionalFormatting>
  <conditionalFormatting sqref="F314:F315">
    <cfRule type="expression" dxfId="3374" priority="2327">
      <formula>C$3="No"</formula>
    </cfRule>
  </conditionalFormatting>
  <conditionalFormatting sqref="F314:F315">
    <cfRule type="expression" dxfId="3373" priority="2326">
      <formula>F314="0"</formula>
    </cfRule>
  </conditionalFormatting>
  <conditionalFormatting sqref="F314:F315">
    <cfRule type="expression" dxfId="3372" priority="2325">
      <formula>F$213="No"</formula>
    </cfRule>
  </conditionalFormatting>
  <conditionalFormatting sqref="F314:F315">
    <cfRule type="expression" dxfId="3371" priority="2324">
      <formula>$B$213="No"</formula>
    </cfRule>
  </conditionalFormatting>
  <conditionalFormatting sqref="F317:F318">
    <cfRule type="expression" dxfId="3370" priority="2321">
      <formula>F$213="No"</formula>
    </cfRule>
  </conditionalFormatting>
  <conditionalFormatting sqref="F317:F318">
    <cfRule type="expression" dxfId="3369" priority="2322">
      <formula>F$214="New Hire/Rehire/Qualifying Events"</formula>
    </cfRule>
    <cfRule type="expression" dxfId="3368" priority="2323">
      <formula>F$214="New Hire/Rehire"</formula>
    </cfRule>
  </conditionalFormatting>
  <conditionalFormatting sqref="F317:F318">
    <cfRule type="expression" dxfId="3367" priority="2320">
      <formula>C$3="No"</formula>
    </cfRule>
  </conditionalFormatting>
  <conditionalFormatting sqref="F317:F318">
    <cfRule type="expression" dxfId="3366" priority="2317">
      <formula>F$213="No"</formula>
    </cfRule>
  </conditionalFormatting>
  <conditionalFormatting sqref="F317:F318">
    <cfRule type="expression" dxfId="3365" priority="2318">
      <formula>F$214="New Hire/Rehire/Qualifying Events"</formula>
    </cfRule>
    <cfRule type="expression" dxfId="3364" priority="2319">
      <formula>F$214="New Hire/Rehire"</formula>
    </cfRule>
  </conditionalFormatting>
  <conditionalFormatting sqref="F317:F318">
    <cfRule type="expression" dxfId="3363" priority="2316">
      <formula>C$3="No"</formula>
    </cfRule>
  </conditionalFormatting>
  <conditionalFormatting sqref="F317:F318">
    <cfRule type="expression" dxfId="3362" priority="2313">
      <formula>F$213="No"</formula>
    </cfRule>
  </conditionalFormatting>
  <conditionalFormatting sqref="F317:F318">
    <cfRule type="expression" dxfId="3361" priority="2314">
      <formula>F$214="New Hire/Rehire/Qualifying Events"</formula>
    </cfRule>
    <cfRule type="expression" dxfId="3360" priority="2315">
      <formula>F$214="New Hire/Rehire"</formula>
    </cfRule>
  </conditionalFormatting>
  <conditionalFormatting sqref="F317:F318">
    <cfRule type="expression" dxfId="3359" priority="2312">
      <formula>C$3="No"</formula>
    </cfRule>
  </conditionalFormatting>
  <conditionalFormatting sqref="F317:F318">
    <cfRule type="expression" dxfId="3358" priority="2311">
      <formula>F317="0"</formula>
    </cfRule>
  </conditionalFormatting>
  <conditionalFormatting sqref="F317:F318">
    <cfRule type="expression" dxfId="3357" priority="2310">
      <formula>F$213="No"</formula>
    </cfRule>
  </conditionalFormatting>
  <conditionalFormatting sqref="F317:F318">
    <cfRule type="expression" dxfId="3356" priority="2309">
      <formula>$B$213="No"</formula>
    </cfRule>
  </conditionalFormatting>
  <conditionalFormatting sqref="F320:F321">
    <cfRule type="expression" dxfId="3355" priority="2306">
      <formula>F$213="No"</formula>
    </cfRule>
  </conditionalFormatting>
  <conditionalFormatting sqref="F320:F321">
    <cfRule type="expression" dxfId="3354" priority="2307">
      <formula>F$214="New Hire/Rehire/Qualifying Events"</formula>
    </cfRule>
    <cfRule type="expression" dxfId="3353" priority="2308">
      <formula>F$214="New Hire/Rehire"</formula>
    </cfRule>
  </conditionalFormatting>
  <conditionalFormatting sqref="F320:F321">
    <cfRule type="expression" dxfId="3352" priority="2305">
      <formula>C$3="No"</formula>
    </cfRule>
  </conditionalFormatting>
  <conditionalFormatting sqref="F320:F321">
    <cfRule type="expression" dxfId="3351" priority="2302">
      <formula>F$213="No"</formula>
    </cfRule>
  </conditionalFormatting>
  <conditionalFormatting sqref="F320:F321">
    <cfRule type="expression" dxfId="3350" priority="2303">
      <formula>F$214="New Hire/Rehire/Qualifying Events"</formula>
    </cfRule>
    <cfRule type="expression" dxfId="3349" priority="2304">
      <formula>F$214="New Hire/Rehire"</formula>
    </cfRule>
  </conditionalFormatting>
  <conditionalFormatting sqref="F320:F321">
    <cfRule type="expression" dxfId="3348" priority="2301">
      <formula>C$3="No"</formula>
    </cfRule>
  </conditionalFormatting>
  <conditionalFormatting sqref="F320:F321">
    <cfRule type="expression" dxfId="3347" priority="2298">
      <formula>F$213="No"</formula>
    </cfRule>
  </conditionalFormatting>
  <conditionalFormatting sqref="F320:F321">
    <cfRule type="expression" dxfId="3346" priority="2299">
      <formula>F$214="New Hire/Rehire/Qualifying Events"</formula>
    </cfRule>
    <cfRule type="expression" dxfId="3345" priority="2300">
      <formula>F$214="New Hire/Rehire"</formula>
    </cfRule>
  </conditionalFormatting>
  <conditionalFormatting sqref="F320:F321">
    <cfRule type="expression" dxfId="3344" priority="2297">
      <formula>C$3="No"</formula>
    </cfRule>
  </conditionalFormatting>
  <conditionalFormatting sqref="F320:F321">
    <cfRule type="expression" dxfId="3343" priority="2296">
      <formula>F320="0"</formula>
    </cfRule>
  </conditionalFormatting>
  <conditionalFormatting sqref="F320:F321">
    <cfRule type="expression" dxfId="3342" priority="2295">
      <formula>F$213="No"</formula>
    </cfRule>
  </conditionalFormatting>
  <conditionalFormatting sqref="F320:F321">
    <cfRule type="expression" dxfId="3341" priority="2294">
      <formula>$B$213="No"</formula>
    </cfRule>
  </conditionalFormatting>
  <conditionalFormatting sqref="H311:H312">
    <cfRule type="expression" dxfId="3340" priority="2291">
      <formula>H$213="No"</formula>
    </cfRule>
  </conditionalFormatting>
  <conditionalFormatting sqref="H311:H312">
    <cfRule type="expression" dxfId="3339" priority="2292">
      <formula>H$214="New Hire/Rehire/Qualifying Events"</formula>
    </cfRule>
    <cfRule type="expression" dxfId="3338" priority="2293">
      <formula>H$214="New Hire/Rehire"</formula>
    </cfRule>
  </conditionalFormatting>
  <conditionalFormatting sqref="H311:H312">
    <cfRule type="expression" dxfId="3337" priority="2290">
      <formula>C$3="No"</formula>
    </cfRule>
  </conditionalFormatting>
  <conditionalFormatting sqref="H311:H312">
    <cfRule type="expression" dxfId="3336" priority="2289">
      <formula>H311="0"</formula>
    </cfRule>
  </conditionalFormatting>
  <conditionalFormatting sqref="H311:H312">
    <cfRule type="expression" dxfId="3335" priority="2288">
      <formula>H$213="No"</formula>
    </cfRule>
  </conditionalFormatting>
  <conditionalFormatting sqref="H311:H312">
    <cfRule type="expression" dxfId="3334" priority="2287">
      <formula>$B$213="No"</formula>
    </cfRule>
  </conditionalFormatting>
  <conditionalFormatting sqref="H311:H312">
    <cfRule type="expression" dxfId="3333" priority="2286">
      <formula>$B$302="No"</formula>
    </cfRule>
  </conditionalFormatting>
  <conditionalFormatting sqref="H311:H312">
    <cfRule type="expression" dxfId="3332" priority="2285">
      <formula>$B$214="New Hire/Rehire"</formula>
    </cfRule>
  </conditionalFormatting>
  <conditionalFormatting sqref="H311:H312">
    <cfRule type="expression" dxfId="3331" priority="2284">
      <formula>$B$214="New Hire/Rehire/Qualifying Events"</formula>
    </cfRule>
  </conditionalFormatting>
  <conditionalFormatting sqref="H311:H312">
    <cfRule type="expression" dxfId="3330" priority="2283">
      <formula>$B$214="Qualifying Events"</formula>
    </cfRule>
  </conditionalFormatting>
  <conditionalFormatting sqref="H314:H315">
    <cfRule type="expression" dxfId="3329" priority="2280">
      <formula>H$213="No"</formula>
    </cfRule>
  </conditionalFormatting>
  <conditionalFormatting sqref="H314:H315">
    <cfRule type="expression" dxfId="3328" priority="2281">
      <formula>H$214="New Hire/Rehire/Qualifying Events"</formula>
    </cfRule>
    <cfRule type="expression" dxfId="3327" priority="2282">
      <formula>H$214="New Hire/Rehire"</formula>
    </cfRule>
  </conditionalFormatting>
  <conditionalFormatting sqref="H314:H315">
    <cfRule type="expression" dxfId="3326" priority="2279">
      <formula>C$3="No"</formula>
    </cfRule>
  </conditionalFormatting>
  <conditionalFormatting sqref="H314:H315">
    <cfRule type="expression" dxfId="3325" priority="2278">
      <formula>H314="0"</formula>
    </cfRule>
  </conditionalFormatting>
  <conditionalFormatting sqref="H314:H315">
    <cfRule type="expression" dxfId="3324" priority="2277">
      <formula>H$213="No"</formula>
    </cfRule>
  </conditionalFormatting>
  <conditionalFormatting sqref="H314:H315">
    <cfRule type="expression" dxfId="3323" priority="2276">
      <formula>$B$213="No"</formula>
    </cfRule>
  </conditionalFormatting>
  <conditionalFormatting sqref="H314:H315">
    <cfRule type="expression" dxfId="3322" priority="2275">
      <formula>$B$302="No"</formula>
    </cfRule>
  </conditionalFormatting>
  <conditionalFormatting sqref="H314:H315">
    <cfRule type="expression" dxfId="3321" priority="2274">
      <formula>$B$214="Open Enrollment"</formula>
    </cfRule>
  </conditionalFormatting>
  <conditionalFormatting sqref="H314:H315">
    <cfRule type="expression" dxfId="3320" priority="2273">
      <formula>$B$214="Qualifying Events"</formula>
    </cfRule>
  </conditionalFormatting>
  <conditionalFormatting sqref="H317:H318">
    <cfRule type="expression" dxfId="3319" priority="2270">
      <formula>H$213="No"</formula>
    </cfRule>
  </conditionalFormatting>
  <conditionalFormatting sqref="H317:H318">
    <cfRule type="expression" dxfId="3318" priority="2271">
      <formula>H$214="New Hire/Rehire/Qualifying Events"</formula>
    </cfRule>
    <cfRule type="expression" dxfId="3317" priority="2272">
      <formula>H$214="New Hire/Rehire"</formula>
    </cfRule>
  </conditionalFormatting>
  <conditionalFormatting sqref="H317:H318">
    <cfRule type="expression" dxfId="3316" priority="2269">
      <formula>C$3="No"</formula>
    </cfRule>
  </conditionalFormatting>
  <conditionalFormatting sqref="H317:H318">
    <cfRule type="expression" dxfId="3315" priority="2268">
      <formula>H317="0"</formula>
    </cfRule>
  </conditionalFormatting>
  <conditionalFormatting sqref="H317:H318">
    <cfRule type="expression" dxfId="3314" priority="2267">
      <formula>H$213="No"</formula>
    </cfRule>
  </conditionalFormatting>
  <conditionalFormatting sqref="H317:H318">
    <cfRule type="expression" dxfId="3313" priority="2266">
      <formula>$B$213="No"</formula>
    </cfRule>
  </conditionalFormatting>
  <conditionalFormatting sqref="H317:H318">
    <cfRule type="expression" dxfId="3312" priority="2265">
      <formula>$B$302="No"</formula>
    </cfRule>
  </conditionalFormatting>
  <conditionalFormatting sqref="H317:H318">
    <cfRule type="expression" dxfId="3311" priority="2264">
      <formula>$B$214="Open Enrollment"</formula>
    </cfRule>
  </conditionalFormatting>
  <conditionalFormatting sqref="H317:H318">
    <cfRule type="expression" dxfId="3310" priority="2263">
      <formula>$B$214="Qualifying Events"</formula>
    </cfRule>
  </conditionalFormatting>
  <conditionalFormatting sqref="H320:H321">
    <cfRule type="expression" dxfId="3309" priority="2260">
      <formula>H$213="No"</formula>
    </cfRule>
  </conditionalFormatting>
  <conditionalFormatting sqref="H320:H321">
    <cfRule type="expression" dxfId="3308" priority="2261">
      <formula>H$214="New Hire/Rehire/Qualifying Events"</formula>
    </cfRule>
    <cfRule type="expression" dxfId="3307" priority="2262">
      <formula>H$214="New Hire/Rehire"</formula>
    </cfRule>
  </conditionalFormatting>
  <conditionalFormatting sqref="H320:H321">
    <cfRule type="expression" dxfId="3306" priority="2259">
      <formula>C$3="No"</formula>
    </cfRule>
  </conditionalFormatting>
  <conditionalFormatting sqref="H320:H321">
    <cfRule type="expression" dxfId="3305" priority="2258">
      <formula>H320="0"</formula>
    </cfRule>
  </conditionalFormatting>
  <conditionalFormatting sqref="H320:H321">
    <cfRule type="expression" dxfId="3304" priority="2257">
      <formula>H$213="No"</formula>
    </cfRule>
  </conditionalFormatting>
  <conditionalFormatting sqref="H320:H321">
    <cfRule type="expression" dxfId="3303" priority="2256">
      <formula>$B$213="No"</formula>
    </cfRule>
  </conditionalFormatting>
  <conditionalFormatting sqref="H320:H321">
    <cfRule type="expression" dxfId="3302" priority="2255">
      <formula>$B$302="No"</formula>
    </cfRule>
  </conditionalFormatting>
  <conditionalFormatting sqref="H320:H321">
    <cfRule type="expression" dxfId="3301" priority="2254">
      <formula>$B$214="New Hire/Rehire/Open Enrollment"</formula>
    </cfRule>
  </conditionalFormatting>
  <conditionalFormatting sqref="H320:H321">
    <cfRule type="expression" dxfId="3300" priority="2253">
      <formula>$B$214="Open Enrollment"</formula>
    </cfRule>
  </conditionalFormatting>
  <conditionalFormatting sqref="H320:H321">
    <cfRule type="expression" dxfId="3299" priority="2252">
      <formula>$B$214="New Hire/Rehire"</formula>
    </cfRule>
  </conditionalFormatting>
  <conditionalFormatting sqref="O311:O312">
    <cfRule type="expression" dxfId="3298" priority="2251">
      <formula>O$213="No"</formula>
    </cfRule>
  </conditionalFormatting>
  <conditionalFormatting sqref="O311:O312">
    <cfRule type="expression" dxfId="3297" priority="2250">
      <formula>L$3="No"</formula>
    </cfRule>
  </conditionalFormatting>
  <conditionalFormatting sqref="O311:O312">
    <cfRule type="expression" dxfId="3296" priority="2249">
      <formula>O$213="No"</formula>
    </cfRule>
  </conditionalFormatting>
  <conditionalFormatting sqref="O311:O312">
    <cfRule type="expression" dxfId="3295" priority="2248">
      <formula>L$3="No"</formula>
    </cfRule>
  </conditionalFormatting>
  <conditionalFormatting sqref="O311:O312">
    <cfRule type="expression" dxfId="3294" priority="2247">
      <formula>O$213="No"</formula>
    </cfRule>
  </conditionalFormatting>
  <conditionalFormatting sqref="O311:O312">
    <cfRule type="expression" dxfId="3293" priority="2246">
      <formula>L$3="No"</formula>
    </cfRule>
  </conditionalFormatting>
  <conditionalFormatting sqref="O311:O312">
    <cfRule type="expression" dxfId="3292" priority="2245">
      <formula>O311="0"</formula>
    </cfRule>
  </conditionalFormatting>
  <conditionalFormatting sqref="O311:O312">
    <cfRule type="expression" dxfId="3291" priority="2244">
      <formula>O$213="No"</formula>
    </cfRule>
  </conditionalFormatting>
  <conditionalFormatting sqref="O311:O312">
    <cfRule type="expression" dxfId="3290" priority="2243">
      <formula>$K$213="No"</formula>
    </cfRule>
  </conditionalFormatting>
  <conditionalFormatting sqref="O314:O315">
    <cfRule type="expression" dxfId="3289" priority="2242">
      <formula>O$213="No"</formula>
    </cfRule>
  </conditionalFormatting>
  <conditionalFormatting sqref="O314:O315">
    <cfRule type="expression" dxfId="3288" priority="2241">
      <formula>L$3="No"</formula>
    </cfRule>
  </conditionalFormatting>
  <conditionalFormatting sqref="O314:O315">
    <cfRule type="expression" dxfId="3287" priority="2240">
      <formula>O$213="No"</formula>
    </cfRule>
  </conditionalFormatting>
  <conditionalFormatting sqref="O314:O315">
    <cfRule type="expression" dxfId="3286" priority="2239">
      <formula>L$3="No"</formula>
    </cfRule>
  </conditionalFormatting>
  <conditionalFormatting sqref="O314:O315">
    <cfRule type="expression" dxfId="3285" priority="2238">
      <formula>O$213="No"</formula>
    </cfRule>
  </conditionalFormatting>
  <conditionalFormatting sqref="O314:O315">
    <cfRule type="expression" dxfId="3284" priority="2237">
      <formula>L$3="No"</formula>
    </cfRule>
  </conditionalFormatting>
  <conditionalFormatting sqref="O314:O315">
    <cfRule type="expression" dxfId="3283" priority="2236">
      <formula>O314="0"</formula>
    </cfRule>
  </conditionalFormatting>
  <conditionalFormatting sqref="O314:O315">
    <cfRule type="expression" dxfId="3282" priority="2235">
      <formula>O$213="No"</formula>
    </cfRule>
  </conditionalFormatting>
  <conditionalFormatting sqref="O314:O315">
    <cfRule type="expression" dxfId="3281" priority="2234">
      <formula>$K$213="No"</formula>
    </cfRule>
  </conditionalFormatting>
  <conditionalFormatting sqref="O317:O318">
    <cfRule type="expression" dxfId="3280" priority="2233">
      <formula>O$213="No"</formula>
    </cfRule>
  </conditionalFormatting>
  <conditionalFormatting sqref="O317:O318">
    <cfRule type="expression" dxfId="3279" priority="2232">
      <formula>L$3="No"</formula>
    </cfRule>
  </conditionalFormatting>
  <conditionalFormatting sqref="O317:O318">
    <cfRule type="expression" dxfId="3278" priority="2231">
      <formula>O$213="No"</formula>
    </cfRule>
  </conditionalFormatting>
  <conditionalFormatting sqref="O317:O318">
    <cfRule type="expression" dxfId="3277" priority="2230">
      <formula>L$3="No"</formula>
    </cfRule>
  </conditionalFormatting>
  <conditionalFormatting sqref="O317:O318">
    <cfRule type="expression" dxfId="3276" priority="2229">
      <formula>O$213="No"</formula>
    </cfRule>
  </conditionalFormatting>
  <conditionalFormatting sqref="O317:O318">
    <cfRule type="expression" dxfId="3275" priority="2228">
      <formula>L$3="No"</formula>
    </cfRule>
  </conditionalFormatting>
  <conditionalFormatting sqref="O317:O318">
    <cfRule type="expression" dxfId="3274" priority="2227">
      <formula>O317="0"</formula>
    </cfRule>
  </conditionalFormatting>
  <conditionalFormatting sqref="O317:O318">
    <cfRule type="expression" dxfId="3273" priority="2226">
      <formula>O$213="No"</formula>
    </cfRule>
  </conditionalFormatting>
  <conditionalFormatting sqref="O317:O318">
    <cfRule type="expression" dxfId="3272" priority="2225">
      <formula>$K$213="No"</formula>
    </cfRule>
  </conditionalFormatting>
  <conditionalFormatting sqref="O320:O321">
    <cfRule type="expression" dxfId="3271" priority="2224">
      <formula>O$213="No"</formula>
    </cfRule>
  </conditionalFormatting>
  <conditionalFormatting sqref="O320:O321">
    <cfRule type="expression" dxfId="3270" priority="2223">
      <formula>L$3="No"</formula>
    </cfRule>
  </conditionalFormatting>
  <conditionalFormatting sqref="O320:O321">
    <cfRule type="expression" dxfId="3269" priority="2222">
      <formula>O$213="No"</formula>
    </cfRule>
  </conditionalFormatting>
  <conditionalFormatting sqref="O320:O321">
    <cfRule type="expression" dxfId="3268" priority="2221">
      <formula>L$3="No"</formula>
    </cfRule>
  </conditionalFormatting>
  <conditionalFormatting sqref="O320:O321">
    <cfRule type="expression" dxfId="3267" priority="2220">
      <formula>O$213="No"</formula>
    </cfRule>
  </conditionalFormatting>
  <conditionalFormatting sqref="O320:O321">
    <cfRule type="expression" dxfId="3266" priority="2219">
      <formula>L$3="No"</formula>
    </cfRule>
  </conditionalFormatting>
  <conditionalFormatting sqref="O320:O321">
    <cfRule type="expression" dxfId="3265" priority="2218">
      <formula>O320="0"</formula>
    </cfRule>
  </conditionalFormatting>
  <conditionalFormatting sqref="O320:O321">
    <cfRule type="expression" dxfId="3264" priority="2217">
      <formula>O$213="No"</formula>
    </cfRule>
  </conditionalFormatting>
  <conditionalFormatting sqref="O320:O321">
    <cfRule type="expression" dxfId="3263" priority="2216">
      <formula>$K$213="No"</formula>
    </cfRule>
  </conditionalFormatting>
  <conditionalFormatting sqref="Q320:Q321">
    <cfRule type="expression" dxfId="3262" priority="2215">
      <formula>Q$213="No"</formula>
    </cfRule>
  </conditionalFormatting>
  <conditionalFormatting sqref="Q320:Q321">
    <cfRule type="expression" dxfId="3261" priority="2214">
      <formula>L$3="No"</formula>
    </cfRule>
  </conditionalFormatting>
  <conditionalFormatting sqref="Q320:Q321">
    <cfRule type="expression" dxfId="3260" priority="2213">
      <formula>Q320="0"</formula>
    </cfRule>
  </conditionalFormatting>
  <conditionalFormatting sqref="Q320:Q321">
    <cfRule type="expression" dxfId="3259" priority="2212">
      <formula>Q$213="No"</formula>
    </cfRule>
  </conditionalFormatting>
  <conditionalFormatting sqref="Q320:Q321">
    <cfRule type="expression" dxfId="3258" priority="2211">
      <formula>$K$213="No"</formula>
    </cfRule>
  </conditionalFormatting>
  <conditionalFormatting sqref="Q320:Q321">
    <cfRule type="expression" dxfId="3257" priority="2210">
      <formula>$K$302="No"</formula>
    </cfRule>
  </conditionalFormatting>
  <conditionalFormatting sqref="J320:J321">
    <cfRule type="expression" dxfId="3256" priority="2207">
      <formula>J$213="No"</formula>
    </cfRule>
  </conditionalFormatting>
  <conditionalFormatting sqref="J320:J321">
    <cfRule type="expression" dxfId="3255" priority="2208">
      <formula>J$214="New Hire/Rehire/Qualifying Events"</formula>
    </cfRule>
    <cfRule type="expression" dxfId="3254" priority="2209">
      <formula>J$214="New Hire/Rehire"</formula>
    </cfRule>
  </conditionalFormatting>
  <conditionalFormatting sqref="J320:J321">
    <cfRule type="expression" dxfId="3253" priority="2206">
      <formula>C$3="No"</formula>
    </cfRule>
  </conditionalFormatting>
  <conditionalFormatting sqref="J320:J321">
    <cfRule type="expression" dxfId="3252" priority="2203">
      <formula>J$213="No"</formula>
    </cfRule>
  </conditionalFormatting>
  <conditionalFormatting sqref="J320:J321">
    <cfRule type="expression" dxfId="3251" priority="2204">
      <formula>J$214="New Hire/Rehire/Qualifying Events"</formula>
    </cfRule>
    <cfRule type="expression" dxfId="3250" priority="2205">
      <formula>J$214="New Hire/Rehire"</formula>
    </cfRule>
  </conditionalFormatting>
  <conditionalFormatting sqref="J320:J321">
    <cfRule type="expression" dxfId="3249" priority="2202">
      <formula>C$3="No"</formula>
    </cfRule>
  </conditionalFormatting>
  <conditionalFormatting sqref="J320:J321">
    <cfRule type="expression" dxfId="3248" priority="2199">
      <formula>J$213="No"</formula>
    </cfRule>
  </conditionalFormatting>
  <conditionalFormatting sqref="J320:J321">
    <cfRule type="expression" dxfId="3247" priority="2200">
      <formula>J$214="New Hire/Rehire/Qualifying Events"</formula>
    </cfRule>
    <cfRule type="expression" dxfId="3246" priority="2201">
      <formula>J$214="New Hire/Rehire"</formula>
    </cfRule>
  </conditionalFormatting>
  <conditionalFormatting sqref="J320:J321">
    <cfRule type="expression" dxfId="3245" priority="2198">
      <formula>C$3="No"</formula>
    </cfRule>
  </conditionalFormatting>
  <conditionalFormatting sqref="J320:J321">
    <cfRule type="expression" dxfId="3244" priority="2195">
      <formula>J$213="No"</formula>
    </cfRule>
  </conditionalFormatting>
  <conditionalFormatting sqref="J320:J321">
    <cfRule type="expression" dxfId="3243" priority="2196">
      <formula>J$214="New Hire/Rehire/Qualifying Events"</formula>
    </cfRule>
    <cfRule type="expression" dxfId="3242" priority="2197">
      <formula>J$214="New Hire/Rehire"</formula>
    </cfRule>
  </conditionalFormatting>
  <conditionalFormatting sqref="J320:J321">
    <cfRule type="expression" dxfId="3241" priority="2194">
      <formula>C$3="No"</formula>
    </cfRule>
  </conditionalFormatting>
  <conditionalFormatting sqref="J320:J321">
    <cfRule type="expression" dxfId="3240" priority="2193">
      <formula>J320="0"</formula>
    </cfRule>
  </conditionalFormatting>
  <conditionalFormatting sqref="J320:J321">
    <cfRule type="expression" dxfId="3239" priority="2192">
      <formula>J$213="No"</formula>
    </cfRule>
  </conditionalFormatting>
  <conditionalFormatting sqref="J320:J321">
    <cfRule type="expression" dxfId="3238" priority="2191">
      <formula>$B$213="No"</formula>
    </cfRule>
  </conditionalFormatting>
  <conditionalFormatting sqref="J320:J321">
    <cfRule type="expression" dxfId="3237" priority="2190">
      <formula>$B$302="No"</formula>
    </cfRule>
  </conditionalFormatting>
  <conditionalFormatting sqref="J320:J321">
    <cfRule type="expression" dxfId="3236" priority="2189">
      <formula>$B$214="New Hire/Rehire/Open Enrollment"</formula>
    </cfRule>
  </conditionalFormatting>
  <conditionalFormatting sqref="J320:J321">
    <cfRule type="expression" dxfId="3235" priority="2188">
      <formula>$B$214="Open Enrollment"</formula>
    </cfRule>
  </conditionalFormatting>
  <conditionalFormatting sqref="J320:J321">
    <cfRule type="expression" dxfId="3234" priority="2187">
      <formula>$B$214="New Hire/Rehire"</formula>
    </cfRule>
  </conditionalFormatting>
  <conditionalFormatting sqref="J317:J318">
    <cfRule type="expression" dxfId="3233" priority="2184">
      <formula>J$213="No"</formula>
    </cfRule>
  </conditionalFormatting>
  <conditionalFormatting sqref="J317:J318">
    <cfRule type="expression" dxfId="3232" priority="2185">
      <formula>J$214="New Hire/Rehire/Qualifying Events"</formula>
    </cfRule>
    <cfRule type="expression" dxfId="3231" priority="2186">
      <formula>J$214="New Hire/Rehire"</formula>
    </cfRule>
  </conditionalFormatting>
  <conditionalFormatting sqref="J317:J318">
    <cfRule type="expression" dxfId="3230" priority="2183">
      <formula>C$3="No"</formula>
    </cfRule>
  </conditionalFormatting>
  <conditionalFormatting sqref="J317:J318">
    <cfRule type="expression" dxfId="3229" priority="2180">
      <formula>J$213="No"</formula>
    </cfRule>
  </conditionalFormatting>
  <conditionalFormatting sqref="J317:J318">
    <cfRule type="expression" dxfId="3228" priority="2181">
      <formula>J$214="New Hire/Rehire/Qualifying Events"</formula>
    </cfRule>
    <cfRule type="expression" dxfId="3227" priority="2182">
      <formula>J$214="New Hire/Rehire"</formula>
    </cfRule>
  </conditionalFormatting>
  <conditionalFormatting sqref="J317:J318">
    <cfRule type="expression" dxfId="3226" priority="2179">
      <formula>C$3="No"</formula>
    </cfRule>
  </conditionalFormatting>
  <conditionalFormatting sqref="J317:J318">
    <cfRule type="expression" dxfId="3225" priority="2176">
      <formula>J$213="No"</formula>
    </cfRule>
  </conditionalFormatting>
  <conditionalFormatting sqref="J317:J318">
    <cfRule type="expression" dxfId="3224" priority="2177">
      <formula>J$214="New Hire/Rehire/Qualifying Events"</formula>
    </cfRule>
    <cfRule type="expression" dxfId="3223" priority="2178">
      <formula>J$214="New Hire/Rehire"</formula>
    </cfRule>
  </conditionalFormatting>
  <conditionalFormatting sqref="J317:J318">
    <cfRule type="expression" dxfId="3222" priority="2175">
      <formula>C$3="No"</formula>
    </cfRule>
  </conditionalFormatting>
  <conditionalFormatting sqref="J317:J318">
    <cfRule type="expression" dxfId="3221" priority="2172">
      <formula>J$213="No"</formula>
    </cfRule>
  </conditionalFormatting>
  <conditionalFormatting sqref="J317:J318">
    <cfRule type="expression" dxfId="3220" priority="2173">
      <formula>J$214="New Hire/Rehire/Qualifying Events"</formula>
    </cfRule>
    <cfRule type="expression" dxfId="3219" priority="2174">
      <formula>J$214="New Hire/Rehire"</formula>
    </cfRule>
  </conditionalFormatting>
  <conditionalFormatting sqref="J317:J318">
    <cfRule type="expression" dxfId="3218" priority="2171">
      <formula>C$3="No"</formula>
    </cfRule>
  </conditionalFormatting>
  <conditionalFormatting sqref="J317:J318">
    <cfRule type="expression" dxfId="3217" priority="2170">
      <formula>J317="0"</formula>
    </cfRule>
  </conditionalFormatting>
  <conditionalFormatting sqref="J317:J318">
    <cfRule type="expression" dxfId="3216" priority="2169">
      <formula>J$213="No"</formula>
    </cfRule>
  </conditionalFormatting>
  <conditionalFormatting sqref="J317:J318">
    <cfRule type="expression" dxfId="3215" priority="2168">
      <formula>$B$213="No"</formula>
    </cfRule>
  </conditionalFormatting>
  <conditionalFormatting sqref="J317:J318">
    <cfRule type="expression" dxfId="3214" priority="2167">
      <formula>$B$302="No"</formula>
    </cfRule>
  </conditionalFormatting>
  <conditionalFormatting sqref="J317:J318">
    <cfRule type="expression" dxfId="3213" priority="2166">
      <formula>$B$214="Open Enrollment"</formula>
    </cfRule>
  </conditionalFormatting>
  <conditionalFormatting sqref="J317:J318">
    <cfRule type="expression" dxfId="3212" priority="2165">
      <formula>$B$214="Qualifying Events"</formula>
    </cfRule>
  </conditionalFormatting>
  <conditionalFormatting sqref="J314:J315">
    <cfRule type="expression" dxfId="3211" priority="2162">
      <formula>J$213="No"</formula>
    </cfRule>
  </conditionalFormatting>
  <conditionalFormatting sqref="J314:J315">
    <cfRule type="expression" dxfId="3210" priority="2163">
      <formula>J$214="New Hire/Rehire/Qualifying Events"</formula>
    </cfRule>
    <cfRule type="expression" dxfId="3209" priority="2164">
      <formula>J$214="New Hire/Rehire"</formula>
    </cfRule>
  </conditionalFormatting>
  <conditionalFormatting sqref="J314:J315">
    <cfRule type="expression" dxfId="3208" priority="2161">
      <formula>C$3="No"</formula>
    </cfRule>
  </conditionalFormatting>
  <conditionalFormatting sqref="J314:J315">
    <cfRule type="expression" dxfId="3207" priority="2158">
      <formula>J$213="No"</formula>
    </cfRule>
  </conditionalFormatting>
  <conditionalFormatting sqref="J314:J315">
    <cfRule type="expression" dxfId="3206" priority="2159">
      <formula>J$214="New Hire/Rehire/Qualifying Events"</formula>
    </cfRule>
    <cfRule type="expression" dxfId="3205" priority="2160">
      <formula>J$214="New Hire/Rehire"</formula>
    </cfRule>
  </conditionalFormatting>
  <conditionalFormatting sqref="J314:J315">
    <cfRule type="expression" dxfId="3204" priority="2157">
      <formula>C$3="No"</formula>
    </cfRule>
  </conditionalFormatting>
  <conditionalFormatting sqref="J314:J315">
    <cfRule type="expression" dxfId="3203" priority="2154">
      <formula>J$213="No"</formula>
    </cfRule>
  </conditionalFormatting>
  <conditionalFormatting sqref="J314:J315">
    <cfRule type="expression" dxfId="3202" priority="2155">
      <formula>J$214="New Hire/Rehire/Qualifying Events"</formula>
    </cfRule>
    <cfRule type="expression" dxfId="3201" priority="2156">
      <formula>J$214="New Hire/Rehire"</formula>
    </cfRule>
  </conditionalFormatting>
  <conditionalFormatting sqref="J314:J315">
    <cfRule type="expression" dxfId="3200" priority="2153">
      <formula>C$3="No"</formula>
    </cfRule>
  </conditionalFormatting>
  <conditionalFormatting sqref="J314:J315">
    <cfRule type="expression" dxfId="3199" priority="2150">
      <formula>J$213="No"</formula>
    </cfRule>
  </conditionalFormatting>
  <conditionalFormatting sqref="J314:J315">
    <cfRule type="expression" dxfId="3198" priority="2151">
      <formula>J$214="New Hire/Rehire/Qualifying Events"</formula>
    </cfRule>
    <cfRule type="expression" dxfId="3197" priority="2152">
      <formula>J$214="New Hire/Rehire"</formula>
    </cfRule>
  </conditionalFormatting>
  <conditionalFormatting sqref="J314:J315">
    <cfRule type="expression" dxfId="3196" priority="2149">
      <formula>C$3="No"</formula>
    </cfRule>
  </conditionalFormatting>
  <conditionalFormatting sqref="J314:J315">
    <cfRule type="expression" dxfId="3195" priority="2148">
      <formula>J314="0"</formula>
    </cfRule>
  </conditionalFormatting>
  <conditionalFormatting sqref="J314:J315">
    <cfRule type="expression" dxfId="3194" priority="2147">
      <formula>J$213="No"</formula>
    </cfRule>
  </conditionalFormatting>
  <conditionalFormatting sqref="J314:J315">
    <cfRule type="expression" dxfId="3193" priority="2146">
      <formula>$B$213="No"</formula>
    </cfRule>
  </conditionalFormatting>
  <conditionalFormatting sqref="J314:J315">
    <cfRule type="expression" dxfId="3192" priority="2145">
      <formula>$B$302="No"</formula>
    </cfRule>
  </conditionalFormatting>
  <conditionalFormatting sqref="J314:J315">
    <cfRule type="expression" dxfId="3191" priority="2144">
      <formula>$B$214="Open Enrollment"</formula>
    </cfRule>
  </conditionalFormatting>
  <conditionalFormatting sqref="J314:J315">
    <cfRule type="expression" dxfId="3190" priority="2143">
      <formula>$B$214="Qualifying Events"</formula>
    </cfRule>
  </conditionalFormatting>
  <conditionalFormatting sqref="J311:J312">
    <cfRule type="expression" dxfId="3189" priority="2140">
      <formula>J$213="No"</formula>
    </cfRule>
  </conditionalFormatting>
  <conditionalFormatting sqref="J311:J312">
    <cfRule type="expression" dxfId="3188" priority="2141">
      <formula>J$214="New Hire/Rehire/Qualifying Events"</formula>
    </cfRule>
    <cfRule type="expression" dxfId="3187" priority="2142">
      <formula>J$214="New Hire/Rehire"</formula>
    </cfRule>
  </conditionalFormatting>
  <conditionalFormatting sqref="J311:J312">
    <cfRule type="expression" dxfId="3186" priority="2139">
      <formula>C$3="No"</formula>
    </cfRule>
  </conditionalFormatting>
  <conditionalFormatting sqref="J311:J312">
    <cfRule type="expression" dxfId="3185" priority="2136">
      <formula>J$213="No"</formula>
    </cfRule>
  </conditionalFormatting>
  <conditionalFormatting sqref="J311:J312">
    <cfRule type="expression" dxfId="3184" priority="2137">
      <formula>J$214="New Hire/Rehire/Qualifying Events"</formula>
    </cfRule>
    <cfRule type="expression" dxfId="3183" priority="2138">
      <formula>J$214="New Hire/Rehire"</formula>
    </cfRule>
  </conditionalFormatting>
  <conditionalFormatting sqref="J311:J312">
    <cfRule type="expression" dxfId="3182" priority="2135">
      <formula>C$3="No"</formula>
    </cfRule>
  </conditionalFormatting>
  <conditionalFormatting sqref="J311:J312">
    <cfRule type="expression" dxfId="3181" priority="2132">
      <formula>J$213="No"</formula>
    </cfRule>
  </conditionalFormatting>
  <conditionalFormatting sqref="J311:J312">
    <cfRule type="expression" dxfId="3180" priority="2133">
      <formula>J$214="New Hire/Rehire/Qualifying Events"</formula>
    </cfRule>
    <cfRule type="expression" dxfId="3179" priority="2134">
      <formula>J$214="New Hire/Rehire"</formula>
    </cfRule>
  </conditionalFormatting>
  <conditionalFormatting sqref="J311:J312">
    <cfRule type="expression" dxfId="3178" priority="2131">
      <formula>C$3="No"</formula>
    </cfRule>
  </conditionalFormatting>
  <conditionalFormatting sqref="J311:J312">
    <cfRule type="expression" dxfId="3177" priority="2128">
      <formula>J$213="No"</formula>
    </cfRule>
  </conditionalFormatting>
  <conditionalFormatting sqref="J311:J312">
    <cfRule type="expression" dxfId="3176" priority="2129">
      <formula>J$214="New Hire/Rehire/Qualifying Events"</formula>
    </cfRule>
    <cfRule type="expression" dxfId="3175" priority="2130">
      <formula>J$214="New Hire/Rehire"</formula>
    </cfRule>
  </conditionalFormatting>
  <conditionalFormatting sqref="J311:J312">
    <cfRule type="expression" dxfId="3174" priority="2127">
      <formula>C$3="No"</formula>
    </cfRule>
  </conditionalFormatting>
  <conditionalFormatting sqref="J311:J312">
    <cfRule type="expression" dxfId="3173" priority="2126">
      <formula>J311="0"</formula>
    </cfRule>
  </conditionalFormatting>
  <conditionalFormatting sqref="J311:J312">
    <cfRule type="expression" dxfId="3172" priority="2125">
      <formula>J$213="No"</formula>
    </cfRule>
  </conditionalFormatting>
  <conditionalFormatting sqref="J311:J312">
    <cfRule type="expression" dxfId="3171" priority="2124">
      <formula>$B$213="No"</formula>
    </cfRule>
  </conditionalFormatting>
  <conditionalFormatting sqref="J311:J312">
    <cfRule type="expression" dxfId="3170" priority="2123">
      <formula>$B$302="No"</formula>
    </cfRule>
  </conditionalFormatting>
  <conditionalFormatting sqref="J311:J312">
    <cfRule type="expression" dxfId="3169" priority="2122">
      <formula>$B$214="New Hire/Rehire"</formula>
    </cfRule>
  </conditionalFormatting>
  <conditionalFormatting sqref="J311:J312">
    <cfRule type="expression" dxfId="3168" priority="2121">
      <formula>$B$214="New Hire/Rehire/Qualifying Events"</formula>
    </cfRule>
  </conditionalFormatting>
  <conditionalFormatting sqref="J311:J312">
    <cfRule type="expression" dxfId="3167" priority="2120">
      <formula>$B$214="Qualifying Events"</formula>
    </cfRule>
  </conditionalFormatting>
  <conditionalFormatting sqref="Q317:Q318">
    <cfRule type="expression" dxfId="3166" priority="2119">
      <formula>Q$213="No"</formula>
    </cfRule>
  </conditionalFormatting>
  <conditionalFormatting sqref="Q317:Q318">
    <cfRule type="expression" dxfId="3165" priority="2118">
      <formula>L$3="No"</formula>
    </cfRule>
  </conditionalFormatting>
  <conditionalFormatting sqref="Q317:Q318">
    <cfRule type="expression" dxfId="3164" priority="2117">
      <formula>Q317="0"</formula>
    </cfRule>
  </conditionalFormatting>
  <conditionalFormatting sqref="Q317:Q318">
    <cfRule type="expression" dxfId="3163" priority="2116">
      <formula>Q$213="No"</formula>
    </cfRule>
  </conditionalFormatting>
  <conditionalFormatting sqref="Q317:Q318">
    <cfRule type="expression" dxfId="3162" priority="2115">
      <formula>$K$213="No"</formula>
    </cfRule>
  </conditionalFormatting>
  <conditionalFormatting sqref="Q317:Q318">
    <cfRule type="expression" dxfId="3161" priority="2114">
      <formula>$K$302="No"</formula>
    </cfRule>
  </conditionalFormatting>
  <conditionalFormatting sqref="Q314:Q315">
    <cfRule type="expression" dxfId="3160" priority="2113">
      <formula>Q$213="No"</formula>
    </cfRule>
  </conditionalFormatting>
  <conditionalFormatting sqref="Q314:Q315">
    <cfRule type="expression" dxfId="3159" priority="2112">
      <formula>L$3="No"</formula>
    </cfRule>
  </conditionalFormatting>
  <conditionalFormatting sqref="Q314:Q315">
    <cfRule type="expression" dxfId="3158" priority="2111">
      <formula>Q314="0"</formula>
    </cfRule>
  </conditionalFormatting>
  <conditionalFormatting sqref="Q314:Q315">
    <cfRule type="expression" dxfId="3157" priority="2110">
      <formula>Q$213="No"</formula>
    </cfRule>
  </conditionalFormatting>
  <conditionalFormatting sqref="Q314:Q315">
    <cfRule type="expression" dxfId="3156" priority="2109">
      <formula>$K$213="No"</formula>
    </cfRule>
  </conditionalFormatting>
  <conditionalFormatting sqref="Q314:Q315">
    <cfRule type="expression" dxfId="3155" priority="2108">
      <formula>$K$302="No"</formula>
    </cfRule>
  </conditionalFormatting>
  <conditionalFormatting sqref="Q311:Q312">
    <cfRule type="expression" dxfId="3154" priority="2107">
      <formula>Q$213="No"</formula>
    </cfRule>
  </conditionalFormatting>
  <conditionalFormatting sqref="Q311:Q312">
    <cfRule type="expression" dxfId="3153" priority="2106">
      <formula>L$3="No"</formula>
    </cfRule>
  </conditionalFormatting>
  <conditionalFormatting sqref="Q311:Q312">
    <cfRule type="expression" dxfId="3152" priority="2105">
      <formula>Q311="0"</formula>
    </cfRule>
  </conditionalFormatting>
  <conditionalFormatting sqref="Q311:Q312">
    <cfRule type="expression" dxfId="3151" priority="2104">
      <formula>Q$213="No"</formula>
    </cfRule>
  </conditionalFormatting>
  <conditionalFormatting sqref="Q311:Q312">
    <cfRule type="expression" dxfId="3150" priority="2103">
      <formula>$K$213="No"</formula>
    </cfRule>
  </conditionalFormatting>
  <conditionalFormatting sqref="Q311:Q312">
    <cfRule type="expression" dxfId="3149" priority="2102">
      <formula>$K$302="No"</formula>
    </cfRule>
  </conditionalFormatting>
  <conditionalFormatting sqref="S311:S312">
    <cfRule type="expression" dxfId="3148" priority="2101">
      <formula>S$213="No"</formula>
    </cfRule>
  </conditionalFormatting>
  <conditionalFormatting sqref="S311:S312">
    <cfRule type="expression" dxfId="3147" priority="2100">
      <formula>L$3="No"</formula>
    </cfRule>
  </conditionalFormatting>
  <conditionalFormatting sqref="S311:S312">
    <cfRule type="expression" dxfId="3146" priority="2099">
      <formula>S$213="No"</formula>
    </cfRule>
  </conditionalFormatting>
  <conditionalFormatting sqref="S311:S312">
    <cfRule type="expression" dxfId="3145" priority="2098">
      <formula>L$3="No"</formula>
    </cfRule>
  </conditionalFormatting>
  <conditionalFormatting sqref="S311:S312">
    <cfRule type="expression" dxfId="3144" priority="2097">
      <formula>S$213="No"</formula>
    </cfRule>
  </conditionalFormatting>
  <conditionalFormatting sqref="S311:S312">
    <cfRule type="expression" dxfId="3143" priority="2096">
      <formula>L$3="No"</formula>
    </cfRule>
  </conditionalFormatting>
  <conditionalFormatting sqref="S311:S312">
    <cfRule type="expression" dxfId="3142" priority="2093">
      <formula>S$213="No"</formula>
    </cfRule>
  </conditionalFormatting>
  <conditionalFormatting sqref="S311:S312">
    <cfRule type="expression" dxfId="3141" priority="2094">
      <formula>S$214="New Hire/Rehire/Qualifying Events"</formula>
    </cfRule>
    <cfRule type="expression" dxfId="3140" priority="2095">
      <formula>S$214="New Hire/Rehire"</formula>
    </cfRule>
  </conditionalFormatting>
  <conditionalFormatting sqref="S311:S312">
    <cfRule type="expression" dxfId="3139" priority="2092">
      <formula>L$3="No"</formula>
    </cfRule>
  </conditionalFormatting>
  <conditionalFormatting sqref="S311:S312">
    <cfRule type="expression" dxfId="3138" priority="2091">
      <formula>S311="0"</formula>
    </cfRule>
  </conditionalFormatting>
  <conditionalFormatting sqref="S311:S312">
    <cfRule type="expression" dxfId="3137" priority="2090">
      <formula>S$213="No"</formula>
    </cfRule>
  </conditionalFormatting>
  <conditionalFormatting sqref="S311:S312">
    <cfRule type="expression" dxfId="3136" priority="2089">
      <formula>$K$213="No"</formula>
    </cfRule>
  </conditionalFormatting>
  <conditionalFormatting sqref="S311:S312">
    <cfRule type="expression" dxfId="3135" priority="2088">
      <formula>$K$302="No"</formula>
    </cfRule>
  </conditionalFormatting>
  <conditionalFormatting sqref="S314:S315">
    <cfRule type="expression" dxfId="3134" priority="2087">
      <formula>S$213="No"</formula>
    </cfRule>
  </conditionalFormatting>
  <conditionalFormatting sqref="S314:S315">
    <cfRule type="expression" dxfId="3133" priority="2086">
      <formula>L$3="No"</formula>
    </cfRule>
  </conditionalFormatting>
  <conditionalFormatting sqref="S314:S315">
    <cfRule type="expression" dxfId="3132" priority="2085">
      <formula>S$213="No"</formula>
    </cfRule>
  </conditionalFormatting>
  <conditionalFormatting sqref="S314:S315">
    <cfRule type="expression" dxfId="3131" priority="2084">
      <formula>L$3="No"</formula>
    </cfRule>
  </conditionalFormatting>
  <conditionalFormatting sqref="S314:S315">
    <cfRule type="expression" dxfId="3130" priority="2083">
      <formula>S$213="No"</formula>
    </cfRule>
  </conditionalFormatting>
  <conditionalFormatting sqref="S314:S315">
    <cfRule type="expression" dxfId="3129" priority="2082">
      <formula>L$3="No"</formula>
    </cfRule>
  </conditionalFormatting>
  <conditionalFormatting sqref="S314:S315">
    <cfRule type="expression" dxfId="3128" priority="2081">
      <formula>S$213="No"</formula>
    </cfRule>
  </conditionalFormatting>
  <conditionalFormatting sqref="S314:S315">
    <cfRule type="expression" dxfId="3127" priority="2080">
      <formula>L$3="No"</formula>
    </cfRule>
  </conditionalFormatting>
  <conditionalFormatting sqref="S314:S315">
    <cfRule type="expression" dxfId="3126" priority="2079">
      <formula>S314="0"</formula>
    </cfRule>
  </conditionalFormatting>
  <conditionalFormatting sqref="S314:S315">
    <cfRule type="expression" dxfId="3125" priority="2078">
      <formula>S$213="No"</formula>
    </cfRule>
  </conditionalFormatting>
  <conditionalFormatting sqref="S314:S315">
    <cfRule type="expression" dxfId="3124" priority="2077">
      <formula>$K$213="No"</formula>
    </cfRule>
  </conditionalFormatting>
  <conditionalFormatting sqref="S314:S315">
    <cfRule type="expression" dxfId="3123" priority="2076">
      <formula>$K$302="No"</formula>
    </cfRule>
  </conditionalFormatting>
  <conditionalFormatting sqref="S317:S318">
    <cfRule type="expression" dxfId="3122" priority="2075">
      <formula>S$213="No"</formula>
    </cfRule>
  </conditionalFormatting>
  <conditionalFormatting sqref="S317:S318">
    <cfRule type="expression" dxfId="3121" priority="2074">
      <formula>L$3="No"</formula>
    </cfRule>
  </conditionalFormatting>
  <conditionalFormatting sqref="S317:S318">
    <cfRule type="expression" dxfId="3120" priority="2073">
      <formula>S$213="No"</formula>
    </cfRule>
  </conditionalFormatting>
  <conditionalFormatting sqref="S317:S318">
    <cfRule type="expression" dxfId="3119" priority="2072">
      <formula>L$3="No"</formula>
    </cfRule>
  </conditionalFormatting>
  <conditionalFormatting sqref="S317:S318">
    <cfRule type="expression" dxfId="3118" priority="2071">
      <formula>S$213="No"</formula>
    </cfRule>
  </conditionalFormatting>
  <conditionalFormatting sqref="S317:S318">
    <cfRule type="expression" dxfId="3117" priority="2070">
      <formula>L$3="No"</formula>
    </cfRule>
  </conditionalFormatting>
  <conditionalFormatting sqref="S317:S318">
    <cfRule type="expression" dxfId="3116" priority="2069">
      <formula>S$213="No"</formula>
    </cfRule>
  </conditionalFormatting>
  <conditionalFormatting sqref="S317:S318">
    <cfRule type="expression" dxfId="3115" priority="2068">
      <formula>L$3="No"</formula>
    </cfRule>
  </conditionalFormatting>
  <conditionalFormatting sqref="S317:S318">
    <cfRule type="expression" dxfId="3114" priority="2067">
      <formula>S317="0"</formula>
    </cfRule>
  </conditionalFormatting>
  <conditionalFormatting sqref="S317:S318">
    <cfRule type="expression" dxfId="3113" priority="2066">
      <formula>S$213="No"</formula>
    </cfRule>
  </conditionalFormatting>
  <conditionalFormatting sqref="S317:S318">
    <cfRule type="expression" dxfId="3112" priority="2065">
      <formula>$K$213="No"</formula>
    </cfRule>
  </conditionalFormatting>
  <conditionalFormatting sqref="S317:S318">
    <cfRule type="expression" dxfId="3111" priority="2064">
      <formula>$K$302="No"</formula>
    </cfRule>
  </conditionalFormatting>
  <conditionalFormatting sqref="S320:S321">
    <cfRule type="expression" dxfId="3110" priority="2063">
      <formula>S$213="No"</formula>
    </cfRule>
  </conditionalFormatting>
  <conditionalFormatting sqref="S320:S321">
    <cfRule type="expression" dxfId="3109" priority="2062">
      <formula>L$3="No"</formula>
    </cfRule>
  </conditionalFormatting>
  <conditionalFormatting sqref="S320:S321">
    <cfRule type="expression" dxfId="3108" priority="2061">
      <formula>S$213="No"</formula>
    </cfRule>
  </conditionalFormatting>
  <conditionalFormatting sqref="S320:S321">
    <cfRule type="expression" dxfId="3107" priority="2060">
      <formula>L$3="No"</formula>
    </cfRule>
  </conditionalFormatting>
  <conditionalFormatting sqref="S320:S321">
    <cfRule type="expression" dxfId="3106" priority="2059">
      <formula>S$213="No"</formula>
    </cfRule>
  </conditionalFormatting>
  <conditionalFormatting sqref="S320:S321">
    <cfRule type="expression" dxfId="3105" priority="2058">
      <formula>L$3="No"</formula>
    </cfRule>
  </conditionalFormatting>
  <conditionalFormatting sqref="S320:S321">
    <cfRule type="expression" dxfId="3104" priority="2057">
      <formula>S$213="No"</formula>
    </cfRule>
  </conditionalFormatting>
  <conditionalFormatting sqref="S320:S321">
    <cfRule type="expression" dxfId="3103" priority="2056">
      <formula>L$3="No"</formula>
    </cfRule>
  </conditionalFormatting>
  <conditionalFormatting sqref="S320:S321">
    <cfRule type="expression" dxfId="3102" priority="2055">
      <formula>S320="0"</formula>
    </cfRule>
  </conditionalFormatting>
  <conditionalFormatting sqref="S320:S321">
    <cfRule type="expression" dxfId="3101" priority="2054">
      <formula>S$213="No"</formula>
    </cfRule>
  </conditionalFormatting>
  <conditionalFormatting sqref="S320:S321">
    <cfRule type="expression" dxfId="3100" priority="2053">
      <formula>$K$213="No"</formula>
    </cfRule>
  </conditionalFormatting>
  <conditionalFormatting sqref="S320:S321">
    <cfRule type="expression" dxfId="3099" priority="2052">
      <formula>$K$302="No"</formula>
    </cfRule>
  </conditionalFormatting>
  <conditionalFormatting sqref="X311:X312">
    <cfRule type="expression" dxfId="3098" priority="2051">
      <formula>X$213="No"</formula>
    </cfRule>
  </conditionalFormatting>
  <conditionalFormatting sqref="X311:X312">
    <cfRule type="expression" dxfId="3097" priority="2050">
      <formula>U$3="No"</formula>
    </cfRule>
  </conditionalFormatting>
  <conditionalFormatting sqref="X311:X312">
    <cfRule type="expression" dxfId="3096" priority="2049">
      <formula>X$213="No"</formula>
    </cfRule>
  </conditionalFormatting>
  <conditionalFormatting sqref="X311:X312">
    <cfRule type="expression" dxfId="3095" priority="2048">
      <formula>U$3="No"</formula>
    </cfRule>
  </conditionalFormatting>
  <conditionalFormatting sqref="X311:X312">
    <cfRule type="expression" dxfId="3094" priority="2047">
      <formula>X$213="No"</formula>
    </cfRule>
  </conditionalFormatting>
  <conditionalFormatting sqref="X311:X312">
    <cfRule type="expression" dxfId="3093" priority="2046">
      <formula>U$3="No"</formula>
    </cfRule>
  </conditionalFormatting>
  <conditionalFormatting sqref="X311:X312">
    <cfRule type="expression" dxfId="3092" priority="2045">
      <formula>X311="0"</formula>
    </cfRule>
  </conditionalFormatting>
  <conditionalFormatting sqref="X311:X312">
    <cfRule type="expression" dxfId="3091" priority="2044">
      <formula>X$213="No"</formula>
    </cfRule>
  </conditionalFormatting>
  <conditionalFormatting sqref="X311:X312">
    <cfRule type="expression" dxfId="3090" priority="2043">
      <formula>$T$213="No"</formula>
    </cfRule>
  </conditionalFormatting>
  <conditionalFormatting sqref="X314:X315">
    <cfRule type="expression" dxfId="3089" priority="2042">
      <formula>X$213="No"</formula>
    </cfRule>
  </conditionalFormatting>
  <conditionalFormatting sqref="X314:X315">
    <cfRule type="expression" dxfId="3088" priority="2041">
      <formula>U$3="No"</formula>
    </cfRule>
  </conditionalFormatting>
  <conditionalFormatting sqref="X314:X315">
    <cfRule type="expression" dxfId="3087" priority="2040">
      <formula>X$213="No"</formula>
    </cfRule>
  </conditionalFormatting>
  <conditionalFormatting sqref="X314:X315">
    <cfRule type="expression" dxfId="3086" priority="2039">
      <formula>U$3="No"</formula>
    </cfRule>
  </conditionalFormatting>
  <conditionalFormatting sqref="X314:X315">
    <cfRule type="expression" dxfId="3085" priority="2038">
      <formula>X$213="No"</formula>
    </cfRule>
  </conditionalFormatting>
  <conditionalFormatting sqref="X314:X315">
    <cfRule type="expression" dxfId="3084" priority="2037">
      <formula>U$3="No"</formula>
    </cfRule>
  </conditionalFormatting>
  <conditionalFormatting sqref="X314:X315">
    <cfRule type="expression" dxfId="3083" priority="2036">
      <formula>X314="0"</formula>
    </cfRule>
  </conditionalFormatting>
  <conditionalFormatting sqref="X314:X315">
    <cfRule type="expression" dxfId="3082" priority="2035">
      <formula>X$213="No"</formula>
    </cfRule>
  </conditionalFormatting>
  <conditionalFormatting sqref="X314:X315">
    <cfRule type="expression" dxfId="3081" priority="2034">
      <formula>$T$213="No"</formula>
    </cfRule>
  </conditionalFormatting>
  <conditionalFormatting sqref="X317:X318">
    <cfRule type="expression" dxfId="3080" priority="2033">
      <formula>X$213="No"</formula>
    </cfRule>
  </conditionalFormatting>
  <conditionalFormatting sqref="X317:X318">
    <cfRule type="expression" dxfId="3079" priority="2032">
      <formula>U$3="No"</formula>
    </cfRule>
  </conditionalFormatting>
  <conditionalFormatting sqref="X317:X318">
    <cfRule type="expression" dxfId="3078" priority="2031">
      <formula>X$213="No"</formula>
    </cfRule>
  </conditionalFormatting>
  <conditionalFormatting sqref="X317:X318">
    <cfRule type="expression" dxfId="3077" priority="2030">
      <formula>U$3="No"</formula>
    </cfRule>
  </conditionalFormatting>
  <conditionalFormatting sqref="X317:X318">
    <cfRule type="expression" dxfId="3076" priority="2029">
      <formula>X$213="No"</formula>
    </cfRule>
  </conditionalFormatting>
  <conditionalFormatting sqref="X317:X318">
    <cfRule type="expression" dxfId="3075" priority="2028">
      <formula>U$3="No"</formula>
    </cfRule>
  </conditionalFormatting>
  <conditionalFormatting sqref="X317:X318">
    <cfRule type="expression" dxfId="3074" priority="2027">
      <formula>X317="0"</formula>
    </cfRule>
  </conditionalFormatting>
  <conditionalFormatting sqref="X317:X318">
    <cfRule type="expression" dxfId="3073" priority="2026">
      <formula>X$213="No"</formula>
    </cfRule>
  </conditionalFormatting>
  <conditionalFormatting sqref="X317:X318">
    <cfRule type="expression" dxfId="3072" priority="2025">
      <formula>$T$213="No"</formula>
    </cfRule>
  </conditionalFormatting>
  <conditionalFormatting sqref="X320:X321">
    <cfRule type="expression" dxfId="3071" priority="2024">
      <formula>X$213="No"</formula>
    </cfRule>
  </conditionalFormatting>
  <conditionalFormatting sqref="X320:X321">
    <cfRule type="expression" dxfId="3070" priority="2023">
      <formula>U$3="No"</formula>
    </cfRule>
  </conditionalFormatting>
  <conditionalFormatting sqref="X320:X321">
    <cfRule type="expression" dxfId="3069" priority="2022">
      <formula>X$213="No"</formula>
    </cfRule>
  </conditionalFormatting>
  <conditionalFormatting sqref="X320:X321">
    <cfRule type="expression" dxfId="3068" priority="2021">
      <formula>U$3="No"</formula>
    </cfRule>
  </conditionalFormatting>
  <conditionalFormatting sqref="X320:X321">
    <cfRule type="expression" dxfId="3067" priority="2020">
      <formula>X$213="No"</formula>
    </cfRule>
  </conditionalFormatting>
  <conditionalFormatting sqref="X320:X321">
    <cfRule type="expression" dxfId="3066" priority="2019">
      <formula>U$3="No"</formula>
    </cfRule>
  </conditionalFormatting>
  <conditionalFormatting sqref="X320:X321">
    <cfRule type="expression" dxfId="3065" priority="2018">
      <formula>X320="0"</formula>
    </cfRule>
  </conditionalFormatting>
  <conditionalFormatting sqref="X320:X321">
    <cfRule type="expression" dxfId="3064" priority="2017">
      <formula>X$213="No"</formula>
    </cfRule>
  </conditionalFormatting>
  <conditionalFormatting sqref="X320:X321">
    <cfRule type="expression" dxfId="3063" priority="2016">
      <formula>$T$213="No"</formula>
    </cfRule>
  </conditionalFormatting>
  <conditionalFormatting sqref="Z311:Z312">
    <cfRule type="expression" dxfId="3062" priority="2015">
      <formula>Z$213="No"</formula>
    </cfRule>
  </conditionalFormatting>
  <conditionalFormatting sqref="Z311:Z312">
    <cfRule type="expression" dxfId="3061" priority="2014">
      <formula>U$3="No"</formula>
    </cfRule>
  </conditionalFormatting>
  <conditionalFormatting sqref="Z311:Z312">
    <cfRule type="expression" dxfId="3060" priority="2013">
      <formula>Z311="0"</formula>
    </cfRule>
  </conditionalFormatting>
  <conditionalFormatting sqref="Z311:Z312">
    <cfRule type="expression" dxfId="3059" priority="2012">
      <formula>Z$213="No"</formula>
    </cfRule>
  </conditionalFormatting>
  <conditionalFormatting sqref="Z311:Z312">
    <cfRule type="expression" dxfId="3058" priority="2011">
      <formula>$T$213="No"</formula>
    </cfRule>
  </conditionalFormatting>
  <conditionalFormatting sqref="Z311:Z312">
    <cfRule type="expression" dxfId="3057" priority="2010">
      <formula>$T$302="No"</formula>
    </cfRule>
  </conditionalFormatting>
  <conditionalFormatting sqref="Z314:Z315">
    <cfRule type="expression" dxfId="3056" priority="2009">
      <formula>Z$213="No"</formula>
    </cfRule>
  </conditionalFormatting>
  <conditionalFormatting sqref="Z314:Z315">
    <cfRule type="expression" dxfId="3055" priority="2008">
      <formula>U$3="No"</formula>
    </cfRule>
  </conditionalFormatting>
  <conditionalFormatting sqref="Z314:Z315">
    <cfRule type="expression" dxfId="3054" priority="2007">
      <formula>Z314="0"</formula>
    </cfRule>
  </conditionalFormatting>
  <conditionalFormatting sqref="Z314:Z315">
    <cfRule type="expression" dxfId="3053" priority="2006">
      <formula>Z$213="No"</formula>
    </cfRule>
  </conditionalFormatting>
  <conditionalFormatting sqref="Z314:Z315">
    <cfRule type="expression" dxfId="3052" priority="2005">
      <formula>$T$213="No"</formula>
    </cfRule>
  </conditionalFormatting>
  <conditionalFormatting sqref="Z314:Z315">
    <cfRule type="expression" dxfId="3051" priority="2004">
      <formula>$T$302="No"</formula>
    </cfRule>
  </conditionalFormatting>
  <conditionalFormatting sqref="Z317:Z318">
    <cfRule type="expression" dxfId="3050" priority="2003">
      <formula>Z$213="No"</formula>
    </cfRule>
  </conditionalFormatting>
  <conditionalFormatting sqref="Z317:Z318">
    <cfRule type="expression" dxfId="3049" priority="2002">
      <formula>U$3="No"</formula>
    </cfRule>
  </conditionalFormatting>
  <conditionalFormatting sqref="Z317:Z318">
    <cfRule type="expression" dxfId="3048" priority="2001">
      <formula>Z317="0"</formula>
    </cfRule>
  </conditionalFormatting>
  <conditionalFormatting sqref="Z317:Z318">
    <cfRule type="expression" dxfId="3047" priority="2000">
      <formula>Z$213="No"</formula>
    </cfRule>
  </conditionalFormatting>
  <conditionalFormatting sqref="Z317:Z318">
    <cfRule type="expression" dxfId="3046" priority="1999">
      <formula>$T$213="No"</formula>
    </cfRule>
  </conditionalFormatting>
  <conditionalFormatting sqref="Z317:Z318">
    <cfRule type="expression" dxfId="3045" priority="1998">
      <formula>$T$302="No"</formula>
    </cfRule>
  </conditionalFormatting>
  <conditionalFormatting sqref="Z320:Z321">
    <cfRule type="expression" dxfId="3044" priority="1997">
      <formula>Z$213="No"</formula>
    </cfRule>
  </conditionalFormatting>
  <conditionalFormatting sqref="Z320:Z321">
    <cfRule type="expression" dxfId="3043" priority="1996">
      <formula>U$3="No"</formula>
    </cfRule>
  </conditionalFormatting>
  <conditionalFormatting sqref="Z320:Z321">
    <cfRule type="expression" dxfId="3042" priority="1995">
      <formula>Z320="0"</formula>
    </cfRule>
  </conditionalFormatting>
  <conditionalFormatting sqref="Z320:Z321">
    <cfRule type="expression" dxfId="3041" priority="1994">
      <formula>Z$213="No"</formula>
    </cfRule>
  </conditionalFormatting>
  <conditionalFormatting sqref="Z320:Z321">
    <cfRule type="expression" dxfId="3040" priority="1993">
      <formula>$T$213="No"</formula>
    </cfRule>
  </conditionalFormatting>
  <conditionalFormatting sqref="Z320:Z321">
    <cfRule type="expression" dxfId="3039" priority="1992">
      <formula>$T$302="No"</formula>
    </cfRule>
  </conditionalFormatting>
  <conditionalFormatting sqref="AB311:AB312">
    <cfRule type="expression" dxfId="3038" priority="1991">
      <formula>AB$213="No"</formula>
    </cfRule>
  </conditionalFormatting>
  <conditionalFormatting sqref="AB311:AB312">
    <cfRule type="expression" dxfId="3037" priority="1990">
      <formula>U$3="No"</formula>
    </cfRule>
  </conditionalFormatting>
  <conditionalFormatting sqref="AB311:AB312">
    <cfRule type="expression" dxfId="3036" priority="1989">
      <formula>AB$213="No"</formula>
    </cfRule>
  </conditionalFormatting>
  <conditionalFormatting sqref="AB311:AB312">
    <cfRule type="expression" dxfId="3035" priority="1988">
      <formula>U$3="No"</formula>
    </cfRule>
  </conditionalFormatting>
  <conditionalFormatting sqref="AB311:AB312">
    <cfRule type="expression" dxfId="3034" priority="1987">
      <formula>AB$213="No"</formula>
    </cfRule>
  </conditionalFormatting>
  <conditionalFormatting sqref="AB311:AB312">
    <cfRule type="expression" dxfId="3033" priority="1986">
      <formula>U$3="No"</formula>
    </cfRule>
  </conditionalFormatting>
  <conditionalFormatting sqref="AB311:AB312">
    <cfRule type="expression" dxfId="3032" priority="1985">
      <formula>AB$213="No"</formula>
    </cfRule>
  </conditionalFormatting>
  <conditionalFormatting sqref="AB311:AB312">
    <cfRule type="expression" dxfId="3031" priority="1984">
      <formula>U$3="No"</formula>
    </cfRule>
  </conditionalFormatting>
  <conditionalFormatting sqref="AB311:AB312">
    <cfRule type="expression" dxfId="3030" priority="1983">
      <formula>AB311="0"</formula>
    </cfRule>
  </conditionalFormatting>
  <conditionalFormatting sqref="AB311:AB312">
    <cfRule type="expression" dxfId="3029" priority="1982">
      <formula>AB$213="No"</formula>
    </cfRule>
  </conditionalFormatting>
  <conditionalFormatting sqref="AB311:AB312">
    <cfRule type="expression" dxfId="3028" priority="1981">
      <formula>$T$213="No"</formula>
    </cfRule>
  </conditionalFormatting>
  <conditionalFormatting sqref="AB311:AB312">
    <cfRule type="expression" dxfId="3027" priority="1980">
      <formula>$T$302="No"</formula>
    </cfRule>
  </conditionalFormatting>
  <conditionalFormatting sqref="AB314:AB315">
    <cfRule type="expression" dxfId="3026" priority="1979">
      <formula>AB$213="No"</formula>
    </cfRule>
  </conditionalFormatting>
  <conditionalFormatting sqref="AB314:AB315">
    <cfRule type="expression" dxfId="3025" priority="1978">
      <formula>U$3="No"</formula>
    </cfRule>
  </conditionalFormatting>
  <conditionalFormatting sqref="AB314:AB315">
    <cfRule type="expression" dxfId="3024" priority="1977">
      <formula>AB$213="No"</formula>
    </cfRule>
  </conditionalFormatting>
  <conditionalFormatting sqref="AB314:AB315">
    <cfRule type="expression" dxfId="3023" priority="1976">
      <formula>U$3="No"</formula>
    </cfRule>
  </conditionalFormatting>
  <conditionalFormatting sqref="AB314:AB315">
    <cfRule type="expression" dxfId="3022" priority="1975">
      <formula>AB$213="No"</formula>
    </cfRule>
  </conditionalFormatting>
  <conditionalFormatting sqref="AB314:AB315">
    <cfRule type="expression" dxfId="3021" priority="1974">
      <formula>U$3="No"</formula>
    </cfRule>
  </conditionalFormatting>
  <conditionalFormatting sqref="AB314:AB315">
    <cfRule type="expression" dxfId="3020" priority="1973">
      <formula>AB$213="No"</formula>
    </cfRule>
  </conditionalFormatting>
  <conditionalFormatting sqref="AB314:AB315">
    <cfRule type="expression" dxfId="3019" priority="1972">
      <formula>U$3="No"</formula>
    </cfRule>
  </conditionalFormatting>
  <conditionalFormatting sqref="AB314:AB315">
    <cfRule type="expression" dxfId="3018" priority="1971">
      <formula>AB314="0"</formula>
    </cfRule>
  </conditionalFormatting>
  <conditionalFormatting sqref="AB314:AB315">
    <cfRule type="expression" dxfId="3017" priority="1970">
      <formula>AB$213="No"</formula>
    </cfRule>
  </conditionalFormatting>
  <conditionalFormatting sqref="AB314:AB315">
    <cfRule type="expression" dxfId="3016" priority="1969">
      <formula>$T$213="No"</formula>
    </cfRule>
  </conditionalFormatting>
  <conditionalFormatting sqref="AB314:AB315">
    <cfRule type="expression" dxfId="3015" priority="1968">
      <formula>$T$302="No"</formula>
    </cfRule>
  </conditionalFormatting>
  <conditionalFormatting sqref="AB317:AB318">
    <cfRule type="expression" dxfId="3014" priority="1967">
      <formula>AB$213="No"</formula>
    </cfRule>
  </conditionalFormatting>
  <conditionalFormatting sqref="AB317:AB318">
    <cfRule type="expression" dxfId="3013" priority="1966">
      <formula>U$3="No"</formula>
    </cfRule>
  </conditionalFormatting>
  <conditionalFormatting sqref="AB317:AB318">
    <cfRule type="expression" dxfId="3012" priority="1965">
      <formula>AB$213="No"</formula>
    </cfRule>
  </conditionalFormatting>
  <conditionalFormatting sqref="AB317:AB318">
    <cfRule type="expression" dxfId="3011" priority="1964">
      <formula>U$3="No"</formula>
    </cfRule>
  </conditionalFormatting>
  <conditionalFormatting sqref="AB317:AB318">
    <cfRule type="expression" dxfId="3010" priority="1963">
      <formula>AB$213="No"</formula>
    </cfRule>
  </conditionalFormatting>
  <conditionalFormatting sqref="AB317:AB318">
    <cfRule type="expression" dxfId="3009" priority="1962">
      <formula>U$3="No"</formula>
    </cfRule>
  </conditionalFormatting>
  <conditionalFormatting sqref="AB317:AB318">
    <cfRule type="expression" dxfId="3008" priority="1961">
      <formula>AB$213="No"</formula>
    </cfRule>
  </conditionalFormatting>
  <conditionalFormatting sqref="AB317:AB318">
    <cfRule type="expression" dxfId="3007" priority="1960">
      <formula>U$3="No"</formula>
    </cfRule>
  </conditionalFormatting>
  <conditionalFormatting sqref="AB317:AB318">
    <cfRule type="expression" dxfId="3006" priority="1959">
      <formula>AB317="0"</formula>
    </cfRule>
  </conditionalFormatting>
  <conditionalFormatting sqref="AB317:AB318">
    <cfRule type="expression" dxfId="3005" priority="1958">
      <formula>AB$213="No"</formula>
    </cfRule>
  </conditionalFormatting>
  <conditionalFormatting sqref="AB317:AB318">
    <cfRule type="expression" dxfId="3004" priority="1957">
      <formula>$T$213="No"</formula>
    </cfRule>
  </conditionalFormatting>
  <conditionalFormatting sqref="AB317:AB318">
    <cfRule type="expression" dxfId="3003" priority="1956">
      <formula>$T$302="No"</formula>
    </cfRule>
  </conditionalFormatting>
  <conditionalFormatting sqref="AB320:AB321">
    <cfRule type="expression" dxfId="3002" priority="1955">
      <formula>AB$213="No"</formula>
    </cfRule>
  </conditionalFormatting>
  <conditionalFormatting sqref="AB320:AB321">
    <cfRule type="expression" dxfId="3001" priority="1954">
      <formula>U$3="No"</formula>
    </cfRule>
  </conditionalFormatting>
  <conditionalFormatting sqref="AB320:AB321">
    <cfRule type="expression" dxfId="3000" priority="1953">
      <formula>AB$213="No"</formula>
    </cfRule>
  </conditionalFormatting>
  <conditionalFormatting sqref="AB320:AB321">
    <cfRule type="expression" dxfId="2999" priority="1952">
      <formula>U$3="No"</formula>
    </cfRule>
  </conditionalFormatting>
  <conditionalFormatting sqref="AB320:AB321">
    <cfRule type="expression" dxfId="2998" priority="1951">
      <formula>AB$213="No"</formula>
    </cfRule>
  </conditionalFormatting>
  <conditionalFormatting sqref="AB320:AB321">
    <cfRule type="expression" dxfId="2997" priority="1950">
      <formula>U$3="No"</formula>
    </cfRule>
  </conditionalFormatting>
  <conditionalFormatting sqref="AB320:AB321">
    <cfRule type="expression" dxfId="2996" priority="1949">
      <formula>AB$213="No"</formula>
    </cfRule>
  </conditionalFormatting>
  <conditionalFormatting sqref="AB320:AB321">
    <cfRule type="expression" dxfId="2995" priority="1948">
      <formula>U$3="No"</formula>
    </cfRule>
  </conditionalFormatting>
  <conditionalFormatting sqref="AB320:AB321">
    <cfRule type="expression" dxfId="2994" priority="1947">
      <formula>AB320="0"</formula>
    </cfRule>
  </conditionalFormatting>
  <conditionalFormatting sqref="AB320:AB321">
    <cfRule type="expression" dxfId="2993" priority="1946">
      <formula>AB$213="No"</formula>
    </cfRule>
  </conditionalFormatting>
  <conditionalFormatting sqref="AB320:AB321">
    <cfRule type="expression" dxfId="2992" priority="1945">
      <formula>$T$213="No"</formula>
    </cfRule>
  </conditionalFormatting>
  <conditionalFormatting sqref="AB320:AB321">
    <cfRule type="expression" dxfId="2991" priority="1944">
      <formula>$T$302="No"</formula>
    </cfRule>
  </conditionalFormatting>
  <conditionalFormatting sqref="AG311:AG312">
    <cfRule type="expression" dxfId="2990" priority="1943">
      <formula>AG$213="No"</formula>
    </cfRule>
  </conditionalFormatting>
  <conditionalFormatting sqref="AG311:AG312">
    <cfRule type="expression" dxfId="2989" priority="1942">
      <formula>AD$3="No"</formula>
    </cfRule>
  </conditionalFormatting>
  <conditionalFormatting sqref="AG311:AG312">
    <cfRule type="expression" dxfId="2988" priority="1941">
      <formula>AG$213="No"</formula>
    </cfRule>
  </conditionalFormatting>
  <conditionalFormatting sqref="AG311:AG312">
    <cfRule type="expression" dxfId="2987" priority="1940">
      <formula>AD$3="No"</formula>
    </cfRule>
  </conditionalFormatting>
  <conditionalFormatting sqref="AG311:AG312">
    <cfRule type="expression" dxfId="2986" priority="1939">
      <formula>AG$213="No"</formula>
    </cfRule>
  </conditionalFormatting>
  <conditionalFormatting sqref="AG311:AG312">
    <cfRule type="expression" dxfId="2985" priority="1938">
      <formula>AD$3="No"</formula>
    </cfRule>
  </conditionalFormatting>
  <conditionalFormatting sqref="AG311:AG312">
    <cfRule type="expression" dxfId="2984" priority="1937">
      <formula>AG311="0"</formula>
    </cfRule>
  </conditionalFormatting>
  <conditionalFormatting sqref="AG311:AG312">
    <cfRule type="expression" dxfId="2983" priority="1936">
      <formula>AG$213="No"</formula>
    </cfRule>
  </conditionalFormatting>
  <conditionalFormatting sqref="AG311:AG312">
    <cfRule type="expression" dxfId="2982" priority="1935">
      <formula>$AC$213="No"</formula>
    </cfRule>
  </conditionalFormatting>
  <conditionalFormatting sqref="AG314:AG315">
    <cfRule type="expression" dxfId="2981" priority="1934">
      <formula>AG$213="No"</formula>
    </cfRule>
  </conditionalFormatting>
  <conditionalFormatting sqref="AG314:AG315">
    <cfRule type="expression" dxfId="2980" priority="1933">
      <formula>AD$3="No"</formula>
    </cfRule>
  </conditionalFormatting>
  <conditionalFormatting sqref="AG314:AG315">
    <cfRule type="expression" dxfId="2979" priority="1932">
      <formula>AG$213="No"</formula>
    </cfRule>
  </conditionalFormatting>
  <conditionalFormatting sqref="AG314:AG315">
    <cfRule type="expression" dxfId="2978" priority="1931">
      <formula>AD$3="No"</formula>
    </cfRule>
  </conditionalFormatting>
  <conditionalFormatting sqref="AG314:AG315">
    <cfRule type="expression" dxfId="2977" priority="1930">
      <formula>AG$213="No"</formula>
    </cfRule>
  </conditionalFormatting>
  <conditionalFormatting sqref="AG314:AG315">
    <cfRule type="expression" dxfId="2976" priority="1929">
      <formula>AD$3="No"</formula>
    </cfRule>
  </conditionalFormatting>
  <conditionalFormatting sqref="AG314:AG315">
    <cfRule type="expression" dxfId="2975" priority="1928">
      <formula>AG314="0"</formula>
    </cfRule>
  </conditionalFormatting>
  <conditionalFormatting sqref="AG314:AG315">
    <cfRule type="expression" dxfId="2974" priority="1927">
      <formula>AG$213="No"</formula>
    </cfRule>
  </conditionalFormatting>
  <conditionalFormatting sqref="AG314:AG315">
    <cfRule type="expression" dxfId="2973" priority="1926">
      <formula>$AC$213="No"</formula>
    </cfRule>
  </conditionalFormatting>
  <conditionalFormatting sqref="AG317:AG318">
    <cfRule type="expression" dxfId="2972" priority="1925">
      <formula>AG$213="No"</formula>
    </cfRule>
  </conditionalFormatting>
  <conditionalFormatting sqref="AG317:AG318">
    <cfRule type="expression" dxfId="2971" priority="1924">
      <formula>AD$3="No"</formula>
    </cfRule>
  </conditionalFormatting>
  <conditionalFormatting sqref="AG317:AG318">
    <cfRule type="expression" dxfId="2970" priority="1923">
      <formula>AG$213="No"</formula>
    </cfRule>
  </conditionalFormatting>
  <conditionalFormatting sqref="AG317:AG318">
    <cfRule type="expression" dxfId="2969" priority="1922">
      <formula>AD$3="No"</formula>
    </cfRule>
  </conditionalFormatting>
  <conditionalFormatting sqref="AG317:AG318">
    <cfRule type="expression" dxfId="2968" priority="1921">
      <formula>AG$213="No"</formula>
    </cfRule>
  </conditionalFormatting>
  <conditionalFormatting sqref="AG317:AG318">
    <cfRule type="expression" dxfId="2967" priority="1920">
      <formula>AD$3="No"</formula>
    </cfRule>
  </conditionalFormatting>
  <conditionalFormatting sqref="AG317:AG318">
    <cfRule type="expression" dxfId="2966" priority="1919">
      <formula>AG317="0"</formula>
    </cfRule>
  </conditionalFormatting>
  <conditionalFormatting sqref="AG317:AG318">
    <cfRule type="expression" dxfId="2965" priority="1918">
      <formula>AG$213="No"</formula>
    </cfRule>
  </conditionalFormatting>
  <conditionalFormatting sqref="AG317:AG318">
    <cfRule type="expression" dxfId="2964" priority="1917">
      <formula>$AC$213="No"</formula>
    </cfRule>
  </conditionalFormatting>
  <conditionalFormatting sqref="AG320:AG321">
    <cfRule type="expression" dxfId="2963" priority="1916">
      <formula>AG$213="No"</formula>
    </cfRule>
  </conditionalFormatting>
  <conditionalFormatting sqref="AG320:AG321">
    <cfRule type="expression" dxfId="2962" priority="1915">
      <formula>AD$3="No"</formula>
    </cfRule>
  </conditionalFormatting>
  <conditionalFormatting sqref="AG320:AG321">
    <cfRule type="expression" dxfId="2961" priority="1914">
      <formula>AG$213="No"</formula>
    </cfRule>
  </conditionalFormatting>
  <conditionalFormatting sqref="AG320:AG321">
    <cfRule type="expression" dxfId="2960" priority="1913">
      <formula>AD$3="No"</formula>
    </cfRule>
  </conditionalFormatting>
  <conditionalFormatting sqref="AG320:AG321">
    <cfRule type="expression" dxfId="2959" priority="1912">
      <formula>AG$213="No"</formula>
    </cfRule>
  </conditionalFormatting>
  <conditionalFormatting sqref="AG320:AG321">
    <cfRule type="expression" dxfId="2958" priority="1911">
      <formula>AD$3="No"</formula>
    </cfRule>
  </conditionalFormatting>
  <conditionalFormatting sqref="AG320:AG321">
    <cfRule type="expression" dxfId="2957" priority="1910">
      <formula>AG320="0"</formula>
    </cfRule>
  </conditionalFormatting>
  <conditionalFormatting sqref="AG320:AG321">
    <cfRule type="expression" dxfId="2956" priority="1909">
      <formula>AG$213="No"</formula>
    </cfRule>
  </conditionalFormatting>
  <conditionalFormatting sqref="AG320:AG321">
    <cfRule type="expression" dxfId="2955" priority="1908">
      <formula>$AC$213="No"</formula>
    </cfRule>
  </conditionalFormatting>
  <conditionalFormatting sqref="AI311:AI312">
    <cfRule type="expression" dxfId="2954" priority="1907">
      <formula>AI$213="No"</formula>
    </cfRule>
  </conditionalFormatting>
  <conditionalFormatting sqref="AI311:AI312">
    <cfRule type="expression" dxfId="2953" priority="1906">
      <formula>AD$3="No"</formula>
    </cfRule>
  </conditionalFormatting>
  <conditionalFormatting sqref="AI311:AI312">
    <cfRule type="expression" dxfId="2952" priority="1905">
      <formula>AI311="0"</formula>
    </cfRule>
  </conditionalFormatting>
  <conditionalFormatting sqref="AI311:AI312">
    <cfRule type="expression" dxfId="2951" priority="1904">
      <formula>AI$213="No"</formula>
    </cfRule>
  </conditionalFormatting>
  <conditionalFormatting sqref="AI311:AI312">
    <cfRule type="expression" dxfId="2950" priority="1903">
      <formula>$AC$213="No"</formula>
    </cfRule>
  </conditionalFormatting>
  <conditionalFormatting sqref="AI311:AI312">
    <cfRule type="expression" dxfId="2949" priority="1902">
      <formula>$AC$302="No"</formula>
    </cfRule>
  </conditionalFormatting>
  <conditionalFormatting sqref="AI314:AI315">
    <cfRule type="expression" dxfId="2948" priority="1901">
      <formula>AI$213="No"</formula>
    </cfRule>
  </conditionalFormatting>
  <conditionalFormatting sqref="AI314:AI315">
    <cfRule type="expression" dxfId="2947" priority="1900">
      <formula>AD$3="No"</formula>
    </cfRule>
  </conditionalFormatting>
  <conditionalFormatting sqref="AI314:AI315">
    <cfRule type="expression" dxfId="2946" priority="1899">
      <formula>AI314="0"</formula>
    </cfRule>
  </conditionalFormatting>
  <conditionalFormatting sqref="AI314:AI315">
    <cfRule type="expression" dxfId="2945" priority="1898">
      <formula>AI$213="No"</formula>
    </cfRule>
  </conditionalFormatting>
  <conditionalFormatting sqref="AI314:AI315">
    <cfRule type="expression" dxfId="2944" priority="1897">
      <formula>$AC$213="No"</formula>
    </cfRule>
  </conditionalFormatting>
  <conditionalFormatting sqref="AI314:AI315">
    <cfRule type="expression" dxfId="2943" priority="1896">
      <formula>$AC$302="No"</formula>
    </cfRule>
  </conditionalFormatting>
  <conditionalFormatting sqref="AI317:AI318">
    <cfRule type="expression" dxfId="2942" priority="1895">
      <formula>AI$213="No"</formula>
    </cfRule>
  </conditionalFormatting>
  <conditionalFormatting sqref="AI317:AI318">
    <cfRule type="expression" dxfId="2941" priority="1894">
      <formula>AD$3="No"</formula>
    </cfRule>
  </conditionalFormatting>
  <conditionalFormatting sqref="AI317:AI318">
    <cfRule type="expression" dxfId="2940" priority="1893">
      <formula>AI317="0"</formula>
    </cfRule>
  </conditionalFormatting>
  <conditionalFormatting sqref="AI317:AI318">
    <cfRule type="expression" dxfId="2939" priority="1892">
      <formula>AI$213="No"</formula>
    </cfRule>
  </conditionalFormatting>
  <conditionalFormatting sqref="AI317:AI318">
    <cfRule type="expression" dxfId="2938" priority="1891">
      <formula>$AC$213="No"</formula>
    </cfRule>
  </conditionalFormatting>
  <conditionalFormatting sqref="AI317:AI318">
    <cfRule type="expression" dxfId="2937" priority="1890">
      <formula>$AC$302="No"</formula>
    </cfRule>
  </conditionalFormatting>
  <conditionalFormatting sqref="AI320:AI321">
    <cfRule type="expression" dxfId="2936" priority="1889">
      <formula>AI$213="No"</formula>
    </cfRule>
  </conditionalFormatting>
  <conditionalFormatting sqref="AI320:AI321">
    <cfRule type="expression" dxfId="2935" priority="1888">
      <formula>AD$3="No"</formula>
    </cfRule>
  </conditionalFormatting>
  <conditionalFormatting sqref="AI320:AI321">
    <cfRule type="expression" dxfId="2934" priority="1887">
      <formula>AI320="0"</formula>
    </cfRule>
  </conditionalFormatting>
  <conditionalFormatting sqref="AI320:AI321">
    <cfRule type="expression" dxfId="2933" priority="1886">
      <formula>AI$213="No"</formula>
    </cfRule>
  </conditionalFormatting>
  <conditionalFormatting sqref="AI320:AI321">
    <cfRule type="expression" dxfId="2932" priority="1885">
      <formula>$AC$213="No"</formula>
    </cfRule>
  </conditionalFormatting>
  <conditionalFormatting sqref="AI320:AI321">
    <cfRule type="expression" dxfId="2931" priority="1884">
      <formula>$AC$302="No"</formula>
    </cfRule>
  </conditionalFormatting>
  <conditionalFormatting sqref="AK311:AK312">
    <cfRule type="expression" dxfId="2930" priority="1883">
      <formula>AK$213="No"</formula>
    </cfRule>
  </conditionalFormatting>
  <conditionalFormatting sqref="AK311:AK312">
    <cfRule type="expression" dxfId="2929" priority="1882">
      <formula>AD$3="No"</formula>
    </cfRule>
  </conditionalFormatting>
  <conditionalFormatting sqref="AK311:AK312">
    <cfRule type="expression" dxfId="2928" priority="1881">
      <formula>AK$213="No"</formula>
    </cfRule>
  </conditionalFormatting>
  <conditionalFormatting sqref="AK311:AK312">
    <cfRule type="expression" dxfId="2927" priority="1880">
      <formula>AD$3="No"</formula>
    </cfRule>
  </conditionalFormatting>
  <conditionalFormatting sqref="AK311:AK312">
    <cfRule type="expression" dxfId="2926" priority="1879">
      <formula>AK$213="No"</formula>
    </cfRule>
  </conditionalFormatting>
  <conditionalFormatting sqref="AK311:AK312">
    <cfRule type="expression" dxfId="2925" priority="1878">
      <formula>AD$3="No"</formula>
    </cfRule>
  </conditionalFormatting>
  <conditionalFormatting sqref="AK311:AK312">
    <cfRule type="expression" dxfId="2924" priority="1877">
      <formula>AK$213="No"</formula>
    </cfRule>
  </conditionalFormatting>
  <conditionalFormatting sqref="AK311:AK312">
    <cfRule type="expression" dxfId="2923" priority="1876">
      <formula>AD$3="No"</formula>
    </cfRule>
  </conditionalFormatting>
  <conditionalFormatting sqref="AK311:AK312">
    <cfRule type="expression" dxfId="2922" priority="1875">
      <formula>AK311="0"</formula>
    </cfRule>
  </conditionalFormatting>
  <conditionalFormatting sqref="AK311:AK312">
    <cfRule type="expression" dxfId="2921" priority="1874">
      <formula>AK$213="No"</formula>
    </cfRule>
  </conditionalFormatting>
  <conditionalFormatting sqref="AK311:AK312">
    <cfRule type="expression" dxfId="2920" priority="1873">
      <formula>$AC$213="No"</formula>
    </cfRule>
  </conditionalFormatting>
  <conditionalFormatting sqref="AK311:AK312">
    <cfRule type="expression" dxfId="2919" priority="1872">
      <formula>$AC$302="No"</formula>
    </cfRule>
  </conditionalFormatting>
  <conditionalFormatting sqref="AK314:AK315">
    <cfRule type="expression" dxfId="2918" priority="1871">
      <formula>AK$213="No"</formula>
    </cfRule>
  </conditionalFormatting>
  <conditionalFormatting sqref="AK314:AK315">
    <cfRule type="expression" dxfId="2917" priority="1870">
      <formula>AD$3="No"</formula>
    </cfRule>
  </conditionalFormatting>
  <conditionalFormatting sqref="AK314:AK315">
    <cfRule type="expression" dxfId="2916" priority="1869">
      <formula>AK$213="No"</formula>
    </cfRule>
  </conditionalFormatting>
  <conditionalFormatting sqref="AK314:AK315">
    <cfRule type="expression" dxfId="2915" priority="1868">
      <formula>AD$3="No"</formula>
    </cfRule>
  </conditionalFormatting>
  <conditionalFormatting sqref="AK314:AK315">
    <cfRule type="expression" dxfId="2914" priority="1867">
      <formula>AK$213="No"</formula>
    </cfRule>
  </conditionalFormatting>
  <conditionalFormatting sqref="AK314:AK315">
    <cfRule type="expression" dxfId="2913" priority="1866">
      <formula>AD$3="No"</formula>
    </cfRule>
  </conditionalFormatting>
  <conditionalFormatting sqref="AK314:AK315">
    <cfRule type="expression" dxfId="2912" priority="1865">
      <formula>AK$213="No"</formula>
    </cfRule>
  </conditionalFormatting>
  <conditionalFormatting sqref="AK314:AK315">
    <cfRule type="expression" dxfId="2911" priority="1864">
      <formula>AD$3="No"</formula>
    </cfRule>
  </conditionalFormatting>
  <conditionalFormatting sqref="AK314:AK315">
    <cfRule type="expression" dxfId="2910" priority="1863">
      <formula>AK314="0"</formula>
    </cfRule>
  </conditionalFormatting>
  <conditionalFormatting sqref="AK314:AK315">
    <cfRule type="expression" dxfId="2909" priority="1862">
      <formula>AK$213="No"</formula>
    </cfRule>
  </conditionalFormatting>
  <conditionalFormatting sqref="AK314:AK315">
    <cfRule type="expression" dxfId="2908" priority="1861">
      <formula>$AC$213="No"</formula>
    </cfRule>
  </conditionalFormatting>
  <conditionalFormatting sqref="AK314:AK315">
    <cfRule type="expression" dxfId="2907" priority="1860">
      <formula>$AC$302="No"</formula>
    </cfRule>
  </conditionalFormatting>
  <conditionalFormatting sqref="AK317:AK318">
    <cfRule type="expression" dxfId="2906" priority="1859">
      <formula>AK$213="No"</formula>
    </cfRule>
  </conditionalFormatting>
  <conditionalFormatting sqref="AK317:AK318">
    <cfRule type="expression" dxfId="2905" priority="1858">
      <formula>AD$3="No"</formula>
    </cfRule>
  </conditionalFormatting>
  <conditionalFormatting sqref="AK317:AK318">
    <cfRule type="expression" dxfId="2904" priority="1857">
      <formula>AK$213="No"</formula>
    </cfRule>
  </conditionalFormatting>
  <conditionalFormatting sqref="AK317:AK318">
    <cfRule type="expression" dxfId="2903" priority="1856">
      <formula>AD$3="No"</formula>
    </cfRule>
  </conditionalFormatting>
  <conditionalFormatting sqref="AK317:AK318">
    <cfRule type="expression" dxfId="2902" priority="1855">
      <formula>AK$213="No"</formula>
    </cfRule>
  </conditionalFormatting>
  <conditionalFormatting sqref="AK317:AK318">
    <cfRule type="expression" dxfId="2901" priority="1854">
      <formula>AD$3="No"</formula>
    </cfRule>
  </conditionalFormatting>
  <conditionalFormatting sqref="AK317:AK318">
    <cfRule type="expression" dxfId="2900" priority="1853">
      <formula>AK$213="No"</formula>
    </cfRule>
  </conditionalFormatting>
  <conditionalFormatting sqref="AK317:AK318">
    <cfRule type="expression" dxfId="2899" priority="1852">
      <formula>AD$3="No"</formula>
    </cfRule>
  </conditionalFormatting>
  <conditionalFormatting sqref="AK317:AK318">
    <cfRule type="expression" dxfId="2898" priority="1851">
      <formula>AK317="0"</formula>
    </cfRule>
  </conditionalFormatting>
  <conditionalFormatting sqref="AK317:AK318">
    <cfRule type="expression" dxfId="2897" priority="1850">
      <formula>AK$213="No"</formula>
    </cfRule>
  </conditionalFormatting>
  <conditionalFormatting sqref="AK317:AK318">
    <cfRule type="expression" dxfId="2896" priority="1849">
      <formula>$AC$213="No"</formula>
    </cfRule>
  </conditionalFormatting>
  <conditionalFormatting sqref="AK317:AK318">
    <cfRule type="expression" dxfId="2895" priority="1848">
      <formula>$AC$302="No"</formula>
    </cfRule>
  </conditionalFormatting>
  <conditionalFormatting sqref="AK320:AK321">
    <cfRule type="expression" dxfId="2894" priority="1847">
      <formula>AK$213="No"</formula>
    </cfRule>
  </conditionalFormatting>
  <conditionalFormatting sqref="AK320:AK321">
    <cfRule type="expression" dxfId="2893" priority="1846">
      <formula>AD$3="No"</formula>
    </cfRule>
  </conditionalFormatting>
  <conditionalFormatting sqref="AK320:AK321">
    <cfRule type="expression" dxfId="2892" priority="1845">
      <formula>AK$213="No"</formula>
    </cfRule>
  </conditionalFormatting>
  <conditionalFormatting sqref="AK320:AK321">
    <cfRule type="expression" dxfId="2891" priority="1844">
      <formula>AD$3="No"</formula>
    </cfRule>
  </conditionalFormatting>
  <conditionalFormatting sqref="AK320:AK321">
    <cfRule type="expression" dxfId="2890" priority="1843">
      <formula>AK$213="No"</formula>
    </cfRule>
  </conditionalFormatting>
  <conditionalFormatting sqref="AK320:AK321">
    <cfRule type="expression" dxfId="2889" priority="1842">
      <formula>AD$3="No"</formula>
    </cfRule>
  </conditionalFormatting>
  <conditionalFormatting sqref="AK320:AK321">
    <cfRule type="expression" dxfId="2888" priority="1841">
      <formula>AK$213="No"</formula>
    </cfRule>
  </conditionalFormatting>
  <conditionalFormatting sqref="AK320:AK321">
    <cfRule type="expression" dxfId="2887" priority="1840">
      <formula>AD$3="No"</formula>
    </cfRule>
  </conditionalFormatting>
  <conditionalFormatting sqref="AK320:AK321">
    <cfRule type="expression" dxfId="2886" priority="1839">
      <formula>AK320="0"</formula>
    </cfRule>
  </conditionalFormatting>
  <conditionalFormatting sqref="AK320:AK321">
    <cfRule type="expression" dxfId="2885" priority="1838">
      <formula>AK$213="No"</formula>
    </cfRule>
  </conditionalFormatting>
  <conditionalFormatting sqref="AK320:AK321">
    <cfRule type="expression" dxfId="2884" priority="1837">
      <formula>$AC$213="No"</formula>
    </cfRule>
  </conditionalFormatting>
  <conditionalFormatting sqref="AK320:AK321">
    <cfRule type="expression" dxfId="2883" priority="1836">
      <formula>$AC$302="No"</formula>
    </cfRule>
  </conditionalFormatting>
  <conditionalFormatting sqref="AP311:AP312">
    <cfRule type="expression" dxfId="2882" priority="1835">
      <formula>AP$213="No"</formula>
    </cfRule>
  </conditionalFormatting>
  <conditionalFormatting sqref="AP311:AP312">
    <cfRule type="expression" dxfId="2881" priority="1834">
      <formula>AM$3="No"</formula>
    </cfRule>
  </conditionalFormatting>
  <conditionalFormatting sqref="AP311:AP312">
    <cfRule type="expression" dxfId="2880" priority="1833">
      <formula>AP$213="No"</formula>
    </cfRule>
  </conditionalFormatting>
  <conditionalFormatting sqref="AP311:AP312">
    <cfRule type="expression" dxfId="2879" priority="1832">
      <formula>AM$3="No"</formula>
    </cfRule>
  </conditionalFormatting>
  <conditionalFormatting sqref="AP311:AP312">
    <cfRule type="expression" dxfId="2878" priority="1831">
      <formula>AP$213="No"</formula>
    </cfRule>
  </conditionalFormatting>
  <conditionalFormatting sqref="AP311:AP312">
    <cfRule type="expression" dxfId="2877" priority="1830">
      <formula>AM$3="No"</formula>
    </cfRule>
  </conditionalFormatting>
  <conditionalFormatting sqref="AP311:AP312">
    <cfRule type="expression" dxfId="2876" priority="1829">
      <formula>AP311="0"</formula>
    </cfRule>
  </conditionalFormatting>
  <conditionalFormatting sqref="AP311:AP312">
    <cfRule type="expression" dxfId="2875" priority="1828">
      <formula>AP$213="No"</formula>
    </cfRule>
  </conditionalFormatting>
  <conditionalFormatting sqref="AP311:AP312">
    <cfRule type="expression" dxfId="2874" priority="1827">
      <formula>$AL$213="No"</formula>
    </cfRule>
  </conditionalFormatting>
  <conditionalFormatting sqref="AP314:AP315">
    <cfRule type="expression" dxfId="2873" priority="1826">
      <formula>AP$213="No"</formula>
    </cfRule>
  </conditionalFormatting>
  <conditionalFormatting sqref="AP314:AP315">
    <cfRule type="expression" dxfId="2872" priority="1825">
      <formula>AM$3="No"</formula>
    </cfRule>
  </conditionalFormatting>
  <conditionalFormatting sqref="AP314:AP315">
    <cfRule type="expression" dxfId="2871" priority="1824">
      <formula>AP$213="No"</formula>
    </cfRule>
  </conditionalFormatting>
  <conditionalFormatting sqref="AP314:AP315">
    <cfRule type="expression" dxfId="2870" priority="1823">
      <formula>AM$3="No"</formula>
    </cfRule>
  </conditionalFormatting>
  <conditionalFormatting sqref="AP314:AP315">
    <cfRule type="expression" dxfId="2869" priority="1822">
      <formula>AP$213="No"</formula>
    </cfRule>
  </conditionalFormatting>
  <conditionalFormatting sqref="AP314:AP315">
    <cfRule type="expression" dxfId="2868" priority="1821">
      <formula>AM$3="No"</formula>
    </cfRule>
  </conditionalFormatting>
  <conditionalFormatting sqref="AP314:AP315">
    <cfRule type="expression" dxfId="2867" priority="1820">
      <formula>AP314="0"</formula>
    </cfRule>
  </conditionalFormatting>
  <conditionalFormatting sqref="AP314:AP315">
    <cfRule type="expression" dxfId="2866" priority="1819">
      <formula>AP$213="No"</formula>
    </cfRule>
  </conditionalFormatting>
  <conditionalFormatting sqref="AP314:AP315">
    <cfRule type="expression" dxfId="2865" priority="1818">
      <formula>$AL$213="No"</formula>
    </cfRule>
  </conditionalFormatting>
  <conditionalFormatting sqref="AP317:AP318">
    <cfRule type="expression" dxfId="2864" priority="1817">
      <formula>AP$213="No"</formula>
    </cfRule>
  </conditionalFormatting>
  <conditionalFormatting sqref="AP317:AP318">
    <cfRule type="expression" dxfId="2863" priority="1816">
      <formula>AM$3="No"</formula>
    </cfRule>
  </conditionalFormatting>
  <conditionalFormatting sqref="AP317:AP318">
    <cfRule type="expression" dxfId="2862" priority="1815">
      <formula>AP$213="No"</formula>
    </cfRule>
  </conditionalFormatting>
  <conditionalFormatting sqref="AP317:AP318">
    <cfRule type="expression" dxfId="2861" priority="1814">
      <formula>AM$3="No"</formula>
    </cfRule>
  </conditionalFormatting>
  <conditionalFormatting sqref="AP317:AP318">
    <cfRule type="expression" dxfId="2860" priority="1813">
      <formula>AP$213="No"</formula>
    </cfRule>
  </conditionalFormatting>
  <conditionalFormatting sqref="AP317:AP318">
    <cfRule type="expression" dxfId="2859" priority="1812">
      <formula>AM$3="No"</formula>
    </cfRule>
  </conditionalFormatting>
  <conditionalFormatting sqref="AP317:AP318">
    <cfRule type="expression" dxfId="2858" priority="1811">
      <formula>AP317="0"</formula>
    </cfRule>
  </conditionalFormatting>
  <conditionalFormatting sqref="AP317:AP318">
    <cfRule type="expression" dxfId="2857" priority="1810">
      <formula>AP$213="No"</formula>
    </cfRule>
  </conditionalFormatting>
  <conditionalFormatting sqref="AP317:AP318">
    <cfRule type="expression" dxfId="2856" priority="1809">
      <formula>$AL$213="No"</formula>
    </cfRule>
  </conditionalFormatting>
  <conditionalFormatting sqref="AP320:AP321">
    <cfRule type="expression" dxfId="2855" priority="1808">
      <formula>AP$213="No"</formula>
    </cfRule>
  </conditionalFormatting>
  <conditionalFormatting sqref="AP320:AP321">
    <cfRule type="expression" dxfId="2854" priority="1807">
      <formula>AM$3="No"</formula>
    </cfRule>
  </conditionalFormatting>
  <conditionalFormatting sqref="AP320:AP321">
    <cfRule type="expression" dxfId="2853" priority="1806">
      <formula>AP$213="No"</formula>
    </cfRule>
  </conditionalFormatting>
  <conditionalFormatting sqref="AP320:AP321">
    <cfRule type="expression" dxfId="2852" priority="1805">
      <formula>AM$3="No"</formula>
    </cfRule>
  </conditionalFormatting>
  <conditionalFormatting sqref="AP320:AP321">
    <cfRule type="expression" dxfId="2851" priority="1804">
      <formula>AP$213="No"</formula>
    </cfRule>
  </conditionalFormatting>
  <conditionalFormatting sqref="AP320:AP321">
    <cfRule type="expression" dxfId="2850" priority="1803">
      <formula>AM$3="No"</formula>
    </cfRule>
  </conditionalFormatting>
  <conditionalFormatting sqref="AP320:AP321">
    <cfRule type="expression" dxfId="2849" priority="1802">
      <formula>AP320="0"</formula>
    </cfRule>
  </conditionalFormatting>
  <conditionalFormatting sqref="AP320:AP321">
    <cfRule type="expression" dxfId="2848" priority="1801">
      <formula>AP$213="No"</formula>
    </cfRule>
  </conditionalFormatting>
  <conditionalFormatting sqref="AP320:AP321">
    <cfRule type="expression" dxfId="2847" priority="1800">
      <formula>$AL$213="No"</formula>
    </cfRule>
  </conditionalFormatting>
  <conditionalFormatting sqref="AR311:AR312">
    <cfRule type="expression" dxfId="2846" priority="1799">
      <formula>AR$213="No"</formula>
    </cfRule>
  </conditionalFormatting>
  <conditionalFormatting sqref="AR311:AR312">
    <cfRule type="expression" dxfId="2845" priority="1798">
      <formula>AM$3="No"</formula>
    </cfRule>
  </conditionalFormatting>
  <conditionalFormatting sqref="AR311:AR312">
    <cfRule type="expression" dxfId="2844" priority="1797">
      <formula>AR311="0"</formula>
    </cfRule>
  </conditionalFormatting>
  <conditionalFormatting sqref="AR311:AR312">
    <cfRule type="expression" dxfId="2843" priority="1796">
      <formula>AR$213="No"</formula>
    </cfRule>
  </conditionalFormatting>
  <conditionalFormatting sqref="AR311:AR312">
    <cfRule type="expression" dxfId="2842" priority="1795">
      <formula>$AL$213="No"</formula>
    </cfRule>
  </conditionalFormatting>
  <conditionalFormatting sqref="AR311:AR312">
    <cfRule type="expression" dxfId="2841" priority="1794">
      <formula>$AL$302="No"</formula>
    </cfRule>
  </conditionalFormatting>
  <conditionalFormatting sqref="AR314:AR315">
    <cfRule type="expression" dxfId="2840" priority="1793">
      <formula>AR$213="No"</formula>
    </cfRule>
  </conditionalFormatting>
  <conditionalFormatting sqref="AR314:AR315">
    <cfRule type="expression" dxfId="2839" priority="1792">
      <formula>AM$3="No"</formula>
    </cfRule>
  </conditionalFormatting>
  <conditionalFormatting sqref="AR314:AR315">
    <cfRule type="expression" dxfId="2838" priority="1791">
      <formula>AR314="0"</formula>
    </cfRule>
  </conditionalFormatting>
  <conditionalFormatting sqref="AR314:AR315">
    <cfRule type="expression" dxfId="2837" priority="1790">
      <formula>AR$213="No"</formula>
    </cfRule>
  </conditionalFormatting>
  <conditionalFormatting sqref="AR314:AR315">
    <cfRule type="expression" dxfId="2836" priority="1789">
      <formula>$AL$213="No"</formula>
    </cfRule>
  </conditionalFormatting>
  <conditionalFormatting sqref="AR314:AR315">
    <cfRule type="expression" dxfId="2835" priority="1788">
      <formula>$AL$302="No"</formula>
    </cfRule>
  </conditionalFormatting>
  <conditionalFormatting sqref="AR317:AR318">
    <cfRule type="expression" dxfId="2834" priority="1787">
      <formula>AR$213="No"</formula>
    </cfRule>
  </conditionalFormatting>
  <conditionalFormatting sqref="AR317:AR318">
    <cfRule type="expression" dxfId="2833" priority="1786">
      <formula>AM$3="No"</formula>
    </cfRule>
  </conditionalFormatting>
  <conditionalFormatting sqref="AR317:AR318">
    <cfRule type="expression" dxfId="2832" priority="1785">
      <formula>AR317="0"</formula>
    </cfRule>
  </conditionalFormatting>
  <conditionalFormatting sqref="AR317:AR318">
    <cfRule type="expression" dxfId="2831" priority="1784">
      <formula>AR$213="No"</formula>
    </cfRule>
  </conditionalFormatting>
  <conditionalFormatting sqref="AR317:AR318">
    <cfRule type="expression" dxfId="2830" priority="1783">
      <formula>$AL$213="No"</formula>
    </cfRule>
  </conditionalFormatting>
  <conditionalFormatting sqref="AR317:AR318">
    <cfRule type="expression" dxfId="2829" priority="1782">
      <formula>$AL$302="No"</formula>
    </cfRule>
  </conditionalFormatting>
  <conditionalFormatting sqref="AR320:AR321">
    <cfRule type="expression" dxfId="2828" priority="1781">
      <formula>AR$213="No"</formula>
    </cfRule>
  </conditionalFormatting>
  <conditionalFormatting sqref="AR320:AR321">
    <cfRule type="expression" dxfId="2827" priority="1780">
      <formula>AM$3="No"</formula>
    </cfRule>
  </conditionalFormatting>
  <conditionalFormatting sqref="AR320:AR321">
    <cfRule type="expression" dxfId="2826" priority="1779">
      <formula>AR320="0"</formula>
    </cfRule>
  </conditionalFormatting>
  <conditionalFormatting sqref="AR320:AR321">
    <cfRule type="expression" dxfId="2825" priority="1778">
      <formula>AR$213="No"</formula>
    </cfRule>
  </conditionalFormatting>
  <conditionalFormatting sqref="AR320:AR321">
    <cfRule type="expression" dxfId="2824" priority="1777">
      <formula>$AL$213="No"</formula>
    </cfRule>
  </conditionalFormatting>
  <conditionalFormatting sqref="AR320:AR321">
    <cfRule type="expression" dxfId="2823" priority="1776">
      <formula>$AL$302="No"</formula>
    </cfRule>
  </conditionalFormatting>
  <conditionalFormatting sqref="AT311:AT312">
    <cfRule type="expression" dxfId="2822" priority="1775">
      <formula>AT$213="No"</formula>
    </cfRule>
  </conditionalFormatting>
  <conditionalFormatting sqref="AT311:AT312">
    <cfRule type="expression" dxfId="2821" priority="1774">
      <formula>AM$3="No"</formula>
    </cfRule>
  </conditionalFormatting>
  <conditionalFormatting sqref="AT311:AT312">
    <cfRule type="expression" dxfId="2820" priority="1773">
      <formula>AT$213="No"</formula>
    </cfRule>
  </conditionalFormatting>
  <conditionalFormatting sqref="AT311:AT312">
    <cfRule type="expression" dxfId="2819" priority="1772">
      <formula>AM$3="No"</formula>
    </cfRule>
  </conditionalFormatting>
  <conditionalFormatting sqref="AT311:AT312">
    <cfRule type="expression" dxfId="2818" priority="1771">
      <formula>AT$213="No"</formula>
    </cfRule>
  </conditionalFormatting>
  <conditionalFormatting sqref="AT311:AT312">
    <cfRule type="expression" dxfId="2817" priority="1770">
      <formula>AM$3="No"</formula>
    </cfRule>
  </conditionalFormatting>
  <conditionalFormatting sqref="AT311:AT312">
    <cfRule type="expression" dxfId="2816" priority="1769">
      <formula>AT$213="No"</formula>
    </cfRule>
  </conditionalFormatting>
  <conditionalFormatting sqref="AT311:AT312">
    <cfRule type="expression" dxfId="2815" priority="1768">
      <formula>AM$3="No"</formula>
    </cfRule>
  </conditionalFormatting>
  <conditionalFormatting sqref="AT311:AT312">
    <cfRule type="expression" dxfId="2814" priority="1767">
      <formula>AT311="0"</formula>
    </cfRule>
  </conditionalFormatting>
  <conditionalFormatting sqref="AT311:AT312">
    <cfRule type="expression" dxfId="2813" priority="1766">
      <formula>AT$213="No"</formula>
    </cfRule>
  </conditionalFormatting>
  <conditionalFormatting sqref="AT311:AT312">
    <cfRule type="expression" dxfId="2812" priority="1765">
      <formula>$AL$213="No"</formula>
    </cfRule>
  </conditionalFormatting>
  <conditionalFormatting sqref="AT311:AT312">
    <cfRule type="expression" dxfId="2811" priority="1764">
      <formula>$AL$302="No"</formula>
    </cfRule>
  </conditionalFormatting>
  <conditionalFormatting sqref="AT314:AT315">
    <cfRule type="expression" dxfId="2810" priority="1763">
      <formula>AT$213="No"</formula>
    </cfRule>
  </conditionalFormatting>
  <conditionalFormatting sqref="AT314:AT315">
    <cfRule type="expression" dxfId="2809" priority="1762">
      <formula>AM$3="No"</formula>
    </cfRule>
  </conditionalFormatting>
  <conditionalFormatting sqref="AT314:AT315">
    <cfRule type="expression" dxfId="2808" priority="1761">
      <formula>AT$213="No"</formula>
    </cfRule>
  </conditionalFormatting>
  <conditionalFormatting sqref="AT314:AT315">
    <cfRule type="expression" dxfId="2807" priority="1760">
      <formula>AM$3="No"</formula>
    </cfRule>
  </conditionalFormatting>
  <conditionalFormatting sqref="AT314:AT315">
    <cfRule type="expression" dxfId="2806" priority="1759">
      <formula>AT$213="No"</formula>
    </cfRule>
  </conditionalFormatting>
  <conditionalFormatting sqref="AT314:AT315">
    <cfRule type="expression" dxfId="2805" priority="1758">
      <formula>AM$3="No"</formula>
    </cfRule>
  </conditionalFormatting>
  <conditionalFormatting sqref="AT314:AT315">
    <cfRule type="expression" dxfId="2804" priority="1757">
      <formula>AT$213="No"</formula>
    </cfRule>
  </conditionalFormatting>
  <conditionalFormatting sqref="AT314:AT315">
    <cfRule type="expression" dxfId="2803" priority="1756">
      <formula>AM$3="No"</formula>
    </cfRule>
  </conditionalFormatting>
  <conditionalFormatting sqref="AT314:AT315">
    <cfRule type="expression" dxfId="2802" priority="1755">
      <formula>AT314="0"</formula>
    </cfRule>
  </conditionalFormatting>
  <conditionalFormatting sqref="AT314:AT315">
    <cfRule type="expression" dxfId="2801" priority="1754">
      <formula>AT$213="No"</formula>
    </cfRule>
  </conditionalFormatting>
  <conditionalFormatting sqref="AT314:AT315">
    <cfRule type="expression" dxfId="2800" priority="1753">
      <formula>$AL$213="No"</formula>
    </cfRule>
  </conditionalFormatting>
  <conditionalFormatting sqref="AT314:AT315">
    <cfRule type="expression" dxfId="2799" priority="1752">
      <formula>$AL$302="No"</formula>
    </cfRule>
  </conditionalFormatting>
  <conditionalFormatting sqref="AT317:AT318">
    <cfRule type="expression" dxfId="2798" priority="1751">
      <formula>AT$213="No"</formula>
    </cfRule>
  </conditionalFormatting>
  <conditionalFormatting sqref="AT317:AT318">
    <cfRule type="expression" dxfId="2797" priority="1750">
      <formula>AM$3="No"</formula>
    </cfRule>
  </conditionalFormatting>
  <conditionalFormatting sqref="AT317:AT318">
    <cfRule type="expression" dxfId="2796" priority="1749">
      <formula>AT$213="No"</formula>
    </cfRule>
  </conditionalFormatting>
  <conditionalFormatting sqref="AT317:AT318">
    <cfRule type="expression" dxfId="2795" priority="1748">
      <formula>AM$3="No"</formula>
    </cfRule>
  </conditionalFormatting>
  <conditionalFormatting sqref="AT317:AT318">
    <cfRule type="expression" dxfId="2794" priority="1747">
      <formula>AT$213="No"</formula>
    </cfRule>
  </conditionalFormatting>
  <conditionalFormatting sqref="AT317:AT318">
    <cfRule type="expression" dxfId="2793" priority="1746">
      <formula>AM$3="No"</formula>
    </cfRule>
  </conditionalFormatting>
  <conditionalFormatting sqref="AT317:AT318">
    <cfRule type="expression" dxfId="2792" priority="1745">
      <formula>AT$213="No"</formula>
    </cfRule>
  </conditionalFormatting>
  <conditionalFormatting sqref="AT317:AT318">
    <cfRule type="expression" dxfId="2791" priority="1744">
      <formula>AM$3="No"</formula>
    </cfRule>
  </conditionalFormatting>
  <conditionalFormatting sqref="AT317:AT318">
    <cfRule type="expression" dxfId="2790" priority="1743">
      <formula>AT317="0"</formula>
    </cfRule>
  </conditionalFormatting>
  <conditionalFormatting sqref="AT317:AT318">
    <cfRule type="expression" dxfId="2789" priority="1742">
      <formula>AT$213="No"</formula>
    </cfRule>
  </conditionalFormatting>
  <conditionalFormatting sqref="AT317:AT318">
    <cfRule type="expression" dxfId="2788" priority="1741">
      <formula>$AL$213="No"</formula>
    </cfRule>
  </conditionalFormatting>
  <conditionalFormatting sqref="AT317:AT318">
    <cfRule type="expression" dxfId="2787" priority="1740">
      <formula>$AL$302="No"</formula>
    </cfRule>
  </conditionalFormatting>
  <conditionalFormatting sqref="AT320:AT321">
    <cfRule type="expression" dxfId="2786" priority="1739">
      <formula>AT$213="No"</formula>
    </cfRule>
  </conditionalFormatting>
  <conditionalFormatting sqref="AT320:AT321">
    <cfRule type="expression" dxfId="2785" priority="1738">
      <formula>AM$3="No"</formula>
    </cfRule>
  </conditionalFormatting>
  <conditionalFormatting sqref="AT320:AT321">
    <cfRule type="expression" dxfId="2784" priority="1737">
      <formula>AT$213="No"</formula>
    </cfRule>
  </conditionalFormatting>
  <conditionalFormatting sqref="AT320:AT321">
    <cfRule type="expression" dxfId="2783" priority="1736">
      <formula>AM$3="No"</formula>
    </cfRule>
  </conditionalFormatting>
  <conditionalFormatting sqref="AT320:AT321">
    <cfRule type="expression" dxfId="2782" priority="1735">
      <formula>AT$213="No"</formula>
    </cfRule>
  </conditionalFormatting>
  <conditionalFormatting sqref="AT320:AT321">
    <cfRule type="expression" dxfId="2781" priority="1734">
      <formula>AM$3="No"</formula>
    </cfRule>
  </conditionalFormatting>
  <conditionalFormatting sqref="AT320:AT321">
    <cfRule type="expression" dxfId="2780" priority="1733">
      <formula>AT$213="No"</formula>
    </cfRule>
  </conditionalFormatting>
  <conditionalFormatting sqref="AT320:AT321">
    <cfRule type="expression" dxfId="2779" priority="1732">
      <formula>AM$3="No"</formula>
    </cfRule>
  </conditionalFormatting>
  <conditionalFormatting sqref="AT320:AT321">
    <cfRule type="expression" dxfId="2778" priority="1731">
      <formula>AT320="0"</formula>
    </cfRule>
  </conditionalFormatting>
  <conditionalFormatting sqref="AT320:AT321">
    <cfRule type="expression" dxfId="2777" priority="1730">
      <formula>AT$213="No"</formula>
    </cfRule>
  </conditionalFormatting>
  <conditionalFormatting sqref="AT320:AT321">
    <cfRule type="expression" dxfId="2776" priority="1729">
      <formula>$AL$213="No"</formula>
    </cfRule>
  </conditionalFormatting>
  <conditionalFormatting sqref="AT320:AT321">
    <cfRule type="expression" dxfId="2775" priority="1728">
      <formula>$AL$302="No"</formula>
    </cfRule>
  </conditionalFormatting>
  <conditionalFormatting sqref="AY311:AY312">
    <cfRule type="expression" dxfId="2774" priority="1727">
      <formula>AY$213="No"</formula>
    </cfRule>
  </conditionalFormatting>
  <conditionalFormatting sqref="AY311:AY312">
    <cfRule type="expression" dxfId="2773" priority="1726">
      <formula>AV$3="No"</formula>
    </cfRule>
  </conditionalFormatting>
  <conditionalFormatting sqref="AY311:AY312">
    <cfRule type="expression" dxfId="2772" priority="1725">
      <formula>AY$213="No"</formula>
    </cfRule>
  </conditionalFormatting>
  <conditionalFormatting sqref="AY311:AY312">
    <cfRule type="expression" dxfId="2771" priority="1724">
      <formula>AV$3="No"</formula>
    </cfRule>
  </conditionalFormatting>
  <conditionalFormatting sqref="AY311:AY312">
    <cfRule type="expression" dxfId="2770" priority="1723">
      <formula>AY$213="No"</formula>
    </cfRule>
  </conditionalFormatting>
  <conditionalFormatting sqref="AY311:AY312">
    <cfRule type="expression" dxfId="2769" priority="1722">
      <formula>AV$3="No"</formula>
    </cfRule>
  </conditionalFormatting>
  <conditionalFormatting sqref="AY311:AY312">
    <cfRule type="expression" dxfId="2768" priority="1721">
      <formula>AY311="0"</formula>
    </cfRule>
  </conditionalFormatting>
  <conditionalFormatting sqref="AY311:AY312">
    <cfRule type="expression" dxfId="2767" priority="1720">
      <formula>AY$213="No"</formula>
    </cfRule>
  </conditionalFormatting>
  <conditionalFormatting sqref="AY311:AY312">
    <cfRule type="expression" dxfId="2766" priority="1719">
      <formula>$AU$213="No"</formula>
    </cfRule>
  </conditionalFormatting>
  <conditionalFormatting sqref="AY314:AY315">
    <cfRule type="expression" dxfId="2765" priority="1718">
      <formula>AY$213="No"</formula>
    </cfRule>
  </conditionalFormatting>
  <conditionalFormatting sqref="AY314:AY315">
    <cfRule type="expression" dxfId="2764" priority="1717">
      <formula>AV$3="No"</formula>
    </cfRule>
  </conditionalFormatting>
  <conditionalFormatting sqref="AY314:AY315">
    <cfRule type="expression" dxfId="2763" priority="1716">
      <formula>AY$213="No"</formula>
    </cfRule>
  </conditionalFormatting>
  <conditionalFormatting sqref="AY314:AY315">
    <cfRule type="expression" dxfId="2762" priority="1715">
      <formula>AV$3="No"</formula>
    </cfRule>
  </conditionalFormatting>
  <conditionalFormatting sqref="AY314:AY315">
    <cfRule type="expression" dxfId="2761" priority="1714">
      <formula>AY$213="No"</formula>
    </cfRule>
  </conditionalFormatting>
  <conditionalFormatting sqref="AY314:AY315">
    <cfRule type="expression" dxfId="2760" priority="1713">
      <formula>AV$3="No"</formula>
    </cfRule>
  </conditionalFormatting>
  <conditionalFormatting sqref="AY314:AY315">
    <cfRule type="expression" dxfId="2759" priority="1712">
      <formula>AY314="0"</formula>
    </cfRule>
  </conditionalFormatting>
  <conditionalFormatting sqref="AY314:AY315">
    <cfRule type="expression" dxfId="2758" priority="1711">
      <formula>AY$213="No"</formula>
    </cfRule>
  </conditionalFormatting>
  <conditionalFormatting sqref="AY314:AY315">
    <cfRule type="expression" dxfId="2757" priority="1710">
      <formula>$AU$213="No"</formula>
    </cfRule>
  </conditionalFormatting>
  <conditionalFormatting sqref="AY317:AY318">
    <cfRule type="expression" dxfId="2756" priority="1709">
      <formula>AY$213="No"</formula>
    </cfRule>
  </conditionalFormatting>
  <conditionalFormatting sqref="AY317:AY318">
    <cfRule type="expression" dxfId="2755" priority="1708">
      <formula>AV$3="No"</formula>
    </cfRule>
  </conditionalFormatting>
  <conditionalFormatting sqref="AY317:AY318">
    <cfRule type="expression" dxfId="2754" priority="1707">
      <formula>AY$213="No"</formula>
    </cfRule>
  </conditionalFormatting>
  <conditionalFormatting sqref="AY317:AY318">
    <cfRule type="expression" dxfId="2753" priority="1706">
      <formula>AV$3="No"</formula>
    </cfRule>
  </conditionalFormatting>
  <conditionalFormatting sqref="AY317:AY318">
    <cfRule type="expression" dxfId="2752" priority="1705">
      <formula>AY$213="No"</formula>
    </cfRule>
  </conditionalFormatting>
  <conditionalFormatting sqref="AY317:AY318">
    <cfRule type="expression" dxfId="2751" priority="1704">
      <formula>AV$3="No"</formula>
    </cfRule>
  </conditionalFormatting>
  <conditionalFormatting sqref="AY317:AY318">
    <cfRule type="expression" dxfId="2750" priority="1703">
      <formula>AY317="0"</formula>
    </cfRule>
  </conditionalFormatting>
  <conditionalFormatting sqref="AY317:AY318">
    <cfRule type="expression" dxfId="2749" priority="1702">
      <formula>AY$213="No"</formula>
    </cfRule>
  </conditionalFormatting>
  <conditionalFormatting sqref="AY317:AY318">
    <cfRule type="expression" dxfId="2748" priority="1701">
      <formula>$AU$213="No"</formula>
    </cfRule>
  </conditionalFormatting>
  <conditionalFormatting sqref="AY320:AY321">
    <cfRule type="expression" dxfId="2747" priority="1700">
      <formula>AY$213="No"</formula>
    </cfRule>
  </conditionalFormatting>
  <conditionalFormatting sqref="AY320:AY321">
    <cfRule type="expression" dxfId="2746" priority="1699">
      <formula>AV$3="No"</formula>
    </cfRule>
  </conditionalFormatting>
  <conditionalFormatting sqref="AY320:AY321">
    <cfRule type="expression" dxfId="2745" priority="1698">
      <formula>AY$213="No"</formula>
    </cfRule>
  </conditionalFormatting>
  <conditionalFormatting sqref="AY320:AY321">
    <cfRule type="expression" dxfId="2744" priority="1697">
      <formula>AV$3="No"</formula>
    </cfRule>
  </conditionalFormatting>
  <conditionalFormatting sqref="AY320:AY321">
    <cfRule type="expression" dxfId="2743" priority="1696">
      <formula>AY$213="No"</formula>
    </cfRule>
  </conditionalFormatting>
  <conditionalFormatting sqref="AY320:AY321">
    <cfRule type="expression" dxfId="2742" priority="1695">
      <formula>AV$3="No"</formula>
    </cfRule>
  </conditionalFormatting>
  <conditionalFormatting sqref="AY320:AY321">
    <cfRule type="expression" dxfId="2741" priority="1694">
      <formula>AY320="0"</formula>
    </cfRule>
  </conditionalFormatting>
  <conditionalFormatting sqref="AY320:AY321">
    <cfRule type="expression" dxfId="2740" priority="1693">
      <formula>AY$213="No"</formula>
    </cfRule>
  </conditionalFormatting>
  <conditionalFormatting sqref="AY320:AY321">
    <cfRule type="expression" dxfId="2739" priority="1692">
      <formula>$AU$213="No"</formula>
    </cfRule>
  </conditionalFormatting>
  <conditionalFormatting sqref="BA311:BA312">
    <cfRule type="expression" dxfId="2738" priority="1691">
      <formula>BA$213="No"</formula>
    </cfRule>
  </conditionalFormatting>
  <conditionalFormatting sqref="BA311:BA312">
    <cfRule type="expression" dxfId="2737" priority="1690">
      <formula>AV$3="No"</formula>
    </cfRule>
  </conditionalFormatting>
  <conditionalFormatting sqref="BA311:BA312">
    <cfRule type="expression" dxfId="2736" priority="1689">
      <formula>BA311="0"</formula>
    </cfRule>
  </conditionalFormatting>
  <conditionalFormatting sqref="BA311:BA312">
    <cfRule type="expression" dxfId="2735" priority="1688">
      <formula>BA$213="No"</formula>
    </cfRule>
  </conditionalFormatting>
  <conditionalFormatting sqref="BA311:BA312">
    <cfRule type="expression" dxfId="2734" priority="1687">
      <formula>$AU$213="No"</formula>
    </cfRule>
  </conditionalFormatting>
  <conditionalFormatting sqref="BA311:BA312">
    <cfRule type="expression" dxfId="2733" priority="1686">
      <formula>$AU$302="No"</formula>
    </cfRule>
  </conditionalFormatting>
  <conditionalFormatting sqref="BA314:BA315">
    <cfRule type="expression" dxfId="2732" priority="1685">
      <formula>BA$213="No"</formula>
    </cfRule>
  </conditionalFormatting>
  <conditionalFormatting sqref="BA314:BA315">
    <cfRule type="expression" dxfId="2731" priority="1684">
      <formula>AV$3="No"</formula>
    </cfRule>
  </conditionalFormatting>
  <conditionalFormatting sqref="BA314:BA315">
    <cfRule type="expression" dxfId="2730" priority="1683">
      <formula>BA314="0"</formula>
    </cfRule>
  </conditionalFormatting>
  <conditionalFormatting sqref="BA314:BA315">
    <cfRule type="expression" dxfId="2729" priority="1682">
      <formula>BA$213="No"</formula>
    </cfRule>
  </conditionalFormatting>
  <conditionalFormatting sqref="BA314:BA315">
    <cfRule type="expression" dxfId="2728" priority="1681">
      <formula>$AU$213="No"</formula>
    </cfRule>
  </conditionalFormatting>
  <conditionalFormatting sqref="BA314:BA315">
    <cfRule type="expression" dxfId="2727" priority="1680">
      <formula>$AU$302="No"</formula>
    </cfRule>
  </conditionalFormatting>
  <conditionalFormatting sqref="BA317:BA318">
    <cfRule type="expression" dxfId="2726" priority="1679">
      <formula>BA$213="No"</formula>
    </cfRule>
  </conditionalFormatting>
  <conditionalFormatting sqref="BA317:BA318">
    <cfRule type="expression" dxfId="2725" priority="1678">
      <formula>AV$3="No"</formula>
    </cfRule>
  </conditionalFormatting>
  <conditionalFormatting sqref="BA317:BA318">
    <cfRule type="expression" dxfId="2724" priority="1677">
      <formula>BA317="0"</formula>
    </cfRule>
  </conditionalFormatting>
  <conditionalFormatting sqref="BA317:BA318">
    <cfRule type="expression" dxfId="2723" priority="1676">
      <formula>BA$213="No"</formula>
    </cfRule>
  </conditionalFormatting>
  <conditionalFormatting sqref="BA317:BA318">
    <cfRule type="expression" dxfId="2722" priority="1675">
      <formula>$AU$213="No"</formula>
    </cfRule>
  </conditionalFormatting>
  <conditionalFormatting sqref="BA317:BA318">
    <cfRule type="expression" dxfId="2721" priority="1674">
      <formula>$AU$302="No"</formula>
    </cfRule>
  </conditionalFormatting>
  <conditionalFormatting sqref="BA320:BA321">
    <cfRule type="expression" dxfId="2720" priority="1673">
      <formula>BA$213="No"</formula>
    </cfRule>
  </conditionalFormatting>
  <conditionalFormatting sqref="BA320:BA321">
    <cfRule type="expression" dxfId="2719" priority="1672">
      <formula>AV$3="No"</formula>
    </cfRule>
  </conditionalFormatting>
  <conditionalFormatting sqref="BA320:BA321">
    <cfRule type="expression" dxfId="2718" priority="1671">
      <formula>BA320="0"</formula>
    </cfRule>
  </conditionalFormatting>
  <conditionalFormatting sqref="BA320:BA321">
    <cfRule type="expression" dxfId="2717" priority="1670">
      <formula>BA$213="No"</formula>
    </cfRule>
  </conditionalFormatting>
  <conditionalFormatting sqref="BA320:BA321">
    <cfRule type="expression" dxfId="2716" priority="1669">
      <formula>$AU$213="No"</formula>
    </cfRule>
  </conditionalFormatting>
  <conditionalFormatting sqref="BA320:BA321">
    <cfRule type="expression" dxfId="2715" priority="1668">
      <formula>$AU$302="No"</formula>
    </cfRule>
  </conditionalFormatting>
  <conditionalFormatting sqref="BC311:BC312">
    <cfRule type="expression" dxfId="2714" priority="1667">
      <formula>BC$213="No"</formula>
    </cfRule>
  </conditionalFormatting>
  <conditionalFormatting sqref="BC311:BC312">
    <cfRule type="expression" dxfId="2713" priority="1666">
      <formula>AV$3="No"</formula>
    </cfRule>
  </conditionalFormatting>
  <conditionalFormatting sqref="BC311:BC312">
    <cfRule type="expression" dxfId="2712" priority="1665">
      <formula>BC$213="No"</formula>
    </cfRule>
  </conditionalFormatting>
  <conditionalFormatting sqref="BC311:BC312">
    <cfRule type="expression" dxfId="2711" priority="1664">
      <formula>AV$3="No"</formula>
    </cfRule>
  </conditionalFormatting>
  <conditionalFormatting sqref="BC311:BC312">
    <cfRule type="expression" dxfId="2710" priority="1663">
      <formula>BC$213="No"</formula>
    </cfRule>
  </conditionalFormatting>
  <conditionalFormatting sqref="BC311:BC312">
    <cfRule type="expression" dxfId="2709" priority="1662">
      <formula>AV$3="No"</formula>
    </cfRule>
  </conditionalFormatting>
  <conditionalFormatting sqref="BC311:BC312">
    <cfRule type="expression" dxfId="2708" priority="1661">
      <formula>BC$213="No"</formula>
    </cfRule>
  </conditionalFormatting>
  <conditionalFormatting sqref="BC311:BC312">
    <cfRule type="expression" dxfId="2707" priority="1660">
      <formula>AV$3="No"</formula>
    </cfRule>
  </conditionalFormatting>
  <conditionalFormatting sqref="BC311:BC312">
    <cfRule type="expression" dxfId="2706" priority="1659">
      <formula>BC311="0"</formula>
    </cfRule>
  </conditionalFormatting>
  <conditionalFormatting sqref="BC311:BC312">
    <cfRule type="expression" dxfId="2705" priority="1658">
      <formula>BC$213="No"</formula>
    </cfRule>
  </conditionalFormatting>
  <conditionalFormatting sqref="BC311:BC312">
    <cfRule type="expression" dxfId="2704" priority="1657">
      <formula>$AU$213="No"</formula>
    </cfRule>
  </conditionalFormatting>
  <conditionalFormatting sqref="BC311:BC312">
    <cfRule type="expression" dxfId="2703" priority="1656">
      <formula>$AU$302="No"</formula>
    </cfRule>
  </conditionalFormatting>
  <conditionalFormatting sqref="BC314:BC315">
    <cfRule type="expression" dxfId="2702" priority="1655">
      <formula>BC$213="No"</formula>
    </cfRule>
  </conditionalFormatting>
  <conditionalFormatting sqref="BC314:BC315">
    <cfRule type="expression" dxfId="2701" priority="1654">
      <formula>AV$3="No"</formula>
    </cfRule>
  </conditionalFormatting>
  <conditionalFormatting sqref="BC314:BC315">
    <cfRule type="expression" dxfId="2700" priority="1653">
      <formula>BC$213="No"</formula>
    </cfRule>
  </conditionalFormatting>
  <conditionalFormatting sqref="BC314:BC315">
    <cfRule type="expression" dxfId="2699" priority="1652">
      <formula>AV$3="No"</formula>
    </cfRule>
  </conditionalFormatting>
  <conditionalFormatting sqref="BC314:BC315">
    <cfRule type="expression" dxfId="2698" priority="1651">
      <formula>BC$213="No"</formula>
    </cfRule>
  </conditionalFormatting>
  <conditionalFormatting sqref="BC314:BC315">
    <cfRule type="expression" dxfId="2697" priority="1650">
      <formula>AV$3="No"</formula>
    </cfRule>
  </conditionalFormatting>
  <conditionalFormatting sqref="BC314:BC315">
    <cfRule type="expression" dxfId="2696" priority="1649">
      <formula>BC$213="No"</formula>
    </cfRule>
  </conditionalFormatting>
  <conditionalFormatting sqref="BC314:BC315">
    <cfRule type="expression" dxfId="2695" priority="1648">
      <formula>AV$3="No"</formula>
    </cfRule>
  </conditionalFormatting>
  <conditionalFormatting sqref="BC314:BC315">
    <cfRule type="expression" dxfId="2694" priority="1647">
      <formula>BC314="0"</formula>
    </cfRule>
  </conditionalFormatting>
  <conditionalFormatting sqref="BC314:BC315">
    <cfRule type="expression" dxfId="2693" priority="1646">
      <formula>BC$213="No"</formula>
    </cfRule>
  </conditionalFormatting>
  <conditionalFormatting sqref="BC314:BC315">
    <cfRule type="expression" dxfId="2692" priority="1645">
      <formula>$AU$213="No"</formula>
    </cfRule>
  </conditionalFormatting>
  <conditionalFormatting sqref="BC314:BC315">
    <cfRule type="expression" dxfId="2691" priority="1644">
      <formula>$AU$302="No"</formula>
    </cfRule>
  </conditionalFormatting>
  <conditionalFormatting sqref="BC317:BC318">
    <cfRule type="expression" dxfId="2690" priority="1643">
      <formula>BC$213="No"</formula>
    </cfRule>
  </conditionalFormatting>
  <conditionalFormatting sqref="BC317:BC318">
    <cfRule type="expression" dxfId="2689" priority="1642">
      <formula>AV$3="No"</formula>
    </cfRule>
  </conditionalFormatting>
  <conditionalFormatting sqref="BC317:BC318">
    <cfRule type="expression" dxfId="2688" priority="1641">
      <formula>BC$213="No"</formula>
    </cfRule>
  </conditionalFormatting>
  <conditionalFormatting sqref="BC317:BC318">
    <cfRule type="expression" dxfId="2687" priority="1640">
      <formula>AV$3="No"</formula>
    </cfRule>
  </conditionalFormatting>
  <conditionalFormatting sqref="BC317:BC318">
    <cfRule type="expression" dxfId="2686" priority="1639">
      <formula>BC$213="No"</formula>
    </cfRule>
  </conditionalFormatting>
  <conditionalFormatting sqref="BC317:BC318">
    <cfRule type="expression" dxfId="2685" priority="1638">
      <formula>AV$3="No"</formula>
    </cfRule>
  </conditionalFormatting>
  <conditionalFormatting sqref="BC317:BC318">
    <cfRule type="expression" dxfId="2684" priority="1637">
      <formula>BC$213="No"</formula>
    </cfRule>
  </conditionalFormatting>
  <conditionalFormatting sqref="BC317:BC318">
    <cfRule type="expression" dxfId="2683" priority="1636">
      <formula>AV$3="No"</formula>
    </cfRule>
  </conditionalFormatting>
  <conditionalFormatting sqref="BC317:BC318">
    <cfRule type="expression" dxfId="2682" priority="1635">
      <formula>BC317="0"</formula>
    </cfRule>
  </conditionalFormatting>
  <conditionalFormatting sqref="BC317:BC318">
    <cfRule type="expression" dxfId="2681" priority="1634">
      <formula>BC$213="No"</formula>
    </cfRule>
  </conditionalFormatting>
  <conditionalFormatting sqref="BC317:BC318">
    <cfRule type="expression" dxfId="2680" priority="1633">
      <formula>$AU$213="No"</formula>
    </cfRule>
  </conditionalFormatting>
  <conditionalFormatting sqref="BC317:BC318">
    <cfRule type="expression" dxfId="2679" priority="1632">
      <formula>$AU$302="No"</formula>
    </cfRule>
  </conditionalFormatting>
  <conditionalFormatting sqref="BC320:BC321">
    <cfRule type="expression" dxfId="2678" priority="1631">
      <formula>BC$213="No"</formula>
    </cfRule>
  </conditionalFormatting>
  <conditionalFormatting sqref="BC320:BC321">
    <cfRule type="expression" dxfId="2677" priority="1630">
      <formula>AV$3="No"</formula>
    </cfRule>
  </conditionalFormatting>
  <conditionalFormatting sqref="BC320:BC321">
    <cfRule type="expression" dxfId="2676" priority="1629">
      <formula>BC$213="No"</formula>
    </cfRule>
  </conditionalFormatting>
  <conditionalFormatting sqref="BC320:BC321">
    <cfRule type="expression" dxfId="2675" priority="1628">
      <formula>AV$3="No"</formula>
    </cfRule>
  </conditionalFormatting>
  <conditionalFormatting sqref="BC320:BC321">
    <cfRule type="expression" dxfId="2674" priority="1627">
      <formula>BC$213="No"</formula>
    </cfRule>
  </conditionalFormatting>
  <conditionalFormatting sqref="BC320:BC321">
    <cfRule type="expression" dxfId="2673" priority="1626">
      <formula>AV$3="No"</formula>
    </cfRule>
  </conditionalFormatting>
  <conditionalFormatting sqref="BC320:BC321">
    <cfRule type="expression" dxfId="2672" priority="1625">
      <formula>BC$213="No"</formula>
    </cfRule>
  </conditionalFormatting>
  <conditionalFormatting sqref="BC320:BC321">
    <cfRule type="expression" dxfId="2671" priority="1624">
      <formula>AV$3="No"</formula>
    </cfRule>
  </conditionalFormatting>
  <conditionalFormatting sqref="BC320:BC321">
    <cfRule type="expression" dxfId="2670" priority="1623">
      <formula>BC320="0"</formula>
    </cfRule>
  </conditionalFormatting>
  <conditionalFormatting sqref="BC320:BC321">
    <cfRule type="expression" dxfId="2669" priority="1622">
      <formula>BC$213="No"</formula>
    </cfRule>
  </conditionalFormatting>
  <conditionalFormatting sqref="BC320:BC321">
    <cfRule type="expression" dxfId="2668" priority="1621">
      <formula>$AU$213="No"</formula>
    </cfRule>
  </conditionalFormatting>
  <conditionalFormatting sqref="BC320:BC321">
    <cfRule type="expression" dxfId="2667" priority="1620">
      <formula>$AU$302="No"</formula>
    </cfRule>
  </conditionalFormatting>
  <conditionalFormatting sqref="BH311:BH312">
    <cfRule type="expression" dxfId="2666" priority="1619">
      <formula>BH$213="No"</formula>
    </cfRule>
  </conditionalFormatting>
  <conditionalFormatting sqref="BH311:BH312">
    <cfRule type="expression" dxfId="2665" priority="1618">
      <formula>BE$3="No"</formula>
    </cfRule>
  </conditionalFormatting>
  <conditionalFormatting sqref="BH311:BH312">
    <cfRule type="expression" dxfId="2664" priority="1617">
      <formula>BH$213="No"</formula>
    </cfRule>
  </conditionalFormatting>
  <conditionalFormatting sqref="BH311:BH312">
    <cfRule type="expression" dxfId="2663" priority="1616">
      <formula>BE$3="No"</formula>
    </cfRule>
  </conditionalFormatting>
  <conditionalFormatting sqref="BH311:BH312">
    <cfRule type="expression" dxfId="2662" priority="1615">
      <formula>BH$213="No"</formula>
    </cfRule>
  </conditionalFormatting>
  <conditionalFormatting sqref="BH311:BH312">
    <cfRule type="expression" dxfId="2661" priority="1614">
      <formula>BE$3="No"</formula>
    </cfRule>
  </conditionalFormatting>
  <conditionalFormatting sqref="BH311:BH312">
    <cfRule type="expression" dxfId="2660" priority="1613">
      <formula>BH311="0"</formula>
    </cfRule>
  </conditionalFormatting>
  <conditionalFormatting sqref="BH311:BH312">
    <cfRule type="expression" dxfId="2659" priority="1612">
      <formula>BH$213="No"</formula>
    </cfRule>
  </conditionalFormatting>
  <conditionalFormatting sqref="BH311:BH312">
    <cfRule type="expression" dxfId="2658" priority="1611">
      <formula>$BD$213="No"</formula>
    </cfRule>
  </conditionalFormatting>
  <conditionalFormatting sqref="BH314:BH315">
    <cfRule type="expression" dxfId="2657" priority="1610">
      <formula>BH$213="No"</formula>
    </cfRule>
  </conditionalFormatting>
  <conditionalFormatting sqref="BH314:BH315">
    <cfRule type="expression" dxfId="2656" priority="1609">
      <formula>BE$3="No"</formula>
    </cfRule>
  </conditionalFormatting>
  <conditionalFormatting sqref="BH314:BH315">
    <cfRule type="expression" dxfId="2655" priority="1608">
      <formula>BH$213="No"</formula>
    </cfRule>
  </conditionalFormatting>
  <conditionalFormatting sqref="BH314:BH315">
    <cfRule type="expression" dxfId="2654" priority="1607">
      <formula>BE$3="No"</formula>
    </cfRule>
  </conditionalFormatting>
  <conditionalFormatting sqref="BH314:BH315">
    <cfRule type="expression" dxfId="2653" priority="1606">
      <formula>BH$213="No"</formula>
    </cfRule>
  </conditionalFormatting>
  <conditionalFormatting sqref="BH314:BH315">
    <cfRule type="expression" dxfId="2652" priority="1605">
      <formula>BE$3="No"</formula>
    </cfRule>
  </conditionalFormatting>
  <conditionalFormatting sqref="BH314:BH315">
    <cfRule type="expression" dxfId="2651" priority="1604">
      <formula>BH314="0"</formula>
    </cfRule>
  </conditionalFormatting>
  <conditionalFormatting sqref="BH314:BH315">
    <cfRule type="expression" dxfId="2650" priority="1603">
      <formula>BH$213="No"</formula>
    </cfRule>
  </conditionalFormatting>
  <conditionalFormatting sqref="BH314:BH315">
    <cfRule type="expression" dxfId="2649" priority="1602">
      <formula>$BD$213="No"</formula>
    </cfRule>
  </conditionalFormatting>
  <conditionalFormatting sqref="BH317:BH318">
    <cfRule type="expression" dxfId="2648" priority="1601">
      <formula>BH$213="No"</formula>
    </cfRule>
  </conditionalFormatting>
  <conditionalFormatting sqref="BH317:BH318">
    <cfRule type="expression" dxfId="2647" priority="1600">
      <formula>BE$3="No"</formula>
    </cfRule>
  </conditionalFormatting>
  <conditionalFormatting sqref="BH317:BH318">
    <cfRule type="expression" dxfId="2646" priority="1599">
      <formula>BH$213="No"</formula>
    </cfRule>
  </conditionalFormatting>
  <conditionalFormatting sqref="BH317:BH318">
    <cfRule type="expression" dxfId="2645" priority="1598">
      <formula>BE$3="No"</formula>
    </cfRule>
  </conditionalFormatting>
  <conditionalFormatting sqref="BH317:BH318">
    <cfRule type="expression" dxfId="2644" priority="1597">
      <formula>BH$213="No"</formula>
    </cfRule>
  </conditionalFormatting>
  <conditionalFormatting sqref="BH317:BH318">
    <cfRule type="expression" dxfId="2643" priority="1596">
      <formula>BE$3="No"</formula>
    </cfRule>
  </conditionalFormatting>
  <conditionalFormatting sqref="BH317:BH318">
    <cfRule type="expression" dxfId="2642" priority="1595">
      <formula>BH317="0"</formula>
    </cfRule>
  </conditionalFormatting>
  <conditionalFormatting sqref="BH317:BH318">
    <cfRule type="expression" dxfId="2641" priority="1594">
      <formula>BH$213="No"</formula>
    </cfRule>
  </conditionalFormatting>
  <conditionalFormatting sqref="BH317:BH318">
    <cfRule type="expression" dxfId="2640" priority="1593">
      <formula>$BD$213="No"</formula>
    </cfRule>
  </conditionalFormatting>
  <conditionalFormatting sqref="BH320:BH321">
    <cfRule type="expression" dxfId="2639" priority="1592">
      <formula>BH$213="No"</formula>
    </cfRule>
  </conditionalFormatting>
  <conditionalFormatting sqref="BH320:BH321">
    <cfRule type="expression" dxfId="2638" priority="1591">
      <formula>BE$3="No"</formula>
    </cfRule>
  </conditionalFormatting>
  <conditionalFormatting sqref="BH320:BH321">
    <cfRule type="expression" dxfId="2637" priority="1590">
      <formula>BH$213="No"</formula>
    </cfRule>
  </conditionalFormatting>
  <conditionalFormatting sqref="BH320:BH321">
    <cfRule type="expression" dxfId="2636" priority="1589">
      <formula>BE$3="No"</formula>
    </cfRule>
  </conditionalFormatting>
  <conditionalFormatting sqref="BH320:BH321">
    <cfRule type="expression" dxfId="2635" priority="1588">
      <formula>BH$213="No"</formula>
    </cfRule>
  </conditionalFormatting>
  <conditionalFormatting sqref="BH320:BH321">
    <cfRule type="expression" dxfId="2634" priority="1587">
      <formula>BE$3="No"</formula>
    </cfRule>
  </conditionalFormatting>
  <conditionalFormatting sqref="BH320:BH321">
    <cfRule type="expression" dxfId="2633" priority="1586">
      <formula>BH320="0"</formula>
    </cfRule>
  </conditionalFormatting>
  <conditionalFormatting sqref="BH320:BH321">
    <cfRule type="expression" dxfId="2632" priority="1585">
      <formula>BH$213="No"</formula>
    </cfRule>
  </conditionalFormatting>
  <conditionalFormatting sqref="BH320:BH321">
    <cfRule type="expression" dxfId="2631" priority="1584">
      <formula>$BD$213="No"</formula>
    </cfRule>
  </conditionalFormatting>
  <conditionalFormatting sqref="BJ311:BJ312">
    <cfRule type="expression" dxfId="2630" priority="1583">
      <formula>BJ$213="No"</formula>
    </cfRule>
  </conditionalFormatting>
  <conditionalFormatting sqref="BJ311:BJ312">
    <cfRule type="expression" dxfId="2629" priority="1582">
      <formula>BE$3="No"</formula>
    </cfRule>
  </conditionalFormatting>
  <conditionalFormatting sqref="BJ311:BJ312">
    <cfRule type="expression" dxfId="2628" priority="1581">
      <formula>BJ311="0"</formula>
    </cfRule>
  </conditionalFormatting>
  <conditionalFormatting sqref="BJ311:BJ312">
    <cfRule type="expression" dxfId="2627" priority="1580">
      <formula>BJ$213="No"</formula>
    </cfRule>
  </conditionalFormatting>
  <conditionalFormatting sqref="BJ311:BJ312">
    <cfRule type="expression" dxfId="2626" priority="1579">
      <formula>$BD$213="No"</formula>
    </cfRule>
  </conditionalFormatting>
  <conditionalFormatting sqref="BJ311:BJ312">
    <cfRule type="expression" dxfId="2625" priority="1578">
      <formula>$BD$302="No"</formula>
    </cfRule>
  </conditionalFormatting>
  <conditionalFormatting sqref="BJ314:BJ315">
    <cfRule type="expression" dxfId="2624" priority="1577">
      <formula>BJ$213="No"</formula>
    </cfRule>
  </conditionalFormatting>
  <conditionalFormatting sqref="BJ314:BJ315">
    <cfRule type="expression" dxfId="2623" priority="1576">
      <formula>BE$3="No"</formula>
    </cfRule>
  </conditionalFormatting>
  <conditionalFormatting sqref="BJ314:BJ315">
    <cfRule type="expression" dxfId="2622" priority="1575">
      <formula>BJ314="0"</formula>
    </cfRule>
  </conditionalFormatting>
  <conditionalFormatting sqref="BJ314:BJ315">
    <cfRule type="expression" dxfId="2621" priority="1574">
      <formula>BJ$213="No"</formula>
    </cfRule>
  </conditionalFormatting>
  <conditionalFormatting sqref="BJ314:BJ315">
    <cfRule type="expression" dxfId="2620" priority="1573">
      <formula>$BD$213="No"</formula>
    </cfRule>
  </conditionalFormatting>
  <conditionalFormatting sqref="BJ314:BJ315">
    <cfRule type="expression" dxfId="2619" priority="1572">
      <formula>$BD$302="No"</formula>
    </cfRule>
  </conditionalFormatting>
  <conditionalFormatting sqref="BJ317:BJ318">
    <cfRule type="expression" dxfId="2618" priority="1571">
      <formula>BJ$213="No"</formula>
    </cfRule>
  </conditionalFormatting>
  <conditionalFormatting sqref="BJ317:BJ318">
    <cfRule type="expression" dxfId="2617" priority="1570">
      <formula>BE$3="No"</formula>
    </cfRule>
  </conditionalFormatting>
  <conditionalFormatting sqref="BJ317:BJ318">
    <cfRule type="expression" dxfId="2616" priority="1569">
      <formula>BJ317="0"</formula>
    </cfRule>
  </conditionalFormatting>
  <conditionalFormatting sqref="BJ317:BJ318">
    <cfRule type="expression" dxfId="2615" priority="1568">
      <formula>BJ$213="No"</formula>
    </cfRule>
  </conditionalFormatting>
  <conditionalFormatting sqref="BJ317:BJ318">
    <cfRule type="expression" dxfId="2614" priority="1567">
      <formula>$BD$213="No"</formula>
    </cfRule>
  </conditionalFormatting>
  <conditionalFormatting sqref="BJ317:BJ318">
    <cfRule type="expression" dxfId="2613" priority="1566">
      <formula>$BD$302="No"</formula>
    </cfRule>
  </conditionalFormatting>
  <conditionalFormatting sqref="BJ320:BJ321">
    <cfRule type="expression" dxfId="2612" priority="1565">
      <formula>BJ$213="No"</formula>
    </cfRule>
  </conditionalFormatting>
  <conditionalFormatting sqref="BJ320:BJ321">
    <cfRule type="expression" dxfId="2611" priority="1564">
      <formula>BE$3="No"</formula>
    </cfRule>
  </conditionalFormatting>
  <conditionalFormatting sqref="BJ320:BJ321">
    <cfRule type="expression" dxfId="2610" priority="1563">
      <formula>BJ320="0"</formula>
    </cfRule>
  </conditionalFormatting>
  <conditionalFormatting sqref="BJ320:BJ321">
    <cfRule type="expression" dxfId="2609" priority="1562">
      <formula>BJ$213="No"</formula>
    </cfRule>
  </conditionalFormatting>
  <conditionalFormatting sqref="BJ320:BJ321">
    <cfRule type="expression" dxfId="2608" priority="1561">
      <formula>$BD$213="No"</formula>
    </cfRule>
  </conditionalFormatting>
  <conditionalFormatting sqref="BJ320:BJ321">
    <cfRule type="expression" dxfId="2607" priority="1560">
      <formula>$BD$302="No"</formula>
    </cfRule>
  </conditionalFormatting>
  <conditionalFormatting sqref="BL311:BL312">
    <cfRule type="expression" dxfId="2606" priority="1559">
      <formula>BL$213="No"</formula>
    </cfRule>
  </conditionalFormatting>
  <conditionalFormatting sqref="BL311:BL312">
    <cfRule type="expression" dxfId="2605" priority="1558">
      <formula>BE$3="No"</formula>
    </cfRule>
  </conditionalFormatting>
  <conditionalFormatting sqref="BL311:BL312">
    <cfRule type="expression" dxfId="2604" priority="1557">
      <formula>BL$213="No"</formula>
    </cfRule>
  </conditionalFormatting>
  <conditionalFormatting sqref="BL311:BL312">
    <cfRule type="expression" dxfId="2603" priority="1556">
      <formula>BE$3="No"</formula>
    </cfRule>
  </conditionalFormatting>
  <conditionalFormatting sqref="BL311:BL312">
    <cfRule type="expression" dxfId="2602" priority="1555">
      <formula>BL$213="No"</formula>
    </cfRule>
  </conditionalFormatting>
  <conditionalFormatting sqref="BL311:BL312">
    <cfRule type="expression" dxfId="2601" priority="1554">
      <formula>BE$3="No"</formula>
    </cfRule>
  </conditionalFormatting>
  <conditionalFormatting sqref="BL311:BL312">
    <cfRule type="expression" dxfId="2600" priority="1553">
      <formula>BL$213="No"</formula>
    </cfRule>
  </conditionalFormatting>
  <conditionalFormatting sqref="BL311:BL312">
    <cfRule type="expression" dxfId="2599" priority="1552">
      <formula>BE$3="No"</formula>
    </cfRule>
  </conditionalFormatting>
  <conditionalFormatting sqref="BL311:BL312">
    <cfRule type="expression" dxfId="2598" priority="1551">
      <formula>BL311="0"</formula>
    </cfRule>
  </conditionalFormatting>
  <conditionalFormatting sqref="BL311:BL312">
    <cfRule type="expression" dxfId="2597" priority="1550">
      <formula>BL$213="No"</formula>
    </cfRule>
  </conditionalFormatting>
  <conditionalFormatting sqref="BL311:BL312">
    <cfRule type="expression" dxfId="2596" priority="1549">
      <formula>$BD$213="No"</formula>
    </cfRule>
  </conditionalFormatting>
  <conditionalFormatting sqref="BL311:BL312">
    <cfRule type="expression" dxfId="2595" priority="1548">
      <formula>$BD$302="No"</formula>
    </cfRule>
  </conditionalFormatting>
  <conditionalFormatting sqref="BL314:BL315">
    <cfRule type="expression" dxfId="2594" priority="1547">
      <formula>BL$213="No"</formula>
    </cfRule>
  </conditionalFormatting>
  <conditionalFormatting sqref="BL314:BL315">
    <cfRule type="expression" dxfId="2593" priority="1546">
      <formula>BE$3="No"</formula>
    </cfRule>
  </conditionalFormatting>
  <conditionalFormatting sqref="BL314:BL315">
    <cfRule type="expression" dxfId="2592" priority="1545">
      <formula>BL$213="No"</formula>
    </cfRule>
  </conditionalFormatting>
  <conditionalFormatting sqref="BL314:BL315">
    <cfRule type="expression" dxfId="2591" priority="1544">
      <formula>BE$3="No"</formula>
    </cfRule>
  </conditionalFormatting>
  <conditionalFormatting sqref="BL314:BL315">
    <cfRule type="expression" dxfId="2590" priority="1543">
      <formula>BL$213="No"</formula>
    </cfRule>
  </conditionalFormatting>
  <conditionalFormatting sqref="BL314:BL315">
    <cfRule type="expression" dxfId="2589" priority="1542">
      <formula>BE$3="No"</formula>
    </cfRule>
  </conditionalFormatting>
  <conditionalFormatting sqref="BL314:BL315">
    <cfRule type="expression" dxfId="2588" priority="1541">
      <formula>BL$213="No"</formula>
    </cfRule>
  </conditionalFormatting>
  <conditionalFormatting sqref="BL314:BL315">
    <cfRule type="expression" dxfId="2587" priority="1540">
      <formula>BE$3="No"</formula>
    </cfRule>
  </conditionalFormatting>
  <conditionalFormatting sqref="BL314:BL315">
    <cfRule type="expression" dxfId="2586" priority="1539">
      <formula>BL314="0"</formula>
    </cfRule>
  </conditionalFormatting>
  <conditionalFormatting sqref="BL314:BL315">
    <cfRule type="expression" dxfId="2585" priority="1538">
      <formula>BL$213="No"</formula>
    </cfRule>
  </conditionalFormatting>
  <conditionalFormatting sqref="BL314:BL315">
    <cfRule type="expression" dxfId="2584" priority="1537">
      <formula>$BD$213="No"</formula>
    </cfRule>
  </conditionalFormatting>
  <conditionalFormatting sqref="BL314:BL315">
    <cfRule type="expression" dxfId="2583" priority="1536">
      <formula>$BD$302="No"</formula>
    </cfRule>
  </conditionalFormatting>
  <conditionalFormatting sqref="BL317:BL318">
    <cfRule type="expression" dxfId="2582" priority="1535">
      <formula>BL$213="No"</formula>
    </cfRule>
  </conditionalFormatting>
  <conditionalFormatting sqref="BL317:BL318">
    <cfRule type="expression" dxfId="2581" priority="1534">
      <formula>BE$3="No"</formula>
    </cfRule>
  </conditionalFormatting>
  <conditionalFormatting sqref="BL317:BL318">
    <cfRule type="expression" dxfId="2580" priority="1533">
      <formula>BL$213="No"</formula>
    </cfRule>
  </conditionalFormatting>
  <conditionalFormatting sqref="BL317:BL318">
    <cfRule type="expression" dxfId="2579" priority="1532">
      <formula>BE$3="No"</formula>
    </cfRule>
  </conditionalFormatting>
  <conditionalFormatting sqref="BL317:BL318">
    <cfRule type="expression" dxfId="2578" priority="1531">
      <formula>BL$213="No"</formula>
    </cfRule>
  </conditionalFormatting>
  <conditionalFormatting sqref="BL317:BL318">
    <cfRule type="expression" dxfId="2577" priority="1530">
      <formula>BE$3="No"</formula>
    </cfRule>
  </conditionalFormatting>
  <conditionalFormatting sqref="BL317:BL318">
    <cfRule type="expression" dxfId="2576" priority="1529">
      <formula>BL$213="No"</formula>
    </cfRule>
  </conditionalFormatting>
  <conditionalFormatting sqref="BL317:BL318">
    <cfRule type="expression" dxfId="2575" priority="1528">
      <formula>BE$3="No"</formula>
    </cfRule>
  </conditionalFormatting>
  <conditionalFormatting sqref="BL317:BL318">
    <cfRule type="expression" dxfId="2574" priority="1527">
      <formula>BL317="0"</formula>
    </cfRule>
  </conditionalFormatting>
  <conditionalFormatting sqref="BL317:BL318">
    <cfRule type="expression" dxfId="2573" priority="1526">
      <formula>BL$213="No"</formula>
    </cfRule>
  </conditionalFormatting>
  <conditionalFormatting sqref="BL317:BL318">
    <cfRule type="expression" dxfId="2572" priority="1525">
      <formula>$BD$213="No"</formula>
    </cfRule>
  </conditionalFormatting>
  <conditionalFormatting sqref="BL317:BL318">
    <cfRule type="expression" dxfId="2571" priority="1524">
      <formula>$BD$302="No"</formula>
    </cfRule>
  </conditionalFormatting>
  <conditionalFormatting sqref="BL320:BL321">
    <cfRule type="expression" dxfId="2570" priority="1523">
      <formula>BL$213="No"</formula>
    </cfRule>
  </conditionalFormatting>
  <conditionalFormatting sqref="BL320:BL321">
    <cfRule type="expression" dxfId="2569" priority="1522">
      <formula>BE$3="No"</formula>
    </cfRule>
  </conditionalFormatting>
  <conditionalFormatting sqref="BL320:BL321">
    <cfRule type="expression" dxfId="2568" priority="1521">
      <formula>BL$213="No"</formula>
    </cfRule>
  </conditionalFormatting>
  <conditionalFormatting sqref="BL320:BL321">
    <cfRule type="expression" dxfId="2567" priority="1520">
      <formula>BE$3="No"</formula>
    </cfRule>
  </conditionalFormatting>
  <conditionalFormatting sqref="BL320:BL321">
    <cfRule type="expression" dxfId="2566" priority="1519">
      <formula>BL$213="No"</formula>
    </cfRule>
  </conditionalFormatting>
  <conditionalFormatting sqref="BL320:BL321">
    <cfRule type="expression" dxfId="2565" priority="1518">
      <formula>BE$3="No"</formula>
    </cfRule>
  </conditionalFormatting>
  <conditionalFormatting sqref="BL320:BL321">
    <cfRule type="expression" dxfId="2564" priority="1517">
      <formula>BL$213="No"</formula>
    </cfRule>
  </conditionalFormatting>
  <conditionalFormatting sqref="BL320:BL321">
    <cfRule type="expression" dxfId="2563" priority="1516">
      <formula>BE$3="No"</formula>
    </cfRule>
  </conditionalFormatting>
  <conditionalFormatting sqref="BL320:BL321">
    <cfRule type="expression" dxfId="2562" priority="1515">
      <formula>BL320="0"</formula>
    </cfRule>
  </conditionalFormatting>
  <conditionalFormatting sqref="BL320:BL321">
    <cfRule type="expression" dxfId="2561" priority="1514">
      <formula>BL$213="No"</formula>
    </cfRule>
  </conditionalFormatting>
  <conditionalFormatting sqref="BL320:BL321">
    <cfRule type="expression" dxfId="2560" priority="1513">
      <formula>$BD$213="No"</formula>
    </cfRule>
  </conditionalFormatting>
  <conditionalFormatting sqref="BL320:BL321">
    <cfRule type="expression" dxfId="2559" priority="1512">
      <formula>$BD$302="No"</formula>
    </cfRule>
  </conditionalFormatting>
  <conditionalFormatting sqref="BQ311:BQ312">
    <cfRule type="expression" dxfId="2558" priority="1511">
      <formula>BQ$213="No"</formula>
    </cfRule>
  </conditionalFormatting>
  <conditionalFormatting sqref="BQ311:BQ312">
    <cfRule type="expression" dxfId="2557" priority="1510">
      <formula>BN$3="No"</formula>
    </cfRule>
  </conditionalFormatting>
  <conditionalFormatting sqref="BQ311:BQ312">
    <cfRule type="expression" dxfId="2556" priority="1509">
      <formula>BQ$213="No"</formula>
    </cfRule>
  </conditionalFormatting>
  <conditionalFormatting sqref="BQ311:BQ312">
    <cfRule type="expression" dxfId="2555" priority="1508">
      <formula>BN$3="No"</formula>
    </cfRule>
  </conditionalFormatting>
  <conditionalFormatting sqref="BQ311:BQ312">
    <cfRule type="expression" dxfId="2554" priority="1507">
      <formula>BQ$213="No"</formula>
    </cfRule>
  </conditionalFormatting>
  <conditionalFormatting sqref="BQ311:BQ312">
    <cfRule type="expression" dxfId="2553" priority="1506">
      <formula>BN$3="No"</formula>
    </cfRule>
  </conditionalFormatting>
  <conditionalFormatting sqref="BQ311:BQ312">
    <cfRule type="expression" dxfId="2552" priority="1505">
      <formula>BQ311="0"</formula>
    </cfRule>
  </conditionalFormatting>
  <conditionalFormatting sqref="BQ311:BQ312">
    <cfRule type="expression" dxfId="2551" priority="1504">
      <formula>BQ$213="No"</formula>
    </cfRule>
  </conditionalFormatting>
  <conditionalFormatting sqref="BQ311:BQ312">
    <cfRule type="expression" dxfId="2550" priority="1503">
      <formula>$BM$213="No"</formula>
    </cfRule>
  </conditionalFormatting>
  <conditionalFormatting sqref="BQ314:BQ315">
    <cfRule type="expression" dxfId="2549" priority="1502">
      <formula>BQ$213="No"</formula>
    </cfRule>
  </conditionalFormatting>
  <conditionalFormatting sqref="BQ314:BQ315">
    <cfRule type="expression" dxfId="2548" priority="1501">
      <formula>BN$3="No"</formula>
    </cfRule>
  </conditionalFormatting>
  <conditionalFormatting sqref="BQ314:BQ315">
    <cfRule type="expression" dxfId="2547" priority="1500">
      <formula>BQ$213="No"</formula>
    </cfRule>
  </conditionalFormatting>
  <conditionalFormatting sqref="BQ314:BQ315">
    <cfRule type="expression" dxfId="2546" priority="1499">
      <formula>BN$3="No"</formula>
    </cfRule>
  </conditionalFormatting>
  <conditionalFormatting sqref="BQ314:BQ315">
    <cfRule type="expression" dxfId="2545" priority="1498">
      <formula>BQ$213="No"</formula>
    </cfRule>
  </conditionalFormatting>
  <conditionalFormatting sqref="BQ314:BQ315">
    <cfRule type="expression" dxfId="2544" priority="1497">
      <formula>BN$3="No"</formula>
    </cfRule>
  </conditionalFormatting>
  <conditionalFormatting sqref="BQ314:BQ315">
    <cfRule type="expression" dxfId="2543" priority="1496">
      <formula>BQ314="0"</formula>
    </cfRule>
  </conditionalFormatting>
  <conditionalFormatting sqref="BQ314:BQ315">
    <cfRule type="expression" dxfId="2542" priority="1495">
      <formula>BQ$213="No"</formula>
    </cfRule>
  </conditionalFormatting>
  <conditionalFormatting sqref="BQ314:BQ315">
    <cfRule type="expression" dxfId="2541" priority="1494">
      <formula>$BM$213="No"</formula>
    </cfRule>
  </conditionalFormatting>
  <conditionalFormatting sqref="BQ317:BQ318">
    <cfRule type="expression" dxfId="2540" priority="1493">
      <formula>BQ$213="No"</formula>
    </cfRule>
  </conditionalFormatting>
  <conditionalFormatting sqref="BQ317:BQ318">
    <cfRule type="expression" dxfId="2539" priority="1492">
      <formula>BN$3="No"</formula>
    </cfRule>
  </conditionalFormatting>
  <conditionalFormatting sqref="BQ317:BQ318">
    <cfRule type="expression" dxfId="2538" priority="1491">
      <formula>BQ$213="No"</formula>
    </cfRule>
  </conditionalFormatting>
  <conditionalFormatting sqref="BQ317:BQ318">
    <cfRule type="expression" dxfId="2537" priority="1490">
      <formula>BN$3="No"</formula>
    </cfRule>
  </conditionalFormatting>
  <conditionalFormatting sqref="BQ317:BQ318">
    <cfRule type="expression" dxfId="2536" priority="1489">
      <formula>BQ$213="No"</formula>
    </cfRule>
  </conditionalFormatting>
  <conditionalFormatting sqref="BQ317:BQ318">
    <cfRule type="expression" dxfId="2535" priority="1488">
      <formula>BN$3="No"</formula>
    </cfRule>
  </conditionalFormatting>
  <conditionalFormatting sqref="BQ317:BQ318">
    <cfRule type="expression" dxfId="2534" priority="1487">
      <formula>BQ317="0"</formula>
    </cfRule>
  </conditionalFormatting>
  <conditionalFormatting sqref="BQ317:BQ318">
    <cfRule type="expression" dxfId="2533" priority="1486">
      <formula>BQ$213="No"</formula>
    </cfRule>
  </conditionalFormatting>
  <conditionalFormatting sqref="BQ317:BQ318">
    <cfRule type="expression" dxfId="2532" priority="1485">
      <formula>$BM$213="No"</formula>
    </cfRule>
  </conditionalFormatting>
  <conditionalFormatting sqref="BQ320:BQ321">
    <cfRule type="expression" dxfId="2531" priority="1484">
      <formula>BQ$213="No"</formula>
    </cfRule>
  </conditionalFormatting>
  <conditionalFormatting sqref="BQ320:BQ321">
    <cfRule type="expression" dxfId="2530" priority="1483">
      <formula>BN$3="No"</formula>
    </cfRule>
  </conditionalFormatting>
  <conditionalFormatting sqref="BQ320:BQ321">
    <cfRule type="expression" dxfId="2529" priority="1482">
      <formula>BQ$213="No"</formula>
    </cfRule>
  </conditionalFormatting>
  <conditionalFormatting sqref="BQ320:BQ321">
    <cfRule type="expression" dxfId="2528" priority="1481">
      <formula>BN$3="No"</formula>
    </cfRule>
  </conditionalFormatting>
  <conditionalFormatting sqref="BQ320:BQ321">
    <cfRule type="expression" dxfId="2527" priority="1480">
      <formula>BQ$213="No"</formula>
    </cfRule>
  </conditionalFormatting>
  <conditionalFormatting sqref="BQ320:BQ321">
    <cfRule type="expression" dxfId="2526" priority="1479">
      <formula>BN$3="No"</formula>
    </cfRule>
  </conditionalFormatting>
  <conditionalFormatting sqref="BQ320:BQ321">
    <cfRule type="expression" dxfId="2525" priority="1478">
      <formula>BQ320="0"</formula>
    </cfRule>
  </conditionalFormatting>
  <conditionalFormatting sqref="BQ320:BQ321">
    <cfRule type="expression" dxfId="2524" priority="1477">
      <formula>BQ$213="No"</formula>
    </cfRule>
  </conditionalFormatting>
  <conditionalFormatting sqref="BQ320:BQ321">
    <cfRule type="expression" dxfId="2523" priority="1476">
      <formula>$BM$213="No"</formula>
    </cfRule>
  </conditionalFormatting>
  <conditionalFormatting sqref="BS311:BS312">
    <cfRule type="expression" dxfId="2522" priority="1475">
      <formula>BS$213="No"</formula>
    </cfRule>
  </conditionalFormatting>
  <conditionalFormatting sqref="BS311:BS312">
    <cfRule type="expression" dxfId="2521" priority="1474">
      <formula>BN$3="No"</formula>
    </cfRule>
  </conditionalFormatting>
  <conditionalFormatting sqref="BS311:BS312">
    <cfRule type="expression" dxfId="2520" priority="1473">
      <formula>BS311="0"</formula>
    </cfRule>
  </conditionalFormatting>
  <conditionalFormatting sqref="BS311:BS312">
    <cfRule type="expression" dxfId="2519" priority="1472">
      <formula>BS$213="No"</formula>
    </cfRule>
  </conditionalFormatting>
  <conditionalFormatting sqref="BS311:BS312">
    <cfRule type="expression" dxfId="2518" priority="1471">
      <formula>$BM$213="No"</formula>
    </cfRule>
  </conditionalFormatting>
  <conditionalFormatting sqref="BS311:BS312">
    <cfRule type="expression" dxfId="2517" priority="1470">
      <formula>$BM$302="No"</formula>
    </cfRule>
  </conditionalFormatting>
  <conditionalFormatting sqref="BS314:BS315">
    <cfRule type="expression" dxfId="2516" priority="1469">
      <formula>BS$213="No"</formula>
    </cfRule>
  </conditionalFormatting>
  <conditionalFormatting sqref="BS314:BS315">
    <cfRule type="expression" dxfId="2515" priority="1468">
      <formula>BN$3="No"</formula>
    </cfRule>
  </conditionalFormatting>
  <conditionalFormatting sqref="BS314:BS315">
    <cfRule type="expression" dxfId="2514" priority="1467">
      <formula>BS314="0"</formula>
    </cfRule>
  </conditionalFormatting>
  <conditionalFormatting sqref="BS314:BS315">
    <cfRule type="expression" dxfId="2513" priority="1466">
      <formula>BS$213="No"</formula>
    </cfRule>
  </conditionalFormatting>
  <conditionalFormatting sqref="BS314:BS315">
    <cfRule type="expression" dxfId="2512" priority="1465">
      <formula>$BM$213="No"</formula>
    </cfRule>
  </conditionalFormatting>
  <conditionalFormatting sqref="BS314:BS315">
    <cfRule type="expression" dxfId="2511" priority="1464">
      <formula>$BM$302="No"</formula>
    </cfRule>
  </conditionalFormatting>
  <conditionalFormatting sqref="BS317:BS318">
    <cfRule type="expression" dxfId="2510" priority="1463">
      <formula>BS$213="No"</formula>
    </cfRule>
  </conditionalFormatting>
  <conditionalFormatting sqref="BS317:BS318">
    <cfRule type="expression" dxfId="2509" priority="1462">
      <formula>BN$3="No"</formula>
    </cfRule>
  </conditionalFormatting>
  <conditionalFormatting sqref="BS317:BS318">
    <cfRule type="expression" dxfId="2508" priority="1461">
      <formula>BS317="0"</formula>
    </cfRule>
  </conditionalFormatting>
  <conditionalFormatting sqref="BS317:BS318">
    <cfRule type="expression" dxfId="2507" priority="1460">
      <formula>BS$213="No"</formula>
    </cfRule>
  </conditionalFormatting>
  <conditionalFormatting sqref="BS317:BS318">
    <cfRule type="expression" dxfId="2506" priority="1459">
      <formula>$BM$213="No"</formula>
    </cfRule>
  </conditionalFormatting>
  <conditionalFormatting sqref="BS317:BS318">
    <cfRule type="expression" dxfId="2505" priority="1458">
      <formula>$BM$302="No"</formula>
    </cfRule>
  </conditionalFormatting>
  <conditionalFormatting sqref="BS320:BS321">
    <cfRule type="expression" dxfId="2504" priority="1457">
      <formula>BS$213="No"</formula>
    </cfRule>
  </conditionalFormatting>
  <conditionalFormatting sqref="BS320:BS321">
    <cfRule type="expression" dxfId="2503" priority="1456">
      <formula>BN$3="No"</formula>
    </cfRule>
  </conditionalFormatting>
  <conditionalFormatting sqref="BS320:BS321">
    <cfRule type="expression" dxfId="2502" priority="1455">
      <formula>BS320="0"</formula>
    </cfRule>
  </conditionalFormatting>
  <conditionalFormatting sqref="BS320:BS321">
    <cfRule type="expression" dxfId="2501" priority="1454">
      <formula>BS$213="No"</formula>
    </cfRule>
  </conditionalFormatting>
  <conditionalFormatting sqref="BS320:BS321">
    <cfRule type="expression" dxfId="2500" priority="1453">
      <formula>$BM$213="No"</formula>
    </cfRule>
  </conditionalFormatting>
  <conditionalFormatting sqref="BS320:BS321">
    <cfRule type="expression" dxfId="2499" priority="1452">
      <formula>$BM$302="No"</formula>
    </cfRule>
  </conditionalFormatting>
  <conditionalFormatting sqref="BU311:BU312">
    <cfRule type="expression" dxfId="2498" priority="1451">
      <formula>BU$213="No"</formula>
    </cfRule>
  </conditionalFormatting>
  <conditionalFormatting sqref="BU311:BU312">
    <cfRule type="expression" dxfId="2497" priority="1450">
      <formula>BN$3="No"</formula>
    </cfRule>
  </conditionalFormatting>
  <conditionalFormatting sqref="BU311:BU312">
    <cfRule type="expression" dxfId="2496" priority="1449">
      <formula>BU$213="No"</formula>
    </cfRule>
  </conditionalFormatting>
  <conditionalFormatting sqref="BU311:BU312">
    <cfRule type="expression" dxfId="2495" priority="1448">
      <formula>BN$3="No"</formula>
    </cfRule>
  </conditionalFormatting>
  <conditionalFormatting sqref="BU311:BU312">
    <cfRule type="expression" dxfId="2494" priority="1447">
      <formula>BU$213="No"</formula>
    </cfRule>
  </conditionalFormatting>
  <conditionalFormatting sqref="BU311:BU312">
    <cfRule type="expression" dxfId="2493" priority="1446">
      <formula>BN$3="No"</formula>
    </cfRule>
  </conditionalFormatting>
  <conditionalFormatting sqref="BU311:BU312">
    <cfRule type="expression" dxfId="2492" priority="1445">
      <formula>BU$213="No"</formula>
    </cfRule>
  </conditionalFormatting>
  <conditionalFormatting sqref="BU311:BU312">
    <cfRule type="expression" dxfId="2491" priority="1444">
      <formula>BN$3="No"</formula>
    </cfRule>
  </conditionalFormatting>
  <conditionalFormatting sqref="BU311:BU312">
    <cfRule type="expression" dxfId="2490" priority="1443">
      <formula>BU311="0"</formula>
    </cfRule>
  </conditionalFormatting>
  <conditionalFormatting sqref="BU311:BU312">
    <cfRule type="expression" dxfId="2489" priority="1442">
      <formula>BU$213="No"</formula>
    </cfRule>
  </conditionalFormatting>
  <conditionalFormatting sqref="BU311:BU312">
    <cfRule type="expression" dxfId="2488" priority="1441">
      <formula>$BM$213="No"</formula>
    </cfRule>
  </conditionalFormatting>
  <conditionalFormatting sqref="BU311:BU312">
    <cfRule type="expression" dxfId="2487" priority="1440">
      <formula>$BM$302="No"</formula>
    </cfRule>
  </conditionalFormatting>
  <conditionalFormatting sqref="BU314:BU315">
    <cfRule type="expression" dxfId="2486" priority="1439">
      <formula>BU$213="No"</formula>
    </cfRule>
  </conditionalFormatting>
  <conditionalFormatting sqref="BU314:BU315">
    <cfRule type="expression" dxfId="2485" priority="1438">
      <formula>BN$3="No"</formula>
    </cfRule>
  </conditionalFormatting>
  <conditionalFormatting sqref="BU314:BU315">
    <cfRule type="expression" dxfId="2484" priority="1437">
      <formula>BU$213="No"</formula>
    </cfRule>
  </conditionalFormatting>
  <conditionalFormatting sqref="BU314:BU315">
    <cfRule type="expression" dxfId="2483" priority="1436">
      <formula>BN$3="No"</formula>
    </cfRule>
  </conditionalFormatting>
  <conditionalFormatting sqref="BU314:BU315">
    <cfRule type="expression" dxfId="2482" priority="1435">
      <formula>BU$213="No"</formula>
    </cfRule>
  </conditionalFormatting>
  <conditionalFormatting sqref="BU314:BU315">
    <cfRule type="expression" dxfId="2481" priority="1434">
      <formula>BN$3="No"</formula>
    </cfRule>
  </conditionalFormatting>
  <conditionalFormatting sqref="BU314:BU315">
    <cfRule type="expression" dxfId="2480" priority="1433">
      <formula>BU$213="No"</formula>
    </cfRule>
  </conditionalFormatting>
  <conditionalFormatting sqref="BU314:BU315">
    <cfRule type="expression" dxfId="2479" priority="1432">
      <formula>BN$3="No"</formula>
    </cfRule>
  </conditionalFormatting>
  <conditionalFormatting sqref="BU314:BU315">
    <cfRule type="expression" dxfId="2478" priority="1431">
      <formula>BU314="0"</formula>
    </cfRule>
  </conditionalFormatting>
  <conditionalFormatting sqref="BU314:BU315">
    <cfRule type="expression" dxfId="2477" priority="1430">
      <formula>BU$213="No"</formula>
    </cfRule>
  </conditionalFormatting>
  <conditionalFormatting sqref="BU314:BU315">
    <cfRule type="expression" dxfId="2476" priority="1429">
      <formula>$BM$213="No"</formula>
    </cfRule>
  </conditionalFormatting>
  <conditionalFormatting sqref="BU314:BU315">
    <cfRule type="expression" dxfId="2475" priority="1428">
      <formula>$BM$302="No"</formula>
    </cfRule>
  </conditionalFormatting>
  <conditionalFormatting sqref="BU317:BU318">
    <cfRule type="expression" dxfId="2474" priority="1427">
      <formula>BU$213="No"</formula>
    </cfRule>
  </conditionalFormatting>
  <conditionalFormatting sqref="BU317:BU318">
    <cfRule type="expression" dxfId="2473" priority="1426">
      <formula>BN$3="No"</formula>
    </cfRule>
  </conditionalFormatting>
  <conditionalFormatting sqref="BU317:BU318">
    <cfRule type="expression" dxfId="2472" priority="1425">
      <formula>BU$213="No"</formula>
    </cfRule>
  </conditionalFormatting>
  <conditionalFormatting sqref="BU317:BU318">
    <cfRule type="expression" dxfId="2471" priority="1424">
      <formula>BN$3="No"</formula>
    </cfRule>
  </conditionalFormatting>
  <conditionalFormatting sqref="BU317:BU318">
    <cfRule type="expression" dxfId="2470" priority="1423">
      <formula>BU$213="No"</formula>
    </cfRule>
  </conditionalFormatting>
  <conditionalFormatting sqref="BU317:BU318">
    <cfRule type="expression" dxfId="2469" priority="1422">
      <formula>BN$3="No"</formula>
    </cfRule>
  </conditionalFormatting>
  <conditionalFormatting sqref="BU317:BU318">
    <cfRule type="expression" dxfId="2468" priority="1421">
      <formula>BU$213="No"</formula>
    </cfRule>
  </conditionalFormatting>
  <conditionalFormatting sqref="BU317:BU318">
    <cfRule type="expression" dxfId="2467" priority="1420">
      <formula>BN$3="No"</formula>
    </cfRule>
  </conditionalFormatting>
  <conditionalFormatting sqref="BU317:BU318">
    <cfRule type="expression" dxfId="2466" priority="1419">
      <formula>BU317="0"</formula>
    </cfRule>
  </conditionalFormatting>
  <conditionalFormatting sqref="BU317:BU318">
    <cfRule type="expression" dxfId="2465" priority="1418">
      <formula>BU$213="No"</formula>
    </cfRule>
  </conditionalFormatting>
  <conditionalFormatting sqref="BU317:BU318">
    <cfRule type="expression" dxfId="2464" priority="1417">
      <formula>$BM$213="No"</formula>
    </cfRule>
  </conditionalFormatting>
  <conditionalFormatting sqref="BU317:BU318">
    <cfRule type="expression" dxfId="2463" priority="1416">
      <formula>$BM$302="No"</formula>
    </cfRule>
  </conditionalFormatting>
  <conditionalFormatting sqref="BU320:BU321">
    <cfRule type="expression" dxfId="2462" priority="1415">
      <formula>BU$213="No"</formula>
    </cfRule>
  </conditionalFormatting>
  <conditionalFormatting sqref="BU320:BU321">
    <cfRule type="expression" dxfId="2461" priority="1414">
      <formula>BN$3="No"</formula>
    </cfRule>
  </conditionalFormatting>
  <conditionalFormatting sqref="BU320:BU321">
    <cfRule type="expression" dxfId="2460" priority="1413">
      <formula>BU$213="No"</formula>
    </cfRule>
  </conditionalFormatting>
  <conditionalFormatting sqref="BU320:BU321">
    <cfRule type="expression" dxfId="2459" priority="1412">
      <formula>BN$3="No"</formula>
    </cfRule>
  </conditionalFormatting>
  <conditionalFormatting sqref="BU320:BU321">
    <cfRule type="expression" dxfId="2458" priority="1411">
      <formula>BU$213="No"</formula>
    </cfRule>
  </conditionalFormatting>
  <conditionalFormatting sqref="BU320:BU321">
    <cfRule type="expression" dxfId="2457" priority="1410">
      <formula>BN$3="No"</formula>
    </cfRule>
  </conditionalFormatting>
  <conditionalFormatting sqref="BU320:BU321">
    <cfRule type="expression" dxfId="2456" priority="1409">
      <formula>BU$213="No"</formula>
    </cfRule>
  </conditionalFormatting>
  <conditionalFormatting sqref="BU320:BU321">
    <cfRule type="expression" dxfId="2455" priority="1408">
      <formula>BN$3="No"</formula>
    </cfRule>
  </conditionalFormatting>
  <conditionalFormatting sqref="BU320:BU321">
    <cfRule type="expression" dxfId="2454" priority="1407">
      <formula>BU320="0"</formula>
    </cfRule>
  </conditionalFormatting>
  <conditionalFormatting sqref="BU320:BU321">
    <cfRule type="expression" dxfId="2453" priority="1406">
      <formula>BU$213="No"</formula>
    </cfRule>
  </conditionalFormatting>
  <conditionalFormatting sqref="BU320:BU321">
    <cfRule type="expression" dxfId="2452" priority="1405">
      <formula>$BM$213="No"</formula>
    </cfRule>
  </conditionalFormatting>
  <conditionalFormatting sqref="BU320:BU321">
    <cfRule type="expression" dxfId="2451" priority="1404">
      <formula>$BM$302="No"</formula>
    </cfRule>
  </conditionalFormatting>
  <conditionalFormatting sqref="BZ311:BZ312">
    <cfRule type="expression" dxfId="2450" priority="1403">
      <formula>BZ$213="No"</formula>
    </cfRule>
  </conditionalFormatting>
  <conditionalFormatting sqref="BZ311:BZ312">
    <cfRule type="expression" dxfId="2449" priority="1402">
      <formula>BW$3="No"</formula>
    </cfRule>
  </conditionalFormatting>
  <conditionalFormatting sqref="BZ311:BZ312">
    <cfRule type="expression" dxfId="2448" priority="1401">
      <formula>BZ$213="No"</formula>
    </cfRule>
  </conditionalFormatting>
  <conditionalFormatting sqref="BZ311:BZ312">
    <cfRule type="expression" dxfId="2447" priority="1400">
      <formula>BW$3="No"</formula>
    </cfRule>
  </conditionalFormatting>
  <conditionalFormatting sqref="BZ311:BZ312">
    <cfRule type="expression" dxfId="2446" priority="1399">
      <formula>BZ$213="No"</formula>
    </cfRule>
  </conditionalFormatting>
  <conditionalFormatting sqref="BZ311:BZ312">
    <cfRule type="expression" dxfId="2445" priority="1398">
      <formula>BW$3="No"</formula>
    </cfRule>
  </conditionalFormatting>
  <conditionalFormatting sqref="BZ311:BZ312">
    <cfRule type="expression" dxfId="2444" priority="1397">
      <formula>BZ311="0"</formula>
    </cfRule>
  </conditionalFormatting>
  <conditionalFormatting sqref="BZ311:BZ312">
    <cfRule type="expression" dxfId="2443" priority="1396">
      <formula>BZ$213="No"</formula>
    </cfRule>
  </conditionalFormatting>
  <conditionalFormatting sqref="BZ311:BZ312">
    <cfRule type="expression" dxfId="2442" priority="1395">
      <formula>$BV$213="No"</formula>
    </cfRule>
  </conditionalFormatting>
  <conditionalFormatting sqref="BZ314:BZ315">
    <cfRule type="expression" dxfId="2441" priority="1394">
      <formula>BZ$213="No"</formula>
    </cfRule>
  </conditionalFormatting>
  <conditionalFormatting sqref="BZ314:BZ315">
    <cfRule type="expression" dxfId="2440" priority="1393">
      <formula>BW$3="No"</formula>
    </cfRule>
  </conditionalFormatting>
  <conditionalFormatting sqref="BZ314:BZ315">
    <cfRule type="expression" dxfId="2439" priority="1392">
      <formula>BZ$213="No"</formula>
    </cfRule>
  </conditionalFormatting>
  <conditionalFormatting sqref="BZ314:BZ315">
    <cfRule type="expression" dxfId="2438" priority="1391">
      <formula>BW$3="No"</formula>
    </cfRule>
  </conditionalFormatting>
  <conditionalFormatting sqref="BZ314:BZ315">
    <cfRule type="expression" dxfId="2437" priority="1390">
      <formula>BZ$213="No"</formula>
    </cfRule>
  </conditionalFormatting>
  <conditionalFormatting sqref="BZ314:BZ315">
    <cfRule type="expression" dxfId="2436" priority="1389">
      <formula>BW$3="No"</formula>
    </cfRule>
  </conditionalFormatting>
  <conditionalFormatting sqref="BZ314:BZ315">
    <cfRule type="expression" dxfId="2435" priority="1388">
      <formula>BZ314="0"</formula>
    </cfRule>
  </conditionalFormatting>
  <conditionalFormatting sqref="BZ314:BZ315">
    <cfRule type="expression" dxfId="2434" priority="1387">
      <formula>BZ$213="No"</formula>
    </cfRule>
  </conditionalFormatting>
  <conditionalFormatting sqref="BZ314:BZ315">
    <cfRule type="expression" dxfId="2433" priority="1386">
      <formula>$BV$213="No"</formula>
    </cfRule>
  </conditionalFormatting>
  <conditionalFormatting sqref="BZ317:BZ318">
    <cfRule type="expression" dxfId="2432" priority="1385">
      <formula>BZ$213="No"</formula>
    </cfRule>
  </conditionalFormatting>
  <conditionalFormatting sqref="BZ317:BZ318">
    <cfRule type="expression" dxfId="2431" priority="1384">
      <formula>BW$3="No"</formula>
    </cfRule>
  </conditionalFormatting>
  <conditionalFormatting sqref="BZ317:BZ318">
    <cfRule type="expression" dxfId="2430" priority="1383">
      <formula>BZ$213="No"</formula>
    </cfRule>
  </conditionalFormatting>
  <conditionalFormatting sqref="BZ317:BZ318">
    <cfRule type="expression" dxfId="2429" priority="1382">
      <formula>BW$3="No"</formula>
    </cfRule>
  </conditionalFormatting>
  <conditionalFormatting sqref="BZ317:BZ318">
    <cfRule type="expression" dxfId="2428" priority="1381">
      <formula>BZ$213="No"</formula>
    </cfRule>
  </conditionalFormatting>
  <conditionalFormatting sqref="BZ317:BZ318">
    <cfRule type="expression" dxfId="2427" priority="1380">
      <formula>BW$3="No"</formula>
    </cfRule>
  </conditionalFormatting>
  <conditionalFormatting sqref="BZ317:BZ318">
    <cfRule type="expression" dxfId="2426" priority="1379">
      <formula>BZ317="0"</formula>
    </cfRule>
  </conditionalFormatting>
  <conditionalFormatting sqref="BZ317:BZ318">
    <cfRule type="expression" dxfId="2425" priority="1378">
      <formula>BZ$213="No"</formula>
    </cfRule>
  </conditionalFormatting>
  <conditionalFormatting sqref="BZ317:BZ318">
    <cfRule type="expression" dxfId="2424" priority="1377">
      <formula>$BV$213="No"</formula>
    </cfRule>
  </conditionalFormatting>
  <conditionalFormatting sqref="BZ320:BZ321">
    <cfRule type="expression" dxfId="2423" priority="1376">
      <formula>BZ$213="No"</formula>
    </cfRule>
  </conditionalFormatting>
  <conditionalFormatting sqref="BZ320:BZ321">
    <cfRule type="expression" dxfId="2422" priority="1375">
      <formula>BW$3="No"</formula>
    </cfRule>
  </conditionalFormatting>
  <conditionalFormatting sqref="BZ320:BZ321">
    <cfRule type="expression" dxfId="2421" priority="1374">
      <formula>BZ$213="No"</formula>
    </cfRule>
  </conditionalFormatting>
  <conditionalFormatting sqref="BZ320:BZ321">
    <cfRule type="expression" dxfId="2420" priority="1373">
      <formula>BW$3="No"</formula>
    </cfRule>
  </conditionalFormatting>
  <conditionalFormatting sqref="BZ320:BZ321">
    <cfRule type="expression" dxfId="2419" priority="1372">
      <formula>BZ$213="No"</formula>
    </cfRule>
  </conditionalFormatting>
  <conditionalFormatting sqref="BZ320:BZ321">
    <cfRule type="expression" dxfId="2418" priority="1371">
      <formula>BW$3="No"</formula>
    </cfRule>
  </conditionalFormatting>
  <conditionalFormatting sqref="BZ320:BZ321">
    <cfRule type="expression" dxfId="2417" priority="1370">
      <formula>BZ320="0"</formula>
    </cfRule>
  </conditionalFormatting>
  <conditionalFormatting sqref="BZ320:BZ321">
    <cfRule type="expression" dxfId="2416" priority="1369">
      <formula>BZ$213="No"</formula>
    </cfRule>
  </conditionalFormatting>
  <conditionalFormatting sqref="BZ320:BZ321">
    <cfRule type="expression" dxfId="2415" priority="1368">
      <formula>$BV$213="No"</formula>
    </cfRule>
  </conditionalFormatting>
  <conditionalFormatting sqref="CB311:CB312">
    <cfRule type="expression" dxfId="2414" priority="1367">
      <formula>CB$213="No"</formula>
    </cfRule>
  </conditionalFormatting>
  <conditionalFormatting sqref="CB311:CB312">
    <cfRule type="expression" dxfId="2413" priority="1366">
      <formula>BW$3="No"</formula>
    </cfRule>
  </conditionalFormatting>
  <conditionalFormatting sqref="CB311:CB312">
    <cfRule type="expression" dxfId="2412" priority="1365">
      <formula>CB311="0"</formula>
    </cfRule>
  </conditionalFormatting>
  <conditionalFormatting sqref="CB311:CB312">
    <cfRule type="expression" dxfId="2411" priority="1364">
      <formula>CB$213="No"</formula>
    </cfRule>
  </conditionalFormatting>
  <conditionalFormatting sqref="CB311:CB312">
    <cfRule type="expression" dxfId="2410" priority="1363">
      <formula>$BV$213="No"</formula>
    </cfRule>
  </conditionalFormatting>
  <conditionalFormatting sqref="CB311:CB312">
    <cfRule type="expression" dxfId="2409" priority="1362">
      <formula>$BV$302="No"</formula>
    </cfRule>
  </conditionalFormatting>
  <conditionalFormatting sqref="CB314:CB315">
    <cfRule type="expression" dxfId="2408" priority="1361">
      <formula>CB$213="No"</formula>
    </cfRule>
  </conditionalFormatting>
  <conditionalFormatting sqref="CB314:CB315">
    <cfRule type="expression" dxfId="2407" priority="1360">
      <formula>BW$3="No"</formula>
    </cfRule>
  </conditionalFormatting>
  <conditionalFormatting sqref="CB314:CB315">
    <cfRule type="expression" dxfId="2406" priority="1359">
      <formula>CB314="0"</formula>
    </cfRule>
  </conditionalFormatting>
  <conditionalFormatting sqref="CB314:CB315">
    <cfRule type="expression" dxfId="2405" priority="1358">
      <formula>CB$213="No"</formula>
    </cfRule>
  </conditionalFormatting>
  <conditionalFormatting sqref="CB314:CB315">
    <cfRule type="expression" dxfId="2404" priority="1357">
      <formula>$BV$213="No"</formula>
    </cfRule>
  </conditionalFormatting>
  <conditionalFormatting sqref="CB314:CB315">
    <cfRule type="expression" dxfId="2403" priority="1356">
      <formula>$BV$302="No"</formula>
    </cfRule>
  </conditionalFormatting>
  <conditionalFormatting sqref="CB317:CB318">
    <cfRule type="expression" dxfId="2402" priority="1355">
      <formula>CB$213="No"</formula>
    </cfRule>
  </conditionalFormatting>
  <conditionalFormatting sqref="CB317:CB318">
    <cfRule type="expression" dxfId="2401" priority="1354">
      <formula>BW$3="No"</formula>
    </cfRule>
  </conditionalFormatting>
  <conditionalFormatting sqref="CB317:CB318">
    <cfRule type="expression" dxfId="2400" priority="1353">
      <formula>CB317="0"</formula>
    </cfRule>
  </conditionalFormatting>
  <conditionalFormatting sqref="CB317:CB318">
    <cfRule type="expression" dxfId="2399" priority="1352">
      <formula>CB$213="No"</formula>
    </cfRule>
  </conditionalFormatting>
  <conditionalFormatting sqref="CB317:CB318">
    <cfRule type="expression" dxfId="2398" priority="1351">
      <formula>$BV$213="No"</formula>
    </cfRule>
  </conditionalFormatting>
  <conditionalFormatting sqref="CB317:CB318">
    <cfRule type="expression" dxfId="2397" priority="1350">
      <formula>$BV$302="No"</formula>
    </cfRule>
  </conditionalFormatting>
  <conditionalFormatting sqref="CB320:CB321">
    <cfRule type="expression" dxfId="2396" priority="1349">
      <formula>CB$213="No"</formula>
    </cfRule>
  </conditionalFormatting>
  <conditionalFormatting sqref="CB320:CB321">
    <cfRule type="expression" dxfId="2395" priority="1348">
      <formula>BW$3="No"</formula>
    </cfRule>
  </conditionalFormatting>
  <conditionalFormatting sqref="CB320:CB321">
    <cfRule type="expression" dxfId="2394" priority="1347">
      <formula>CB320="0"</formula>
    </cfRule>
  </conditionalFormatting>
  <conditionalFormatting sqref="CB320:CB321">
    <cfRule type="expression" dxfId="2393" priority="1346">
      <formula>CB$213="No"</formula>
    </cfRule>
  </conditionalFormatting>
  <conditionalFormatting sqref="CB320:CB321">
    <cfRule type="expression" dxfId="2392" priority="1345">
      <formula>$BV$213="No"</formula>
    </cfRule>
  </conditionalFormatting>
  <conditionalFormatting sqref="CB320:CB321">
    <cfRule type="expression" dxfId="2391" priority="1344">
      <formula>$BV$302="No"</formula>
    </cfRule>
  </conditionalFormatting>
  <conditionalFormatting sqref="CD311:CD312">
    <cfRule type="expression" dxfId="2390" priority="1343">
      <formula>CD$213="No"</formula>
    </cfRule>
  </conditionalFormatting>
  <conditionalFormatting sqref="CD311:CD312">
    <cfRule type="expression" dxfId="2389" priority="1342">
      <formula>BW$3="No"</formula>
    </cfRule>
  </conditionalFormatting>
  <conditionalFormatting sqref="CD311:CD312">
    <cfRule type="expression" dxfId="2388" priority="1341">
      <formula>CD$213="No"</formula>
    </cfRule>
  </conditionalFormatting>
  <conditionalFormatting sqref="CD311:CD312">
    <cfRule type="expression" dxfId="2387" priority="1340">
      <formula>BW$3="No"</formula>
    </cfRule>
  </conditionalFormatting>
  <conditionalFormatting sqref="CD311:CD312">
    <cfRule type="expression" dxfId="2386" priority="1339">
      <formula>CD$213="No"</formula>
    </cfRule>
  </conditionalFormatting>
  <conditionalFormatting sqref="CD311:CD312">
    <cfRule type="expression" dxfId="2385" priority="1338">
      <formula>BW$3="No"</formula>
    </cfRule>
  </conditionalFormatting>
  <conditionalFormatting sqref="CD311:CD312">
    <cfRule type="expression" dxfId="2384" priority="1337">
      <formula>CD$213="No"</formula>
    </cfRule>
  </conditionalFormatting>
  <conditionalFormatting sqref="CD311:CD312">
    <cfRule type="expression" dxfId="2383" priority="1336">
      <formula>BW$3="No"</formula>
    </cfRule>
  </conditionalFormatting>
  <conditionalFormatting sqref="CD311:CD312">
    <cfRule type="expression" dxfId="2382" priority="1335">
      <formula>CD311="0"</formula>
    </cfRule>
  </conditionalFormatting>
  <conditionalFormatting sqref="CD311:CD312">
    <cfRule type="expression" dxfId="2381" priority="1334">
      <formula>CD$213="No"</formula>
    </cfRule>
  </conditionalFormatting>
  <conditionalFormatting sqref="CD311:CD312">
    <cfRule type="expression" dxfId="2380" priority="1333">
      <formula>$BV$213="No"</formula>
    </cfRule>
  </conditionalFormatting>
  <conditionalFormatting sqref="CD311:CD312">
    <cfRule type="expression" dxfId="2379" priority="1332">
      <formula>$BV$302="No"</formula>
    </cfRule>
  </conditionalFormatting>
  <conditionalFormatting sqref="CD314:CD315">
    <cfRule type="expression" dxfId="2378" priority="1331">
      <formula>CD$213="No"</formula>
    </cfRule>
  </conditionalFormatting>
  <conditionalFormatting sqref="CD314:CD315">
    <cfRule type="expression" dxfId="2377" priority="1330">
      <formula>BW$3="No"</formula>
    </cfRule>
  </conditionalFormatting>
  <conditionalFormatting sqref="CD314:CD315">
    <cfRule type="expression" dxfId="2376" priority="1329">
      <formula>CD$213="No"</formula>
    </cfRule>
  </conditionalFormatting>
  <conditionalFormatting sqref="CD314:CD315">
    <cfRule type="expression" dxfId="2375" priority="1328">
      <formula>BW$3="No"</formula>
    </cfRule>
  </conditionalFormatting>
  <conditionalFormatting sqref="CD314:CD315">
    <cfRule type="expression" dxfId="2374" priority="1327">
      <formula>CD$213="No"</formula>
    </cfRule>
  </conditionalFormatting>
  <conditionalFormatting sqref="CD314:CD315">
    <cfRule type="expression" dxfId="2373" priority="1326">
      <formula>BW$3="No"</formula>
    </cfRule>
  </conditionalFormatting>
  <conditionalFormatting sqref="CD314:CD315">
    <cfRule type="expression" dxfId="2372" priority="1325">
      <formula>CD$213="No"</formula>
    </cfRule>
  </conditionalFormatting>
  <conditionalFormatting sqref="CD314:CD315">
    <cfRule type="expression" dxfId="2371" priority="1324">
      <formula>BW$3="No"</formula>
    </cfRule>
  </conditionalFormatting>
  <conditionalFormatting sqref="CD314:CD315">
    <cfRule type="expression" dxfId="2370" priority="1323">
      <formula>CD314="0"</formula>
    </cfRule>
  </conditionalFormatting>
  <conditionalFormatting sqref="CD314:CD315">
    <cfRule type="expression" dxfId="2369" priority="1322">
      <formula>CD$213="No"</formula>
    </cfRule>
  </conditionalFormatting>
  <conditionalFormatting sqref="CD314:CD315">
    <cfRule type="expression" dxfId="2368" priority="1321">
      <formula>$BV$213="No"</formula>
    </cfRule>
  </conditionalFormatting>
  <conditionalFormatting sqref="CD314:CD315">
    <cfRule type="expression" dxfId="2367" priority="1320">
      <formula>$BV$302="No"</formula>
    </cfRule>
  </conditionalFormatting>
  <conditionalFormatting sqref="CD317:CD318">
    <cfRule type="expression" dxfId="2366" priority="1319">
      <formula>CD$213="No"</formula>
    </cfRule>
  </conditionalFormatting>
  <conditionalFormatting sqref="CD317:CD318">
    <cfRule type="expression" dxfId="2365" priority="1318">
      <formula>BW$3="No"</formula>
    </cfRule>
  </conditionalFormatting>
  <conditionalFormatting sqref="CD317:CD318">
    <cfRule type="expression" dxfId="2364" priority="1317">
      <formula>CD$213="No"</formula>
    </cfRule>
  </conditionalFormatting>
  <conditionalFormatting sqref="CD317:CD318">
    <cfRule type="expression" dxfId="2363" priority="1316">
      <formula>BW$3="No"</formula>
    </cfRule>
  </conditionalFormatting>
  <conditionalFormatting sqref="CD317:CD318">
    <cfRule type="expression" dxfId="2362" priority="1315">
      <formula>CD$213="No"</formula>
    </cfRule>
  </conditionalFormatting>
  <conditionalFormatting sqref="CD317:CD318">
    <cfRule type="expression" dxfId="2361" priority="1314">
      <formula>BW$3="No"</formula>
    </cfRule>
  </conditionalFormatting>
  <conditionalFormatting sqref="CD317:CD318">
    <cfRule type="expression" dxfId="2360" priority="1313">
      <formula>CD$213="No"</formula>
    </cfRule>
  </conditionalFormatting>
  <conditionalFormatting sqref="CD317:CD318">
    <cfRule type="expression" dxfId="2359" priority="1312">
      <formula>BW$3="No"</formula>
    </cfRule>
  </conditionalFormatting>
  <conditionalFormatting sqref="CD317:CD318">
    <cfRule type="expression" dxfId="2358" priority="1311">
      <formula>CD317="0"</formula>
    </cfRule>
  </conditionalFormatting>
  <conditionalFormatting sqref="CD317:CD318">
    <cfRule type="expression" dxfId="2357" priority="1310">
      <formula>CD$213="No"</formula>
    </cfRule>
  </conditionalFormatting>
  <conditionalFormatting sqref="CD317:CD318">
    <cfRule type="expression" dxfId="2356" priority="1309">
      <formula>$BV$213="No"</formula>
    </cfRule>
  </conditionalFormatting>
  <conditionalFormatting sqref="CD317:CD318">
    <cfRule type="expression" dxfId="2355" priority="1308">
      <formula>$BV$302="No"</formula>
    </cfRule>
  </conditionalFormatting>
  <conditionalFormatting sqref="CD320:CD321">
    <cfRule type="expression" dxfId="2354" priority="1307">
      <formula>CD$213="No"</formula>
    </cfRule>
  </conditionalFormatting>
  <conditionalFormatting sqref="CD320:CD321">
    <cfRule type="expression" dxfId="2353" priority="1306">
      <formula>BW$3="No"</formula>
    </cfRule>
  </conditionalFormatting>
  <conditionalFormatting sqref="CD320:CD321">
    <cfRule type="expression" dxfId="2352" priority="1305">
      <formula>CD$213="No"</formula>
    </cfRule>
  </conditionalFormatting>
  <conditionalFormatting sqref="CD320:CD321">
    <cfRule type="expression" dxfId="2351" priority="1304">
      <formula>BW$3="No"</formula>
    </cfRule>
  </conditionalFormatting>
  <conditionalFormatting sqref="CD320:CD321">
    <cfRule type="expression" dxfId="2350" priority="1303">
      <formula>CD$213="No"</formula>
    </cfRule>
  </conditionalFormatting>
  <conditionalFormatting sqref="CD320:CD321">
    <cfRule type="expression" dxfId="2349" priority="1302">
      <formula>BW$3="No"</formula>
    </cfRule>
  </conditionalFormatting>
  <conditionalFormatting sqref="CD320:CD321">
    <cfRule type="expression" dxfId="2348" priority="1301">
      <formula>CD$213="No"</formula>
    </cfRule>
  </conditionalFormatting>
  <conditionalFormatting sqref="CD320:CD321">
    <cfRule type="expression" dxfId="2347" priority="1300">
      <formula>BW$3="No"</formula>
    </cfRule>
  </conditionalFormatting>
  <conditionalFormatting sqref="CD320:CD321">
    <cfRule type="expression" dxfId="2346" priority="1299">
      <formula>CD320="0"</formula>
    </cfRule>
  </conditionalFormatting>
  <conditionalFormatting sqref="CD320:CD321">
    <cfRule type="expression" dxfId="2345" priority="1298">
      <formula>CD$213="No"</formula>
    </cfRule>
  </conditionalFormatting>
  <conditionalFormatting sqref="CD320:CD321">
    <cfRule type="expression" dxfId="2344" priority="1297">
      <formula>$BV$213="No"</formula>
    </cfRule>
  </conditionalFormatting>
  <conditionalFormatting sqref="CD320:CD321">
    <cfRule type="expression" dxfId="2343" priority="1296">
      <formula>$BV$302="No"</formula>
    </cfRule>
  </conditionalFormatting>
  <conditionalFormatting sqref="CI311:CI312">
    <cfRule type="expression" dxfId="2342" priority="1295">
      <formula>CI$213="No"</formula>
    </cfRule>
  </conditionalFormatting>
  <conditionalFormatting sqref="CI311:CI312">
    <cfRule type="expression" dxfId="2341" priority="1294">
      <formula>CF$3="No"</formula>
    </cfRule>
  </conditionalFormatting>
  <conditionalFormatting sqref="CI311:CI312">
    <cfRule type="expression" dxfId="2340" priority="1293">
      <formula>CI$213="No"</formula>
    </cfRule>
  </conditionalFormatting>
  <conditionalFormatting sqref="CI311:CI312">
    <cfRule type="expression" dxfId="2339" priority="1292">
      <formula>CF$3="No"</formula>
    </cfRule>
  </conditionalFormatting>
  <conditionalFormatting sqref="CI311:CI312">
    <cfRule type="expression" dxfId="2338" priority="1291">
      <formula>CI$213="No"</formula>
    </cfRule>
  </conditionalFormatting>
  <conditionalFormatting sqref="CI311:CI312">
    <cfRule type="expression" dxfId="2337" priority="1290">
      <formula>CF$3="No"</formula>
    </cfRule>
  </conditionalFormatting>
  <conditionalFormatting sqref="CI311:CI312">
    <cfRule type="expression" dxfId="2336" priority="1289">
      <formula>CI311="0"</formula>
    </cfRule>
  </conditionalFormatting>
  <conditionalFormatting sqref="CI311:CI312">
    <cfRule type="expression" dxfId="2335" priority="1288">
      <formula>CI$213="No"</formula>
    </cfRule>
  </conditionalFormatting>
  <conditionalFormatting sqref="CI311:CI312">
    <cfRule type="expression" dxfId="2334" priority="1287">
      <formula>$CE$213="No"</formula>
    </cfRule>
  </conditionalFormatting>
  <conditionalFormatting sqref="CI314:CI315">
    <cfRule type="expression" dxfId="2333" priority="1286">
      <formula>CI$213="No"</formula>
    </cfRule>
  </conditionalFormatting>
  <conditionalFormatting sqref="CI314:CI315">
    <cfRule type="expression" dxfId="2332" priority="1285">
      <formula>CF$3="No"</formula>
    </cfRule>
  </conditionalFormatting>
  <conditionalFormatting sqref="CI314:CI315">
    <cfRule type="expression" dxfId="2331" priority="1284">
      <formula>CI$213="No"</formula>
    </cfRule>
  </conditionalFormatting>
  <conditionalFormatting sqref="CI314:CI315">
    <cfRule type="expression" dxfId="2330" priority="1283">
      <formula>CF$3="No"</formula>
    </cfRule>
  </conditionalFormatting>
  <conditionalFormatting sqref="CI314:CI315">
    <cfRule type="expression" dxfId="2329" priority="1282">
      <formula>CI$213="No"</formula>
    </cfRule>
  </conditionalFormatting>
  <conditionalFormatting sqref="CI314:CI315">
    <cfRule type="expression" dxfId="2328" priority="1281">
      <formula>CF$3="No"</formula>
    </cfRule>
  </conditionalFormatting>
  <conditionalFormatting sqref="CI314:CI315">
    <cfRule type="expression" dxfId="2327" priority="1280">
      <formula>CI314="0"</formula>
    </cfRule>
  </conditionalFormatting>
  <conditionalFormatting sqref="CI314:CI315">
    <cfRule type="expression" dxfId="2326" priority="1279">
      <formula>CI$213="No"</formula>
    </cfRule>
  </conditionalFormatting>
  <conditionalFormatting sqref="CI314:CI315">
    <cfRule type="expression" dxfId="2325" priority="1278">
      <formula>$CE$213="No"</formula>
    </cfRule>
  </conditionalFormatting>
  <conditionalFormatting sqref="CI317:CI318">
    <cfRule type="expression" dxfId="2324" priority="1277">
      <formula>CI$213="No"</formula>
    </cfRule>
  </conditionalFormatting>
  <conditionalFormatting sqref="CI317:CI318">
    <cfRule type="expression" dxfId="2323" priority="1276">
      <formula>CF$3="No"</formula>
    </cfRule>
  </conditionalFormatting>
  <conditionalFormatting sqref="CI317:CI318">
    <cfRule type="expression" dxfId="2322" priority="1275">
      <formula>CI$213="No"</formula>
    </cfRule>
  </conditionalFormatting>
  <conditionalFormatting sqref="CI317:CI318">
    <cfRule type="expression" dxfId="2321" priority="1274">
      <formula>CF$3="No"</formula>
    </cfRule>
  </conditionalFormatting>
  <conditionalFormatting sqref="CI317:CI318">
    <cfRule type="expression" dxfId="2320" priority="1273">
      <formula>CI$213="No"</formula>
    </cfRule>
  </conditionalFormatting>
  <conditionalFormatting sqref="CI317:CI318">
    <cfRule type="expression" dxfId="2319" priority="1272">
      <formula>CF$3="No"</formula>
    </cfRule>
  </conditionalFormatting>
  <conditionalFormatting sqref="CI317:CI318">
    <cfRule type="expression" dxfId="2318" priority="1271">
      <formula>CI317="0"</formula>
    </cfRule>
  </conditionalFormatting>
  <conditionalFormatting sqref="CI317:CI318">
    <cfRule type="expression" dxfId="2317" priority="1270">
      <formula>CI$213="No"</formula>
    </cfRule>
  </conditionalFormatting>
  <conditionalFormatting sqref="CI317:CI318">
    <cfRule type="expression" dxfId="2316" priority="1269">
      <formula>$CE$213="No"</formula>
    </cfRule>
  </conditionalFormatting>
  <conditionalFormatting sqref="CI320:CI321">
    <cfRule type="expression" dxfId="2315" priority="1268">
      <formula>CI$213="No"</formula>
    </cfRule>
  </conditionalFormatting>
  <conditionalFormatting sqref="CI320:CI321">
    <cfRule type="expression" dxfId="2314" priority="1267">
      <formula>CF$3="No"</formula>
    </cfRule>
  </conditionalFormatting>
  <conditionalFormatting sqref="CI320:CI321">
    <cfRule type="expression" dxfId="2313" priority="1266">
      <formula>CI$213="No"</formula>
    </cfRule>
  </conditionalFormatting>
  <conditionalFormatting sqref="CI320:CI321">
    <cfRule type="expression" dxfId="2312" priority="1265">
      <formula>CF$3="No"</formula>
    </cfRule>
  </conditionalFormatting>
  <conditionalFormatting sqref="CI320:CI321">
    <cfRule type="expression" dxfId="2311" priority="1264">
      <formula>CI$213="No"</formula>
    </cfRule>
  </conditionalFormatting>
  <conditionalFormatting sqref="CI320:CI321">
    <cfRule type="expression" dxfId="2310" priority="1263">
      <formula>CF$3="No"</formula>
    </cfRule>
  </conditionalFormatting>
  <conditionalFormatting sqref="CI320:CI321">
    <cfRule type="expression" dxfId="2309" priority="1262">
      <formula>CI320="0"</formula>
    </cfRule>
  </conditionalFormatting>
  <conditionalFormatting sqref="CI320:CI321">
    <cfRule type="expression" dxfId="2308" priority="1261">
      <formula>CI$213="No"</formula>
    </cfRule>
  </conditionalFormatting>
  <conditionalFormatting sqref="CI320:CI321">
    <cfRule type="expression" dxfId="2307" priority="1260">
      <formula>$CE$213="No"</formula>
    </cfRule>
  </conditionalFormatting>
  <conditionalFormatting sqref="CK311:CK312">
    <cfRule type="expression" dxfId="2306" priority="1259">
      <formula>CK$213="No"</formula>
    </cfRule>
  </conditionalFormatting>
  <conditionalFormatting sqref="CK311:CK312">
    <cfRule type="expression" dxfId="2305" priority="1258">
      <formula>CF$3="No"</formula>
    </cfRule>
  </conditionalFormatting>
  <conditionalFormatting sqref="CK311:CK312">
    <cfRule type="expression" dxfId="2304" priority="1257">
      <formula>CK311="0"</formula>
    </cfRule>
  </conditionalFormatting>
  <conditionalFormatting sqref="CK311:CK312">
    <cfRule type="expression" dxfId="2303" priority="1256">
      <formula>CK$213="No"</formula>
    </cfRule>
  </conditionalFormatting>
  <conditionalFormatting sqref="CK311:CK312">
    <cfRule type="expression" dxfId="2302" priority="1255">
      <formula>$CE$213="No"</formula>
    </cfRule>
  </conditionalFormatting>
  <conditionalFormatting sqref="CK311:CK312">
    <cfRule type="expression" dxfId="2301" priority="1254">
      <formula>$CE$302="No"</formula>
    </cfRule>
  </conditionalFormatting>
  <conditionalFormatting sqref="CK314:CK315">
    <cfRule type="expression" dxfId="2300" priority="1253">
      <formula>CK$213="No"</formula>
    </cfRule>
  </conditionalFormatting>
  <conditionalFormatting sqref="CK314:CK315">
    <cfRule type="expression" dxfId="2299" priority="1252">
      <formula>CF$3="No"</formula>
    </cfRule>
  </conditionalFormatting>
  <conditionalFormatting sqref="CK314:CK315">
    <cfRule type="expression" dxfId="2298" priority="1251">
      <formula>CK314="0"</formula>
    </cfRule>
  </conditionalFormatting>
  <conditionalFormatting sqref="CK314:CK315">
    <cfRule type="expression" dxfId="2297" priority="1250">
      <formula>CK$213="No"</formula>
    </cfRule>
  </conditionalFormatting>
  <conditionalFormatting sqref="CK314:CK315">
    <cfRule type="expression" dxfId="2296" priority="1249">
      <formula>$CE$213="No"</formula>
    </cfRule>
  </conditionalFormatting>
  <conditionalFormatting sqref="CK314:CK315">
    <cfRule type="expression" dxfId="2295" priority="1248">
      <formula>$CE$302="No"</formula>
    </cfRule>
  </conditionalFormatting>
  <conditionalFormatting sqref="CK317:CK318">
    <cfRule type="expression" dxfId="2294" priority="1247">
      <formula>CK$213="No"</formula>
    </cfRule>
  </conditionalFormatting>
  <conditionalFormatting sqref="CK317:CK318">
    <cfRule type="expression" dxfId="2293" priority="1246">
      <formula>CF$3="No"</formula>
    </cfRule>
  </conditionalFormatting>
  <conditionalFormatting sqref="CK317:CK318">
    <cfRule type="expression" dxfId="2292" priority="1245">
      <formula>CK317="0"</formula>
    </cfRule>
  </conditionalFormatting>
  <conditionalFormatting sqref="CK317:CK318">
    <cfRule type="expression" dxfId="2291" priority="1244">
      <formula>CK$213="No"</formula>
    </cfRule>
  </conditionalFormatting>
  <conditionalFormatting sqref="CK317:CK318">
    <cfRule type="expression" dxfId="2290" priority="1243">
      <formula>$CE$213="No"</formula>
    </cfRule>
  </conditionalFormatting>
  <conditionalFormatting sqref="CK317:CK318">
    <cfRule type="expression" dxfId="2289" priority="1242">
      <formula>$CE$302="No"</formula>
    </cfRule>
  </conditionalFormatting>
  <conditionalFormatting sqref="CK320:CK321">
    <cfRule type="expression" dxfId="2288" priority="1241">
      <formula>CK$213="No"</formula>
    </cfRule>
  </conditionalFormatting>
  <conditionalFormatting sqref="CK320:CK321">
    <cfRule type="expression" dxfId="2287" priority="1240">
      <formula>CF$3="No"</formula>
    </cfRule>
  </conditionalFormatting>
  <conditionalFormatting sqref="CK320:CK321">
    <cfRule type="expression" dxfId="2286" priority="1239">
      <formula>CK320="0"</formula>
    </cfRule>
  </conditionalFormatting>
  <conditionalFormatting sqref="CK320:CK321">
    <cfRule type="expression" dxfId="2285" priority="1238">
      <formula>CK$213="No"</formula>
    </cfRule>
  </conditionalFormatting>
  <conditionalFormatting sqref="CK320:CK321">
    <cfRule type="expression" dxfId="2284" priority="1237">
      <formula>$CE$213="No"</formula>
    </cfRule>
  </conditionalFormatting>
  <conditionalFormatting sqref="CK320:CK321">
    <cfRule type="expression" dxfId="2283" priority="1236">
      <formula>$CE$302="No"</formula>
    </cfRule>
  </conditionalFormatting>
  <conditionalFormatting sqref="CM311:CM312">
    <cfRule type="expression" dxfId="2282" priority="1235">
      <formula>CM$213="No"</formula>
    </cfRule>
  </conditionalFormatting>
  <conditionalFormatting sqref="CM311:CM312">
    <cfRule type="expression" dxfId="2281" priority="1234">
      <formula>CF$3="No"</formula>
    </cfRule>
  </conditionalFormatting>
  <conditionalFormatting sqref="CM311:CM312">
    <cfRule type="expression" dxfId="2280" priority="1233">
      <formula>CM$213="No"</formula>
    </cfRule>
  </conditionalFormatting>
  <conditionalFormatting sqref="CM311:CM312">
    <cfRule type="expression" dxfId="2279" priority="1232">
      <formula>CF$3="No"</formula>
    </cfRule>
  </conditionalFormatting>
  <conditionalFormatting sqref="CM311:CM312">
    <cfRule type="expression" dxfId="2278" priority="1231">
      <formula>CM$213="No"</formula>
    </cfRule>
  </conditionalFormatting>
  <conditionalFormatting sqref="CM311:CM312">
    <cfRule type="expression" dxfId="2277" priority="1230">
      <formula>CF$3="No"</formula>
    </cfRule>
  </conditionalFormatting>
  <conditionalFormatting sqref="CM311:CM312">
    <cfRule type="expression" dxfId="2276" priority="1229">
      <formula>CM$213="No"</formula>
    </cfRule>
  </conditionalFormatting>
  <conditionalFormatting sqref="CM311:CM312">
    <cfRule type="expression" dxfId="2275" priority="1228">
      <formula>CF$3="No"</formula>
    </cfRule>
  </conditionalFormatting>
  <conditionalFormatting sqref="CM311:CM312">
    <cfRule type="expression" dxfId="2274" priority="1227">
      <formula>CM311="0"</formula>
    </cfRule>
  </conditionalFormatting>
  <conditionalFormatting sqref="CM311:CM312">
    <cfRule type="expression" dxfId="2273" priority="1226">
      <formula>CM$213="No"</formula>
    </cfRule>
  </conditionalFormatting>
  <conditionalFormatting sqref="CM311:CM312">
    <cfRule type="expression" dxfId="2272" priority="1225">
      <formula>$CE$213="No"</formula>
    </cfRule>
  </conditionalFormatting>
  <conditionalFormatting sqref="CM311:CM312">
    <cfRule type="expression" dxfId="2271" priority="1224">
      <formula>$CE$302="No"</formula>
    </cfRule>
  </conditionalFormatting>
  <conditionalFormatting sqref="CM314:CM315">
    <cfRule type="expression" dxfId="2270" priority="1223">
      <formula>CM$213="No"</formula>
    </cfRule>
  </conditionalFormatting>
  <conditionalFormatting sqref="CM314:CM315">
    <cfRule type="expression" dxfId="2269" priority="1222">
      <formula>CF$3="No"</formula>
    </cfRule>
  </conditionalFormatting>
  <conditionalFormatting sqref="CM314:CM315">
    <cfRule type="expression" dxfId="2268" priority="1221">
      <formula>CM$213="No"</formula>
    </cfRule>
  </conditionalFormatting>
  <conditionalFormatting sqref="CM314:CM315">
    <cfRule type="expression" dxfId="2267" priority="1220">
      <formula>CF$3="No"</formula>
    </cfRule>
  </conditionalFormatting>
  <conditionalFormatting sqref="CM314:CM315">
    <cfRule type="expression" dxfId="2266" priority="1219">
      <formula>CM$213="No"</formula>
    </cfRule>
  </conditionalFormatting>
  <conditionalFormatting sqref="CM314:CM315">
    <cfRule type="expression" dxfId="2265" priority="1218">
      <formula>CF$3="No"</formula>
    </cfRule>
  </conditionalFormatting>
  <conditionalFormatting sqref="CM314:CM315">
    <cfRule type="expression" dxfId="2264" priority="1217">
      <formula>CM$213="No"</formula>
    </cfRule>
  </conditionalFormatting>
  <conditionalFormatting sqref="CM314:CM315">
    <cfRule type="expression" dxfId="2263" priority="1216">
      <formula>CF$3="No"</formula>
    </cfRule>
  </conditionalFormatting>
  <conditionalFormatting sqref="CM314:CM315">
    <cfRule type="expression" dxfId="2262" priority="1215">
      <formula>CM314="0"</formula>
    </cfRule>
  </conditionalFormatting>
  <conditionalFormatting sqref="CM314:CM315">
    <cfRule type="expression" dxfId="2261" priority="1214">
      <formula>CM$213="No"</formula>
    </cfRule>
  </conditionalFormatting>
  <conditionalFormatting sqref="CM314:CM315">
    <cfRule type="expression" dxfId="2260" priority="1213">
      <formula>$CE$213="No"</formula>
    </cfRule>
  </conditionalFormatting>
  <conditionalFormatting sqref="CM314:CM315">
    <cfRule type="expression" dxfId="2259" priority="1212">
      <formula>$CE$302="No"</formula>
    </cfRule>
  </conditionalFormatting>
  <conditionalFormatting sqref="CM317:CM318">
    <cfRule type="expression" dxfId="2258" priority="1211">
      <formula>CM$213="No"</formula>
    </cfRule>
  </conditionalFormatting>
  <conditionalFormatting sqref="CM317:CM318">
    <cfRule type="expression" dxfId="2257" priority="1210">
      <formula>CF$3="No"</formula>
    </cfRule>
  </conditionalFormatting>
  <conditionalFormatting sqref="CM317:CM318">
    <cfRule type="expression" dxfId="2256" priority="1209">
      <formula>CM$213="No"</formula>
    </cfRule>
  </conditionalFormatting>
  <conditionalFormatting sqref="CM317:CM318">
    <cfRule type="expression" dxfId="2255" priority="1208">
      <formula>CF$3="No"</formula>
    </cfRule>
  </conditionalFormatting>
  <conditionalFormatting sqref="CM317:CM318">
    <cfRule type="expression" dxfId="2254" priority="1207">
      <formula>CM$213="No"</formula>
    </cfRule>
  </conditionalFormatting>
  <conditionalFormatting sqref="CM317:CM318">
    <cfRule type="expression" dxfId="2253" priority="1206">
      <formula>CF$3="No"</formula>
    </cfRule>
  </conditionalFormatting>
  <conditionalFormatting sqref="CM317:CM318">
    <cfRule type="expression" dxfId="2252" priority="1205">
      <formula>CM$213="No"</formula>
    </cfRule>
  </conditionalFormatting>
  <conditionalFormatting sqref="CM317:CM318">
    <cfRule type="expression" dxfId="2251" priority="1204">
      <formula>CF$3="No"</formula>
    </cfRule>
  </conditionalFormatting>
  <conditionalFormatting sqref="CM317:CM318">
    <cfRule type="expression" dxfId="2250" priority="1203">
      <formula>CM317="0"</formula>
    </cfRule>
  </conditionalFormatting>
  <conditionalFormatting sqref="CM317:CM318">
    <cfRule type="expression" dxfId="2249" priority="1202">
      <formula>CM$213="No"</formula>
    </cfRule>
  </conditionalFormatting>
  <conditionalFormatting sqref="CM317:CM318">
    <cfRule type="expression" dxfId="2248" priority="1201">
      <formula>$CE$213="No"</formula>
    </cfRule>
  </conditionalFormatting>
  <conditionalFormatting sqref="CM317:CM318">
    <cfRule type="expression" dxfId="2247" priority="1200">
      <formula>$CE$302="No"</formula>
    </cfRule>
  </conditionalFormatting>
  <conditionalFormatting sqref="CM320:CM321">
    <cfRule type="expression" dxfId="2246" priority="1199">
      <formula>CM$213="No"</formula>
    </cfRule>
  </conditionalFormatting>
  <conditionalFormatting sqref="CM320:CM321">
    <cfRule type="expression" dxfId="2245" priority="1198">
      <formula>CF$3="No"</formula>
    </cfRule>
  </conditionalFormatting>
  <conditionalFormatting sqref="CM320:CM321">
    <cfRule type="expression" dxfId="2244" priority="1197">
      <formula>CM$213="No"</formula>
    </cfRule>
  </conditionalFormatting>
  <conditionalFormatting sqref="CM320:CM321">
    <cfRule type="expression" dxfId="2243" priority="1196">
      <formula>CF$3="No"</formula>
    </cfRule>
  </conditionalFormatting>
  <conditionalFormatting sqref="CM320:CM321">
    <cfRule type="expression" dxfId="2242" priority="1195">
      <formula>CM$213="No"</formula>
    </cfRule>
  </conditionalFormatting>
  <conditionalFormatting sqref="CM320:CM321">
    <cfRule type="expression" dxfId="2241" priority="1194">
      <formula>CF$3="No"</formula>
    </cfRule>
  </conditionalFormatting>
  <conditionalFormatting sqref="CM320:CM321">
    <cfRule type="expression" dxfId="2240" priority="1193">
      <formula>CM$213="No"</formula>
    </cfRule>
  </conditionalFormatting>
  <conditionalFormatting sqref="CM320:CM321">
    <cfRule type="expression" dxfId="2239" priority="1192">
      <formula>CF$3="No"</formula>
    </cfRule>
  </conditionalFormatting>
  <conditionalFormatting sqref="CM320:CM321">
    <cfRule type="expression" dxfId="2238" priority="1191">
      <formula>CM320="0"</formula>
    </cfRule>
  </conditionalFormatting>
  <conditionalFormatting sqref="CM320:CM321">
    <cfRule type="expression" dxfId="2237" priority="1190">
      <formula>CM$213="No"</formula>
    </cfRule>
  </conditionalFormatting>
  <conditionalFormatting sqref="CM320:CM321">
    <cfRule type="expression" dxfId="2236" priority="1189">
      <formula>$CE$213="No"</formula>
    </cfRule>
  </conditionalFormatting>
  <conditionalFormatting sqref="CM320:CM321">
    <cfRule type="expression" dxfId="2235" priority="1188">
      <formula>$CE$302="No"</formula>
    </cfRule>
  </conditionalFormatting>
  <conditionalFormatting sqref="CR311:CR312">
    <cfRule type="expression" dxfId="2234" priority="1187">
      <formula>CR$213="No"</formula>
    </cfRule>
  </conditionalFormatting>
  <conditionalFormatting sqref="CR311:CR312">
    <cfRule type="expression" dxfId="2233" priority="1186">
      <formula>CO$3="No"</formula>
    </cfRule>
  </conditionalFormatting>
  <conditionalFormatting sqref="CR311:CR312">
    <cfRule type="expression" dxfId="2232" priority="1185">
      <formula>CR$213="No"</formula>
    </cfRule>
  </conditionalFormatting>
  <conditionalFormatting sqref="CR311:CR312">
    <cfRule type="expression" dxfId="2231" priority="1184">
      <formula>CO$3="No"</formula>
    </cfRule>
  </conditionalFormatting>
  <conditionalFormatting sqref="CR311:CR312">
    <cfRule type="expression" dxfId="2230" priority="1183">
      <formula>CR$213="No"</formula>
    </cfRule>
  </conditionalFormatting>
  <conditionalFormatting sqref="CR311:CR312">
    <cfRule type="expression" dxfId="2229" priority="1182">
      <formula>CO$3="No"</formula>
    </cfRule>
  </conditionalFormatting>
  <conditionalFormatting sqref="CR311:CR312">
    <cfRule type="expression" dxfId="2228" priority="1181">
      <formula>CR311="0"</formula>
    </cfRule>
  </conditionalFormatting>
  <conditionalFormatting sqref="CR311:CR312">
    <cfRule type="expression" dxfId="2227" priority="1180">
      <formula>CR$213="No"</formula>
    </cfRule>
  </conditionalFormatting>
  <conditionalFormatting sqref="CR311:CR312">
    <cfRule type="expression" dxfId="2226" priority="1179">
      <formula>$CN$213="No"</formula>
    </cfRule>
  </conditionalFormatting>
  <conditionalFormatting sqref="CR314:CR315">
    <cfRule type="expression" dxfId="2225" priority="1178">
      <formula>CR$213="No"</formula>
    </cfRule>
  </conditionalFormatting>
  <conditionalFormatting sqref="CR314:CR315">
    <cfRule type="expression" dxfId="2224" priority="1177">
      <formula>CO$3="No"</formula>
    </cfRule>
  </conditionalFormatting>
  <conditionalFormatting sqref="CR314:CR315">
    <cfRule type="expression" dxfId="2223" priority="1176">
      <formula>CR$213="No"</formula>
    </cfRule>
  </conditionalFormatting>
  <conditionalFormatting sqref="CR314:CR315">
    <cfRule type="expression" dxfId="2222" priority="1175">
      <formula>CO$3="No"</formula>
    </cfRule>
  </conditionalFormatting>
  <conditionalFormatting sqref="CR314:CR315">
    <cfRule type="expression" dxfId="2221" priority="1174">
      <formula>CR$213="No"</formula>
    </cfRule>
  </conditionalFormatting>
  <conditionalFormatting sqref="CR314:CR315">
    <cfRule type="expression" dxfId="2220" priority="1173">
      <formula>CO$3="No"</formula>
    </cfRule>
  </conditionalFormatting>
  <conditionalFormatting sqref="CR314:CR315">
    <cfRule type="expression" dxfId="2219" priority="1172">
      <formula>CR314="0"</formula>
    </cfRule>
  </conditionalFormatting>
  <conditionalFormatting sqref="CR314:CR315">
    <cfRule type="expression" dxfId="2218" priority="1171">
      <formula>CR$213="No"</formula>
    </cfRule>
  </conditionalFormatting>
  <conditionalFormatting sqref="CR314:CR315">
    <cfRule type="expression" dxfId="2217" priority="1170">
      <formula>$CN$213="No"</formula>
    </cfRule>
  </conditionalFormatting>
  <conditionalFormatting sqref="CR317:CR318">
    <cfRule type="expression" dxfId="2216" priority="1169">
      <formula>CR$213="No"</formula>
    </cfRule>
  </conditionalFormatting>
  <conditionalFormatting sqref="CR317:CR318">
    <cfRule type="expression" dxfId="2215" priority="1168">
      <formula>CO$3="No"</formula>
    </cfRule>
  </conditionalFormatting>
  <conditionalFormatting sqref="CR317:CR318">
    <cfRule type="expression" dxfId="2214" priority="1167">
      <formula>CR$213="No"</formula>
    </cfRule>
  </conditionalFormatting>
  <conditionalFormatting sqref="CR317:CR318">
    <cfRule type="expression" dxfId="2213" priority="1166">
      <formula>CO$3="No"</formula>
    </cfRule>
  </conditionalFormatting>
  <conditionalFormatting sqref="CR317:CR318">
    <cfRule type="expression" dxfId="2212" priority="1165">
      <formula>CR$213="No"</formula>
    </cfRule>
  </conditionalFormatting>
  <conditionalFormatting sqref="CR317:CR318">
    <cfRule type="expression" dxfId="2211" priority="1164">
      <formula>CO$3="No"</formula>
    </cfRule>
  </conditionalFormatting>
  <conditionalFormatting sqref="CR317:CR318">
    <cfRule type="expression" dxfId="2210" priority="1163">
      <formula>CR317="0"</formula>
    </cfRule>
  </conditionalFormatting>
  <conditionalFormatting sqref="CR317:CR318">
    <cfRule type="expression" dxfId="2209" priority="1162">
      <formula>CR$213="No"</formula>
    </cfRule>
  </conditionalFormatting>
  <conditionalFormatting sqref="CR317:CR318">
    <cfRule type="expression" dxfId="2208" priority="1161">
      <formula>$CN$213="No"</formula>
    </cfRule>
  </conditionalFormatting>
  <conditionalFormatting sqref="CR320:CR321">
    <cfRule type="expression" dxfId="2207" priority="1160">
      <formula>CR$213="No"</formula>
    </cfRule>
  </conditionalFormatting>
  <conditionalFormatting sqref="CR320:CR321">
    <cfRule type="expression" dxfId="2206" priority="1159">
      <formula>CO$3="No"</formula>
    </cfRule>
  </conditionalFormatting>
  <conditionalFormatting sqref="CR320:CR321">
    <cfRule type="expression" dxfId="2205" priority="1158">
      <formula>CR$213="No"</formula>
    </cfRule>
  </conditionalFormatting>
  <conditionalFormatting sqref="CR320:CR321">
    <cfRule type="expression" dxfId="2204" priority="1157">
      <formula>CO$3="No"</formula>
    </cfRule>
  </conditionalFormatting>
  <conditionalFormatting sqref="CR320:CR321">
    <cfRule type="expression" dxfId="2203" priority="1156">
      <formula>CR$213="No"</formula>
    </cfRule>
  </conditionalFormatting>
  <conditionalFormatting sqref="CR320:CR321">
    <cfRule type="expression" dxfId="2202" priority="1155">
      <formula>CO$3="No"</formula>
    </cfRule>
  </conditionalFormatting>
  <conditionalFormatting sqref="CR320:CR321">
    <cfRule type="expression" dxfId="2201" priority="1154">
      <formula>CR320="0"</formula>
    </cfRule>
  </conditionalFormatting>
  <conditionalFormatting sqref="CR320:CR321">
    <cfRule type="expression" dxfId="2200" priority="1153">
      <formula>CR$213="No"</formula>
    </cfRule>
  </conditionalFormatting>
  <conditionalFormatting sqref="CR320:CR321">
    <cfRule type="expression" dxfId="2199" priority="1152">
      <formula>$CN$213="No"</formula>
    </cfRule>
  </conditionalFormatting>
  <conditionalFormatting sqref="CT311:CT312">
    <cfRule type="expression" dxfId="2198" priority="1151">
      <formula>CT$213="No"</formula>
    </cfRule>
  </conditionalFormatting>
  <conditionalFormatting sqref="CT311:CT312">
    <cfRule type="expression" dxfId="2197" priority="1150">
      <formula>CO$3="No"</formula>
    </cfRule>
  </conditionalFormatting>
  <conditionalFormatting sqref="CT311:CT312">
    <cfRule type="expression" dxfId="2196" priority="1149">
      <formula>CT311="0"</formula>
    </cfRule>
  </conditionalFormatting>
  <conditionalFormatting sqref="CT311:CT312">
    <cfRule type="expression" dxfId="2195" priority="1148">
      <formula>CT$213="No"</formula>
    </cfRule>
  </conditionalFormatting>
  <conditionalFormatting sqref="CT311:CT312">
    <cfRule type="expression" dxfId="2194" priority="1147">
      <formula>$CN$213="No"</formula>
    </cfRule>
  </conditionalFormatting>
  <conditionalFormatting sqref="CT311:CT312">
    <cfRule type="expression" dxfId="2193" priority="1146">
      <formula>$CN$302="No"</formula>
    </cfRule>
  </conditionalFormatting>
  <conditionalFormatting sqref="CT314:CT315">
    <cfRule type="expression" dxfId="2192" priority="1145">
      <formula>CT$213="No"</formula>
    </cfRule>
  </conditionalFormatting>
  <conditionalFormatting sqref="CT314:CT315">
    <cfRule type="expression" dxfId="2191" priority="1144">
      <formula>CO$3="No"</formula>
    </cfRule>
  </conditionalFormatting>
  <conditionalFormatting sqref="CT314:CT315">
    <cfRule type="expression" dxfId="2190" priority="1143">
      <formula>CT314="0"</formula>
    </cfRule>
  </conditionalFormatting>
  <conditionalFormatting sqref="CT314:CT315">
    <cfRule type="expression" dxfId="2189" priority="1142">
      <formula>CT$213="No"</formula>
    </cfRule>
  </conditionalFormatting>
  <conditionalFormatting sqref="CT314:CT315">
    <cfRule type="expression" dxfId="2188" priority="1141">
      <formula>$CN$213="No"</formula>
    </cfRule>
  </conditionalFormatting>
  <conditionalFormatting sqref="CT314:CT315">
    <cfRule type="expression" dxfId="2187" priority="1140">
      <formula>$CN$302="No"</formula>
    </cfRule>
  </conditionalFormatting>
  <conditionalFormatting sqref="CT317:CT318">
    <cfRule type="expression" dxfId="2186" priority="1139">
      <formula>CT$213="No"</formula>
    </cfRule>
  </conditionalFormatting>
  <conditionalFormatting sqref="CT317:CT318">
    <cfRule type="expression" dxfId="2185" priority="1138">
      <formula>CO$3="No"</formula>
    </cfRule>
  </conditionalFormatting>
  <conditionalFormatting sqref="CT317:CT318">
    <cfRule type="expression" dxfId="2184" priority="1137">
      <formula>CT317="0"</formula>
    </cfRule>
  </conditionalFormatting>
  <conditionalFormatting sqref="CT317:CT318">
    <cfRule type="expression" dxfId="2183" priority="1136">
      <formula>CT$213="No"</formula>
    </cfRule>
  </conditionalFormatting>
  <conditionalFormatting sqref="CT317:CT318">
    <cfRule type="expression" dxfId="2182" priority="1135">
      <formula>$CN$213="No"</formula>
    </cfRule>
  </conditionalFormatting>
  <conditionalFormatting sqref="CT317:CT318">
    <cfRule type="expression" dxfId="2181" priority="1134">
      <formula>$CN$302="No"</formula>
    </cfRule>
  </conditionalFormatting>
  <conditionalFormatting sqref="CT320:CT321">
    <cfRule type="expression" dxfId="2180" priority="1133">
      <formula>CT$213="No"</formula>
    </cfRule>
  </conditionalFormatting>
  <conditionalFormatting sqref="CT320:CT321">
    <cfRule type="expression" dxfId="2179" priority="1132">
      <formula>CO$3="No"</formula>
    </cfRule>
  </conditionalFormatting>
  <conditionalFormatting sqref="CT320:CT321">
    <cfRule type="expression" dxfId="2178" priority="1131">
      <formula>CT320="0"</formula>
    </cfRule>
  </conditionalFormatting>
  <conditionalFormatting sqref="CT320:CT321">
    <cfRule type="expression" dxfId="2177" priority="1130">
      <formula>CT$213="No"</formula>
    </cfRule>
  </conditionalFormatting>
  <conditionalFormatting sqref="CT320:CT321">
    <cfRule type="expression" dxfId="2176" priority="1129">
      <formula>$CN$213="No"</formula>
    </cfRule>
  </conditionalFormatting>
  <conditionalFormatting sqref="CT320:CT321">
    <cfRule type="expression" dxfId="2175" priority="1128">
      <formula>$CN$302="No"</formula>
    </cfRule>
  </conditionalFormatting>
  <conditionalFormatting sqref="CV311:CV312">
    <cfRule type="expression" dxfId="2174" priority="1127">
      <formula>CV$213="No"</formula>
    </cfRule>
  </conditionalFormatting>
  <conditionalFormatting sqref="CV311:CV312">
    <cfRule type="expression" dxfId="2173" priority="1126">
      <formula>CO$3="No"</formula>
    </cfRule>
  </conditionalFormatting>
  <conditionalFormatting sqref="CV311:CV312">
    <cfRule type="expression" dxfId="2172" priority="1125">
      <formula>CV$213="No"</formula>
    </cfRule>
  </conditionalFormatting>
  <conditionalFormatting sqref="CV311:CV312">
    <cfRule type="expression" dxfId="2171" priority="1124">
      <formula>CO$3="No"</formula>
    </cfRule>
  </conditionalFormatting>
  <conditionalFormatting sqref="CV311:CV312">
    <cfRule type="expression" dxfId="2170" priority="1123">
      <formula>CV$213="No"</formula>
    </cfRule>
  </conditionalFormatting>
  <conditionalFormatting sqref="CV311:CV312">
    <cfRule type="expression" dxfId="2169" priority="1122">
      <formula>CO$3="No"</formula>
    </cfRule>
  </conditionalFormatting>
  <conditionalFormatting sqref="CV311:CV312">
    <cfRule type="expression" dxfId="2168" priority="1121">
      <formula>CV$213="No"</formula>
    </cfRule>
  </conditionalFormatting>
  <conditionalFormatting sqref="CV311:CV312">
    <cfRule type="expression" dxfId="2167" priority="1120">
      <formula>CO$3="No"</formula>
    </cfRule>
  </conditionalFormatting>
  <conditionalFormatting sqref="CV311:CV312">
    <cfRule type="expression" dxfId="2166" priority="1119">
      <formula>CV311="0"</formula>
    </cfRule>
  </conditionalFormatting>
  <conditionalFormatting sqref="CV311:CV312">
    <cfRule type="expression" dxfId="2165" priority="1118">
      <formula>CV$213="No"</formula>
    </cfRule>
  </conditionalFormatting>
  <conditionalFormatting sqref="CV311:CV312">
    <cfRule type="expression" dxfId="2164" priority="1117">
      <formula>$CN$213="No"</formula>
    </cfRule>
  </conditionalFormatting>
  <conditionalFormatting sqref="CV311:CV312">
    <cfRule type="expression" dxfId="2163" priority="1116">
      <formula>$CN$302="No"</formula>
    </cfRule>
  </conditionalFormatting>
  <conditionalFormatting sqref="CV314:CV315">
    <cfRule type="expression" dxfId="2162" priority="1115">
      <formula>CV$213="No"</formula>
    </cfRule>
  </conditionalFormatting>
  <conditionalFormatting sqref="CV314:CV315">
    <cfRule type="expression" dxfId="2161" priority="1114">
      <formula>CO$3="No"</formula>
    </cfRule>
  </conditionalFormatting>
  <conditionalFormatting sqref="CV314:CV315">
    <cfRule type="expression" dxfId="2160" priority="1113">
      <formula>CV$213="No"</formula>
    </cfRule>
  </conditionalFormatting>
  <conditionalFormatting sqref="CV314:CV315">
    <cfRule type="expression" dxfId="2159" priority="1112">
      <formula>CO$3="No"</formula>
    </cfRule>
  </conditionalFormatting>
  <conditionalFormatting sqref="CV314:CV315">
    <cfRule type="expression" dxfId="2158" priority="1111">
      <formula>CV$213="No"</formula>
    </cfRule>
  </conditionalFormatting>
  <conditionalFormatting sqref="CV314:CV315">
    <cfRule type="expression" dxfId="2157" priority="1110">
      <formula>CO$3="No"</formula>
    </cfRule>
  </conditionalFormatting>
  <conditionalFormatting sqref="CV314:CV315">
    <cfRule type="expression" dxfId="2156" priority="1109">
      <formula>CV$213="No"</formula>
    </cfRule>
  </conditionalFormatting>
  <conditionalFormatting sqref="CV314:CV315">
    <cfRule type="expression" dxfId="2155" priority="1108">
      <formula>CO$3="No"</formula>
    </cfRule>
  </conditionalFormatting>
  <conditionalFormatting sqref="CV314:CV315">
    <cfRule type="expression" dxfId="2154" priority="1107">
      <formula>CV314="0"</formula>
    </cfRule>
  </conditionalFormatting>
  <conditionalFormatting sqref="CV314:CV315">
    <cfRule type="expression" dxfId="2153" priority="1106">
      <formula>CV$213="No"</formula>
    </cfRule>
  </conditionalFormatting>
  <conditionalFormatting sqref="CV314:CV315">
    <cfRule type="expression" dxfId="2152" priority="1105">
      <formula>$CN$213="No"</formula>
    </cfRule>
  </conditionalFormatting>
  <conditionalFormatting sqref="CV314:CV315">
    <cfRule type="expression" dxfId="2151" priority="1104">
      <formula>$CN$302="No"</formula>
    </cfRule>
  </conditionalFormatting>
  <conditionalFormatting sqref="CV317:CV318">
    <cfRule type="expression" dxfId="2150" priority="1103">
      <formula>CV$213="No"</formula>
    </cfRule>
  </conditionalFormatting>
  <conditionalFormatting sqref="CV317:CV318">
    <cfRule type="expression" dxfId="2149" priority="1102">
      <formula>CO$3="No"</formula>
    </cfRule>
  </conditionalFormatting>
  <conditionalFormatting sqref="CV317:CV318">
    <cfRule type="expression" dxfId="2148" priority="1101">
      <formula>CV$213="No"</formula>
    </cfRule>
  </conditionalFormatting>
  <conditionalFormatting sqref="CV317:CV318">
    <cfRule type="expression" dxfId="2147" priority="1100">
      <formula>CO$3="No"</formula>
    </cfRule>
  </conditionalFormatting>
  <conditionalFormatting sqref="CV317:CV318">
    <cfRule type="expression" dxfId="2146" priority="1099">
      <formula>CV$213="No"</formula>
    </cfRule>
  </conditionalFormatting>
  <conditionalFormatting sqref="CV317:CV318">
    <cfRule type="expression" dxfId="2145" priority="1098">
      <formula>CO$3="No"</formula>
    </cfRule>
  </conditionalFormatting>
  <conditionalFormatting sqref="CV317:CV318">
    <cfRule type="expression" dxfId="2144" priority="1097">
      <formula>CV$213="No"</formula>
    </cfRule>
  </conditionalFormatting>
  <conditionalFormatting sqref="CV317:CV318">
    <cfRule type="expression" dxfId="2143" priority="1096">
      <formula>CO$3="No"</formula>
    </cfRule>
  </conditionalFormatting>
  <conditionalFormatting sqref="CV317:CV318">
    <cfRule type="expression" dxfId="2142" priority="1095">
      <formula>CV317="0"</formula>
    </cfRule>
  </conditionalFormatting>
  <conditionalFormatting sqref="CV317:CV318">
    <cfRule type="expression" dxfId="2141" priority="1094">
      <formula>CV$213="No"</formula>
    </cfRule>
  </conditionalFormatting>
  <conditionalFormatting sqref="CV317:CV318">
    <cfRule type="expression" dxfId="2140" priority="1093">
      <formula>$CN$213="No"</formula>
    </cfRule>
  </conditionalFormatting>
  <conditionalFormatting sqref="CV317:CV318">
    <cfRule type="expression" dxfId="2139" priority="1092">
      <formula>$CN$302="No"</formula>
    </cfRule>
  </conditionalFormatting>
  <conditionalFormatting sqref="CV320:CV321">
    <cfRule type="expression" dxfId="2138" priority="1091">
      <formula>CV$213="No"</formula>
    </cfRule>
  </conditionalFormatting>
  <conditionalFormatting sqref="CV320:CV321">
    <cfRule type="expression" dxfId="2137" priority="1090">
      <formula>CO$3="No"</formula>
    </cfRule>
  </conditionalFormatting>
  <conditionalFormatting sqref="CV320:CV321">
    <cfRule type="expression" dxfId="2136" priority="1089">
      <formula>CV$213="No"</formula>
    </cfRule>
  </conditionalFormatting>
  <conditionalFormatting sqref="CV320:CV321">
    <cfRule type="expression" dxfId="2135" priority="1088">
      <formula>CO$3="No"</formula>
    </cfRule>
  </conditionalFormatting>
  <conditionalFormatting sqref="CV320:CV321">
    <cfRule type="expression" dxfId="2134" priority="1087">
      <formula>CV$213="No"</formula>
    </cfRule>
  </conditionalFormatting>
  <conditionalFormatting sqref="CV320:CV321">
    <cfRule type="expression" dxfId="2133" priority="1086">
      <formula>CO$3="No"</formula>
    </cfRule>
  </conditionalFormatting>
  <conditionalFormatting sqref="CV320:CV321">
    <cfRule type="expression" dxfId="2132" priority="1085">
      <formula>CV$213="No"</formula>
    </cfRule>
  </conditionalFormatting>
  <conditionalFormatting sqref="CV320:CV321">
    <cfRule type="expression" dxfId="2131" priority="1084">
      <formula>CO$3="No"</formula>
    </cfRule>
  </conditionalFormatting>
  <conditionalFormatting sqref="CV320:CV321">
    <cfRule type="expression" dxfId="2130" priority="1083">
      <formula>CV320="0"</formula>
    </cfRule>
  </conditionalFormatting>
  <conditionalFormatting sqref="CV320:CV321">
    <cfRule type="expression" dxfId="2129" priority="1082">
      <formula>CV$213="No"</formula>
    </cfRule>
  </conditionalFormatting>
  <conditionalFormatting sqref="CV320:CV321">
    <cfRule type="expression" dxfId="2128" priority="1081">
      <formula>$CN$213="No"</formula>
    </cfRule>
  </conditionalFormatting>
  <conditionalFormatting sqref="CV320:CV321">
    <cfRule type="expression" dxfId="2127" priority="1080">
      <formula>$CN$302="No"</formula>
    </cfRule>
  </conditionalFormatting>
  <conditionalFormatting sqref="DA311:DA312">
    <cfRule type="expression" dxfId="2126" priority="1079">
      <formula>DA$213="No"</formula>
    </cfRule>
  </conditionalFormatting>
  <conditionalFormatting sqref="DA311:DA312">
    <cfRule type="expression" dxfId="2125" priority="1078">
      <formula>CX$3="No"</formula>
    </cfRule>
  </conditionalFormatting>
  <conditionalFormatting sqref="DA311:DA312">
    <cfRule type="expression" dxfId="2124" priority="1077">
      <formula>DA$213="No"</formula>
    </cfRule>
  </conditionalFormatting>
  <conditionalFormatting sqref="DA311:DA312">
    <cfRule type="expression" dxfId="2123" priority="1076">
      <formula>CX$3="No"</formula>
    </cfRule>
  </conditionalFormatting>
  <conditionalFormatting sqref="DA311:DA312">
    <cfRule type="expression" dxfId="2122" priority="1075">
      <formula>DA$213="No"</formula>
    </cfRule>
  </conditionalFormatting>
  <conditionalFormatting sqref="DA311:DA312">
    <cfRule type="expression" dxfId="2121" priority="1074">
      <formula>CX$3="No"</formula>
    </cfRule>
  </conditionalFormatting>
  <conditionalFormatting sqref="DA311:DA312">
    <cfRule type="expression" dxfId="2120" priority="1073">
      <formula>DA311="0"</formula>
    </cfRule>
  </conditionalFormatting>
  <conditionalFormatting sqref="DA311:DA312">
    <cfRule type="expression" dxfId="2119" priority="1072">
      <formula>DA$213="No"</formula>
    </cfRule>
  </conditionalFormatting>
  <conditionalFormatting sqref="DA311:DA312">
    <cfRule type="expression" dxfId="2118" priority="1071">
      <formula>$CW$213="No"</formula>
    </cfRule>
  </conditionalFormatting>
  <conditionalFormatting sqref="DA314:DA315">
    <cfRule type="expression" dxfId="2117" priority="1070">
      <formula>DA$213="No"</formula>
    </cfRule>
  </conditionalFormatting>
  <conditionalFormatting sqref="DA314:DA315">
    <cfRule type="expression" dxfId="2116" priority="1069">
      <formula>CX$3="No"</formula>
    </cfRule>
  </conditionalFormatting>
  <conditionalFormatting sqref="DA314:DA315">
    <cfRule type="expression" dxfId="2115" priority="1068">
      <formula>DA$213="No"</formula>
    </cfRule>
  </conditionalFormatting>
  <conditionalFormatting sqref="DA314:DA315">
    <cfRule type="expression" dxfId="2114" priority="1067">
      <formula>CX$3="No"</formula>
    </cfRule>
  </conditionalFormatting>
  <conditionalFormatting sqref="DA314:DA315">
    <cfRule type="expression" dxfId="2113" priority="1066">
      <formula>DA$213="No"</formula>
    </cfRule>
  </conditionalFormatting>
  <conditionalFormatting sqref="DA314:DA315">
    <cfRule type="expression" dxfId="2112" priority="1065">
      <formula>CX$3="No"</formula>
    </cfRule>
  </conditionalFormatting>
  <conditionalFormatting sqref="DA314:DA315">
    <cfRule type="expression" dxfId="2111" priority="1064">
      <formula>DA314="0"</formula>
    </cfRule>
  </conditionalFormatting>
  <conditionalFormatting sqref="DA314:DA315">
    <cfRule type="expression" dxfId="2110" priority="1063">
      <formula>DA$213="No"</formula>
    </cfRule>
  </conditionalFormatting>
  <conditionalFormatting sqref="DA314:DA315">
    <cfRule type="expression" dxfId="2109" priority="1062">
      <formula>$CW$213="No"</formula>
    </cfRule>
  </conditionalFormatting>
  <conditionalFormatting sqref="DA317:DA318">
    <cfRule type="expression" dxfId="2108" priority="1061">
      <formula>DA$213="No"</formula>
    </cfRule>
  </conditionalFormatting>
  <conditionalFormatting sqref="DA317:DA318">
    <cfRule type="expression" dxfId="2107" priority="1060">
      <formula>CX$3="No"</formula>
    </cfRule>
  </conditionalFormatting>
  <conditionalFormatting sqref="DA317:DA318">
    <cfRule type="expression" dxfId="2106" priority="1059">
      <formula>DA$213="No"</formula>
    </cfRule>
  </conditionalFormatting>
  <conditionalFormatting sqref="DA317:DA318">
    <cfRule type="expression" dxfId="2105" priority="1058">
      <formula>CX$3="No"</formula>
    </cfRule>
  </conditionalFormatting>
  <conditionalFormatting sqref="DA317:DA318">
    <cfRule type="expression" dxfId="2104" priority="1057">
      <formula>DA$213="No"</formula>
    </cfRule>
  </conditionalFormatting>
  <conditionalFormatting sqref="DA317:DA318">
    <cfRule type="expression" dxfId="2103" priority="1056">
      <formula>CX$3="No"</formula>
    </cfRule>
  </conditionalFormatting>
  <conditionalFormatting sqref="DA317:DA318">
    <cfRule type="expression" dxfId="2102" priority="1055">
      <formula>DA317="0"</formula>
    </cfRule>
  </conditionalFormatting>
  <conditionalFormatting sqref="DA317:DA318">
    <cfRule type="expression" dxfId="2101" priority="1054">
      <formula>DA$213="No"</formula>
    </cfRule>
  </conditionalFormatting>
  <conditionalFormatting sqref="DA317:DA318">
    <cfRule type="expression" dxfId="2100" priority="1053">
      <formula>$CW$213="No"</formula>
    </cfRule>
  </conditionalFormatting>
  <conditionalFormatting sqref="DA320:DA321">
    <cfRule type="expression" dxfId="2099" priority="1052">
      <formula>DA$213="No"</formula>
    </cfRule>
  </conditionalFormatting>
  <conditionalFormatting sqref="DA320:DA321">
    <cfRule type="expression" dxfId="2098" priority="1051">
      <formula>CX$3="No"</formula>
    </cfRule>
  </conditionalFormatting>
  <conditionalFormatting sqref="DA320:DA321">
    <cfRule type="expression" dxfId="2097" priority="1050">
      <formula>DA$213="No"</formula>
    </cfRule>
  </conditionalFormatting>
  <conditionalFormatting sqref="DA320:DA321">
    <cfRule type="expression" dxfId="2096" priority="1049">
      <formula>CX$3="No"</formula>
    </cfRule>
  </conditionalFormatting>
  <conditionalFormatting sqref="DA320:DA321">
    <cfRule type="expression" dxfId="2095" priority="1048">
      <formula>DA$213="No"</formula>
    </cfRule>
  </conditionalFormatting>
  <conditionalFormatting sqref="DA320:DA321">
    <cfRule type="expression" dxfId="2094" priority="1047">
      <formula>CX$3="No"</formula>
    </cfRule>
  </conditionalFormatting>
  <conditionalFormatting sqref="DA320:DA321">
    <cfRule type="expression" dxfId="2093" priority="1046">
      <formula>DA320="0"</formula>
    </cfRule>
  </conditionalFormatting>
  <conditionalFormatting sqref="DA320:DA321">
    <cfRule type="expression" dxfId="2092" priority="1045">
      <formula>DA$213="No"</formula>
    </cfRule>
  </conditionalFormatting>
  <conditionalFormatting sqref="DA320:DA321">
    <cfRule type="expression" dxfId="2091" priority="1044">
      <formula>$CW$213="No"</formula>
    </cfRule>
  </conditionalFormatting>
  <conditionalFormatting sqref="DC311:DC312">
    <cfRule type="expression" dxfId="2090" priority="1043">
      <formula>DC$213="No"</formula>
    </cfRule>
  </conditionalFormatting>
  <conditionalFormatting sqref="DC311:DC312">
    <cfRule type="expression" dxfId="2089" priority="1042">
      <formula>CX$3="No"</formula>
    </cfRule>
  </conditionalFormatting>
  <conditionalFormatting sqref="DC311:DC312">
    <cfRule type="expression" dxfId="2088" priority="1041">
      <formula>DC311="0"</formula>
    </cfRule>
  </conditionalFormatting>
  <conditionalFormatting sqref="DC311:DC312">
    <cfRule type="expression" dxfId="2087" priority="1040">
      <formula>DC$213="No"</formula>
    </cfRule>
  </conditionalFormatting>
  <conditionalFormatting sqref="DC311:DC312">
    <cfRule type="expression" dxfId="2086" priority="1039">
      <formula>$CW$213="No"</formula>
    </cfRule>
  </conditionalFormatting>
  <conditionalFormatting sqref="DC311:DC312">
    <cfRule type="expression" dxfId="2085" priority="1038">
      <formula>$CW$302="No"</formula>
    </cfRule>
  </conditionalFormatting>
  <conditionalFormatting sqref="DC314:DC315">
    <cfRule type="expression" dxfId="2084" priority="1037">
      <formula>DC$213="No"</formula>
    </cfRule>
  </conditionalFormatting>
  <conditionalFormatting sqref="DC314:DC315">
    <cfRule type="expression" dxfId="2083" priority="1036">
      <formula>CX$3="No"</formula>
    </cfRule>
  </conditionalFormatting>
  <conditionalFormatting sqref="DC314:DC315">
    <cfRule type="expression" dxfId="2082" priority="1035">
      <formula>DC314="0"</formula>
    </cfRule>
  </conditionalFormatting>
  <conditionalFormatting sqref="DC314:DC315">
    <cfRule type="expression" dxfId="2081" priority="1034">
      <formula>DC$213="No"</formula>
    </cfRule>
  </conditionalFormatting>
  <conditionalFormatting sqref="DC314:DC315">
    <cfRule type="expression" dxfId="2080" priority="1033">
      <formula>$CW$213="No"</formula>
    </cfRule>
  </conditionalFormatting>
  <conditionalFormatting sqref="DC314:DC315">
    <cfRule type="expression" dxfId="2079" priority="1032">
      <formula>$CW$302="No"</formula>
    </cfRule>
  </conditionalFormatting>
  <conditionalFormatting sqref="DC317:DC318">
    <cfRule type="expression" dxfId="2078" priority="1031">
      <formula>DC$213="No"</formula>
    </cfRule>
  </conditionalFormatting>
  <conditionalFormatting sqref="DC317:DC318">
    <cfRule type="expression" dxfId="2077" priority="1030">
      <formula>CX$3="No"</formula>
    </cfRule>
  </conditionalFormatting>
  <conditionalFormatting sqref="DC317:DC318">
    <cfRule type="expression" dxfId="2076" priority="1029">
      <formula>DC317="0"</formula>
    </cfRule>
  </conditionalFormatting>
  <conditionalFormatting sqref="DC317:DC318">
    <cfRule type="expression" dxfId="2075" priority="1028">
      <formula>DC$213="No"</formula>
    </cfRule>
  </conditionalFormatting>
  <conditionalFormatting sqref="DC317:DC318">
    <cfRule type="expression" dxfId="2074" priority="1027">
      <formula>$CW$213="No"</formula>
    </cfRule>
  </conditionalFormatting>
  <conditionalFormatting sqref="DC317:DC318">
    <cfRule type="expression" dxfId="2073" priority="1026">
      <formula>$CW$302="No"</formula>
    </cfRule>
  </conditionalFormatting>
  <conditionalFormatting sqref="DC320:DC321">
    <cfRule type="expression" dxfId="2072" priority="1025">
      <formula>DC$213="No"</formula>
    </cfRule>
  </conditionalFormatting>
  <conditionalFormatting sqref="DC320:DC321">
    <cfRule type="expression" dxfId="2071" priority="1024">
      <formula>CX$3="No"</formula>
    </cfRule>
  </conditionalFormatting>
  <conditionalFormatting sqref="DC320:DC321">
    <cfRule type="expression" dxfId="2070" priority="1023">
      <formula>DC320="0"</formula>
    </cfRule>
  </conditionalFormatting>
  <conditionalFormatting sqref="DC320:DC321">
    <cfRule type="expression" dxfId="2069" priority="1022">
      <formula>DC$213="No"</formula>
    </cfRule>
  </conditionalFormatting>
  <conditionalFormatting sqref="DC320:DC321">
    <cfRule type="expression" dxfId="2068" priority="1021">
      <formula>$CW$213="No"</formula>
    </cfRule>
  </conditionalFormatting>
  <conditionalFormatting sqref="DC320:DC321">
    <cfRule type="expression" dxfId="2067" priority="1020">
      <formula>$CW$302="No"</formula>
    </cfRule>
  </conditionalFormatting>
  <conditionalFormatting sqref="DE311:DE312">
    <cfRule type="expression" dxfId="2066" priority="1019">
      <formula>DE$213="No"</formula>
    </cfRule>
  </conditionalFormatting>
  <conditionalFormatting sqref="DE311:DE312">
    <cfRule type="expression" dxfId="2065" priority="1018">
      <formula>CX$3="No"</formula>
    </cfRule>
  </conditionalFormatting>
  <conditionalFormatting sqref="DE311:DE312">
    <cfRule type="expression" dxfId="2064" priority="1017">
      <formula>DE$213="No"</formula>
    </cfRule>
  </conditionalFormatting>
  <conditionalFormatting sqref="DE311:DE312">
    <cfRule type="expression" dxfId="2063" priority="1016">
      <formula>CX$3="No"</formula>
    </cfRule>
  </conditionalFormatting>
  <conditionalFormatting sqref="DE311:DE312">
    <cfRule type="expression" dxfId="2062" priority="1015">
      <formula>DE$213="No"</formula>
    </cfRule>
  </conditionalFormatting>
  <conditionalFormatting sqref="DE311:DE312">
    <cfRule type="expression" dxfId="2061" priority="1014">
      <formula>CX$3="No"</formula>
    </cfRule>
  </conditionalFormatting>
  <conditionalFormatting sqref="DE311:DE312">
    <cfRule type="expression" dxfId="2060" priority="1013">
      <formula>DE$213="No"</formula>
    </cfRule>
  </conditionalFormatting>
  <conditionalFormatting sqref="DE311:DE312">
    <cfRule type="expression" dxfId="2059" priority="1012">
      <formula>CX$3="No"</formula>
    </cfRule>
  </conditionalFormatting>
  <conditionalFormatting sqref="DE311:DE312">
    <cfRule type="expression" dxfId="2058" priority="1011">
      <formula>DE311="0"</formula>
    </cfRule>
  </conditionalFormatting>
  <conditionalFormatting sqref="DE311:DE312">
    <cfRule type="expression" dxfId="2057" priority="1010">
      <formula>DE$213="No"</formula>
    </cfRule>
  </conditionalFormatting>
  <conditionalFormatting sqref="DE311:DE312">
    <cfRule type="expression" dxfId="2056" priority="1009">
      <formula>$CW$213="No"</formula>
    </cfRule>
  </conditionalFormatting>
  <conditionalFormatting sqref="DE311:DE312">
    <cfRule type="expression" dxfId="2055" priority="1008">
      <formula>$CW$302="No"</formula>
    </cfRule>
  </conditionalFormatting>
  <conditionalFormatting sqref="DE314:DE315">
    <cfRule type="expression" dxfId="2054" priority="1007">
      <formula>DE$213="No"</formula>
    </cfRule>
  </conditionalFormatting>
  <conditionalFormatting sqref="DE314:DE315">
    <cfRule type="expression" dxfId="2053" priority="1006">
      <formula>CX$3="No"</formula>
    </cfRule>
  </conditionalFormatting>
  <conditionalFormatting sqref="DE314:DE315">
    <cfRule type="expression" dxfId="2052" priority="1005">
      <formula>DE$213="No"</formula>
    </cfRule>
  </conditionalFormatting>
  <conditionalFormatting sqref="DE314:DE315">
    <cfRule type="expression" dxfId="2051" priority="1004">
      <formula>CX$3="No"</formula>
    </cfRule>
  </conditionalFormatting>
  <conditionalFormatting sqref="DE314:DE315">
    <cfRule type="expression" dxfId="2050" priority="1003">
      <formula>DE$213="No"</formula>
    </cfRule>
  </conditionalFormatting>
  <conditionalFormatting sqref="DE314:DE315">
    <cfRule type="expression" dxfId="2049" priority="1002">
      <formula>CX$3="No"</formula>
    </cfRule>
  </conditionalFormatting>
  <conditionalFormatting sqref="DE314:DE315">
    <cfRule type="expression" dxfId="2048" priority="1001">
      <formula>DE$213="No"</formula>
    </cfRule>
  </conditionalFormatting>
  <conditionalFormatting sqref="DE314:DE315">
    <cfRule type="expression" dxfId="2047" priority="1000">
      <formula>CX$3="No"</formula>
    </cfRule>
  </conditionalFormatting>
  <conditionalFormatting sqref="DE314:DE315">
    <cfRule type="expression" dxfId="2046" priority="999">
      <formula>DE314="0"</formula>
    </cfRule>
  </conditionalFormatting>
  <conditionalFormatting sqref="DE314:DE315">
    <cfRule type="expression" dxfId="2045" priority="998">
      <formula>DE$213="No"</formula>
    </cfRule>
  </conditionalFormatting>
  <conditionalFormatting sqref="DE314:DE315">
    <cfRule type="expression" dxfId="2044" priority="997">
      <formula>$CW$213="No"</formula>
    </cfRule>
  </conditionalFormatting>
  <conditionalFormatting sqref="DE314:DE315">
    <cfRule type="expression" dxfId="2043" priority="996">
      <formula>$CW$302="No"</formula>
    </cfRule>
  </conditionalFormatting>
  <conditionalFormatting sqref="DE317:DE318">
    <cfRule type="expression" dxfId="2042" priority="995">
      <formula>DE$213="No"</formula>
    </cfRule>
  </conditionalFormatting>
  <conditionalFormatting sqref="DE317:DE318">
    <cfRule type="expression" dxfId="2041" priority="994">
      <formula>CX$3="No"</formula>
    </cfRule>
  </conditionalFormatting>
  <conditionalFormatting sqref="DE317:DE318">
    <cfRule type="expression" dxfId="2040" priority="993">
      <formula>DE$213="No"</formula>
    </cfRule>
  </conditionalFormatting>
  <conditionalFormatting sqref="DE317:DE318">
    <cfRule type="expression" dxfId="2039" priority="992">
      <formula>CX$3="No"</formula>
    </cfRule>
  </conditionalFormatting>
  <conditionalFormatting sqref="DE317:DE318">
    <cfRule type="expression" dxfId="2038" priority="991">
      <formula>DE$213="No"</formula>
    </cfRule>
  </conditionalFormatting>
  <conditionalFormatting sqref="DE317:DE318">
    <cfRule type="expression" dxfId="2037" priority="990">
      <formula>CX$3="No"</formula>
    </cfRule>
  </conditionalFormatting>
  <conditionalFormatting sqref="DE317:DE318">
    <cfRule type="expression" dxfId="2036" priority="989">
      <formula>DE$213="No"</formula>
    </cfRule>
  </conditionalFormatting>
  <conditionalFormatting sqref="DE317:DE318">
    <cfRule type="expression" dxfId="2035" priority="988">
      <formula>CX$3="No"</formula>
    </cfRule>
  </conditionalFormatting>
  <conditionalFormatting sqref="DE317:DE318">
    <cfRule type="expression" dxfId="2034" priority="987">
      <formula>DE317="0"</formula>
    </cfRule>
  </conditionalFormatting>
  <conditionalFormatting sqref="DE317:DE318">
    <cfRule type="expression" dxfId="2033" priority="986">
      <formula>DE$213="No"</formula>
    </cfRule>
  </conditionalFormatting>
  <conditionalFormatting sqref="DE317:DE318">
    <cfRule type="expression" dxfId="2032" priority="985">
      <formula>$CW$213="No"</formula>
    </cfRule>
  </conditionalFormatting>
  <conditionalFormatting sqref="DE317:DE318">
    <cfRule type="expression" dxfId="2031" priority="984">
      <formula>$CW$302="No"</formula>
    </cfRule>
  </conditionalFormatting>
  <conditionalFormatting sqref="DE320:DE321">
    <cfRule type="expression" dxfId="2030" priority="983">
      <formula>DE$213="No"</formula>
    </cfRule>
  </conditionalFormatting>
  <conditionalFormatting sqref="DE320:DE321">
    <cfRule type="expression" dxfId="2029" priority="982">
      <formula>CX$3="No"</formula>
    </cfRule>
  </conditionalFormatting>
  <conditionalFormatting sqref="DE320:DE321">
    <cfRule type="expression" dxfId="2028" priority="981">
      <formula>DE$213="No"</formula>
    </cfRule>
  </conditionalFormatting>
  <conditionalFormatting sqref="DE320:DE321">
    <cfRule type="expression" dxfId="2027" priority="980">
      <formula>CX$3="No"</formula>
    </cfRule>
  </conditionalFormatting>
  <conditionalFormatting sqref="DE320:DE321">
    <cfRule type="expression" dxfId="2026" priority="979">
      <formula>DE$213="No"</formula>
    </cfRule>
  </conditionalFormatting>
  <conditionalFormatting sqref="DE320:DE321">
    <cfRule type="expression" dxfId="2025" priority="978">
      <formula>CX$3="No"</formula>
    </cfRule>
  </conditionalFormatting>
  <conditionalFormatting sqref="DE320:DE321">
    <cfRule type="expression" dxfId="2024" priority="977">
      <formula>DE$213="No"</formula>
    </cfRule>
  </conditionalFormatting>
  <conditionalFormatting sqref="DE320:DE321">
    <cfRule type="expression" dxfId="2023" priority="976">
      <formula>CX$3="No"</formula>
    </cfRule>
  </conditionalFormatting>
  <conditionalFormatting sqref="DE320:DE321">
    <cfRule type="expression" dxfId="2022" priority="975">
      <formula>DE320="0"</formula>
    </cfRule>
  </conditionalFormatting>
  <conditionalFormatting sqref="DE320:DE321">
    <cfRule type="expression" dxfId="2021" priority="974">
      <formula>DE$213="No"</formula>
    </cfRule>
  </conditionalFormatting>
  <conditionalFormatting sqref="DE320:DE321">
    <cfRule type="expression" dxfId="2020" priority="973">
      <formula>$CW$213="No"</formula>
    </cfRule>
  </conditionalFormatting>
  <conditionalFormatting sqref="DE320:DE321">
    <cfRule type="expression" dxfId="2019" priority="972">
      <formula>$CW$302="No"</formula>
    </cfRule>
  </conditionalFormatting>
  <conditionalFormatting sqref="DJ311:DJ312">
    <cfRule type="expression" dxfId="2018" priority="971">
      <formula>DJ$213="No"</formula>
    </cfRule>
  </conditionalFormatting>
  <conditionalFormatting sqref="DJ311:DJ312">
    <cfRule type="expression" dxfId="2017" priority="970">
      <formula>DG$3="No"</formula>
    </cfRule>
  </conditionalFormatting>
  <conditionalFormatting sqref="DJ311:DJ312">
    <cfRule type="expression" dxfId="2016" priority="969">
      <formula>DJ$213="No"</formula>
    </cfRule>
  </conditionalFormatting>
  <conditionalFormatting sqref="DJ311:DJ312">
    <cfRule type="expression" dxfId="2015" priority="968">
      <formula>DG$3="No"</formula>
    </cfRule>
  </conditionalFormatting>
  <conditionalFormatting sqref="DJ311:DJ312">
    <cfRule type="expression" dxfId="2014" priority="967">
      <formula>DJ$213="No"</formula>
    </cfRule>
  </conditionalFormatting>
  <conditionalFormatting sqref="DJ311:DJ312">
    <cfRule type="expression" dxfId="2013" priority="966">
      <formula>DG$3="No"</formula>
    </cfRule>
  </conditionalFormatting>
  <conditionalFormatting sqref="DJ311:DJ312">
    <cfRule type="expression" dxfId="2012" priority="965">
      <formula>DJ311="0"</formula>
    </cfRule>
  </conditionalFormatting>
  <conditionalFormatting sqref="DJ311:DJ312">
    <cfRule type="expression" dxfId="2011" priority="964">
      <formula>DJ$213="No"</formula>
    </cfRule>
  </conditionalFormatting>
  <conditionalFormatting sqref="DJ311:DJ312">
    <cfRule type="expression" dxfId="2010" priority="963">
      <formula>$DF$213="No"</formula>
    </cfRule>
  </conditionalFormatting>
  <conditionalFormatting sqref="DJ314:DJ315">
    <cfRule type="expression" dxfId="2009" priority="962">
      <formula>DJ$213="No"</formula>
    </cfRule>
  </conditionalFormatting>
  <conditionalFormatting sqref="DJ314:DJ315">
    <cfRule type="expression" dxfId="2008" priority="961">
      <formula>DG$3="No"</formula>
    </cfRule>
  </conditionalFormatting>
  <conditionalFormatting sqref="DJ314:DJ315">
    <cfRule type="expression" dxfId="2007" priority="960">
      <formula>DJ$213="No"</formula>
    </cfRule>
  </conditionalFormatting>
  <conditionalFormatting sqref="DJ314:DJ315">
    <cfRule type="expression" dxfId="2006" priority="959">
      <formula>DG$3="No"</formula>
    </cfRule>
  </conditionalFormatting>
  <conditionalFormatting sqref="DJ314:DJ315">
    <cfRule type="expression" dxfId="2005" priority="958">
      <formula>DJ$213="No"</formula>
    </cfRule>
  </conditionalFormatting>
  <conditionalFormatting sqref="DJ314:DJ315">
    <cfRule type="expression" dxfId="2004" priority="957">
      <formula>DG$3="No"</formula>
    </cfRule>
  </conditionalFormatting>
  <conditionalFormatting sqref="DJ314:DJ315">
    <cfRule type="expression" dxfId="2003" priority="956">
      <formula>DJ314="0"</formula>
    </cfRule>
  </conditionalFormatting>
  <conditionalFormatting sqref="DJ314:DJ315">
    <cfRule type="expression" dxfId="2002" priority="955">
      <formula>DJ$213="No"</formula>
    </cfRule>
  </conditionalFormatting>
  <conditionalFormatting sqref="DJ314:DJ315">
    <cfRule type="expression" dxfId="2001" priority="954">
      <formula>$DF$213="No"</formula>
    </cfRule>
  </conditionalFormatting>
  <conditionalFormatting sqref="DJ317:DJ318">
    <cfRule type="expression" dxfId="2000" priority="953">
      <formula>DJ$213="No"</formula>
    </cfRule>
  </conditionalFormatting>
  <conditionalFormatting sqref="DJ317:DJ318">
    <cfRule type="expression" dxfId="1999" priority="952">
      <formula>DG$3="No"</formula>
    </cfRule>
  </conditionalFormatting>
  <conditionalFormatting sqref="DJ317:DJ318">
    <cfRule type="expression" dxfId="1998" priority="951">
      <formula>DJ$213="No"</formula>
    </cfRule>
  </conditionalFormatting>
  <conditionalFormatting sqref="DJ317:DJ318">
    <cfRule type="expression" dxfId="1997" priority="950">
      <formula>DG$3="No"</formula>
    </cfRule>
  </conditionalFormatting>
  <conditionalFormatting sqref="DJ317:DJ318">
    <cfRule type="expression" dxfId="1996" priority="949">
      <formula>DJ$213="No"</formula>
    </cfRule>
  </conditionalFormatting>
  <conditionalFormatting sqref="DJ317:DJ318">
    <cfRule type="expression" dxfId="1995" priority="948">
      <formula>DG$3="No"</formula>
    </cfRule>
  </conditionalFormatting>
  <conditionalFormatting sqref="DJ317:DJ318">
    <cfRule type="expression" dxfId="1994" priority="947">
      <formula>DJ317="0"</formula>
    </cfRule>
  </conditionalFormatting>
  <conditionalFormatting sqref="DJ317:DJ318">
    <cfRule type="expression" dxfId="1993" priority="946">
      <formula>DJ$213="No"</formula>
    </cfRule>
  </conditionalFormatting>
  <conditionalFormatting sqref="DJ317:DJ318">
    <cfRule type="expression" dxfId="1992" priority="945">
      <formula>$DF$213="No"</formula>
    </cfRule>
  </conditionalFormatting>
  <conditionalFormatting sqref="DJ320:DJ321">
    <cfRule type="expression" dxfId="1991" priority="944">
      <formula>DJ$213="No"</formula>
    </cfRule>
  </conditionalFormatting>
  <conditionalFormatting sqref="DJ320:DJ321">
    <cfRule type="expression" dxfId="1990" priority="943">
      <formula>DG$3="No"</formula>
    </cfRule>
  </conditionalFormatting>
  <conditionalFormatting sqref="DJ320:DJ321">
    <cfRule type="expression" dxfId="1989" priority="942">
      <formula>DJ$213="No"</formula>
    </cfRule>
  </conditionalFormatting>
  <conditionalFormatting sqref="DJ320:DJ321">
    <cfRule type="expression" dxfId="1988" priority="941">
      <formula>DG$3="No"</formula>
    </cfRule>
  </conditionalFormatting>
  <conditionalFormatting sqref="DJ320:DJ321">
    <cfRule type="expression" dxfId="1987" priority="940">
      <formula>DJ$213="No"</formula>
    </cfRule>
  </conditionalFormatting>
  <conditionalFormatting sqref="DJ320:DJ321">
    <cfRule type="expression" dxfId="1986" priority="939">
      <formula>DG$3="No"</formula>
    </cfRule>
  </conditionalFormatting>
  <conditionalFormatting sqref="DJ320:DJ321">
    <cfRule type="expression" dxfId="1985" priority="938">
      <formula>DJ320="0"</formula>
    </cfRule>
  </conditionalFormatting>
  <conditionalFormatting sqref="DJ320:DJ321">
    <cfRule type="expression" dxfId="1984" priority="937">
      <formula>DJ$213="No"</formula>
    </cfRule>
  </conditionalFormatting>
  <conditionalFormatting sqref="DJ320:DJ321">
    <cfRule type="expression" dxfId="1983" priority="936">
      <formula>$DF$213="No"</formula>
    </cfRule>
  </conditionalFormatting>
  <conditionalFormatting sqref="DL311:DL312">
    <cfRule type="expression" dxfId="1982" priority="935">
      <formula>DL$213="No"</formula>
    </cfRule>
  </conditionalFormatting>
  <conditionalFormatting sqref="DL311:DL312">
    <cfRule type="expression" dxfId="1981" priority="934">
      <formula>DG$3="No"</formula>
    </cfRule>
  </conditionalFormatting>
  <conditionalFormatting sqref="DL311:DL312">
    <cfRule type="expression" dxfId="1980" priority="933">
      <formula>DL311="0"</formula>
    </cfRule>
  </conditionalFormatting>
  <conditionalFormatting sqref="DL311:DL312">
    <cfRule type="expression" dxfId="1979" priority="932">
      <formula>DL$213="No"</formula>
    </cfRule>
  </conditionalFormatting>
  <conditionalFormatting sqref="DL311:DL312">
    <cfRule type="expression" dxfId="1978" priority="931">
      <formula>$DF$213="No"</formula>
    </cfRule>
  </conditionalFormatting>
  <conditionalFormatting sqref="DL311:DL312">
    <cfRule type="expression" dxfId="1977" priority="930">
      <formula>$T$302="No"</formula>
    </cfRule>
  </conditionalFormatting>
  <conditionalFormatting sqref="DL314:DL315">
    <cfRule type="expression" dxfId="1976" priority="929">
      <formula>DL$213="No"</formula>
    </cfRule>
  </conditionalFormatting>
  <conditionalFormatting sqref="DL314:DL315">
    <cfRule type="expression" dxfId="1975" priority="928">
      <formula>DG$3="No"</formula>
    </cfRule>
  </conditionalFormatting>
  <conditionalFormatting sqref="DL314:DL315">
    <cfRule type="expression" dxfId="1974" priority="927">
      <formula>DL314="0"</formula>
    </cfRule>
  </conditionalFormatting>
  <conditionalFormatting sqref="DL314:DL315">
    <cfRule type="expression" dxfId="1973" priority="926">
      <formula>DL$213="No"</formula>
    </cfRule>
  </conditionalFormatting>
  <conditionalFormatting sqref="DL314:DL315">
    <cfRule type="expression" dxfId="1972" priority="925">
      <formula>$DF$213="No"</formula>
    </cfRule>
  </conditionalFormatting>
  <conditionalFormatting sqref="DL314:DL315">
    <cfRule type="expression" dxfId="1971" priority="924">
      <formula>$DF$302="No"</formula>
    </cfRule>
  </conditionalFormatting>
  <conditionalFormatting sqref="DL317:DL318">
    <cfRule type="expression" dxfId="1970" priority="923">
      <formula>DL$213="No"</formula>
    </cfRule>
  </conditionalFormatting>
  <conditionalFormatting sqref="DL317:DL318">
    <cfRule type="expression" dxfId="1969" priority="922">
      <formula>DG$3="No"</formula>
    </cfRule>
  </conditionalFormatting>
  <conditionalFormatting sqref="DL317:DL318">
    <cfRule type="expression" dxfId="1968" priority="921">
      <formula>DL317="0"</formula>
    </cfRule>
  </conditionalFormatting>
  <conditionalFormatting sqref="DL317:DL318">
    <cfRule type="expression" dxfId="1967" priority="920">
      <formula>DL$213="No"</formula>
    </cfRule>
  </conditionalFormatting>
  <conditionalFormatting sqref="DL317:DL318">
    <cfRule type="expression" dxfId="1966" priority="919">
      <formula>$DF$213="No"</formula>
    </cfRule>
  </conditionalFormatting>
  <conditionalFormatting sqref="DL317:DL318">
    <cfRule type="expression" dxfId="1965" priority="918">
      <formula>$DF$302="No"</formula>
    </cfRule>
  </conditionalFormatting>
  <conditionalFormatting sqref="DL320:DL321">
    <cfRule type="expression" dxfId="1964" priority="917">
      <formula>DL$213="No"</formula>
    </cfRule>
  </conditionalFormatting>
  <conditionalFormatting sqref="DL320:DL321">
    <cfRule type="expression" dxfId="1963" priority="916">
      <formula>DG$3="No"</formula>
    </cfRule>
  </conditionalFormatting>
  <conditionalFormatting sqref="DL320:DL321">
    <cfRule type="expression" dxfId="1962" priority="915">
      <formula>DL320="0"</formula>
    </cfRule>
  </conditionalFormatting>
  <conditionalFormatting sqref="DL320:DL321">
    <cfRule type="expression" dxfId="1961" priority="914">
      <formula>DL$213="No"</formula>
    </cfRule>
  </conditionalFormatting>
  <conditionalFormatting sqref="DL320:DL321">
    <cfRule type="expression" dxfId="1960" priority="913">
      <formula>$DF$213="No"</formula>
    </cfRule>
  </conditionalFormatting>
  <conditionalFormatting sqref="DL320:DL321">
    <cfRule type="expression" dxfId="1959" priority="912">
      <formula>$DF$302="No"</formula>
    </cfRule>
  </conditionalFormatting>
  <conditionalFormatting sqref="DN311:DN312">
    <cfRule type="expression" dxfId="1958" priority="911">
      <formula>DN$213="No"</formula>
    </cfRule>
  </conditionalFormatting>
  <conditionalFormatting sqref="DN311:DN312">
    <cfRule type="expression" dxfId="1957" priority="910">
      <formula>DG$3="No"</formula>
    </cfRule>
  </conditionalFormatting>
  <conditionalFormatting sqref="DN311:DN312">
    <cfRule type="expression" dxfId="1956" priority="909">
      <formula>DN$213="No"</formula>
    </cfRule>
  </conditionalFormatting>
  <conditionalFormatting sqref="DN311:DN312">
    <cfRule type="expression" dxfId="1955" priority="908">
      <formula>DG$3="No"</formula>
    </cfRule>
  </conditionalFormatting>
  <conditionalFormatting sqref="DN311:DN312">
    <cfRule type="expression" dxfId="1954" priority="907">
      <formula>DN$213="No"</formula>
    </cfRule>
  </conditionalFormatting>
  <conditionalFormatting sqref="DN311:DN312">
    <cfRule type="expression" dxfId="1953" priority="906">
      <formula>DG$3="No"</formula>
    </cfRule>
  </conditionalFormatting>
  <conditionalFormatting sqref="DN311:DN312">
    <cfRule type="expression" dxfId="1952" priority="905">
      <formula>DN$213="No"</formula>
    </cfRule>
  </conditionalFormatting>
  <conditionalFormatting sqref="DN311:DN312">
    <cfRule type="expression" dxfId="1951" priority="904">
      <formula>DG$3="No"</formula>
    </cfRule>
  </conditionalFormatting>
  <conditionalFormatting sqref="DN311:DN312">
    <cfRule type="expression" dxfId="1950" priority="903">
      <formula>DN311="0"</formula>
    </cfRule>
  </conditionalFormatting>
  <conditionalFormatting sqref="DN311:DN312">
    <cfRule type="expression" dxfId="1949" priority="902">
      <formula>DN$213="No"</formula>
    </cfRule>
  </conditionalFormatting>
  <conditionalFormatting sqref="DN311:DN312">
    <cfRule type="expression" dxfId="1948" priority="901">
      <formula>$DF$213="No"</formula>
    </cfRule>
  </conditionalFormatting>
  <conditionalFormatting sqref="DN311:DN312">
    <cfRule type="expression" dxfId="1947" priority="900">
      <formula>$T$302="No"</formula>
    </cfRule>
  </conditionalFormatting>
  <conditionalFormatting sqref="DN314:DN315">
    <cfRule type="expression" dxfId="1946" priority="899">
      <formula>DN$213="No"</formula>
    </cfRule>
  </conditionalFormatting>
  <conditionalFormatting sqref="DN314:DN315">
    <cfRule type="expression" dxfId="1945" priority="898">
      <formula>DG$3="No"</formula>
    </cfRule>
  </conditionalFormatting>
  <conditionalFormatting sqref="DN314:DN315">
    <cfRule type="expression" dxfId="1944" priority="897">
      <formula>DN$213="No"</formula>
    </cfRule>
  </conditionalFormatting>
  <conditionalFormatting sqref="DN314:DN315">
    <cfRule type="expression" dxfId="1943" priority="896">
      <formula>DG$3="No"</formula>
    </cfRule>
  </conditionalFormatting>
  <conditionalFormatting sqref="DN314:DN315">
    <cfRule type="expression" dxfId="1942" priority="895">
      <formula>DN$213="No"</formula>
    </cfRule>
  </conditionalFormatting>
  <conditionalFormatting sqref="DN314:DN315">
    <cfRule type="expression" dxfId="1941" priority="894">
      <formula>DG$3="No"</formula>
    </cfRule>
  </conditionalFormatting>
  <conditionalFormatting sqref="DN314:DN315">
    <cfRule type="expression" dxfId="1940" priority="893">
      <formula>DN$213="No"</formula>
    </cfRule>
  </conditionalFormatting>
  <conditionalFormatting sqref="DN314:DN315">
    <cfRule type="expression" dxfId="1939" priority="892">
      <formula>DG$3="No"</formula>
    </cfRule>
  </conditionalFormatting>
  <conditionalFormatting sqref="DN314:DN315">
    <cfRule type="expression" dxfId="1938" priority="891">
      <formula>DN314="0"</formula>
    </cfRule>
  </conditionalFormatting>
  <conditionalFormatting sqref="DN314:DN315">
    <cfRule type="expression" dxfId="1937" priority="890">
      <formula>DN$213="No"</formula>
    </cfRule>
  </conditionalFormatting>
  <conditionalFormatting sqref="DN314:DN315">
    <cfRule type="expression" dxfId="1936" priority="889">
      <formula>$DF$213="No"</formula>
    </cfRule>
  </conditionalFormatting>
  <conditionalFormatting sqref="DN314:DN315">
    <cfRule type="expression" dxfId="1935" priority="888">
      <formula>$DF$302="No"</formula>
    </cfRule>
  </conditionalFormatting>
  <conditionalFormatting sqref="DN317:DN318">
    <cfRule type="expression" dxfId="1934" priority="887">
      <formula>DN$213="No"</formula>
    </cfRule>
  </conditionalFormatting>
  <conditionalFormatting sqref="DN317:DN318">
    <cfRule type="expression" dxfId="1933" priority="886">
      <formula>DG$3="No"</formula>
    </cfRule>
  </conditionalFormatting>
  <conditionalFormatting sqref="DN317:DN318">
    <cfRule type="expression" dxfId="1932" priority="885">
      <formula>DN$213="No"</formula>
    </cfRule>
  </conditionalFormatting>
  <conditionalFormatting sqref="DN317:DN318">
    <cfRule type="expression" dxfId="1931" priority="884">
      <formula>DG$3="No"</formula>
    </cfRule>
  </conditionalFormatting>
  <conditionalFormatting sqref="DN317:DN318">
    <cfRule type="expression" dxfId="1930" priority="883">
      <formula>DN$213="No"</formula>
    </cfRule>
  </conditionalFormatting>
  <conditionalFormatting sqref="DN317:DN318">
    <cfRule type="expression" dxfId="1929" priority="882">
      <formula>DG$3="No"</formula>
    </cfRule>
  </conditionalFormatting>
  <conditionalFormatting sqref="DN317:DN318">
    <cfRule type="expression" dxfId="1928" priority="881">
      <formula>DN$213="No"</formula>
    </cfRule>
  </conditionalFormatting>
  <conditionalFormatting sqref="DN317:DN318">
    <cfRule type="expression" dxfId="1927" priority="880">
      <formula>DG$3="No"</formula>
    </cfRule>
  </conditionalFormatting>
  <conditionalFormatting sqref="DN317:DN318">
    <cfRule type="expression" dxfId="1926" priority="879">
      <formula>DN317="0"</formula>
    </cfRule>
  </conditionalFormatting>
  <conditionalFormatting sqref="DN317:DN318">
    <cfRule type="expression" dxfId="1925" priority="878">
      <formula>DN$213="No"</formula>
    </cfRule>
  </conditionalFormatting>
  <conditionalFormatting sqref="DN317:DN318">
    <cfRule type="expression" dxfId="1924" priority="877">
      <formula>$DF$213="No"</formula>
    </cfRule>
  </conditionalFormatting>
  <conditionalFormatting sqref="DN317:DN318">
    <cfRule type="expression" dxfId="1923" priority="876">
      <formula>$DF$302="No"</formula>
    </cfRule>
  </conditionalFormatting>
  <conditionalFormatting sqref="DN320:DN321">
    <cfRule type="expression" dxfId="1922" priority="875">
      <formula>DN$213="No"</formula>
    </cfRule>
  </conditionalFormatting>
  <conditionalFormatting sqref="DN320:DN321">
    <cfRule type="expression" dxfId="1921" priority="874">
      <formula>DG$3="No"</formula>
    </cfRule>
  </conditionalFormatting>
  <conditionalFormatting sqref="DN320:DN321">
    <cfRule type="expression" dxfId="1920" priority="873">
      <formula>DN$213="No"</formula>
    </cfRule>
  </conditionalFormatting>
  <conditionalFormatting sqref="DN320:DN321">
    <cfRule type="expression" dxfId="1919" priority="872">
      <formula>DG$3="No"</formula>
    </cfRule>
  </conditionalFormatting>
  <conditionalFormatting sqref="DN320:DN321">
    <cfRule type="expression" dxfId="1918" priority="871">
      <formula>DN$213="No"</formula>
    </cfRule>
  </conditionalFormatting>
  <conditionalFormatting sqref="DN320:DN321">
    <cfRule type="expression" dxfId="1917" priority="870">
      <formula>DG$3="No"</formula>
    </cfRule>
  </conditionalFormatting>
  <conditionalFormatting sqref="DN320:DN321">
    <cfRule type="expression" dxfId="1916" priority="869">
      <formula>DN$213="No"</formula>
    </cfRule>
  </conditionalFormatting>
  <conditionalFormatting sqref="DN320:DN321">
    <cfRule type="expression" dxfId="1915" priority="868">
      <formula>DG$3="No"</formula>
    </cfRule>
  </conditionalFormatting>
  <conditionalFormatting sqref="DN320:DN321">
    <cfRule type="expression" dxfId="1914" priority="867">
      <formula>DN320="0"</formula>
    </cfRule>
  </conditionalFormatting>
  <conditionalFormatting sqref="DN320:DN321">
    <cfRule type="expression" dxfId="1913" priority="866">
      <formula>DN$213="No"</formula>
    </cfRule>
  </conditionalFormatting>
  <conditionalFormatting sqref="DN320:DN321">
    <cfRule type="expression" dxfId="1912" priority="865">
      <formula>$DF$213="No"</formula>
    </cfRule>
  </conditionalFormatting>
  <conditionalFormatting sqref="DN320:DN321">
    <cfRule type="expression" dxfId="1911" priority="864">
      <formula>$DF$302="No"</formula>
    </cfRule>
  </conditionalFormatting>
  <conditionalFormatting sqref="DS311:DS312">
    <cfRule type="expression" dxfId="1910" priority="863">
      <formula>DS$213="No"</formula>
    </cfRule>
  </conditionalFormatting>
  <conditionalFormatting sqref="DS311:DS312">
    <cfRule type="expression" dxfId="1909" priority="862">
      <formula>DP$3="No"</formula>
    </cfRule>
  </conditionalFormatting>
  <conditionalFormatting sqref="DS311:DS312">
    <cfRule type="expression" dxfId="1908" priority="861">
      <formula>DS$213="No"</formula>
    </cfRule>
  </conditionalFormatting>
  <conditionalFormatting sqref="DS311:DS312">
    <cfRule type="expression" dxfId="1907" priority="860">
      <formula>DP$3="No"</formula>
    </cfRule>
  </conditionalFormatting>
  <conditionalFormatting sqref="DS311:DS312">
    <cfRule type="expression" dxfId="1906" priority="859">
      <formula>DS$213="No"</formula>
    </cfRule>
  </conditionalFormatting>
  <conditionalFormatting sqref="DS311:DS312">
    <cfRule type="expression" dxfId="1905" priority="858">
      <formula>DP$3="No"</formula>
    </cfRule>
  </conditionalFormatting>
  <conditionalFormatting sqref="DS311:DS312">
    <cfRule type="expression" dxfId="1904" priority="857">
      <formula>DS311="0"</formula>
    </cfRule>
  </conditionalFormatting>
  <conditionalFormatting sqref="DS311:DS312">
    <cfRule type="expression" dxfId="1903" priority="856">
      <formula>DS$213="No"</formula>
    </cfRule>
  </conditionalFormatting>
  <conditionalFormatting sqref="DS311:DS312">
    <cfRule type="expression" dxfId="1902" priority="855">
      <formula>$DO$213="No"</formula>
    </cfRule>
  </conditionalFormatting>
  <conditionalFormatting sqref="DS314:DS315">
    <cfRule type="expression" dxfId="1901" priority="854">
      <formula>DS$213="No"</formula>
    </cfRule>
  </conditionalFormatting>
  <conditionalFormatting sqref="DS314:DS315">
    <cfRule type="expression" dxfId="1900" priority="853">
      <formula>DP$3="No"</formula>
    </cfRule>
  </conditionalFormatting>
  <conditionalFormatting sqref="DS314:DS315">
    <cfRule type="expression" dxfId="1899" priority="852">
      <formula>DS$213="No"</formula>
    </cfRule>
  </conditionalFormatting>
  <conditionalFormatting sqref="DS314:DS315">
    <cfRule type="expression" dxfId="1898" priority="851">
      <formula>DP$3="No"</formula>
    </cfRule>
  </conditionalFormatting>
  <conditionalFormatting sqref="DS314:DS315">
    <cfRule type="expression" dxfId="1897" priority="850">
      <formula>DS$213="No"</formula>
    </cfRule>
  </conditionalFormatting>
  <conditionalFormatting sqref="DS314:DS315">
    <cfRule type="expression" dxfId="1896" priority="849">
      <formula>DP$3="No"</formula>
    </cfRule>
  </conditionalFormatting>
  <conditionalFormatting sqref="DS314:DS315">
    <cfRule type="expression" dxfId="1895" priority="848">
      <formula>DS314="0"</formula>
    </cfRule>
  </conditionalFormatting>
  <conditionalFormatting sqref="DS314:DS315">
    <cfRule type="expression" dxfId="1894" priority="847">
      <formula>DS$213="No"</formula>
    </cfRule>
  </conditionalFormatting>
  <conditionalFormatting sqref="DS314:DS315">
    <cfRule type="expression" dxfId="1893" priority="846">
      <formula>$DO$213="No"</formula>
    </cfRule>
  </conditionalFormatting>
  <conditionalFormatting sqref="DS317:DS318">
    <cfRule type="expression" dxfId="1892" priority="845">
      <formula>DS$213="No"</formula>
    </cfRule>
  </conditionalFormatting>
  <conditionalFormatting sqref="DS317:DS318">
    <cfRule type="expression" dxfId="1891" priority="844">
      <formula>DP$3="No"</formula>
    </cfRule>
  </conditionalFormatting>
  <conditionalFormatting sqref="DS317:DS318">
    <cfRule type="expression" dxfId="1890" priority="843">
      <formula>DS$213="No"</formula>
    </cfRule>
  </conditionalFormatting>
  <conditionalFormatting sqref="DS317:DS318">
    <cfRule type="expression" dxfId="1889" priority="842">
      <formula>DP$3="No"</formula>
    </cfRule>
  </conditionalFormatting>
  <conditionalFormatting sqref="DS317:DS318">
    <cfRule type="expression" dxfId="1888" priority="841">
      <formula>DS$213="No"</formula>
    </cfRule>
  </conditionalFormatting>
  <conditionalFormatting sqref="DS317:DS318">
    <cfRule type="expression" dxfId="1887" priority="840">
      <formula>DP$3="No"</formula>
    </cfRule>
  </conditionalFormatting>
  <conditionalFormatting sqref="DS317:DS318">
    <cfRule type="expression" dxfId="1886" priority="839">
      <formula>DS317="0"</formula>
    </cfRule>
  </conditionalFormatting>
  <conditionalFormatting sqref="DS317:DS318">
    <cfRule type="expression" dxfId="1885" priority="838">
      <formula>DS$213="No"</formula>
    </cfRule>
  </conditionalFormatting>
  <conditionalFormatting sqref="DS317:DS318">
    <cfRule type="expression" dxfId="1884" priority="837">
      <formula>$DO$213="No"</formula>
    </cfRule>
  </conditionalFormatting>
  <conditionalFormatting sqref="DS320:DS321">
    <cfRule type="expression" dxfId="1883" priority="836">
      <formula>DS$213="No"</formula>
    </cfRule>
  </conditionalFormatting>
  <conditionalFormatting sqref="DS320:DS321">
    <cfRule type="expression" dxfId="1882" priority="835">
      <formula>DP$3="No"</formula>
    </cfRule>
  </conditionalFormatting>
  <conditionalFormatting sqref="DS320:DS321">
    <cfRule type="expression" dxfId="1881" priority="834">
      <formula>DS$213="No"</formula>
    </cfRule>
  </conditionalFormatting>
  <conditionalFormatting sqref="DS320:DS321">
    <cfRule type="expression" dxfId="1880" priority="833">
      <formula>DP$3="No"</formula>
    </cfRule>
  </conditionalFormatting>
  <conditionalFormatting sqref="DS320:DS321">
    <cfRule type="expression" dxfId="1879" priority="832">
      <formula>DS$213="No"</formula>
    </cfRule>
  </conditionalFormatting>
  <conditionalFormatting sqref="DS320:DS321">
    <cfRule type="expression" dxfId="1878" priority="831">
      <formula>DP$3="No"</formula>
    </cfRule>
  </conditionalFormatting>
  <conditionalFormatting sqref="DS320:DS321">
    <cfRule type="expression" dxfId="1877" priority="830">
      <formula>DS320="0"</formula>
    </cfRule>
  </conditionalFormatting>
  <conditionalFormatting sqref="DS320:DS321">
    <cfRule type="expression" dxfId="1876" priority="829">
      <formula>DS$213="No"</formula>
    </cfRule>
  </conditionalFormatting>
  <conditionalFormatting sqref="DS320:DS321">
    <cfRule type="expression" dxfId="1875" priority="828">
      <formula>$DO$213="No"</formula>
    </cfRule>
  </conditionalFormatting>
  <conditionalFormatting sqref="DU311:DU312">
    <cfRule type="expression" dxfId="1874" priority="827">
      <formula>DU$213="No"</formula>
    </cfRule>
  </conditionalFormatting>
  <conditionalFormatting sqref="DU311:DU312">
    <cfRule type="expression" dxfId="1873" priority="826">
      <formula>DP$3="No"</formula>
    </cfRule>
  </conditionalFormatting>
  <conditionalFormatting sqref="DU311:DU312">
    <cfRule type="expression" dxfId="1872" priority="825">
      <formula>DU311="0"</formula>
    </cfRule>
  </conditionalFormatting>
  <conditionalFormatting sqref="DU311:DU312">
    <cfRule type="expression" dxfId="1871" priority="824">
      <formula>DU$213="No"</formula>
    </cfRule>
  </conditionalFormatting>
  <conditionalFormatting sqref="DU311:DU312">
    <cfRule type="expression" dxfId="1870" priority="823">
      <formula>$DO$213="No"</formula>
    </cfRule>
  </conditionalFormatting>
  <conditionalFormatting sqref="DU311:DU312">
    <cfRule type="expression" dxfId="1869" priority="822">
      <formula>$DO$302="No"</formula>
    </cfRule>
  </conditionalFormatting>
  <conditionalFormatting sqref="DU314:DU315">
    <cfRule type="expression" dxfId="1868" priority="821">
      <formula>DU$213="No"</formula>
    </cfRule>
  </conditionalFormatting>
  <conditionalFormatting sqref="DU314:DU315">
    <cfRule type="expression" dxfId="1867" priority="820">
      <formula>DP$3="No"</formula>
    </cfRule>
  </conditionalFormatting>
  <conditionalFormatting sqref="DU314:DU315">
    <cfRule type="expression" dxfId="1866" priority="819">
      <formula>DU314="0"</formula>
    </cfRule>
  </conditionalFormatting>
  <conditionalFormatting sqref="DU314:DU315">
    <cfRule type="expression" dxfId="1865" priority="818">
      <formula>DU$213="No"</formula>
    </cfRule>
  </conditionalFormatting>
  <conditionalFormatting sqref="DU314:DU315">
    <cfRule type="expression" dxfId="1864" priority="817">
      <formula>$DO$213="No"</formula>
    </cfRule>
  </conditionalFormatting>
  <conditionalFormatting sqref="DU314:DU315">
    <cfRule type="expression" dxfId="1863" priority="816">
      <formula>$DO$302="No"</formula>
    </cfRule>
  </conditionalFormatting>
  <conditionalFormatting sqref="DU317:DU318">
    <cfRule type="expression" dxfId="1862" priority="815">
      <formula>DU$213="No"</formula>
    </cfRule>
  </conditionalFormatting>
  <conditionalFormatting sqref="DU317:DU318">
    <cfRule type="expression" dxfId="1861" priority="814">
      <formula>DP$3="No"</formula>
    </cfRule>
  </conditionalFormatting>
  <conditionalFormatting sqref="DU317:DU318">
    <cfRule type="expression" dxfId="1860" priority="813">
      <formula>DU317="0"</formula>
    </cfRule>
  </conditionalFormatting>
  <conditionalFormatting sqref="DU317:DU318">
    <cfRule type="expression" dxfId="1859" priority="812">
      <formula>DU$213="No"</formula>
    </cfRule>
  </conditionalFormatting>
  <conditionalFormatting sqref="DU317:DU318">
    <cfRule type="expression" dxfId="1858" priority="811">
      <formula>$DO$213="No"</formula>
    </cfRule>
  </conditionalFormatting>
  <conditionalFormatting sqref="DU317:DU318">
    <cfRule type="expression" dxfId="1857" priority="810">
      <formula>$DO$302="No"</formula>
    </cfRule>
  </conditionalFormatting>
  <conditionalFormatting sqref="DU320:DU321">
    <cfRule type="expression" dxfId="1856" priority="809">
      <formula>DU$213="No"</formula>
    </cfRule>
  </conditionalFormatting>
  <conditionalFormatting sqref="DU320:DU321">
    <cfRule type="expression" dxfId="1855" priority="808">
      <formula>DP$3="No"</formula>
    </cfRule>
  </conditionalFormatting>
  <conditionalFormatting sqref="DU320:DU321">
    <cfRule type="expression" dxfId="1854" priority="807">
      <formula>DU320="0"</formula>
    </cfRule>
  </conditionalFormatting>
  <conditionalFormatting sqref="DU320:DU321">
    <cfRule type="expression" dxfId="1853" priority="806">
      <formula>DU$213="No"</formula>
    </cfRule>
  </conditionalFormatting>
  <conditionalFormatting sqref="DU320:DU321">
    <cfRule type="expression" dxfId="1852" priority="805">
      <formula>$DO$213="No"</formula>
    </cfRule>
  </conditionalFormatting>
  <conditionalFormatting sqref="DU320:DU321">
    <cfRule type="expression" dxfId="1851" priority="804">
      <formula>$DO$302="No"</formula>
    </cfRule>
  </conditionalFormatting>
  <conditionalFormatting sqref="DW311:DW312">
    <cfRule type="expression" dxfId="1850" priority="803">
      <formula>DW$213="No"</formula>
    </cfRule>
  </conditionalFormatting>
  <conditionalFormatting sqref="DW311:DW312">
    <cfRule type="expression" dxfId="1849" priority="802">
      <formula>DP$3="No"</formula>
    </cfRule>
  </conditionalFormatting>
  <conditionalFormatting sqref="DW311:DW312">
    <cfRule type="expression" dxfId="1848" priority="801">
      <formula>DW$213="No"</formula>
    </cfRule>
  </conditionalFormatting>
  <conditionalFormatting sqref="DW311:DW312">
    <cfRule type="expression" dxfId="1847" priority="800">
      <formula>DP$3="No"</formula>
    </cfRule>
  </conditionalFormatting>
  <conditionalFormatting sqref="DW311:DW312">
    <cfRule type="expression" dxfId="1846" priority="799">
      <formula>DW$213="No"</formula>
    </cfRule>
  </conditionalFormatting>
  <conditionalFormatting sqref="DW311:DW312">
    <cfRule type="expression" dxfId="1845" priority="798">
      <formula>DP$3="No"</formula>
    </cfRule>
  </conditionalFormatting>
  <conditionalFormatting sqref="DW311:DW312">
    <cfRule type="expression" dxfId="1844" priority="797">
      <formula>DW$213="No"</formula>
    </cfRule>
  </conditionalFormatting>
  <conditionalFormatting sqref="DW311:DW312">
    <cfRule type="expression" dxfId="1843" priority="796">
      <formula>DP$3="No"</formula>
    </cfRule>
  </conditionalFormatting>
  <conditionalFormatting sqref="DW311:DW312">
    <cfRule type="expression" dxfId="1842" priority="795">
      <formula>DW311="0"</formula>
    </cfRule>
  </conditionalFormatting>
  <conditionalFormatting sqref="DW311:DW312">
    <cfRule type="expression" dxfId="1841" priority="794">
      <formula>DW$213="No"</formula>
    </cfRule>
  </conditionalFormatting>
  <conditionalFormatting sqref="DW311:DW312">
    <cfRule type="expression" dxfId="1840" priority="793">
      <formula>$DO$213="No"</formula>
    </cfRule>
  </conditionalFormatting>
  <conditionalFormatting sqref="DW311:DW312">
    <cfRule type="expression" dxfId="1839" priority="792">
      <formula>$DO$302="No"</formula>
    </cfRule>
  </conditionalFormatting>
  <conditionalFormatting sqref="DW314:DW315">
    <cfRule type="expression" dxfId="1838" priority="791">
      <formula>DW$213="No"</formula>
    </cfRule>
  </conditionalFormatting>
  <conditionalFormatting sqref="DW314:DW315">
    <cfRule type="expression" dxfId="1837" priority="790">
      <formula>DP$3="No"</formula>
    </cfRule>
  </conditionalFormatting>
  <conditionalFormatting sqref="DW314:DW315">
    <cfRule type="expression" dxfId="1836" priority="789">
      <formula>DW$213="No"</formula>
    </cfRule>
  </conditionalFormatting>
  <conditionalFormatting sqref="DW314:DW315">
    <cfRule type="expression" dxfId="1835" priority="788">
      <formula>DP$3="No"</formula>
    </cfRule>
  </conditionalFormatting>
  <conditionalFormatting sqref="DW314:DW315">
    <cfRule type="expression" dxfId="1834" priority="787">
      <formula>DW$213="No"</formula>
    </cfRule>
  </conditionalFormatting>
  <conditionalFormatting sqref="DW314:DW315">
    <cfRule type="expression" dxfId="1833" priority="786">
      <formula>DP$3="No"</formula>
    </cfRule>
  </conditionalFormatting>
  <conditionalFormatting sqref="DW314:DW315">
    <cfRule type="expression" dxfId="1832" priority="785">
      <formula>DW$213="No"</formula>
    </cfRule>
  </conditionalFormatting>
  <conditionalFormatting sqref="DW314:DW315">
    <cfRule type="expression" dxfId="1831" priority="784">
      <formula>DP$3="No"</formula>
    </cfRule>
  </conditionalFormatting>
  <conditionalFormatting sqref="DW314:DW315">
    <cfRule type="expression" dxfId="1830" priority="783">
      <formula>DW314="0"</formula>
    </cfRule>
  </conditionalFormatting>
  <conditionalFormatting sqref="DW314:DW315">
    <cfRule type="expression" dxfId="1829" priority="782">
      <formula>DW$213="No"</formula>
    </cfRule>
  </conditionalFormatting>
  <conditionalFormatting sqref="DW314:DW315">
    <cfRule type="expression" dxfId="1828" priority="781">
      <formula>$DO$213="No"</formula>
    </cfRule>
  </conditionalFormatting>
  <conditionalFormatting sqref="DW314:DW315">
    <cfRule type="expression" dxfId="1827" priority="780">
      <formula>$DO$302="No"</formula>
    </cfRule>
  </conditionalFormatting>
  <conditionalFormatting sqref="DW317:DW318">
    <cfRule type="expression" dxfId="1826" priority="779">
      <formula>DW$213="No"</formula>
    </cfRule>
  </conditionalFormatting>
  <conditionalFormatting sqref="DW317:DW318">
    <cfRule type="expression" dxfId="1825" priority="778">
      <formula>DP$3="No"</formula>
    </cfRule>
  </conditionalFormatting>
  <conditionalFormatting sqref="DW317:DW318">
    <cfRule type="expression" dxfId="1824" priority="777">
      <formula>DW$213="No"</formula>
    </cfRule>
  </conditionalFormatting>
  <conditionalFormatting sqref="DW317:DW318">
    <cfRule type="expression" dxfId="1823" priority="776">
      <formula>DP$3="No"</formula>
    </cfRule>
  </conditionalFormatting>
  <conditionalFormatting sqref="DW317:DW318">
    <cfRule type="expression" dxfId="1822" priority="775">
      <formula>DW$213="No"</formula>
    </cfRule>
  </conditionalFormatting>
  <conditionalFormatting sqref="DW317:DW318">
    <cfRule type="expression" dxfId="1821" priority="774">
      <formula>DP$3="No"</formula>
    </cfRule>
  </conditionalFormatting>
  <conditionalFormatting sqref="DW317:DW318">
    <cfRule type="expression" dxfId="1820" priority="773">
      <formula>DW$213="No"</formula>
    </cfRule>
  </conditionalFormatting>
  <conditionalFormatting sqref="DW317:DW318">
    <cfRule type="expression" dxfId="1819" priority="772">
      <formula>DP$3="No"</formula>
    </cfRule>
  </conditionalFormatting>
  <conditionalFormatting sqref="DW317:DW318">
    <cfRule type="expression" dxfId="1818" priority="771">
      <formula>DW317="0"</formula>
    </cfRule>
  </conditionalFormatting>
  <conditionalFormatting sqref="DW317:DW318">
    <cfRule type="expression" dxfId="1817" priority="770">
      <formula>DW$213="No"</formula>
    </cfRule>
  </conditionalFormatting>
  <conditionalFormatting sqref="DW317:DW318">
    <cfRule type="expression" dxfId="1816" priority="769">
      <formula>$DO$213="No"</formula>
    </cfRule>
  </conditionalFormatting>
  <conditionalFormatting sqref="DW317:DW318">
    <cfRule type="expression" dxfId="1815" priority="768">
      <formula>$DO$302="No"</formula>
    </cfRule>
  </conditionalFormatting>
  <conditionalFormatting sqref="DW320:DW321">
    <cfRule type="expression" dxfId="1814" priority="767">
      <formula>DW$213="No"</formula>
    </cfRule>
  </conditionalFormatting>
  <conditionalFormatting sqref="DW320:DW321">
    <cfRule type="expression" dxfId="1813" priority="766">
      <formula>DP$3="No"</formula>
    </cfRule>
  </conditionalFormatting>
  <conditionalFormatting sqref="DW320:DW321">
    <cfRule type="expression" dxfId="1812" priority="765">
      <formula>DW$213="No"</formula>
    </cfRule>
  </conditionalFormatting>
  <conditionalFormatting sqref="DW320:DW321">
    <cfRule type="expression" dxfId="1811" priority="764">
      <formula>DP$3="No"</formula>
    </cfRule>
  </conditionalFormatting>
  <conditionalFormatting sqref="DW320:DW321">
    <cfRule type="expression" dxfId="1810" priority="763">
      <formula>DW$213="No"</formula>
    </cfRule>
  </conditionalFormatting>
  <conditionalFormatting sqref="DW320:DW321">
    <cfRule type="expression" dxfId="1809" priority="762">
      <formula>DP$3="No"</formula>
    </cfRule>
  </conditionalFormatting>
  <conditionalFormatting sqref="DW320:DW321">
    <cfRule type="expression" dxfId="1808" priority="761">
      <formula>DW$213="No"</formula>
    </cfRule>
  </conditionalFormatting>
  <conditionalFormatting sqref="DW320:DW321">
    <cfRule type="expression" dxfId="1807" priority="760">
      <formula>DP$3="No"</formula>
    </cfRule>
  </conditionalFormatting>
  <conditionalFormatting sqref="DW320:DW321">
    <cfRule type="expression" dxfId="1806" priority="759">
      <formula>DW320="0"</formula>
    </cfRule>
  </conditionalFormatting>
  <conditionalFormatting sqref="DW320:DW321">
    <cfRule type="expression" dxfId="1805" priority="758">
      <formula>DW$213="No"</formula>
    </cfRule>
  </conditionalFormatting>
  <conditionalFormatting sqref="DW320:DW321">
    <cfRule type="expression" dxfId="1804" priority="757">
      <formula>$DO$213="No"</formula>
    </cfRule>
  </conditionalFormatting>
  <conditionalFormatting sqref="DW320:DW321">
    <cfRule type="expression" dxfId="1803" priority="756">
      <formula>$DO$302="No"</formula>
    </cfRule>
  </conditionalFormatting>
  <conditionalFormatting sqref="EB311:EB312">
    <cfRule type="expression" dxfId="1802" priority="755">
      <formula>EB$213="No"</formula>
    </cfRule>
  </conditionalFormatting>
  <conditionalFormatting sqref="EB311:EB312">
    <cfRule type="expression" dxfId="1801" priority="754">
      <formula>DY$3="No"</formula>
    </cfRule>
  </conditionalFormatting>
  <conditionalFormatting sqref="EB311:EB312">
    <cfRule type="expression" dxfId="1800" priority="753">
      <formula>EB$213="No"</formula>
    </cfRule>
  </conditionalFormatting>
  <conditionalFormatting sqref="EB311:EB312">
    <cfRule type="expression" dxfId="1799" priority="752">
      <formula>DY$3="No"</formula>
    </cfRule>
  </conditionalFormatting>
  <conditionalFormatting sqref="EB311:EB312">
    <cfRule type="expression" dxfId="1798" priority="751">
      <formula>EB$213="No"</formula>
    </cfRule>
  </conditionalFormatting>
  <conditionalFormatting sqref="EB311:EB312">
    <cfRule type="expression" dxfId="1797" priority="750">
      <formula>DY$3="No"</formula>
    </cfRule>
  </conditionalFormatting>
  <conditionalFormatting sqref="EB311:EB312">
    <cfRule type="expression" dxfId="1796" priority="749">
      <formula>EB311="0"</formula>
    </cfRule>
  </conditionalFormatting>
  <conditionalFormatting sqref="EB311:EB312">
    <cfRule type="expression" dxfId="1795" priority="748">
      <formula>EB$213="No"</formula>
    </cfRule>
  </conditionalFormatting>
  <conditionalFormatting sqref="EB311:EB312">
    <cfRule type="expression" dxfId="1794" priority="747">
      <formula>$DX$213="No"</formula>
    </cfRule>
  </conditionalFormatting>
  <conditionalFormatting sqref="EB314:EB315">
    <cfRule type="expression" dxfId="1793" priority="746">
      <formula>EB$213="No"</formula>
    </cfRule>
  </conditionalFormatting>
  <conditionalFormatting sqref="EB314:EB315">
    <cfRule type="expression" dxfId="1792" priority="745">
      <formula>DY$3="No"</formula>
    </cfRule>
  </conditionalFormatting>
  <conditionalFormatting sqref="EB314:EB315">
    <cfRule type="expression" dxfId="1791" priority="744">
      <formula>EB$213="No"</formula>
    </cfRule>
  </conditionalFormatting>
  <conditionalFormatting sqref="EB314:EB315">
    <cfRule type="expression" dxfId="1790" priority="743">
      <formula>DY$3="No"</formula>
    </cfRule>
  </conditionalFormatting>
  <conditionalFormatting sqref="EB314:EB315">
    <cfRule type="expression" dxfId="1789" priority="742">
      <formula>EB$213="No"</formula>
    </cfRule>
  </conditionalFormatting>
  <conditionalFormatting sqref="EB314:EB315">
    <cfRule type="expression" dxfId="1788" priority="741">
      <formula>DY$3="No"</formula>
    </cfRule>
  </conditionalFormatting>
  <conditionalFormatting sqref="EB314:EB315">
    <cfRule type="expression" dxfId="1787" priority="740">
      <formula>EB314="0"</formula>
    </cfRule>
  </conditionalFormatting>
  <conditionalFormatting sqref="EB314:EB315">
    <cfRule type="expression" dxfId="1786" priority="739">
      <formula>EB$213="No"</formula>
    </cfRule>
  </conditionalFormatting>
  <conditionalFormatting sqref="EB314:EB315">
    <cfRule type="expression" dxfId="1785" priority="738">
      <formula>$DX$213="No"</formula>
    </cfRule>
  </conditionalFormatting>
  <conditionalFormatting sqref="EB317:EB318">
    <cfRule type="expression" dxfId="1784" priority="737">
      <formula>EB$213="No"</formula>
    </cfRule>
  </conditionalFormatting>
  <conditionalFormatting sqref="EB317:EB318">
    <cfRule type="expression" dxfId="1783" priority="736">
      <formula>DY$3="No"</formula>
    </cfRule>
  </conditionalFormatting>
  <conditionalFormatting sqref="EB317:EB318">
    <cfRule type="expression" dxfId="1782" priority="735">
      <formula>EB$213="No"</formula>
    </cfRule>
  </conditionalFormatting>
  <conditionalFormatting sqref="EB317:EB318">
    <cfRule type="expression" dxfId="1781" priority="734">
      <formula>DY$3="No"</formula>
    </cfRule>
  </conditionalFormatting>
  <conditionalFormatting sqref="EB317:EB318">
    <cfRule type="expression" dxfId="1780" priority="733">
      <formula>EB$213="No"</formula>
    </cfRule>
  </conditionalFormatting>
  <conditionalFormatting sqref="EB317:EB318">
    <cfRule type="expression" dxfId="1779" priority="732">
      <formula>DY$3="No"</formula>
    </cfRule>
  </conditionalFormatting>
  <conditionalFormatting sqref="EB317:EB318">
    <cfRule type="expression" dxfId="1778" priority="731">
      <formula>EB317="0"</formula>
    </cfRule>
  </conditionalFormatting>
  <conditionalFormatting sqref="EB317:EB318">
    <cfRule type="expression" dxfId="1777" priority="730">
      <formula>EB$213="No"</formula>
    </cfRule>
  </conditionalFormatting>
  <conditionalFormatting sqref="EB317:EB318">
    <cfRule type="expression" dxfId="1776" priority="729">
      <formula>$DX$213="No"</formula>
    </cfRule>
  </conditionalFormatting>
  <conditionalFormatting sqref="EB320:EB321">
    <cfRule type="expression" dxfId="1775" priority="728">
      <formula>EB$213="No"</formula>
    </cfRule>
  </conditionalFormatting>
  <conditionalFormatting sqref="EB320:EB321">
    <cfRule type="expression" dxfId="1774" priority="727">
      <formula>DY$3="No"</formula>
    </cfRule>
  </conditionalFormatting>
  <conditionalFormatting sqref="EB320:EB321">
    <cfRule type="expression" dxfId="1773" priority="726">
      <formula>EB$213="No"</formula>
    </cfRule>
  </conditionalFormatting>
  <conditionalFormatting sqref="EB320:EB321">
    <cfRule type="expression" dxfId="1772" priority="725">
      <formula>DY$3="No"</formula>
    </cfRule>
  </conditionalFormatting>
  <conditionalFormatting sqref="EB320:EB321">
    <cfRule type="expression" dxfId="1771" priority="724">
      <formula>EB$213="No"</formula>
    </cfRule>
  </conditionalFormatting>
  <conditionalFormatting sqref="EB320:EB321">
    <cfRule type="expression" dxfId="1770" priority="723">
      <formula>DY$3="No"</formula>
    </cfRule>
  </conditionalFormatting>
  <conditionalFormatting sqref="EB320:EB321">
    <cfRule type="expression" dxfId="1769" priority="722">
      <formula>EB320="0"</formula>
    </cfRule>
  </conditionalFormatting>
  <conditionalFormatting sqref="EB320:EB321">
    <cfRule type="expression" dxfId="1768" priority="721">
      <formula>EB$213="No"</formula>
    </cfRule>
  </conditionalFormatting>
  <conditionalFormatting sqref="EB320:EB321">
    <cfRule type="expression" dxfId="1767" priority="720">
      <formula>$DX$213="No"</formula>
    </cfRule>
  </conditionalFormatting>
  <conditionalFormatting sqref="ED311:ED312">
    <cfRule type="expression" dxfId="1766" priority="719">
      <formula>ED$213="No"</formula>
    </cfRule>
  </conditionalFormatting>
  <conditionalFormatting sqref="ED311:ED312">
    <cfRule type="expression" dxfId="1765" priority="718">
      <formula>DY$3="No"</formula>
    </cfRule>
  </conditionalFormatting>
  <conditionalFormatting sqref="ED311:ED312">
    <cfRule type="expression" dxfId="1764" priority="717">
      <formula>ED311="0"</formula>
    </cfRule>
  </conditionalFormatting>
  <conditionalFormatting sqref="ED311:ED312">
    <cfRule type="expression" dxfId="1763" priority="716">
      <formula>ED$213="No"</formula>
    </cfRule>
  </conditionalFormatting>
  <conditionalFormatting sqref="ED311:ED312">
    <cfRule type="expression" dxfId="1762" priority="715">
      <formula>$DX$213="No"</formula>
    </cfRule>
  </conditionalFormatting>
  <conditionalFormatting sqref="ED311:ED312">
    <cfRule type="expression" dxfId="1761" priority="714">
      <formula>$DX$302="No"</formula>
    </cfRule>
  </conditionalFormatting>
  <conditionalFormatting sqref="ED314:ED315">
    <cfRule type="expression" dxfId="1760" priority="713">
      <formula>ED$213="No"</formula>
    </cfRule>
  </conditionalFormatting>
  <conditionalFormatting sqref="ED314:ED315">
    <cfRule type="expression" dxfId="1759" priority="712">
      <formula>DY$3="No"</formula>
    </cfRule>
  </conditionalFormatting>
  <conditionalFormatting sqref="ED314:ED315">
    <cfRule type="expression" dxfId="1758" priority="711">
      <formula>ED314="0"</formula>
    </cfRule>
  </conditionalFormatting>
  <conditionalFormatting sqref="ED314:ED315">
    <cfRule type="expression" dxfId="1757" priority="710">
      <formula>ED$213="No"</formula>
    </cfRule>
  </conditionalFormatting>
  <conditionalFormatting sqref="ED314:ED315">
    <cfRule type="expression" dxfId="1756" priority="709">
      <formula>$DX$213="No"</formula>
    </cfRule>
  </conditionalFormatting>
  <conditionalFormatting sqref="ED314:ED315">
    <cfRule type="expression" dxfId="1755" priority="708">
      <formula>$DX$302="No"</formula>
    </cfRule>
  </conditionalFormatting>
  <conditionalFormatting sqref="ED317:ED318">
    <cfRule type="expression" dxfId="1754" priority="707">
      <formula>ED$213="No"</formula>
    </cfRule>
  </conditionalFormatting>
  <conditionalFormatting sqref="ED317:ED318">
    <cfRule type="expression" dxfId="1753" priority="706">
      <formula>DY$3="No"</formula>
    </cfRule>
  </conditionalFormatting>
  <conditionalFormatting sqref="ED317:ED318">
    <cfRule type="expression" dxfId="1752" priority="705">
      <formula>ED317="0"</formula>
    </cfRule>
  </conditionalFormatting>
  <conditionalFormatting sqref="ED317:ED318">
    <cfRule type="expression" dxfId="1751" priority="704">
      <formula>ED$213="No"</formula>
    </cfRule>
  </conditionalFormatting>
  <conditionalFormatting sqref="ED317:ED318">
    <cfRule type="expression" dxfId="1750" priority="703">
      <formula>$DX$213="No"</formula>
    </cfRule>
  </conditionalFormatting>
  <conditionalFormatting sqref="ED317:ED318">
    <cfRule type="expression" dxfId="1749" priority="702">
      <formula>$DX$302="No"</formula>
    </cfRule>
  </conditionalFormatting>
  <conditionalFormatting sqref="ED320:ED321">
    <cfRule type="expression" dxfId="1748" priority="701">
      <formula>ED$213="No"</formula>
    </cfRule>
  </conditionalFormatting>
  <conditionalFormatting sqref="ED320:ED321">
    <cfRule type="expression" dxfId="1747" priority="700">
      <formula>DY$3="No"</formula>
    </cfRule>
  </conditionalFormatting>
  <conditionalFormatting sqref="ED320:ED321">
    <cfRule type="expression" dxfId="1746" priority="699">
      <formula>ED320="0"</formula>
    </cfRule>
  </conditionalFormatting>
  <conditionalFormatting sqref="ED320:ED321">
    <cfRule type="expression" dxfId="1745" priority="698">
      <formula>ED$213="No"</formula>
    </cfRule>
  </conditionalFormatting>
  <conditionalFormatting sqref="ED320:ED321">
    <cfRule type="expression" dxfId="1744" priority="697">
      <formula>$DX$213="No"</formula>
    </cfRule>
  </conditionalFormatting>
  <conditionalFormatting sqref="ED320:ED321">
    <cfRule type="expression" dxfId="1743" priority="696">
      <formula>$DX$302="No"</formula>
    </cfRule>
  </conditionalFormatting>
  <conditionalFormatting sqref="EF311:EF312">
    <cfRule type="expression" dxfId="1742" priority="695">
      <formula>EF$213="No"</formula>
    </cfRule>
  </conditionalFormatting>
  <conditionalFormatting sqref="EF311:EF312">
    <cfRule type="expression" dxfId="1741" priority="694">
      <formula>DY$3="No"</formula>
    </cfRule>
  </conditionalFormatting>
  <conditionalFormatting sqref="EF311:EF312">
    <cfRule type="expression" dxfId="1740" priority="693">
      <formula>EF$213="No"</formula>
    </cfRule>
  </conditionalFormatting>
  <conditionalFormatting sqref="EF311:EF312">
    <cfRule type="expression" dxfId="1739" priority="692">
      <formula>DY$3="No"</formula>
    </cfRule>
  </conditionalFormatting>
  <conditionalFormatting sqref="EF311:EF312">
    <cfRule type="expression" dxfId="1738" priority="691">
      <formula>EF$213="No"</formula>
    </cfRule>
  </conditionalFormatting>
  <conditionalFormatting sqref="EF311:EF312">
    <cfRule type="expression" dxfId="1737" priority="690">
      <formula>DY$3="No"</formula>
    </cfRule>
  </conditionalFormatting>
  <conditionalFormatting sqref="EF311:EF312">
    <cfRule type="expression" dxfId="1736" priority="689">
      <formula>EF$213="No"</formula>
    </cfRule>
  </conditionalFormatting>
  <conditionalFormatting sqref="EF311:EF312">
    <cfRule type="expression" dxfId="1735" priority="688">
      <formula>DY$3="No"</formula>
    </cfRule>
  </conditionalFormatting>
  <conditionalFormatting sqref="EF311:EF312">
    <cfRule type="expression" dxfId="1734" priority="687">
      <formula>EF311="0"</formula>
    </cfRule>
  </conditionalFormatting>
  <conditionalFormatting sqref="EF311:EF312">
    <cfRule type="expression" dxfId="1733" priority="686">
      <formula>EF$213="No"</formula>
    </cfRule>
  </conditionalFormatting>
  <conditionalFormatting sqref="EF311:EF312">
    <cfRule type="expression" dxfId="1732" priority="685">
      <formula>$DX$213="No"</formula>
    </cfRule>
  </conditionalFormatting>
  <conditionalFormatting sqref="EF311:EF312">
    <cfRule type="expression" dxfId="1731" priority="684">
      <formula>$DX$302="No"</formula>
    </cfRule>
  </conditionalFormatting>
  <conditionalFormatting sqref="EF314:EF315">
    <cfRule type="expression" dxfId="1730" priority="683">
      <formula>EF$213="No"</formula>
    </cfRule>
  </conditionalFormatting>
  <conditionalFormatting sqref="EF314:EF315">
    <cfRule type="expression" dxfId="1729" priority="682">
      <formula>DY$3="No"</formula>
    </cfRule>
  </conditionalFormatting>
  <conditionalFormatting sqref="EF314:EF315">
    <cfRule type="expression" dxfId="1728" priority="681">
      <formula>EF$213="No"</formula>
    </cfRule>
  </conditionalFormatting>
  <conditionalFormatting sqref="EF314:EF315">
    <cfRule type="expression" dxfId="1727" priority="680">
      <formula>DY$3="No"</formula>
    </cfRule>
  </conditionalFormatting>
  <conditionalFormatting sqref="EF314:EF315">
    <cfRule type="expression" dxfId="1726" priority="679">
      <formula>EF$213="No"</formula>
    </cfRule>
  </conditionalFormatting>
  <conditionalFormatting sqref="EF314:EF315">
    <cfRule type="expression" dxfId="1725" priority="678">
      <formula>DY$3="No"</formula>
    </cfRule>
  </conditionalFormatting>
  <conditionalFormatting sqref="EF314:EF315">
    <cfRule type="expression" dxfId="1724" priority="677">
      <formula>EF$213="No"</formula>
    </cfRule>
  </conditionalFormatting>
  <conditionalFormatting sqref="EF314:EF315">
    <cfRule type="expression" dxfId="1723" priority="676">
      <formula>DY$3="No"</formula>
    </cfRule>
  </conditionalFormatting>
  <conditionalFormatting sqref="EF314:EF315">
    <cfRule type="expression" dxfId="1722" priority="675">
      <formula>EF314="0"</formula>
    </cfRule>
  </conditionalFormatting>
  <conditionalFormatting sqref="EF314:EF315">
    <cfRule type="expression" dxfId="1721" priority="674">
      <formula>EF$213="No"</formula>
    </cfRule>
  </conditionalFormatting>
  <conditionalFormatting sqref="EF314:EF315">
    <cfRule type="expression" dxfId="1720" priority="673">
      <formula>$DX$213="No"</formula>
    </cfRule>
  </conditionalFormatting>
  <conditionalFormatting sqref="EF314:EF315">
    <cfRule type="expression" dxfId="1719" priority="672">
      <formula>$DX$302="No"</formula>
    </cfRule>
  </conditionalFormatting>
  <conditionalFormatting sqref="EF317:EF318">
    <cfRule type="expression" dxfId="1718" priority="671">
      <formula>EF$213="No"</formula>
    </cfRule>
  </conditionalFormatting>
  <conditionalFormatting sqref="EF317:EF318">
    <cfRule type="expression" dxfId="1717" priority="670">
      <formula>DY$3="No"</formula>
    </cfRule>
  </conditionalFormatting>
  <conditionalFormatting sqref="EF317:EF318">
    <cfRule type="expression" dxfId="1716" priority="669">
      <formula>EF$213="No"</formula>
    </cfRule>
  </conditionalFormatting>
  <conditionalFormatting sqref="EF317:EF318">
    <cfRule type="expression" dxfId="1715" priority="668">
      <formula>DY$3="No"</formula>
    </cfRule>
  </conditionalFormatting>
  <conditionalFormatting sqref="EF317:EF318">
    <cfRule type="expression" dxfId="1714" priority="667">
      <formula>EF$213="No"</formula>
    </cfRule>
  </conditionalFormatting>
  <conditionalFormatting sqref="EF317:EF318">
    <cfRule type="expression" dxfId="1713" priority="666">
      <formula>DY$3="No"</formula>
    </cfRule>
  </conditionalFormatting>
  <conditionalFormatting sqref="EF317:EF318">
    <cfRule type="expression" dxfId="1712" priority="665">
      <formula>EF$213="No"</formula>
    </cfRule>
  </conditionalFormatting>
  <conditionalFormatting sqref="EF317:EF318">
    <cfRule type="expression" dxfId="1711" priority="664">
      <formula>DY$3="No"</formula>
    </cfRule>
  </conditionalFormatting>
  <conditionalFormatting sqref="EF317:EF318">
    <cfRule type="expression" dxfId="1710" priority="663">
      <formula>EF317="0"</formula>
    </cfRule>
  </conditionalFormatting>
  <conditionalFormatting sqref="EF317:EF318">
    <cfRule type="expression" dxfId="1709" priority="662">
      <formula>EF$213="No"</formula>
    </cfRule>
  </conditionalFormatting>
  <conditionalFormatting sqref="EF317:EF318">
    <cfRule type="expression" dxfId="1708" priority="661">
      <formula>$DX$213="No"</formula>
    </cfRule>
  </conditionalFormatting>
  <conditionalFormatting sqref="EF317:EF318">
    <cfRule type="expression" dxfId="1707" priority="660">
      <formula>$DX$302="No"</formula>
    </cfRule>
  </conditionalFormatting>
  <conditionalFormatting sqref="EF320:EF321">
    <cfRule type="expression" dxfId="1706" priority="659">
      <formula>EF$213="No"</formula>
    </cfRule>
  </conditionalFormatting>
  <conditionalFormatting sqref="EF320:EF321">
    <cfRule type="expression" dxfId="1705" priority="658">
      <formula>DY$3="No"</formula>
    </cfRule>
  </conditionalFormatting>
  <conditionalFormatting sqref="EF320:EF321">
    <cfRule type="expression" dxfId="1704" priority="657">
      <formula>EF$213="No"</formula>
    </cfRule>
  </conditionalFormatting>
  <conditionalFormatting sqref="EF320:EF321">
    <cfRule type="expression" dxfId="1703" priority="656">
      <formula>DY$3="No"</formula>
    </cfRule>
  </conditionalFormatting>
  <conditionalFormatting sqref="EF320:EF321">
    <cfRule type="expression" dxfId="1702" priority="655">
      <formula>EF$213="No"</formula>
    </cfRule>
  </conditionalFormatting>
  <conditionalFormatting sqref="EF320:EF321">
    <cfRule type="expression" dxfId="1701" priority="654">
      <formula>DY$3="No"</formula>
    </cfRule>
  </conditionalFormatting>
  <conditionalFormatting sqref="EF320:EF321">
    <cfRule type="expression" dxfId="1700" priority="653">
      <formula>EF$213="No"</formula>
    </cfRule>
  </conditionalFormatting>
  <conditionalFormatting sqref="EF320:EF321">
    <cfRule type="expression" dxfId="1699" priority="652">
      <formula>DY$3="No"</formula>
    </cfRule>
  </conditionalFormatting>
  <conditionalFormatting sqref="EF320:EF321">
    <cfRule type="expression" dxfId="1698" priority="651">
      <formula>EF320="0"</formula>
    </cfRule>
  </conditionalFormatting>
  <conditionalFormatting sqref="EF320:EF321">
    <cfRule type="expression" dxfId="1697" priority="650">
      <formula>EF$213="No"</formula>
    </cfRule>
  </conditionalFormatting>
  <conditionalFormatting sqref="EF320:EF321">
    <cfRule type="expression" dxfId="1696" priority="649">
      <formula>$DX$213="No"</formula>
    </cfRule>
  </conditionalFormatting>
  <conditionalFormatting sqref="EF320:EF321">
    <cfRule type="expression" dxfId="1695" priority="648">
      <formula>$DX$302="No"</formula>
    </cfRule>
  </conditionalFormatting>
  <conditionalFormatting sqref="EK311:EK312">
    <cfRule type="expression" dxfId="1694" priority="647">
      <formula>EK$213="No"</formula>
    </cfRule>
  </conditionalFormatting>
  <conditionalFormatting sqref="EK311:EK312">
    <cfRule type="expression" dxfId="1693" priority="646">
      <formula>EH$3="No"</formula>
    </cfRule>
  </conditionalFormatting>
  <conditionalFormatting sqref="EK311:EK312">
    <cfRule type="expression" dxfId="1692" priority="645">
      <formula>EK$213="No"</formula>
    </cfRule>
  </conditionalFormatting>
  <conditionalFormatting sqref="EK311:EK312">
    <cfRule type="expression" dxfId="1691" priority="644">
      <formula>EH$3="No"</formula>
    </cfRule>
  </conditionalFormatting>
  <conditionalFormatting sqref="EK311:EK312">
    <cfRule type="expression" dxfId="1690" priority="643">
      <formula>EK$213="No"</formula>
    </cfRule>
  </conditionalFormatting>
  <conditionalFormatting sqref="EK311:EK312">
    <cfRule type="expression" dxfId="1689" priority="642">
      <formula>EH$3="No"</formula>
    </cfRule>
  </conditionalFormatting>
  <conditionalFormatting sqref="EK311:EK312">
    <cfRule type="expression" dxfId="1688" priority="641">
      <formula>EK311="0"</formula>
    </cfRule>
  </conditionalFormatting>
  <conditionalFormatting sqref="EK311:EK312">
    <cfRule type="expression" dxfId="1687" priority="640">
      <formula>EK$213="No"</formula>
    </cfRule>
  </conditionalFormatting>
  <conditionalFormatting sqref="EK311:EK312">
    <cfRule type="expression" dxfId="1686" priority="639">
      <formula>$EG$213="No"</formula>
    </cfRule>
  </conditionalFormatting>
  <conditionalFormatting sqref="EK314:EK315">
    <cfRule type="expression" dxfId="1685" priority="638">
      <formula>EK$213="No"</formula>
    </cfRule>
  </conditionalFormatting>
  <conditionalFormatting sqref="EK314:EK315">
    <cfRule type="expression" dxfId="1684" priority="637">
      <formula>EH$3="No"</formula>
    </cfRule>
  </conditionalFormatting>
  <conditionalFormatting sqref="EK314:EK315">
    <cfRule type="expression" dxfId="1683" priority="636">
      <formula>EK$213="No"</formula>
    </cfRule>
  </conditionalFormatting>
  <conditionalFormatting sqref="EK314:EK315">
    <cfRule type="expression" dxfId="1682" priority="635">
      <formula>EH$3="No"</formula>
    </cfRule>
  </conditionalFormatting>
  <conditionalFormatting sqref="EK314:EK315">
    <cfRule type="expression" dxfId="1681" priority="634">
      <formula>EK$213="No"</formula>
    </cfRule>
  </conditionalFormatting>
  <conditionalFormatting sqref="EK314:EK315">
    <cfRule type="expression" dxfId="1680" priority="633">
      <formula>EH$3="No"</formula>
    </cfRule>
  </conditionalFormatting>
  <conditionalFormatting sqref="EK314:EK315">
    <cfRule type="expression" dxfId="1679" priority="632">
      <formula>EK314="0"</formula>
    </cfRule>
  </conditionalFormatting>
  <conditionalFormatting sqref="EK314:EK315">
    <cfRule type="expression" dxfId="1678" priority="631">
      <formula>EK$213="No"</formula>
    </cfRule>
  </conditionalFormatting>
  <conditionalFormatting sqref="EK314:EK315">
    <cfRule type="expression" dxfId="1677" priority="630">
      <formula>$EG$213="No"</formula>
    </cfRule>
  </conditionalFormatting>
  <conditionalFormatting sqref="EK317:EK318">
    <cfRule type="expression" dxfId="1676" priority="629">
      <formula>EK$213="No"</formula>
    </cfRule>
  </conditionalFormatting>
  <conditionalFormatting sqref="EK317:EK318">
    <cfRule type="expression" dxfId="1675" priority="628">
      <formula>EH$3="No"</formula>
    </cfRule>
  </conditionalFormatting>
  <conditionalFormatting sqref="EK317:EK318">
    <cfRule type="expression" dxfId="1674" priority="627">
      <formula>EK$213="No"</formula>
    </cfRule>
  </conditionalFormatting>
  <conditionalFormatting sqref="EK317:EK318">
    <cfRule type="expression" dxfId="1673" priority="626">
      <formula>EH$3="No"</formula>
    </cfRule>
  </conditionalFormatting>
  <conditionalFormatting sqref="EK317:EK318">
    <cfRule type="expression" dxfId="1672" priority="625">
      <formula>EK$213="No"</formula>
    </cfRule>
  </conditionalFormatting>
  <conditionalFormatting sqref="EK317:EK318">
    <cfRule type="expression" dxfId="1671" priority="624">
      <formula>EH$3="No"</formula>
    </cfRule>
  </conditionalFormatting>
  <conditionalFormatting sqref="EK317:EK318">
    <cfRule type="expression" dxfId="1670" priority="623">
      <formula>EK317="0"</formula>
    </cfRule>
  </conditionalFormatting>
  <conditionalFormatting sqref="EK317:EK318">
    <cfRule type="expression" dxfId="1669" priority="622">
      <formula>EK$213="No"</formula>
    </cfRule>
  </conditionalFormatting>
  <conditionalFormatting sqref="EK317:EK318">
    <cfRule type="expression" dxfId="1668" priority="621">
      <formula>$EG$213="No"</formula>
    </cfRule>
  </conditionalFormatting>
  <conditionalFormatting sqref="EK320:EK321">
    <cfRule type="expression" dxfId="1667" priority="620">
      <formula>EK$213="No"</formula>
    </cfRule>
  </conditionalFormatting>
  <conditionalFormatting sqref="EK320:EK321">
    <cfRule type="expression" dxfId="1666" priority="619">
      <formula>EH$3="No"</formula>
    </cfRule>
  </conditionalFormatting>
  <conditionalFormatting sqref="EK320:EK321">
    <cfRule type="expression" dxfId="1665" priority="618">
      <formula>EK$213="No"</formula>
    </cfRule>
  </conditionalFormatting>
  <conditionalFormatting sqref="EK320:EK321">
    <cfRule type="expression" dxfId="1664" priority="617">
      <formula>EH$3="No"</formula>
    </cfRule>
  </conditionalFormatting>
  <conditionalFormatting sqref="EK320:EK321">
    <cfRule type="expression" dxfId="1663" priority="616">
      <formula>EK$213="No"</formula>
    </cfRule>
  </conditionalFormatting>
  <conditionalFormatting sqref="EK320:EK321">
    <cfRule type="expression" dxfId="1662" priority="615">
      <formula>EH$3="No"</formula>
    </cfRule>
  </conditionalFormatting>
  <conditionalFormatting sqref="EK320:EK321">
    <cfRule type="expression" dxfId="1661" priority="614">
      <formula>EK320="0"</formula>
    </cfRule>
  </conditionalFormatting>
  <conditionalFormatting sqref="EK320:EK321">
    <cfRule type="expression" dxfId="1660" priority="613">
      <formula>EK$213="No"</formula>
    </cfRule>
  </conditionalFormatting>
  <conditionalFormatting sqref="EK320:EK321">
    <cfRule type="expression" dxfId="1659" priority="612">
      <formula>$EG$213="No"</formula>
    </cfRule>
  </conditionalFormatting>
  <conditionalFormatting sqref="EM311:EM312">
    <cfRule type="expression" dxfId="1658" priority="611">
      <formula>EM$213="No"</formula>
    </cfRule>
  </conditionalFormatting>
  <conditionalFormatting sqref="EM311:EM312">
    <cfRule type="expression" dxfId="1657" priority="610">
      <formula>EH$3="No"</formula>
    </cfRule>
  </conditionalFormatting>
  <conditionalFormatting sqref="EM311:EM312">
    <cfRule type="expression" dxfId="1656" priority="609">
      <formula>EM311="0"</formula>
    </cfRule>
  </conditionalFormatting>
  <conditionalFormatting sqref="EM311:EM312">
    <cfRule type="expression" dxfId="1655" priority="608">
      <formula>EM$213="No"</formula>
    </cfRule>
  </conditionalFormatting>
  <conditionalFormatting sqref="EM311:EM312">
    <cfRule type="expression" dxfId="1654" priority="607">
      <formula>$EG$213="No"</formula>
    </cfRule>
  </conditionalFormatting>
  <conditionalFormatting sqref="EM311:EM312">
    <cfRule type="expression" dxfId="1653" priority="606">
      <formula>$EG$302="No"</formula>
    </cfRule>
  </conditionalFormatting>
  <conditionalFormatting sqref="EM314:EM315">
    <cfRule type="expression" dxfId="1652" priority="605">
      <formula>EM$213="No"</formula>
    </cfRule>
  </conditionalFormatting>
  <conditionalFormatting sqref="EM314:EM315">
    <cfRule type="expression" dxfId="1651" priority="604">
      <formula>EH$3="No"</formula>
    </cfRule>
  </conditionalFormatting>
  <conditionalFormatting sqref="EM314:EM315">
    <cfRule type="expression" dxfId="1650" priority="603">
      <formula>EM314="0"</formula>
    </cfRule>
  </conditionalFormatting>
  <conditionalFormatting sqref="EM314:EM315">
    <cfRule type="expression" dxfId="1649" priority="602">
      <formula>EM$213="No"</formula>
    </cfRule>
  </conditionalFormatting>
  <conditionalFormatting sqref="EM314:EM315">
    <cfRule type="expression" dxfId="1648" priority="601">
      <formula>$EG$213="No"</formula>
    </cfRule>
  </conditionalFormatting>
  <conditionalFormatting sqref="EM314:EM315">
    <cfRule type="expression" dxfId="1647" priority="600">
      <formula>$EG$302="No"</formula>
    </cfRule>
  </conditionalFormatting>
  <conditionalFormatting sqref="EM317:EM318">
    <cfRule type="expression" dxfId="1646" priority="599">
      <formula>EM$213="No"</formula>
    </cfRule>
  </conditionalFormatting>
  <conditionalFormatting sqref="EM317:EM318">
    <cfRule type="expression" dxfId="1645" priority="598">
      <formula>EH$3="No"</formula>
    </cfRule>
  </conditionalFormatting>
  <conditionalFormatting sqref="EM317:EM318">
    <cfRule type="expression" dxfId="1644" priority="597">
      <formula>EM317="0"</formula>
    </cfRule>
  </conditionalFormatting>
  <conditionalFormatting sqref="EM317:EM318">
    <cfRule type="expression" dxfId="1643" priority="596">
      <formula>EM$213="No"</formula>
    </cfRule>
  </conditionalFormatting>
  <conditionalFormatting sqref="EM317:EM318">
    <cfRule type="expression" dxfId="1642" priority="595">
      <formula>$EG$213="No"</formula>
    </cfRule>
  </conditionalFormatting>
  <conditionalFormatting sqref="EM317:EM318">
    <cfRule type="expression" dxfId="1641" priority="594">
      <formula>$EG$302="No"</formula>
    </cfRule>
  </conditionalFormatting>
  <conditionalFormatting sqref="EM320:EM321">
    <cfRule type="expression" dxfId="1640" priority="593">
      <formula>EM$213="No"</formula>
    </cfRule>
  </conditionalFormatting>
  <conditionalFormatting sqref="EM320:EM321">
    <cfRule type="expression" dxfId="1639" priority="592">
      <formula>EH$3="No"</formula>
    </cfRule>
  </conditionalFormatting>
  <conditionalFormatting sqref="EM320:EM321">
    <cfRule type="expression" dxfId="1638" priority="591">
      <formula>EM320="0"</formula>
    </cfRule>
  </conditionalFormatting>
  <conditionalFormatting sqref="EM320:EM321">
    <cfRule type="expression" dxfId="1637" priority="590">
      <formula>EM$213="No"</formula>
    </cfRule>
  </conditionalFormatting>
  <conditionalFormatting sqref="EM320:EM321">
    <cfRule type="expression" dxfId="1636" priority="589">
      <formula>$EG$213="No"</formula>
    </cfRule>
  </conditionalFormatting>
  <conditionalFormatting sqref="EM320:EM321">
    <cfRule type="expression" dxfId="1635" priority="588">
      <formula>$EG$302="No"</formula>
    </cfRule>
  </conditionalFormatting>
  <conditionalFormatting sqref="EO311:EO312">
    <cfRule type="expression" dxfId="1634" priority="587">
      <formula>EO$213="No"</formula>
    </cfRule>
  </conditionalFormatting>
  <conditionalFormatting sqref="EO311:EO312">
    <cfRule type="expression" dxfId="1633" priority="586">
      <formula>EH$3="No"</formula>
    </cfRule>
  </conditionalFormatting>
  <conditionalFormatting sqref="EO311:EO312">
    <cfRule type="expression" dxfId="1632" priority="585">
      <formula>EO$213="No"</formula>
    </cfRule>
  </conditionalFormatting>
  <conditionalFormatting sqref="EO311:EO312">
    <cfRule type="expression" dxfId="1631" priority="584">
      <formula>EH$3="No"</formula>
    </cfRule>
  </conditionalFormatting>
  <conditionalFormatting sqref="EO311:EO312">
    <cfRule type="expression" dxfId="1630" priority="583">
      <formula>EO$213="No"</formula>
    </cfRule>
  </conditionalFormatting>
  <conditionalFormatting sqref="EO311:EO312">
    <cfRule type="expression" dxfId="1629" priority="582">
      <formula>EH$3="No"</formula>
    </cfRule>
  </conditionalFormatting>
  <conditionalFormatting sqref="EO311:EO312">
    <cfRule type="expression" dxfId="1628" priority="581">
      <formula>EO$213="No"</formula>
    </cfRule>
  </conditionalFormatting>
  <conditionalFormatting sqref="EO311:EO312">
    <cfRule type="expression" dxfId="1627" priority="580">
      <formula>EH$3="No"</formula>
    </cfRule>
  </conditionalFormatting>
  <conditionalFormatting sqref="EO311:EO312">
    <cfRule type="expression" dxfId="1626" priority="579">
      <formula>EO311="0"</formula>
    </cfRule>
  </conditionalFormatting>
  <conditionalFormatting sqref="EO311:EO312">
    <cfRule type="expression" dxfId="1625" priority="578">
      <formula>EO$213="No"</formula>
    </cfRule>
  </conditionalFormatting>
  <conditionalFormatting sqref="EO311:EO312">
    <cfRule type="expression" dxfId="1624" priority="577">
      <formula>$EG$213="No"</formula>
    </cfRule>
  </conditionalFormatting>
  <conditionalFormatting sqref="EO311:EO312">
    <cfRule type="expression" dxfId="1623" priority="576">
      <formula>$EG$302="No"</formula>
    </cfRule>
  </conditionalFormatting>
  <conditionalFormatting sqref="EO314:EO315">
    <cfRule type="expression" dxfId="1622" priority="575">
      <formula>EO$213="No"</formula>
    </cfRule>
  </conditionalFormatting>
  <conditionalFormatting sqref="EO314:EO315">
    <cfRule type="expression" dxfId="1621" priority="574">
      <formula>EH$3="No"</formula>
    </cfRule>
  </conditionalFormatting>
  <conditionalFormatting sqref="EO314:EO315">
    <cfRule type="expression" dxfId="1620" priority="573">
      <formula>EO$213="No"</formula>
    </cfRule>
  </conditionalFormatting>
  <conditionalFormatting sqref="EO314:EO315">
    <cfRule type="expression" dxfId="1619" priority="572">
      <formula>EH$3="No"</formula>
    </cfRule>
  </conditionalFormatting>
  <conditionalFormatting sqref="EO314:EO315">
    <cfRule type="expression" dxfId="1618" priority="571">
      <formula>EO$213="No"</formula>
    </cfRule>
  </conditionalFormatting>
  <conditionalFormatting sqref="EO314:EO315">
    <cfRule type="expression" dxfId="1617" priority="570">
      <formula>EH$3="No"</formula>
    </cfRule>
  </conditionalFormatting>
  <conditionalFormatting sqref="EO314:EO315">
    <cfRule type="expression" dxfId="1616" priority="569">
      <formula>EO$213="No"</formula>
    </cfRule>
  </conditionalFormatting>
  <conditionalFormatting sqref="EO314:EO315">
    <cfRule type="expression" dxfId="1615" priority="568">
      <formula>EH$3="No"</formula>
    </cfRule>
  </conditionalFormatting>
  <conditionalFormatting sqref="EO314:EO315">
    <cfRule type="expression" dxfId="1614" priority="567">
      <formula>EO314="0"</formula>
    </cfRule>
  </conditionalFormatting>
  <conditionalFormatting sqref="EO314:EO315">
    <cfRule type="expression" dxfId="1613" priority="566">
      <formula>EO$213="No"</formula>
    </cfRule>
  </conditionalFormatting>
  <conditionalFormatting sqref="EO314:EO315">
    <cfRule type="expression" dxfId="1612" priority="565">
      <formula>$EG$213="No"</formula>
    </cfRule>
  </conditionalFormatting>
  <conditionalFormatting sqref="EO314:EO315">
    <cfRule type="expression" dxfId="1611" priority="564">
      <formula>$EG$302="No"</formula>
    </cfRule>
  </conditionalFormatting>
  <conditionalFormatting sqref="EO317:EO318">
    <cfRule type="expression" dxfId="1610" priority="563">
      <formula>EO$213="No"</formula>
    </cfRule>
  </conditionalFormatting>
  <conditionalFormatting sqref="EO317:EO318">
    <cfRule type="expression" dxfId="1609" priority="562">
      <formula>EH$3="No"</formula>
    </cfRule>
  </conditionalFormatting>
  <conditionalFormatting sqref="EO317:EO318">
    <cfRule type="expression" dxfId="1608" priority="561">
      <formula>EO$213="No"</formula>
    </cfRule>
  </conditionalFormatting>
  <conditionalFormatting sqref="EO317:EO318">
    <cfRule type="expression" dxfId="1607" priority="560">
      <formula>EH$3="No"</formula>
    </cfRule>
  </conditionalFormatting>
  <conditionalFormatting sqref="EO317:EO318">
    <cfRule type="expression" dxfId="1606" priority="559">
      <formula>EO$213="No"</formula>
    </cfRule>
  </conditionalFormatting>
  <conditionalFormatting sqref="EO317:EO318">
    <cfRule type="expression" dxfId="1605" priority="558">
      <formula>EH$3="No"</formula>
    </cfRule>
  </conditionalFormatting>
  <conditionalFormatting sqref="EO317:EO318">
    <cfRule type="expression" dxfId="1604" priority="557">
      <formula>EO$213="No"</formula>
    </cfRule>
  </conditionalFormatting>
  <conditionalFormatting sqref="EO317:EO318">
    <cfRule type="expression" dxfId="1603" priority="556">
      <formula>EH$3="No"</formula>
    </cfRule>
  </conditionalFormatting>
  <conditionalFormatting sqref="EO317:EO318">
    <cfRule type="expression" dxfId="1602" priority="555">
      <formula>EO317="0"</formula>
    </cfRule>
  </conditionalFormatting>
  <conditionalFormatting sqref="EO317:EO318">
    <cfRule type="expression" dxfId="1601" priority="554">
      <formula>EO$213="No"</formula>
    </cfRule>
  </conditionalFormatting>
  <conditionalFormatting sqref="EO317:EO318">
    <cfRule type="expression" dxfId="1600" priority="553">
      <formula>$EG$213="No"</formula>
    </cfRule>
  </conditionalFormatting>
  <conditionalFormatting sqref="EO317:EO318">
    <cfRule type="expression" dxfId="1599" priority="552">
      <formula>$EG$302="No"</formula>
    </cfRule>
  </conditionalFormatting>
  <conditionalFormatting sqref="EO320:EO321">
    <cfRule type="expression" dxfId="1598" priority="551">
      <formula>EO$213="No"</formula>
    </cfRule>
  </conditionalFormatting>
  <conditionalFormatting sqref="EO320:EO321">
    <cfRule type="expression" dxfId="1597" priority="550">
      <formula>EH$3="No"</formula>
    </cfRule>
  </conditionalFormatting>
  <conditionalFormatting sqref="EO320:EO321">
    <cfRule type="expression" dxfId="1596" priority="549">
      <formula>EO$213="No"</formula>
    </cfRule>
  </conditionalFormatting>
  <conditionalFormatting sqref="EO320:EO321">
    <cfRule type="expression" dxfId="1595" priority="548">
      <formula>EH$3="No"</formula>
    </cfRule>
  </conditionalFormatting>
  <conditionalFormatting sqref="EO320:EO321">
    <cfRule type="expression" dxfId="1594" priority="547">
      <formula>EO$213="No"</formula>
    </cfRule>
  </conditionalFormatting>
  <conditionalFormatting sqref="EO320:EO321">
    <cfRule type="expression" dxfId="1593" priority="546">
      <formula>EH$3="No"</formula>
    </cfRule>
  </conditionalFormatting>
  <conditionalFormatting sqref="EO320:EO321">
    <cfRule type="expression" dxfId="1592" priority="545">
      <formula>EO$213="No"</formula>
    </cfRule>
  </conditionalFormatting>
  <conditionalFormatting sqref="EO320:EO321">
    <cfRule type="expression" dxfId="1591" priority="544">
      <formula>EH$3="No"</formula>
    </cfRule>
  </conditionalFormatting>
  <conditionalFormatting sqref="EO320:EO321">
    <cfRule type="expression" dxfId="1590" priority="543">
      <formula>EO320="0"</formula>
    </cfRule>
  </conditionalFormatting>
  <conditionalFormatting sqref="EO320:EO321">
    <cfRule type="expression" dxfId="1589" priority="542">
      <formula>EO$213="No"</formula>
    </cfRule>
  </conditionalFormatting>
  <conditionalFormatting sqref="EO320:EO321">
    <cfRule type="expression" dxfId="1588" priority="541">
      <formula>$EG$213="No"</formula>
    </cfRule>
  </conditionalFormatting>
  <conditionalFormatting sqref="EO320:EO321">
    <cfRule type="expression" dxfId="1587" priority="540">
      <formula>$EG$302="No"</formula>
    </cfRule>
  </conditionalFormatting>
  <conditionalFormatting sqref="ET311:ET312">
    <cfRule type="expression" dxfId="1586" priority="539">
      <formula>ET$213="No"</formula>
    </cfRule>
  </conditionalFormatting>
  <conditionalFormatting sqref="ET311:ET312">
    <cfRule type="expression" dxfId="1585" priority="538">
      <formula>EQ$3="No"</formula>
    </cfRule>
  </conditionalFormatting>
  <conditionalFormatting sqref="ET311:ET312">
    <cfRule type="expression" dxfId="1584" priority="537">
      <formula>ET$213="No"</formula>
    </cfRule>
  </conditionalFormatting>
  <conditionalFormatting sqref="ET311:ET312">
    <cfRule type="expression" dxfId="1583" priority="536">
      <formula>EQ$3="No"</formula>
    </cfRule>
  </conditionalFormatting>
  <conditionalFormatting sqref="ET311:ET312">
    <cfRule type="expression" dxfId="1582" priority="535">
      <formula>ET$213="No"</formula>
    </cfRule>
  </conditionalFormatting>
  <conditionalFormatting sqref="ET311:ET312">
    <cfRule type="expression" dxfId="1581" priority="534">
      <formula>EQ$3="No"</formula>
    </cfRule>
  </conditionalFormatting>
  <conditionalFormatting sqref="ET311:ET312">
    <cfRule type="expression" dxfId="1580" priority="533">
      <formula>ET311="0"</formula>
    </cfRule>
  </conditionalFormatting>
  <conditionalFormatting sqref="ET311:ET312">
    <cfRule type="expression" dxfId="1579" priority="532">
      <formula>ET$213="No"</formula>
    </cfRule>
  </conditionalFormatting>
  <conditionalFormatting sqref="ET311:ET312">
    <cfRule type="expression" dxfId="1578" priority="531">
      <formula>$EP$213="No"</formula>
    </cfRule>
  </conditionalFormatting>
  <conditionalFormatting sqref="ET314:ET315">
    <cfRule type="expression" dxfId="1577" priority="530">
      <formula>ET$213="No"</formula>
    </cfRule>
  </conditionalFormatting>
  <conditionalFormatting sqref="ET314:ET315">
    <cfRule type="expression" dxfId="1576" priority="529">
      <formula>EQ$3="No"</formula>
    </cfRule>
  </conditionalFormatting>
  <conditionalFormatting sqref="ET314:ET315">
    <cfRule type="expression" dxfId="1575" priority="528">
      <formula>ET$213="No"</formula>
    </cfRule>
  </conditionalFormatting>
  <conditionalFormatting sqref="ET314:ET315">
    <cfRule type="expression" dxfId="1574" priority="527">
      <formula>EQ$3="No"</formula>
    </cfRule>
  </conditionalFormatting>
  <conditionalFormatting sqref="ET314:ET315">
    <cfRule type="expression" dxfId="1573" priority="526">
      <formula>ET$213="No"</formula>
    </cfRule>
  </conditionalFormatting>
  <conditionalFormatting sqref="ET314:ET315">
    <cfRule type="expression" dxfId="1572" priority="525">
      <formula>EQ$3="No"</formula>
    </cfRule>
  </conditionalFormatting>
  <conditionalFormatting sqref="ET314:ET315">
    <cfRule type="expression" dxfId="1571" priority="524">
      <formula>ET314="0"</formula>
    </cfRule>
  </conditionalFormatting>
  <conditionalFormatting sqref="ET314:ET315">
    <cfRule type="expression" dxfId="1570" priority="523">
      <formula>ET$213="No"</formula>
    </cfRule>
  </conditionalFormatting>
  <conditionalFormatting sqref="ET314:ET315">
    <cfRule type="expression" dxfId="1569" priority="522">
      <formula>$EP$213="No"</formula>
    </cfRule>
  </conditionalFormatting>
  <conditionalFormatting sqref="ET317:ET318">
    <cfRule type="expression" dxfId="1568" priority="521">
      <formula>ET$213="No"</formula>
    </cfRule>
  </conditionalFormatting>
  <conditionalFormatting sqref="ET317:ET318">
    <cfRule type="expression" dxfId="1567" priority="520">
      <formula>EQ$3="No"</formula>
    </cfRule>
  </conditionalFormatting>
  <conditionalFormatting sqref="ET317:ET318">
    <cfRule type="expression" dxfId="1566" priority="519">
      <formula>ET$213="No"</formula>
    </cfRule>
  </conditionalFormatting>
  <conditionalFormatting sqref="ET317:ET318">
    <cfRule type="expression" dxfId="1565" priority="518">
      <formula>EQ$3="No"</formula>
    </cfRule>
  </conditionalFormatting>
  <conditionalFormatting sqref="ET317:ET318">
    <cfRule type="expression" dxfId="1564" priority="517">
      <formula>ET$213="No"</formula>
    </cfRule>
  </conditionalFormatting>
  <conditionalFormatting sqref="ET317:ET318">
    <cfRule type="expression" dxfId="1563" priority="516">
      <formula>EQ$3="No"</formula>
    </cfRule>
  </conditionalFormatting>
  <conditionalFormatting sqref="ET317:ET318">
    <cfRule type="expression" dxfId="1562" priority="515">
      <formula>ET317="0"</formula>
    </cfRule>
  </conditionalFormatting>
  <conditionalFormatting sqref="ET317:ET318">
    <cfRule type="expression" dxfId="1561" priority="514">
      <formula>ET$213="No"</formula>
    </cfRule>
  </conditionalFormatting>
  <conditionalFormatting sqref="ET317:ET318">
    <cfRule type="expression" dxfId="1560" priority="513">
      <formula>$EP$213="No"</formula>
    </cfRule>
  </conditionalFormatting>
  <conditionalFormatting sqref="ET320:ET321">
    <cfRule type="expression" dxfId="1559" priority="512">
      <formula>ET$213="No"</formula>
    </cfRule>
  </conditionalFormatting>
  <conditionalFormatting sqref="ET320:ET321">
    <cfRule type="expression" dxfId="1558" priority="511">
      <formula>EQ$3="No"</formula>
    </cfRule>
  </conditionalFormatting>
  <conditionalFormatting sqref="ET320:ET321">
    <cfRule type="expression" dxfId="1557" priority="510">
      <formula>ET$213="No"</formula>
    </cfRule>
  </conditionalFormatting>
  <conditionalFormatting sqref="ET320:ET321">
    <cfRule type="expression" dxfId="1556" priority="509">
      <formula>EQ$3="No"</formula>
    </cfRule>
  </conditionalFormatting>
  <conditionalFormatting sqref="ET320:ET321">
    <cfRule type="expression" dxfId="1555" priority="508">
      <formula>ET$213="No"</formula>
    </cfRule>
  </conditionalFormatting>
  <conditionalFormatting sqref="ET320:ET321">
    <cfRule type="expression" dxfId="1554" priority="507">
      <formula>EQ$3="No"</formula>
    </cfRule>
  </conditionalFormatting>
  <conditionalFormatting sqref="ET320:ET321">
    <cfRule type="expression" dxfId="1553" priority="506">
      <formula>ET320="0"</formula>
    </cfRule>
  </conditionalFormatting>
  <conditionalFormatting sqref="ET320:ET321">
    <cfRule type="expression" dxfId="1552" priority="505">
      <formula>ET$213="No"</formula>
    </cfRule>
  </conditionalFormatting>
  <conditionalFormatting sqref="ET320:ET321">
    <cfRule type="expression" dxfId="1551" priority="504">
      <formula>$EP$213="No"</formula>
    </cfRule>
  </conditionalFormatting>
  <conditionalFormatting sqref="EV311:EV312">
    <cfRule type="expression" dxfId="1550" priority="503">
      <formula>EV$213="No"</formula>
    </cfRule>
  </conditionalFormatting>
  <conditionalFormatting sqref="EV311:EV312">
    <cfRule type="expression" dxfId="1549" priority="502">
      <formula>EQ$3="No"</formula>
    </cfRule>
  </conditionalFormatting>
  <conditionalFormatting sqref="EV311:EV312">
    <cfRule type="expression" dxfId="1548" priority="501">
      <formula>EV311="0"</formula>
    </cfRule>
  </conditionalFormatting>
  <conditionalFormatting sqref="EV311:EV312">
    <cfRule type="expression" dxfId="1547" priority="500">
      <formula>EV$213="No"</formula>
    </cfRule>
  </conditionalFormatting>
  <conditionalFormatting sqref="EV311:EV312">
    <cfRule type="expression" dxfId="1546" priority="499">
      <formula>$EP$213="No"</formula>
    </cfRule>
  </conditionalFormatting>
  <conditionalFormatting sqref="EV311:EV312">
    <cfRule type="expression" dxfId="1545" priority="498">
      <formula>$EP$302="No"</formula>
    </cfRule>
  </conditionalFormatting>
  <conditionalFormatting sqref="EV314:EV315">
    <cfRule type="expression" dxfId="1544" priority="497">
      <formula>EV$213="No"</formula>
    </cfRule>
  </conditionalFormatting>
  <conditionalFormatting sqref="EV314:EV315">
    <cfRule type="expression" dxfId="1543" priority="496">
      <formula>EQ$3="No"</formula>
    </cfRule>
  </conditionalFormatting>
  <conditionalFormatting sqref="EV314:EV315">
    <cfRule type="expression" dxfId="1542" priority="495">
      <formula>EV314="0"</formula>
    </cfRule>
  </conditionalFormatting>
  <conditionalFormatting sqref="EV314:EV315">
    <cfRule type="expression" dxfId="1541" priority="494">
      <formula>EV$213="No"</formula>
    </cfRule>
  </conditionalFormatting>
  <conditionalFormatting sqref="EV314:EV315">
    <cfRule type="expression" dxfId="1540" priority="493">
      <formula>$EP$213="No"</formula>
    </cfRule>
  </conditionalFormatting>
  <conditionalFormatting sqref="EV314:EV315">
    <cfRule type="expression" dxfId="1539" priority="492">
      <formula>$EP$302="No"</formula>
    </cfRule>
  </conditionalFormatting>
  <conditionalFormatting sqref="EV317:EV318">
    <cfRule type="expression" dxfId="1538" priority="491">
      <formula>EV$213="No"</formula>
    </cfRule>
  </conditionalFormatting>
  <conditionalFormatting sqref="EV317:EV318">
    <cfRule type="expression" dxfId="1537" priority="490">
      <formula>EQ$3="No"</formula>
    </cfRule>
  </conditionalFormatting>
  <conditionalFormatting sqref="EV317:EV318">
    <cfRule type="expression" dxfId="1536" priority="489">
      <formula>EV317="0"</formula>
    </cfRule>
  </conditionalFormatting>
  <conditionalFormatting sqref="EV317:EV318">
    <cfRule type="expression" dxfId="1535" priority="488">
      <formula>EV$213="No"</formula>
    </cfRule>
  </conditionalFormatting>
  <conditionalFormatting sqref="EV317:EV318">
    <cfRule type="expression" dxfId="1534" priority="487">
      <formula>$EP$213="No"</formula>
    </cfRule>
  </conditionalFormatting>
  <conditionalFormatting sqref="EV317:EV318">
    <cfRule type="expression" dxfId="1533" priority="486">
      <formula>$EP$302="No"</formula>
    </cfRule>
  </conditionalFormatting>
  <conditionalFormatting sqref="EV320:EV321">
    <cfRule type="expression" dxfId="1532" priority="485">
      <formula>EV$213="No"</formula>
    </cfRule>
  </conditionalFormatting>
  <conditionalFormatting sqref="EV320:EV321">
    <cfRule type="expression" dxfId="1531" priority="484">
      <formula>EQ$3="No"</formula>
    </cfRule>
  </conditionalFormatting>
  <conditionalFormatting sqref="EV320:EV321">
    <cfRule type="expression" dxfId="1530" priority="483">
      <formula>EV320="0"</formula>
    </cfRule>
  </conditionalFormatting>
  <conditionalFormatting sqref="EV320:EV321">
    <cfRule type="expression" dxfId="1529" priority="482">
      <formula>EV$213="No"</formula>
    </cfRule>
  </conditionalFormatting>
  <conditionalFormatting sqref="EV320:EV321">
    <cfRule type="expression" dxfId="1528" priority="481">
      <formula>$EP$213="No"</formula>
    </cfRule>
  </conditionalFormatting>
  <conditionalFormatting sqref="EV320:EV321">
    <cfRule type="expression" dxfId="1527" priority="480">
      <formula>$EP$302="No"</formula>
    </cfRule>
  </conditionalFormatting>
  <conditionalFormatting sqref="EX311:EX312">
    <cfRule type="expression" dxfId="1526" priority="479">
      <formula>EX$213="No"</formula>
    </cfRule>
  </conditionalFormatting>
  <conditionalFormatting sqref="EX311:EX312">
    <cfRule type="expression" dxfId="1525" priority="478">
      <formula>EQ$3="No"</formula>
    </cfRule>
  </conditionalFormatting>
  <conditionalFormatting sqref="EX311:EX312">
    <cfRule type="expression" dxfId="1524" priority="477">
      <formula>EX$213="No"</formula>
    </cfRule>
  </conditionalFormatting>
  <conditionalFormatting sqref="EX311:EX312">
    <cfRule type="expression" dxfId="1523" priority="476">
      <formula>EQ$3="No"</formula>
    </cfRule>
  </conditionalFormatting>
  <conditionalFormatting sqref="EX311:EX312">
    <cfRule type="expression" dxfId="1522" priority="475">
      <formula>EX$213="No"</formula>
    </cfRule>
  </conditionalFormatting>
  <conditionalFormatting sqref="EX311:EX312">
    <cfRule type="expression" dxfId="1521" priority="474">
      <formula>EQ$3="No"</formula>
    </cfRule>
  </conditionalFormatting>
  <conditionalFormatting sqref="EX311:EX312">
    <cfRule type="expression" dxfId="1520" priority="473">
      <formula>EX$213="No"</formula>
    </cfRule>
  </conditionalFormatting>
  <conditionalFormatting sqref="EX311:EX312">
    <cfRule type="expression" dxfId="1519" priority="472">
      <formula>EQ$3="No"</formula>
    </cfRule>
  </conditionalFormatting>
  <conditionalFormatting sqref="EX311:EX312">
    <cfRule type="expression" dxfId="1518" priority="471">
      <formula>EX311="0"</formula>
    </cfRule>
  </conditionalFormatting>
  <conditionalFormatting sqref="EX311:EX312">
    <cfRule type="expression" dxfId="1517" priority="470">
      <formula>EX$213="No"</formula>
    </cfRule>
  </conditionalFormatting>
  <conditionalFormatting sqref="EX311:EX312">
    <cfRule type="expression" dxfId="1516" priority="469">
      <formula>$EP$213="No"</formula>
    </cfRule>
  </conditionalFormatting>
  <conditionalFormatting sqref="EX311:EX312">
    <cfRule type="expression" dxfId="1515" priority="468">
      <formula>$EP$302="No"</formula>
    </cfRule>
  </conditionalFormatting>
  <conditionalFormatting sqref="EX314:EX315">
    <cfRule type="expression" dxfId="1514" priority="463">
      <formula>EX$213="No"</formula>
    </cfRule>
  </conditionalFormatting>
  <conditionalFormatting sqref="EX314:EX315">
    <cfRule type="expression" dxfId="1513" priority="461">
      <formula>EX$213="No"</formula>
    </cfRule>
  </conditionalFormatting>
  <conditionalFormatting sqref="EX314:EX315">
    <cfRule type="expression" dxfId="1512" priority="467">
      <formula>EX$213="No"</formula>
    </cfRule>
  </conditionalFormatting>
  <conditionalFormatting sqref="EX314:EX315">
    <cfRule type="expression" dxfId="1511" priority="466">
      <formula>EQ$3="No"</formula>
    </cfRule>
  </conditionalFormatting>
  <conditionalFormatting sqref="EX314:EX315">
    <cfRule type="expression" dxfId="1510" priority="465">
      <formula>EX$213="No"</formula>
    </cfRule>
  </conditionalFormatting>
  <conditionalFormatting sqref="EX314:EX315">
    <cfRule type="expression" dxfId="1509" priority="464">
      <formula>EQ$3="No"</formula>
    </cfRule>
  </conditionalFormatting>
  <conditionalFormatting sqref="EX314:EX315">
    <cfRule type="expression" dxfId="1508" priority="462">
      <formula>EQ$3="No"</formula>
    </cfRule>
  </conditionalFormatting>
  <conditionalFormatting sqref="EX314:EX315">
    <cfRule type="expression" dxfId="1507" priority="460">
      <formula>EQ$3="No"</formula>
    </cfRule>
  </conditionalFormatting>
  <conditionalFormatting sqref="EX314:EX315">
    <cfRule type="expression" dxfId="1506" priority="459">
      <formula>EX314="0"</formula>
    </cfRule>
  </conditionalFormatting>
  <conditionalFormatting sqref="EX314:EX315">
    <cfRule type="expression" dxfId="1505" priority="458">
      <formula>EX$213="No"</formula>
    </cfRule>
  </conditionalFormatting>
  <conditionalFormatting sqref="EX314:EX315">
    <cfRule type="expression" dxfId="1504" priority="457">
      <formula>$EP$213="No"</formula>
    </cfRule>
  </conditionalFormatting>
  <conditionalFormatting sqref="EX314:EX315">
    <cfRule type="expression" dxfId="1503" priority="456">
      <formula>$EP$302="No"</formula>
    </cfRule>
  </conditionalFormatting>
  <conditionalFormatting sqref="EX317:EX318">
    <cfRule type="expression" dxfId="1502" priority="451">
      <formula>EX$213="No"</formula>
    </cfRule>
  </conditionalFormatting>
  <conditionalFormatting sqref="EX317:EX318">
    <cfRule type="expression" dxfId="1501" priority="449">
      <formula>EX$213="No"</formula>
    </cfRule>
  </conditionalFormatting>
  <conditionalFormatting sqref="EX317:EX318">
    <cfRule type="expression" dxfId="1500" priority="455">
      <formula>EX$213="No"</formula>
    </cfRule>
  </conditionalFormatting>
  <conditionalFormatting sqref="EX317:EX318">
    <cfRule type="expression" dxfId="1499" priority="454">
      <formula>EQ$3="No"</formula>
    </cfRule>
  </conditionalFormatting>
  <conditionalFormatting sqref="EX317:EX318">
    <cfRule type="expression" dxfId="1498" priority="453">
      <formula>EX$213="No"</formula>
    </cfRule>
  </conditionalFormatting>
  <conditionalFormatting sqref="EX317:EX318">
    <cfRule type="expression" dxfId="1497" priority="452">
      <formula>EQ$3="No"</formula>
    </cfRule>
  </conditionalFormatting>
  <conditionalFormatting sqref="EX317:EX318">
    <cfRule type="expression" dxfId="1496" priority="450">
      <formula>EQ$3="No"</formula>
    </cfRule>
  </conditionalFormatting>
  <conditionalFormatting sqref="EX317:EX318">
    <cfRule type="expression" dxfId="1495" priority="448">
      <formula>EQ$3="No"</formula>
    </cfRule>
  </conditionalFormatting>
  <conditionalFormatting sqref="EX317:EX318">
    <cfRule type="expression" dxfId="1494" priority="447">
      <formula>EX317="0"</formula>
    </cfRule>
  </conditionalFormatting>
  <conditionalFormatting sqref="EX317:EX318">
    <cfRule type="expression" dxfId="1493" priority="446">
      <formula>EX$213="No"</formula>
    </cfRule>
  </conditionalFormatting>
  <conditionalFormatting sqref="EX317:EX318">
    <cfRule type="expression" dxfId="1492" priority="445">
      <formula>$EP$213="No"</formula>
    </cfRule>
  </conditionalFormatting>
  <conditionalFormatting sqref="EX317:EX318">
    <cfRule type="expression" dxfId="1491" priority="444">
      <formula>$EP$302="No"</formula>
    </cfRule>
  </conditionalFormatting>
  <conditionalFormatting sqref="EX320:EX321">
    <cfRule type="expression" dxfId="1490" priority="439">
      <formula>EX$213="No"</formula>
    </cfRule>
  </conditionalFormatting>
  <conditionalFormatting sqref="EX320:EX321">
    <cfRule type="expression" dxfId="1489" priority="437">
      <formula>EX$213="No"</formula>
    </cfRule>
  </conditionalFormatting>
  <conditionalFormatting sqref="EX320:EX321">
    <cfRule type="expression" dxfId="1488" priority="443">
      <formula>EX$213="No"</formula>
    </cfRule>
  </conditionalFormatting>
  <conditionalFormatting sqref="EX320:EX321">
    <cfRule type="expression" dxfId="1487" priority="442">
      <formula>EQ$3="No"</formula>
    </cfRule>
  </conditionalFormatting>
  <conditionalFormatting sqref="EX320:EX321">
    <cfRule type="expression" dxfId="1486" priority="441">
      <formula>EX$213="No"</formula>
    </cfRule>
  </conditionalFormatting>
  <conditionalFormatting sqref="EX320:EX321">
    <cfRule type="expression" dxfId="1485" priority="440">
      <formula>EQ$3="No"</formula>
    </cfRule>
  </conditionalFormatting>
  <conditionalFormatting sqref="EX320:EX321">
    <cfRule type="expression" dxfId="1484" priority="438">
      <formula>EQ$3="No"</formula>
    </cfRule>
  </conditionalFormatting>
  <conditionalFormatting sqref="EX320:EX321">
    <cfRule type="expression" dxfId="1483" priority="436">
      <formula>EQ$3="No"</formula>
    </cfRule>
  </conditionalFormatting>
  <conditionalFormatting sqref="EX320:EX321">
    <cfRule type="expression" dxfId="1482" priority="435">
      <formula>EX320="0"</formula>
    </cfRule>
  </conditionalFormatting>
  <conditionalFormatting sqref="EX320:EX321">
    <cfRule type="expression" dxfId="1481" priority="434">
      <formula>EX$213="No"</formula>
    </cfRule>
  </conditionalFormatting>
  <conditionalFormatting sqref="EX320:EX321">
    <cfRule type="expression" dxfId="1480" priority="433">
      <formula>$EP$213="No"</formula>
    </cfRule>
  </conditionalFormatting>
  <conditionalFormatting sqref="EX320:EX321">
    <cfRule type="expression" dxfId="1479" priority="432">
      <formula>$EP$302="No"</formula>
    </cfRule>
  </conditionalFormatting>
  <conditionalFormatting sqref="B92">
    <cfRule type="expression" dxfId="1478" priority="431">
      <formula>B$3="No"</formula>
    </cfRule>
  </conditionalFormatting>
  <conditionalFormatting sqref="K92">
    <cfRule type="expression" dxfId="1477" priority="430">
      <formula>K$3="No"</formula>
    </cfRule>
  </conditionalFormatting>
  <conditionalFormatting sqref="AC92">
    <cfRule type="expression" dxfId="1476" priority="428">
      <formula>AC$3="No"</formula>
    </cfRule>
  </conditionalFormatting>
  <conditionalFormatting sqref="BV92">
    <cfRule type="expression" dxfId="1475" priority="427">
      <formula>BV$3="No"</formula>
    </cfRule>
  </conditionalFormatting>
  <conditionalFormatting sqref="BM92">
    <cfRule type="expression" dxfId="1474" priority="426">
      <formula>BM$3="No"</formula>
    </cfRule>
  </conditionalFormatting>
  <conditionalFormatting sqref="BD92">
    <cfRule type="expression" dxfId="1473" priority="425">
      <formula>BD$3="No"</formula>
    </cfRule>
  </conditionalFormatting>
  <conditionalFormatting sqref="AU92">
    <cfRule type="expression" dxfId="1472" priority="424">
      <formula>AU$3="No"</formula>
    </cfRule>
  </conditionalFormatting>
  <conditionalFormatting sqref="AL92">
    <cfRule type="expression" dxfId="1471" priority="423">
      <formula>AL$3="No"</formula>
    </cfRule>
  </conditionalFormatting>
  <conditionalFormatting sqref="CE92">
    <cfRule type="expression" dxfId="1470" priority="422">
      <formula>CE$3="No"</formula>
    </cfRule>
  </conditionalFormatting>
  <conditionalFormatting sqref="DX92">
    <cfRule type="expression" dxfId="1469" priority="417">
      <formula>DX$3="No"</formula>
    </cfRule>
  </conditionalFormatting>
  <conditionalFormatting sqref="EG92">
    <cfRule type="expression" dxfId="1468" priority="416">
      <formula>EG$3="No"</formula>
    </cfRule>
  </conditionalFormatting>
  <conditionalFormatting sqref="EP92">
    <cfRule type="expression" dxfId="1467" priority="415">
      <formula>EP$3="No"</formula>
    </cfRule>
  </conditionalFormatting>
  <conditionalFormatting sqref="B177:J177">
    <cfRule type="expression" dxfId="1466" priority="414">
      <formula>$B$176="Do not require student status"</formula>
    </cfRule>
  </conditionalFormatting>
  <conditionalFormatting sqref="K177:S177">
    <cfRule type="expression" dxfId="1465" priority="413">
      <formula>$K$176="Do not require student status"</formula>
    </cfRule>
  </conditionalFormatting>
  <conditionalFormatting sqref="T177:AB177">
    <cfRule type="expression" dxfId="1464" priority="412">
      <formula>$T$176="Do not require student status"</formula>
    </cfRule>
  </conditionalFormatting>
  <conditionalFormatting sqref="AC177:AK177">
    <cfRule type="expression" dxfId="1463" priority="411">
      <formula>$AC$176="Do not require student status"</formula>
    </cfRule>
  </conditionalFormatting>
  <conditionalFormatting sqref="AL177:AT177">
    <cfRule type="expression" dxfId="1462" priority="410">
      <formula>$AL$176="Do not require student status"</formula>
    </cfRule>
  </conditionalFormatting>
  <conditionalFormatting sqref="AU177:BC177">
    <cfRule type="expression" dxfId="1461" priority="409">
      <formula>$AU$176="Do not require student status"</formula>
    </cfRule>
  </conditionalFormatting>
  <conditionalFormatting sqref="BD177:BL177">
    <cfRule type="expression" dxfId="1460" priority="408">
      <formula>$BD$176="Do not require student status"</formula>
    </cfRule>
  </conditionalFormatting>
  <conditionalFormatting sqref="BM177:BU177">
    <cfRule type="expression" dxfId="1459" priority="407">
      <formula>$BM$176="Do not require student status"</formula>
    </cfRule>
  </conditionalFormatting>
  <conditionalFormatting sqref="BV177:CD177">
    <cfRule type="expression" dxfId="1458" priority="406">
      <formula>$BV$176="Do not require student status"</formula>
    </cfRule>
  </conditionalFormatting>
  <conditionalFormatting sqref="CE177:CM177">
    <cfRule type="expression" dxfId="1457" priority="405">
      <formula>$CE$176="Do not require student status"</formula>
    </cfRule>
  </conditionalFormatting>
  <conditionalFormatting sqref="CN177:CV177">
    <cfRule type="expression" dxfId="1456" priority="404">
      <formula>$CN$176="Do not require student status"</formula>
    </cfRule>
  </conditionalFormatting>
  <conditionalFormatting sqref="CW177:DE177">
    <cfRule type="expression" dxfId="1455" priority="403">
      <formula>$CW$176="Do not require student status"</formula>
    </cfRule>
  </conditionalFormatting>
  <conditionalFormatting sqref="DF177:DN177">
    <cfRule type="expression" dxfId="1454" priority="402">
      <formula>$DF$176="Do not require student status"</formula>
    </cfRule>
  </conditionalFormatting>
  <conditionalFormatting sqref="DO177:DW177">
    <cfRule type="expression" dxfId="1453" priority="401">
      <formula>$DO$176="Do not require student status"</formula>
    </cfRule>
  </conditionalFormatting>
  <conditionalFormatting sqref="DX177:EF177">
    <cfRule type="expression" dxfId="1452" priority="400">
      <formula>$DX$176="Do not require student status"</formula>
    </cfRule>
  </conditionalFormatting>
  <conditionalFormatting sqref="EG177:EO177">
    <cfRule type="expression" dxfId="1451" priority="399">
      <formula>$EG$176="Do not require student status"</formula>
    </cfRule>
  </conditionalFormatting>
  <conditionalFormatting sqref="EP177:EX177">
    <cfRule type="expression" dxfId="1450" priority="398">
      <formula>$EP$176="Do not require student status"</formula>
    </cfRule>
  </conditionalFormatting>
  <conditionalFormatting sqref="K51 T51 AC51 AL51 AU51 BD51 BM51 BV51 CE51 CN51 CW51 DF51 DO51 DX51 EG51 EP51">
    <cfRule type="expression" dxfId="1449" priority="397">
      <formula>K$46="Specific Date Selection"</formula>
    </cfRule>
  </conditionalFormatting>
  <conditionalFormatting sqref="K51 T51 AC51 AL51 AU51 BD51 BM51 BV51 CE51 CN51 CW51 DF51 DO51 DX51 EG51 EP51">
    <cfRule type="expression" dxfId="1448" priority="396">
      <formula>K$47="First of the month following date of change"</formula>
    </cfRule>
  </conditionalFormatting>
  <conditionalFormatting sqref="K51 T51 AC51 AL51 AU51 BD51 BM51 BV51 CE51 CN51 CW51 DF51 DO51 DX51 EG51 EP51">
    <cfRule type="expression" dxfId="1447" priority="395">
      <formula>K$3="No"</formula>
    </cfRule>
  </conditionalFormatting>
  <conditionalFormatting sqref="AC13 AL13 AU13 BD13 BM13 BV13 CE13 CN13 CW13 DF13 DO13 DX13 EG13 EP13">
    <cfRule type="expression" dxfId="1446" priority="392">
      <formula>AC$8="EE+CH"</formula>
    </cfRule>
    <cfRule type="expression" dxfId="1445" priority="393">
      <formula>AC$8="CH"</formula>
    </cfRule>
    <cfRule type="expression" dxfId="1444" priority="394">
      <formula>AC$8="EE"</formula>
    </cfRule>
  </conditionalFormatting>
  <conditionalFormatting sqref="AC13 AL13 AU13 BD13 BM13 BV13 CE13 CN13 CW13 DF13 DO13 DX13 EG13 EP13">
    <cfRule type="expression" dxfId="1443" priority="391">
      <formula>AC$3="No"</formula>
    </cfRule>
  </conditionalFormatting>
  <conditionalFormatting sqref="AC62 AL62 AU62 BD62 BM62 BV62 CE62 CN62 DF62 DX62 EG62 EP62">
    <cfRule type="expression" dxfId="1442" priority="390">
      <formula>AC$61="No"</formula>
    </cfRule>
  </conditionalFormatting>
  <conditionalFormatting sqref="AC62 AL62 AU62 BD62 BM62 BV62 CE62 CN62 DF62 DX62 EG62 EP62">
    <cfRule type="expression" dxfId="1441" priority="389">
      <formula>AC$3="No"</formula>
    </cfRule>
  </conditionalFormatting>
  <conditionalFormatting sqref="J380:K383">
    <cfRule type="expression" dxfId="1440" priority="388">
      <formula>$H380="No"</formula>
    </cfRule>
  </conditionalFormatting>
  <conditionalFormatting sqref="J384:K387">
    <cfRule type="expression" dxfId="1439" priority="387">
      <formula>$H384="No"</formula>
    </cfRule>
  </conditionalFormatting>
  <conditionalFormatting sqref="AC6 AL6">
    <cfRule type="expression" dxfId="1438" priority="386">
      <formula>AC$3="No"</formula>
    </cfRule>
  </conditionalFormatting>
  <conditionalFormatting sqref="AL7">
    <cfRule type="expression" dxfId="1437" priority="385">
      <formula>AL$3="No"</formula>
    </cfRule>
  </conditionalFormatting>
  <conditionalFormatting sqref="AC15 AL15">
    <cfRule type="expression" dxfId="1436" priority="384">
      <formula>AC$14="No"</formula>
    </cfRule>
  </conditionalFormatting>
  <conditionalFormatting sqref="AC15 AL15">
    <cfRule type="expression" dxfId="1435" priority="383">
      <formula>AC$3="No"</formula>
    </cfRule>
  </conditionalFormatting>
  <conditionalFormatting sqref="AC33 AL33">
    <cfRule type="expression" dxfId="1434" priority="382">
      <formula>AC$3="No"</formula>
    </cfRule>
  </conditionalFormatting>
  <conditionalFormatting sqref="AL40">
    <cfRule type="expression" dxfId="1433" priority="381">
      <formula>AL$3="No"</formula>
    </cfRule>
  </conditionalFormatting>
  <conditionalFormatting sqref="AL46">
    <cfRule type="expression" dxfId="1432" priority="380">
      <formula>AL$3="No"</formula>
    </cfRule>
  </conditionalFormatting>
  <conditionalFormatting sqref="AC61">
    <cfRule type="expression" dxfId="1431" priority="379">
      <formula>AC$3="No"</formula>
    </cfRule>
  </conditionalFormatting>
  <conditionalFormatting sqref="AL61">
    <cfRule type="expression" dxfId="1430" priority="378">
      <formula>AL$3="No"</formula>
    </cfRule>
  </conditionalFormatting>
  <conditionalFormatting sqref="AC66">
    <cfRule type="expression" dxfId="1429" priority="377">
      <formula>AC$3="No"</formula>
    </cfRule>
  </conditionalFormatting>
  <conditionalFormatting sqref="AL66">
    <cfRule type="expression" dxfId="1428" priority="376">
      <formula>AL$3="No"</formula>
    </cfRule>
  </conditionalFormatting>
  <conditionalFormatting sqref="AL82">
    <cfRule type="expression" dxfId="1427" priority="375">
      <formula>AL$3="No"</formula>
    </cfRule>
  </conditionalFormatting>
  <conditionalFormatting sqref="AL83">
    <cfRule type="expression" dxfId="1426" priority="374">
      <formula>AL$3="No"</formula>
    </cfRule>
  </conditionalFormatting>
  <conditionalFormatting sqref="AL84">
    <cfRule type="expression" dxfId="1425" priority="373">
      <formula>AL$3="No"</formula>
    </cfRule>
  </conditionalFormatting>
  <conditionalFormatting sqref="AC85:AC86 AL85:AL86">
    <cfRule type="expression" dxfId="1424" priority="372">
      <formula>AC$3="No"</formula>
    </cfRule>
  </conditionalFormatting>
  <conditionalFormatting sqref="AC155:AC156 AL155:AL156">
    <cfRule type="expression" dxfId="1423" priority="371">
      <formula>AC$3="No"</formula>
    </cfRule>
  </conditionalFormatting>
  <conditionalFormatting sqref="AC166:AC175">
    <cfRule type="expression" dxfId="1422" priority="369">
      <formula>AC$15="Select Dependent Coverage (Dependents not eligible)"</formula>
    </cfRule>
    <cfRule type="expression" dxfId="1421" priority="370">
      <formula>AC$15="Spouse Only"</formula>
    </cfRule>
  </conditionalFormatting>
  <conditionalFormatting sqref="AC167:AC168">
    <cfRule type="expression" dxfId="1420" priority="368">
      <formula>AC$166="Yes"</formula>
    </cfRule>
  </conditionalFormatting>
  <conditionalFormatting sqref="AC169:AC175">
    <cfRule type="expression" dxfId="1419" priority="366">
      <formula>AC$18="Select Dependent Coverage (Dependents not eligible)"</formula>
    </cfRule>
    <cfRule type="expression" dxfId="1418" priority="367">
      <formula>AC$18="Spouse Only"</formula>
    </cfRule>
  </conditionalFormatting>
  <conditionalFormatting sqref="AC169:AC175">
    <cfRule type="expression" dxfId="1417" priority="365">
      <formula>AC$166="Yes"</formula>
    </cfRule>
  </conditionalFormatting>
  <conditionalFormatting sqref="AC166:AD175">
    <cfRule type="expression" dxfId="1416" priority="364">
      <formula>AC$3="No"</formula>
    </cfRule>
  </conditionalFormatting>
  <conditionalFormatting sqref="AC183 AL183">
    <cfRule type="expression" dxfId="1415" priority="363">
      <formula>AC$3="No"</formula>
    </cfRule>
  </conditionalFormatting>
  <conditionalFormatting sqref="AL189">
    <cfRule type="expression" dxfId="1414" priority="362">
      <formula>AL$3="No"</formula>
    </cfRule>
  </conditionalFormatting>
  <conditionalFormatting sqref="AC196:AC197 AL196:AL197">
    <cfRule type="expression" dxfId="1413" priority="361">
      <formula>AC$3="No"</formula>
    </cfRule>
  </conditionalFormatting>
  <conditionalFormatting sqref="AL202">
    <cfRule type="expression" dxfId="1412" priority="360">
      <formula>AL$3="No"</formula>
    </cfRule>
  </conditionalFormatting>
  <conditionalFormatting sqref="AG272:AG281">
    <cfRule type="expression" dxfId="1411" priority="359">
      <formula>AG$213="No"</formula>
    </cfRule>
  </conditionalFormatting>
  <conditionalFormatting sqref="AG272:AG281">
    <cfRule type="expression" dxfId="1410" priority="358">
      <formula>AE$3="No"</formula>
    </cfRule>
  </conditionalFormatting>
  <conditionalFormatting sqref="AG278:AG281">
    <cfRule type="expression" dxfId="1409" priority="357">
      <formula>AG$213="No"</formula>
    </cfRule>
  </conditionalFormatting>
  <conditionalFormatting sqref="AG278:AG281">
    <cfRule type="expression" dxfId="1408" priority="356">
      <formula>AE$3="No"</formula>
    </cfRule>
  </conditionalFormatting>
  <conditionalFormatting sqref="AG273">
    <cfRule type="expression" dxfId="1407" priority="355">
      <formula>AG$234="1"</formula>
    </cfRule>
  </conditionalFormatting>
  <conditionalFormatting sqref="AG272:AG281">
    <cfRule type="expression" dxfId="1406" priority="354">
      <formula>AG272="0"</formula>
    </cfRule>
  </conditionalFormatting>
  <conditionalFormatting sqref="AG272:AG281">
    <cfRule type="expression" dxfId="1405" priority="353">
      <formula>$T$213="No"</formula>
    </cfRule>
  </conditionalFormatting>
  <conditionalFormatting sqref="AG272:AG281">
    <cfRule type="expression" dxfId="1404" priority="352">
      <formula>$T$214="Open Enrollment"</formula>
    </cfRule>
  </conditionalFormatting>
  <conditionalFormatting sqref="AG272:AG281">
    <cfRule type="expression" dxfId="1403" priority="351">
      <formula>$T$214="New Hire/Rehire"</formula>
    </cfRule>
  </conditionalFormatting>
  <conditionalFormatting sqref="AG272:AG281">
    <cfRule type="expression" dxfId="1402" priority="350">
      <formula>$T$214="New Hire/Rehire/Open Enrollment"</formula>
    </cfRule>
  </conditionalFormatting>
  <conditionalFormatting sqref="AL339">
    <cfRule type="expression" dxfId="1401" priority="349">
      <formula>AL$181="No"</formula>
    </cfRule>
  </conditionalFormatting>
  <conditionalFormatting sqref="AL339">
    <cfRule type="expression" dxfId="1400" priority="348">
      <formula>AL$331="No"</formula>
    </cfRule>
  </conditionalFormatting>
  <conditionalFormatting sqref="AL339">
    <cfRule type="expression" dxfId="1399" priority="347">
      <formula>AL$3="No"</formula>
    </cfRule>
  </conditionalFormatting>
  <conditionalFormatting sqref="AC355">
    <cfRule type="expression" dxfId="1398" priority="346">
      <formula>AC$3="No"</formula>
    </cfRule>
  </conditionalFormatting>
  <conditionalFormatting sqref="AC356">
    <cfRule type="expression" dxfId="1397" priority="345">
      <formula>AC$355="specific date selection"</formula>
    </cfRule>
  </conditionalFormatting>
  <conditionalFormatting sqref="AC356">
    <cfRule type="expression" dxfId="1396" priority="344">
      <formula>AC$3="No"</formula>
    </cfRule>
  </conditionalFormatting>
  <conditionalFormatting sqref="AC358">
    <cfRule type="expression" dxfId="1395" priority="343">
      <formula>AC$355="specific date selection"</formula>
    </cfRule>
  </conditionalFormatting>
  <conditionalFormatting sqref="AC358">
    <cfRule type="expression" dxfId="1394" priority="342">
      <formula>AC$3="No"</formula>
    </cfRule>
  </conditionalFormatting>
  <conditionalFormatting sqref="AC359">
    <cfRule type="expression" dxfId="1393" priority="341">
      <formula>AC$3="No"</formula>
    </cfRule>
  </conditionalFormatting>
  <conditionalFormatting sqref="AC362">
    <cfRule type="expression" dxfId="1392" priority="339">
      <formula>AC$360="First of Month following Date of Birth"</formula>
    </cfRule>
  </conditionalFormatting>
  <conditionalFormatting sqref="AC362">
    <cfRule type="expression" dxfId="1391" priority="340">
      <formula>AC$359="Specific Date Selection"</formula>
    </cfRule>
  </conditionalFormatting>
  <conditionalFormatting sqref="AC362">
    <cfRule type="expression" dxfId="1390" priority="338">
      <formula>AC$3="No"</formula>
    </cfRule>
  </conditionalFormatting>
  <conditionalFormatting sqref="AC364">
    <cfRule type="expression" dxfId="1389" priority="337">
      <formula>AC$359="Specific Date Selection"</formula>
    </cfRule>
  </conditionalFormatting>
  <conditionalFormatting sqref="AC364">
    <cfRule type="expression" dxfId="1388" priority="335">
      <formula>AC$360="First of Month following Date of Birth"</formula>
    </cfRule>
    <cfRule type="expression" dxfId="1387" priority="336">
      <formula>AC$359="Specific Date Selection"</formula>
    </cfRule>
  </conditionalFormatting>
  <conditionalFormatting sqref="AC364">
    <cfRule type="expression" dxfId="1386" priority="334">
      <formula>AC$3="No"</formula>
    </cfRule>
  </conditionalFormatting>
  <conditionalFormatting sqref="T92">
    <cfRule type="expression" dxfId="1385" priority="333">
      <formula>T$3="No"</formula>
    </cfRule>
  </conditionalFormatting>
  <conditionalFormatting sqref="BM4">
    <cfRule type="expression" dxfId="1384" priority="332">
      <formula>BM$3="No"</formula>
    </cfRule>
  </conditionalFormatting>
  <conditionalFormatting sqref="BM5:BM8">
    <cfRule type="expression" dxfId="1383" priority="331">
      <formula>BM$3="No"</formula>
    </cfRule>
  </conditionalFormatting>
  <conditionalFormatting sqref="BM15">
    <cfRule type="expression" dxfId="1382" priority="330">
      <formula>BM$14="No"</formula>
    </cfRule>
  </conditionalFormatting>
  <conditionalFormatting sqref="BM14:BM16">
    <cfRule type="expression" dxfId="1381" priority="329">
      <formula>BM$3="No"</formula>
    </cfRule>
  </conditionalFormatting>
  <conditionalFormatting sqref="BD33">
    <cfRule type="expression" dxfId="1380" priority="328">
      <formula>BD$3="No"</formula>
    </cfRule>
  </conditionalFormatting>
  <conditionalFormatting sqref="BM33">
    <cfRule type="expression" dxfId="1379" priority="327">
      <formula>BM$3="No"</formula>
    </cfRule>
  </conditionalFormatting>
  <conditionalFormatting sqref="BD40">
    <cfRule type="expression" dxfId="1378" priority="326">
      <formula>BD$3="No"</formula>
    </cfRule>
  </conditionalFormatting>
  <conditionalFormatting sqref="BM40">
    <cfRule type="expression" dxfId="1377" priority="325">
      <formula>BM$3="No"</formula>
    </cfRule>
  </conditionalFormatting>
  <conditionalFormatting sqref="BD61">
    <cfRule type="expression" dxfId="1376" priority="322">
      <formula>BD$3="No"</formula>
    </cfRule>
  </conditionalFormatting>
  <conditionalFormatting sqref="BM61">
    <cfRule type="expression" dxfId="1375" priority="321">
      <formula>BM$3="No"</formula>
    </cfRule>
  </conditionalFormatting>
  <conditionalFormatting sqref="BD66">
    <cfRule type="expression" dxfId="1374" priority="320">
      <formula>BD$3="No"</formula>
    </cfRule>
  </conditionalFormatting>
  <conditionalFormatting sqref="BM66">
    <cfRule type="expression" dxfId="1373" priority="319">
      <formula>BM$3="No"</formula>
    </cfRule>
  </conditionalFormatting>
  <conditionalFormatting sqref="BD83">
    <cfRule type="expression" dxfId="1372" priority="318">
      <formula>BD$3="No"</formula>
    </cfRule>
  </conditionalFormatting>
  <conditionalFormatting sqref="BM83">
    <cfRule type="expression" dxfId="1371" priority="317">
      <formula>BM$3="No"</formula>
    </cfRule>
  </conditionalFormatting>
  <conditionalFormatting sqref="BD85:BD86">
    <cfRule type="expression" dxfId="1370" priority="316">
      <formula>BD$3="No"</formula>
    </cfRule>
  </conditionalFormatting>
  <conditionalFormatting sqref="BM85:BM86">
    <cfRule type="expression" dxfId="1369" priority="315">
      <formula>BM$3="No"</formula>
    </cfRule>
  </conditionalFormatting>
  <conditionalFormatting sqref="T93:T96">
    <cfRule type="expression" dxfId="1368" priority="314">
      <formula>T$3="No"</formula>
    </cfRule>
  </conditionalFormatting>
  <conditionalFormatting sqref="AC93:AC96">
    <cfRule type="expression" dxfId="1367" priority="313">
      <formula>AC$3="No"</formula>
    </cfRule>
  </conditionalFormatting>
  <conditionalFormatting sqref="AL93:AL96">
    <cfRule type="expression" dxfId="1366" priority="312">
      <formula>AL$3="No"</formula>
    </cfRule>
  </conditionalFormatting>
  <conditionalFormatting sqref="AU93:AU96">
    <cfRule type="expression" dxfId="1365" priority="311">
      <formula>AU$3="No"</formula>
    </cfRule>
  </conditionalFormatting>
  <conditionalFormatting sqref="BD93:BD96 BM93:BM96">
    <cfRule type="expression" dxfId="1364" priority="310">
      <formula>BD$3="No"</formula>
    </cfRule>
  </conditionalFormatting>
  <conditionalFormatting sqref="BD98:BD107">
    <cfRule type="expression" dxfId="1363" priority="309">
      <formula>BD$97="Yes"</formula>
    </cfRule>
  </conditionalFormatting>
  <conditionalFormatting sqref="BD98:BD107">
    <cfRule type="expression" dxfId="1362" priority="308">
      <formula>BD$3="No"</formula>
    </cfRule>
  </conditionalFormatting>
  <conditionalFormatting sqref="BM98:BM107">
    <cfRule type="expression" dxfId="1361" priority="307">
      <formula>BM$97="Yes"</formula>
    </cfRule>
  </conditionalFormatting>
  <conditionalFormatting sqref="BM98:BM107">
    <cfRule type="expression" dxfId="1360" priority="306">
      <formula>BM$3="No"</formula>
    </cfRule>
  </conditionalFormatting>
  <conditionalFormatting sqref="BD155:BD156 BM155:BM156">
    <cfRule type="expression" dxfId="1359" priority="305">
      <formula>BD$3="No"</formula>
    </cfRule>
  </conditionalFormatting>
  <conditionalFormatting sqref="BD166:BD168">
    <cfRule type="expression" dxfId="1358" priority="303">
      <formula>BD$15="Select Dependent Coverage (Dependents not eligible)"</formula>
    </cfRule>
    <cfRule type="expression" dxfId="1357" priority="304">
      <formula>BD$15="Spouse Only"</formula>
    </cfRule>
  </conditionalFormatting>
  <conditionalFormatting sqref="BD167:BD168">
    <cfRule type="expression" dxfId="1356" priority="302">
      <formula>BD$166="Yes"</formula>
    </cfRule>
  </conditionalFormatting>
  <conditionalFormatting sqref="BD169:BD175">
    <cfRule type="expression" dxfId="1355" priority="300">
      <formula>BD$18="Select Dependent Coverage (Dependents not eligible)"</formula>
    </cfRule>
    <cfRule type="expression" dxfId="1354" priority="301">
      <formula>BD$18="Spouse Only"</formula>
    </cfRule>
  </conditionalFormatting>
  <conditionalFormatting sqref="BD169:BD175">
    <cfRule type="expression" dxfId="1353" priority="299">
      <formula>BD$166="Yes"</formula>
    </cfRule>
  </conditionalFormatting>
  <conditionalFormatting sqref="BD166:BE175">
    <cfRule type="expression" dxfId="1352" priority="298">
      <formula>BD$3="No"</formula>
    </cfRule>
  </conditionalFormatting>
  <conditionalFormatting sqref="BD183">
    <cfRule type="expression" dxfId="1351" priority="297">
      <formula>BD$3="No"</formula>
    </cfRule>
  </conditionalFormatting>
  <conditionalFormatting sqref="BM183">
    <cfRule type="expression" dxfId="1350" priority="296">
      <formula>BM$3="No"</formula>
    </cfRule>
  </conditionalFormatting>
  <conditionalFormatting sqref="BM343">
    <cfRule type="expression" dxfId="1349" priority="288">
      <formula>BM$343="Yes"</formula>
    </cfRule>
    <cfRule type="expression" dxfId="1348" priority="289">
      <formula>BM$343="No"</formula>
    </cfRule>
  </conditionalFormatting>
  <conditionalFormatting sqref="BM343">
    <cfRule type="expression" dxfId="1347" priority="287">
      <formula>BM$3="No"</formula>
    </cfRule>
  </conditionalFormatting>
  <conditionalFormatting sqref="BV4">
    <cfRule type="expression" dxfId="1346" priority="286">
      <formula>BV$3="No"</formula>
    </cfRule>
  </conditionalFormatting>
  <conditionalFormatting sqref="CE4">
    <cfRule type="expression" dxfId="1345" priority="285">
      <formula>CE$3="No"</formula>
    </cfRule>
  </conditionalFormatting>
  <conditionalFormatting sqref="BV40">
    <cfRule type="expression" dxfId="1344" priority="284">
      <formula>BV$3="No"</formula>
    </cfRule>
  </conditionalFormatting>
  <conditionalFormatting sqref="CE40">
    <cfRule type="expression" dxfId="1343" priority="283">
      <formula>CE$3="No"</formula>
    </cfRule>
  </conditionalFormatting>
  <conditionalFormatting sqref="BV83">
    <cfRule type="expression" dxfId="1342" priority="280">
      <formula>BV$3="No"</formula>
    </cfRule>
  </conditionalFormatting>
  <conditionalFormatting sqref="CE83">
    <cfRule type="expression" dxfId="1341" priority="279">
      <formula>CE$3="No"</formula>
    </cfRule>
  </conditionalFormatting>
  <conditionalFormatting sqref="BV93:BV96">
    <cfRule type="expression" dxfId="1340" priority="278">
      <formula>BV$3="No"</formula>
    </cfRule>
  </conditionalFormatting>
  <conditionalFormatting sqref="CE93:CE96">
    <cfRule type="expression" dxfId="1339" priority="277">
      <formula>CE$3="No"</formula>
    </cfRule>
  </conditionalFormatting>
  <conditionalFormatting sqref="CE98:CE107">
    <cfRule type="expression" dxfId="1338" priority="276">
      <formula>CE$97="Yes"</formula>
    </cfRule>
  </conditionalFormatting>
  <conditionalFormatting sqref="CE98:CE107">
    <cfRule type="expression" dxfId="1337" priority="275">
      <formula>CE$3="No"</formula>
    </cfRule>
  </conditionalFormatting>
  <conditionalFormatting sqref="BV155:BV156">
    <cfRule type="expression" dxfId="1336" priority="274">
      <formula>BV$3="No"</formula>
    </cfRule>
  </conditionalFormatting>
  <conditionalFormatting sqref="CE155:CE156">
    <cfRule type="expression" dxfId="1335" priority="273">
      <formula>CE$3="No"</formula>
    </cfRule>
  </conditionalFormatting>
  <conditionalFormatting sqref="BV183">
    <cfRule type="expression" dxfId="1334" priority="263">
      <formula>BV$3="No"</formula>
    </cfRule>
  </conditionalFormatting>
  <conditionalFormatting sqref="CE183">
    <cfRule type="expression" dxfId="1333" priority="262">
      <formula>CE$3="No"</formula>
    </cfRule>
  </conditionalFormatting>
  <conditionalFormatting sqref="BV196:BV197">
    <cfRule type="expression" dxfId="1332" priority="241">
      <formula>BV$3="No"</formula>
    </cfRule>
  </conditionalFormatting>
  <conditionalFormatting sqref="CE196:CE197">
    <cfRule type="expression" dxfId="1331" priority="240">
      <formula>CE$3="No"</formula>
    </cfRule>
  </conditionalFormatting>
  <conditionalFormatting sqref="BV198">
    <cfRule type="expression" dxfId="1330" priority="239">
      <formula>BV$189="Offered Amount/Flat Amount"</formula>
    </cfRule>
  </conditionalFormatting>
  <conditionalFormatting sqref="BV199">
    <cfRule type="expression" dxfId="1329" priority="237">
      <formula>BV$198="Yes, Round down to nearest"</formula>
    </cfRule>
    <cfRule type="expression" dxfId="1328" priority="238">
      <formula>BV$198="Yes, Round up to nearest"</formula>
    </cfRule>
  </conditionalFormatting>
  <conditionalFormatting sqref="BV199">
    <cfRule type="expression" dxfId="1327" priority="236">
      <formula>BV$3="No"</formula>
    </cfRule>
  </conditionalFormatting>
  <conditionalFormatting sqref="BV200">
    <cfRule type="expression" dxfId="1326" priority="232">
      <formula>BV$189="Range Flat Amount"</formula>
    </cfRule>
    <cfRule type="expression" dxfId="1325" priority="233">
      <formula>BV$189="Offered Amount/Flat Amount"</formula>
    </cfRule>
  </conditionalFormatting>
  <conditionalFormatting sqref="BV201">
    <cfRule type="expression" dxfId="1324" priority="234">
      <formula>BV$198="Yes, Round down to nearest"</formula>
    </cfRule>
    <cfRule type="expression" dxfId="1323" priority="235">
      <formula>BV$198="Yes, Round up to nearest"</formula>
    </cfRule>
  </conditionalFormatting>
  <conditionalFormatting sqref="BV200:BV201">
    <cfRule type="expression" dxfId="1322" priority="231">
      <formula>BV$3="No"</formula>
    </cfRule>
  </conditionalFormatting>
  <conditionalFormatting sqref="BV198">
    <cfRule type="expression" dxfId="1321" priority="230">
      <formula>BV$3="No"</formula>
    </cfRule>
  </conditionalFormatting>
  <conditionalFormatting sqref="CE198">
    <cfRule type="expression" dxfId="1320" priority="229">
      <formula>CE$189="Offered Amount/Flat Amount"</formula>
    </cfRule>
  </conditionalFormatting>
  <conditionalFormatting sqref="CE199">
    <cfRule type="expression" dxfId="1319" priority="227">
      <formula>CE$198="Yes, Round down to nearest"</formula>
    </cfRule>
    <cfRule type="expression" dxfId="1318" priority="228">
      <formula>CE$198="Yes, Round up to nearest"</formula>
    </cfRule>
  </conditionalFormatting>
  <conditionalFormatting sqref="CE199">
    <cfRule type="expression" dxfId="1317" priority="226">
      <formula>CE$3="No"</formula>
    </cfRule>
  </conditionalFormatting>
  <conditionalFormatting sqref="CE200">
    <cfRule type="expression" dxfId="1316" priority="222">
      <formula>CE$189="Range Flat Amount"</formula>
    </cfRule>
    <cfRule type="expression" dxfId="1315" priority="223">
      <formula>CE$189="Offered Amount/Flat Amount"</formula>
    </cfRule>
  </conditionalFormatting>
  <conditionalFormatting sqref="CE201">
    <cfRule type="expression" dxfId="1314" priority="224">
      <formula>CE$198="Yes, Round down to nearest"</formula>
    </cfRule>
    <cfRule type="expression" dxfId="1313" priority="225">
      <formula>CE$198="Yes, Round up to nearest"</formula>
    </cfRule>
  </conditionalFormatting>
  <conditionalFormatting sqref="CE200:CE201">
    <cfRule type="expression" dxfId="1312" priority="221">
      <formula>CE$3="No"</formula>
    </cfRule>
  </conditionalFormatting>
  <conditionalFormatting sqref="CE198">
    <cfRule type="expression" dxfId="1311" priority="220">
      <formula>CE$3="No"</formula>
    </cfRule>
  </conditionalFormatting>
  <conditionalFormatting sqref="BV202">
    <cfRule type="expression" dxfId="1310" priority="219">
      <formula>BV$3="No"</formula>
    </cfRule>
  </conditionalFormatting>
  <conditionalFormatting sqref="CE202">
    <cfRule type="expression" dxfId="1309" priority="218">
      <formula>CE$3="No"</formula>
    </cfRule>
  </conditionalFormatting>
  <conditionalFormatting sqref="BV203">
    <cfRule type="expression" dxfId="1308" priority="217">
      <formula>BV$202="Times Annual Compensation"</formula>
    </cfRule>
  </conditionalFormatting>
  <conditionalFormatting sqref="BV203">
    <cfRule type="expression" dxfId="1307" priority="216">
      <formula>BV$3="No"</formula>
    </cfRule>
  </conditionalFormatting>
  <conditionalFormatting sqref="CE203">
    <cfRule type="expression" dxfId="1306" priority="215">
      <formula>CE$202="Times Annual Compensation"</formula>
    </cfRule>
  </conditionalFormatting>
  <conditionalFormatting sqref="CE203">
    <cfRule type="expression" dxfId="1305" priority="214">
      <formula>CE$3="No"</formula>
    </cfRule>
  </conditionalFormatting>
  <conditionalFormatting sqref="BV205">
    <cfRule type="expression" dxfId="1304" priority="213">
      <formula>BV$3="No"</formula>
    </cfRule>
  </conditionalFormatting>
  <conditionalFormatting sqref="CE205">
    <cfRule type="expression" dxfId="1303" priority="212">
      <formula>CE$3="No"</formula>
    </cfRule>
  </conditionalFormatting>
  <conditionalFormatting sqref="BV208">
    <cfRule type="expression" dxfId="1302" priority="211">
      <formula>BV$3="No"</formula>
    </cfRule>
  </conditionalFormatting>
  <conditionalFormatting sqref="BV339">
    <cfRule type="expression" dxfId="1301" priority="209">
      <formula>BV$181="No"</formula>
    </cfRule>
  </conditionalFormatting>
  <conditionalFormatting sqref="BV339">
    <cfRule type="expression" dxfId="1300" priority="208">
      <formula>BV$331="No"</formula>
    </cfRule>
  </conditionalFormatting>
  <conditionalFormatting sqref="BV339">
    <cfRule type="expression" dxfId="1299" priority="207">
      <formula>BV$3="No"</formula>
    </cfRule>
  </conditionalFormatting>
  <conditionalFormatting sqref="CE339">
    <cfRule type="expression" dxfId="1298" priority="206">
      <formula>CE$181="No"</formula>
    </cfRule>
  </conditionalFormatting>
  <conditionalFormatting sqref="CE339">
    <cfRule type="expression" dxfId="1297" priority="205">
      <formula>CE$331="No"</formula>
    </cfRule>
  </conditionalFormatting>
  <conditionalFormatting sqref="CE339">
    <cfRule type="expression" dxfId="1296" priority="204">
      <formula>CE$3="No"</formula>
    </cfRule>
  </conditionalFormatting>
  <conditionalFormatting sqref="BV355">
    <cfRule type="expression" dxfId="1295" priority="203">
      <formula>BV$3="No"</formula>
    </cfRule>
  </conditionalFormatting>
  <conditionalFormatting sqref="BM355">
    <cfRule type="expression" dxfId="1294" priority="202">
      <formula>BM$3="No"</formula>
    </cfRule>
  </conditionalFormatting>
  <conditionalFormatting sqref="CE355">
    <cfRule type="expression" dxfId="1293" priority="201">
      <formula>CE$3="No"</formula>
    </cfRule>
  </conditionalFormatting>
  <conditionalFormatting sqref="BM359">
    <cfRule type="expression" dxfId="1292" priority="200">
      <formula>BM$3="No"</formula>
    </cfRule>
  </conditionalFormatting>
  <conditionalFormatting sqref="CE359">
    <cfRule type="expression" dxfId="1291" priority="199">
      <formula>CE$3="No"</formula>
    </cfRule>
  </conditionalFormatting>
  <conditionalFormatting sqref="CW3 DF3">
    <cfRule type="expression" dxfId="1290" priority="198">
      <formula>CW$3="No"</formula>
    </cfRule>
  </conditionalFormatting>
  <conditionalFormatting sqref="DF5">
    <cfRule type="expression" dxfId="1289" priority="197">
      <formula>DF$3="No"</formula>
    </cfRule>
  </conditionalFormatting>
  <conditionalFormatting sqref="DF7">
    <cfRule type="expression" dxfId="1288" priority="196">
      <formula>DF$3="No"</formula>
    </cfRule>
  </conditionalFormatting>
  <conditionalFormatting sqref="DF8">
    <cfRule type="expression" dxfId="1287" priority="195">
      <formula>DF$3="No"</formula>
    </cfRule>
  </conditionalFormatting>
  <conditionalFormatting sqref="CN33">
    <cfRule type="expression" dxfId="1286" priority="194">
      <formula>CN$3="No"</formula>
    </cfRule>
  </conditionalFormatting>
  <conditionalFormatting sqref="CW33">
    <cfRule type="expression" dxfId="1285" priority="193">
      <formula>CW$3="No"</formula>
    </cfRule>
  </conditionalFormatting>
  <conditionalFormatting sqref="DF33">
    <cfRule type="expression" dxfId="1284" priority="192">
      <formula>DF$3="No"</formula>
    </cfRule>
  </conditionalFormatting>
  <conditionalFormatting sqref="DF40">
    <cfRule type="expression" dxfId="1283" priority="191">
      <formula>DF$3="No"</formula>
    </cfRule>
  </conditionalFormatting>
  <conditionalFormatting sqref="DF46">
    <cfRule type="expression" dxfId="1282" priority="188">
      <formula>DF$3="No"</formula>
    </cfRule>
  </conditionalFormatting>
  <conditionalFormatting sqref="CW63">
    <cfRule type="expression" dxfId="1281" priority="187">
      <formula>CW$62="Use Waiting Period"</formula>
    </cfRule>
  </conditionalFormatting>
  <conditionalFormatting sqref="CW63">
    <cfRule type="expression" dxfId="1280" priority="186">
      <formula>CW$61="No"</formula>
    </cfRule>
  </conditionalFormatting>
  <conditionalFormatting sqref="CW63">
    <cfRule type="expression" dxfId="1279" priority="185">
      <formula>CW$62="Use Waiting Period"</formula>
    </cfRule>
  </conditionalFormatting>
  <conditionalFormatting sqref="CW63">
    <cfRule type="expression" dxfId="1278" priority="184">
      <formula>CW$3="No"</formula>
    </cfRule>
  </conditionalFormatting>
  <conditionalFormatting sqref="CW62">
    <cfRule type="expression" dxfId="1277" priority="183">
      <formula>CW$61="No"</formula>
    </cfRule>
  </conditionalFormatting>
  <conditionalFormatting sqref="CW62">
    <cfRule type="expression" dxfId="1276" priority="182">
      <formula>CW$3="No"</formula>
    </cfRule>
  </conditionalFormatting>
  <conditionalFormatting sqref="DF82">
    <cfRule type="expression" dxfId="1275" priority="181">
      <formula>DF$3="No"</formula>
    </cfRule>
  </conditionalFormatting>
  <conditionalFormatting sqref="CW84">
    <cfRule type="expression" dxfId="1274" priority="180">
      <formula>CW$3="No"</formula>
    </cfRule>
  </conditionalFormatting>
  <conditionalFormatting sqref="DF84">
    <cfRule type="expression" dxfId="1273" priority="179">
      <formula>DF$3="No"</formula>
    </cfRule>
  </conditionalFormatting>
  <conditionalFormatting sqref="CW85:CW86">
    <cfRule type="expression" dxfId="1272" priority="178">
      <formula>CW$3="No"</formula>
    </cfRule>
  </conditionalFormatting>
  <conditionalFormatting sqref="DF85:DF86">
    <cfRule type="expression" dxfId="1271" priority="177">
      <formula>DF$3="No"</formula>
    </cfRule>
  </conditionalFormatting>
  <conditionalFormatting sqref="CN92">
    <cfRule type="expression" dxfId="1270" priority="176">
      <formula>CN$3="No"</formula>
    </cfRule>
  </conditionalFormatting>
  <conditionalFormatting sqref="CW92">
    <cfRule type="expression" dxfId="1269" priority="175">
      <formula>CW$3="No"</formula>
    </cfRule>
  </conditionalFormatting>
  <conditionalFormatting sqref="DF92">
    <cfRule type="expression" dxfId="1268" priority="174">
      <formula>DF$3="No"</formula>
    </cfRule>
  </conditionalFormatting>
  <conditionalFormatting sqref="CN93:CN96">
    <cfRule type="expression" dxfId="1267" priority="173">
      <formula>CN$3="No"</formula>
    </cfRule>
  </conditionalFormatting>
  <conditionalFormatting sqref="CW94:CW96">
    <cfRule type="expression" dxfId="1266" priority="172">
      <formula>CW$3="No"</formula>
    </cfRule>
  </conditionalFormatting>
  <conditionalFormatting sqref="DF94:DF96">
    <cfRule type="expression" dxfId="1265" priority="171">
      <formula>DF$3="No"</formula>
    </cfRule>
  </conditionalFormatting>
  <conditionalFormatting sqref="CW98:CW107">
    <cfRule type="expression" dxfId="1264" priority="170">
      <formula>CW$97="Yes"</formula>
    </cfRule>
  </conditionalFormatting>
  <conditionalFormatting sqref="CW98:CW107">
    <cfRule type="expression" dxfId="1263" priority="169">
      <formula>CW$3="No"</formula>
    </cfRule>
  </conditionalFormatting>
  <conditionalFormatting sqref="DF98:DF107">
    <cfRule type="expression" dxfId="1262" priority="168">
      <formula>DF$97="Yes"</formula>
    </cfRule>
  </conditionalFormatting>
  <conditionalFormatting sqref="DF98:DF107">
    <cfRule type="expression" dxfId="1261" priority="167">
      <formula>DF$3="No"</formula>
    </cfRule>
  </conditionalFormatting>
  <conditionalFormatting sqref="CN155:CN156">
    <cfRule type="expression" dxfId="1260" priority="166">
      <formula>CN$3="No"</formula>
    </cfRule>
  </conditionalFormatting>
  <conditionalFormatting sqref="CW155:CW156">
    <cfRule type="expression" dxfId="1259" priority="165">
      <formula>CW$3="No"</formula>
    </cfRule>
  </conditionalFormatting>
  <conditionalFormatting sqref="DF155:DF156">
    <cfRule type="expression" dxfId="1258" priority="164">
      <formula>DF$3="No"</formula>
    </cfRule>
  </conditionalFormatting>
  <conditionalFormatting sqref="CW166:CW168">
    <cfRule type="expression" dxfId="1257" priority="162">
      <formula>CW$15="Select Dependent Coverage (Dependents not eligible)"</formula>
    </cfRule>
    <cfRule type="expression" dxfId="1256" priority="163">
      <formula>CW$15="Spouse Only"</formula>
    </cfRule>
  </conditionalFormatting>
  <conditionalFormatting sqref="CW167:CW168">
    <cfRule type="expression" dxfId="1255" priority="161">
      <formula>CW$166="Yes"</formula>
    </cfRule>
  </conditionalFormatting>
  <conditionalFormatting sqref="CW169:CW175">
    <cfRule type="expression" dxfId="1254" priority="159">
      <formula>CW$18="Select Dependent Coverage (Dependents not eligible)"</formula>
    </cfRule>
    <cfRule type="expression" dxfId="1253" priority="160">
      <formula>CW$18="Spouse Only"</formula>
    </cfRule>
  </conditionalFormatting>
  <conditionalFormatting sqref="CW169:CW175">
    <cfRule type="expression" dxfId="1252" priority="158">
      <formula>CW$166="Yes"</formula>
    </cfRule>
  </conditionalFormatting>
  <conditionalFormatting sqref="CW166:CX175">
    <cfRule type="expression" dxfId="1251" priority="157">
      <formula>CW$3="No"</formula>
    </cfRule>
  </conditionalFormatting>
  <conditionalFormatting sqref="DF166:DF168">
    <cfRule type="expression" dxfId="1250" priority="155">
      <formula>DF$15="Select Dependent Coverage (Dependents not eligible)"</formula>
    </cfRule>
    <cfRule type="expression" dxfId="1249" priority="156">
      <formula>DF$15="Spouse Only"</formula>
    </cfRule>
  </conditionalFormatting>
  <conditionalFormatting sqref="DF167:DF168">
    <cfRule type="expression" dxfId="1248" priority="154">
      <formula>DF$166="Yes"</formula>
    </cfRule>
  </conditionalFormatting>
  <conditionalFormatting sqref="DF169:DF175">
    <cfRule type="expression" dxfId="1247" priority="152">
      <formula>DF$18="Select Dependent Coverage (Dependents not eligible)"</formula>
    </cfRule>
    <cfRule type="expression" dxfId="1246" priority="153">
      <formula>DF$18="Spouse Only"</formula>
    </cfRule>
  </conditionalFormatting>
  <conditionalFormatting sqref="DF169:DF175">
    <cfRule type="expression" dxfId="1245" priority="151">
      <formula>DF$166="Yes"</formula>
    </cfRule>
  </conditionalFormatting>
  <conditionalFormatting sqref="DF166:DG175">
    <cfRule type="expression" dxfId="1244" priority="150">
      <formula>DF$3="No"</formula>
    </cfRule>
  </conditionalFormatting>
  <conditionalFormatting sqref="CN183">
    <cfRule type="expression" dxfId="1243" priority="149">
      <formula>CN$3="No"</formula>
    </cfRule>
  </conditionalFormatting>
  <conditionalFormatting sqref="CW183">
    <cfRule type="expression" dxfId="1242" priority="148">
      <formula>CW$3="No"</formula>
    </cfRule>
  </conditionalFormatting>
  <conditionalFormatting sqref="DF183">
    <cfRule type="expression" dxfId="1241" priority="147">
      <formula>DF$3="No"</formula>
    </cfRule>
  </conditionalFormatting>
  <conditionalFormatting sqref="DF189">
    <cfRule type="expression" dxfId="1240" priority="146">
      <formula>DF$3="No"</formula>
    </cfRule>
  </conditionalFormatting>
  <conditionalFormatting sqref="CN196:CN197">
    <cfRule type="expression" dxfId="1239" priority="145">
      <formula>CN$3="No"</formula>
    </cfRule>
  </conditionalFormatting>
  <conditionalFormatting sqref="CW198">
    <cfRule type="expression" dxfId="1238" priority="144">
      <formula>CW$189="Offered Amount/Flat Amount"</formula>
    </cfRule>
  </conditionalFormatting>
  <conditionalFormatting sqref="CW199">
    <cfRule type="expression" dxfId="1237" priority="142">
      <formula>CW$198="Yes, Round down to nearest"</formula>
    </cfRule>
    <cfRule type="expression" dxfId="1236" priority="143">
      <formula>CW$198="Yes, Round up to nearest"</formula>
    </cfRule>
  </conditionalFormatting>
  <conditionalFormatting sqref="CW199">
    <cfRule type="expression" dxfId="1235" priority="141">
      <formula>CW$3="No"</formula>
    </cfRule>
  </conditionalFormatting>
  <conditionalFormatting sqref="CW200">
    <cfRule type="expression" dxfId="1234" priority="139">
      <formula>CW$189="Range Flat Amount"</formula>
    </cfRule>
    <cfRule type="expression" dxfId="1233" priority="140">
      <formula>CW$189="Offered Amount/Flat Amount"</formula>
    </cfRule>
  </conditionalFormatting>
  <conditionalFormatting sqref="CW200">
    <cfRule type="expression" dxfId="1232" priority="138">
      <formula>CW$3="No"</formula>
    </cfRule>
  </conditionalFormatting>
  <conditionalFormatting sqref="CW198">
    <cfRule type="expression" dxfId="1231" priority="137">
      <formula>CW$3="No"</formula>
    </cfRule>
  </conditionalFormatting>
  <conditionalFormatting sqref="CW196:CW197">
    <cfRule type="expression" dxfId="1230" priority="136">
      <formula>CW$3="No"</formula>
    </cfRule>
  </conditionalFormatting>
  <conditionalFormatting sqref="DF198">
    <cfRule type="expression" dxfId="1229" priority="135">
      <formula>DF$189="Offered Amount/Flat Amount"</formula>
    </cfRule>
  </conditionalFormatting>
  <conditionalFormatting sqref="DF199">
    <cfRule type="expression" dxfId="1228" priority="133">
      <formula>DF$198="Yes, Round down to nearest"</formula>
    </cfRule>
    <cfRule type="expression" dxfId="1227" priority="134">
      <formula>DF$198="Yes, Round up to nearest"</formula>
    </cfRule>
  </conditionalFormatting>
  <conditionalFormatting sqref="DF199">
    <cfRule type="expression" dxfId="1226" priority="132">
      <formula>DF$3="No"</formula>
    </cfRule>
  </conditionalFormatting>
  <conditionalFormatting sqref="DF200">
    <cfRule type="expression" dxfId="1225" priority="130">
      <formula>DF$189="Range Flat Amount"</formula>
    </cfRule>
    <cfRule type="expression" dxfId="1224" priority="131">
      <formula>DF$189="Offered Amount/Flat Amount"</formula>
    </cfRule>
  </conditionalFormatting>
  <conditionalFormatting sqref="DF200">
    <cfRule type="expression" dxfId="1223" priority="129">
      <formula>DF$3="No"</formula>
    </cfRule>
  </conditionalFormatting>
  <conditionalFormatting sqref="DF198">
    <cfRule type="expression" dxfId="1222" priority="128">
      <formula>DF$3="No"</formula>
    </cfRule>
  </conditionalFormatting>
  <conditionalFormatting sqref="DF196:DF197">
    <cfRule type="expression" dxfId="1221" priority="127">
      <formula>DF$3="No"</formula>
    </cfRule>
  </conditionalFormatting>
  <conditionalFormatting sqref="CW202">
    <cfRule type="expression" dxfId="1220" priority="126">
      <formula>CW$3="No"</formula>
    </cfRule>
  </conditionalFormatting>
  <conditionalFormatting sqref="DF202">
    <cfRule type="expression" dxfId="1219" priority="125">
      <formula>DF$3="No"</formula>
    </cfRule>
  </conditionalFormatting>
  <conditionalFormatting sqref="CW208">
    <cfRule type="expression" dxfId="1218" priority="124">
      <formula>CW$3="No"</formula>
    </cfRule>
  </conditionalFormatting>
  <conditionalFormatting sqref="DF208">
    <cfRule type="expression" dxfId="1217" priority="123">
      <formula>DF$3="No"</formula>
    </cfRule>
  </conditionalFormatting>
  <conditionalFormatting sqref="CW213">
    <cfRule type="expression" dxfId="1216" priority="122">
      <formula>CW$3="No"</formula>
    </cfRule>
  </conditionalFormatting>
  <conditionalFormatting sqref="DF213">
    <cfRule type="expression" dxfId="1215" priority="121">
      <formula>DF$3="No"</formula>
    </cfRule>
  </conditionalFormatting>
  <conditionalFormatting sqref="CW331">
    <cfRule type="expression" dxfId="1214" priority="120">
      <formula>CW$3="No"</formula>
    </cfRule>
  </conditionalFormatting>
  <conditionalFormatting sqref="DF331">
    <cfRule type="expression" dxfId="1213" priority="119">
      <formula>DF$3="No"</formula>
    </cfRule>
  </conditionalFormatting>
  <conditionalFormatting sqref="CN355">
    <cfRule type="expression" dxfId="1212" priority="118">
      <formula>CN$3="No"</formula>
    </cfRule>
  </conditionalFormatting>
  <conditionalFormatting sqref="CW355">
    <cfRule type="expression" dxfId="1211" priority="117">
      <formula>CW$3="No"</formula>
    </cfRule>
  </conditionalFormatting>
  <conditionalFormatting sqref="DF355">
    <cfRule type="expression" dxfId="1210" priority="116">
      <formula>DF$3="No"</formula>
    </cfRule>
  </conditionalFormatting>
  <conditionalFormatting sqref="CN359">
    <cfRule type="expression" dxfId="1209" priority="115">
      <formula>CN$3="No"</formula>
    </cfRule>
  </conditionalFormatting>
  <conditionalFormatting sqref="CW359">
    <cfRule type="expression" dxfId="1208" priority="114">
      <formula>CW$3="No"</formula>
    </cfRule>
  </conditionalFormatting>
  <conditionalFormatting sqref="DF359">
    <cfRule type="expression" dxfId="1207" priority="113">
      <formula>DF$3="No"</formula>
    </cfRule>
  </conditionalFormatting>
  <conditionalFormatting sqref="DO32:DW32">
    <cfRule type="expression" dxfId="1206" priority="112">
      <formula>DO$3="No"</formula>
    </cfRule>
  </conditionalFormatting>
  <conditionalFormatting sqref="DO33">
    <cfRule type="expression" dxfId="1205" priority="111">
      <formula>DO$3="No"</formula>
    </cfRule>
  </conditionalFormatting>
  <conditionalFormatting sqref="DO40">
    <cfRule type="expression" dxfId="1204" priority="110">
      <formula>DO$3="No"</formula>
    </cfRule>
  </conditionalFormatting>
  <conditionalFormatting sqref="DO61">
    <cfRule type="expression" dxfId="1203" priority="108">
      <formula>DO$3="No"</formula>
    </cfRule>
  </conditionalFormatting>
  <conditionalFormatting sqref="DO63">
    <cfRule type="expression" dxfId="1202" priority="107">
      <formula>DO$62="Use Waiting Period"</formula>
    </cfRule>
  </conditionalFormatting>
  <conditionalFormatting sqref="DO63">
    <cfRule type="expression" dxfId="1201" priority="106">
      <formula>DO$61="No"</formula>
    </cfRule>
  </conditionalFormatting>
  <conditionalFormatting sqref="DO63">
    <cfRule type="expression" dxfId="1200" priority="105">
      <formula>DO$62="Use Waiting Period"</formula>
    </cfRule>
  </conditionalFormatting>
  <conditionalFormatting sqref="DO63">
    <cfRule type="expression" dxfId="1199" priority="104">
      <formula>DO$3="No"</formula>
    </cfRule>
  </conditionalFormatting>
  <conditionalFormatting sqref="DO62">
    <cfRule type="expression" dxfId="1198" priority="103">
      <formula>DO$61="No"</formula>
    </cfRule>
  </conditionalFormatting>
  <conditionalFormatting sqref="DO62">
    <cfRule type="expression" dxfId="1197" priority="102">
      <formula>DO$3="No"</formula>
    </cfRule>
  </conditionalFormatting>
  <conditionalFormatting sqref="DO82">
    <cfRule type="expression" dxfId="1196" priority="101">
      <formula>DO$3="No"</formula>
    </cfRule>
  </conditionalFormatting>
  <conditionalFormatting sqref="DO84">
    <cfRule type="expression" dxfId="1195" priority="100">
      <formula>DO$3="No"</formula>
    </cfRule>
  </conditionalFormatting>
  <conditionalFormatting sqref="DO85:DO86">
    <cfRule type="expression" dxfId="1194" priority="99">
      <formula>DO$3="No"</formula>
    </cfRule>
  </conditionalFormatting>
  <conditionalFormatting sqref="DO93">
    <cfRule type="expression" dxfId="1193" priority="98">
      <formula>DO$3="No"</formula>
    </cfRule>
  </conditionalFormatting>
  <conditionalFormatting sqref="DO92">
    <cfRule type="expression" dxfId="1192" priority="97">
      <formula>DO$3="No"</formula>
    </cfRule>
  </conditionalFormatting>
  <conditionalFormatting sqref="DO94:DO96">
    <cfRule type="expression" dxfId="1191" priority="96">
      <formula>DO$3="No"</formula>
    </cfRule>
  </conditionalFormatting>
  <conditionalFormatting sqref="DO98:DO107">
    <cfRule type="expression" dxfId="1190" priority="95">
      <formula>DO$97="Yes"</formula>
    </cfRule>
  </conditionalFormatting>
  <conditionalFormatting sqref="DO98:DO107">
    <cfRule type="expression" dxfId="1189" priority="94">
      <formula>DO$3="No"</formula>
    </cfRule>
  </conditionalFormatting>
  <conditionalFormatting sqref="DO155:DO156">
    <cfRule type="expression" dxfId="1188" priority="93">
      <formula>DO$3="No"</formula>
    </cfRule>
  </conditionalFormatting>
  <conditionalFormatting sqref="DO166:DO168">
    <cfRule type="expression" dxfId="1187" priority="91">
      <formula>DO$15="Select Dependent Coverage (Dependents not eligible)"</formula>
    </cfRule>
    <cfRule type="expression" dxfId="1186" priority="92">
      <formula>DO$15="Spouse Only"</formula>
    </cfRule>
  </conditionalFormatting>
  <conditionalFormatting sqref="DO167:DO168">
    <cfRule type="expression" dxfId="1185" priority="90">
      <formula>DO$166="Yes"</formula>
    </cfRule>
  </conditionalFormatting>
  <conditionalFormatting sqref="DO169:DO175">
    <cfRule type="expression" dxfId="1184" priority="88">
      <formula>DO$18="Select Dependent Coverage (Dependents not eligible)"</formula>
    </cfRule>
    <cfRule type="expression" dxfId="1183" priority="89">
      <formula>DO$18="Spouse Only"</formula>
    </cfRule>
  </conditionalFormatting>
  <conditionalFormatting sqref="DO169:DO175">
    <cfRule type="expression" dxfId="1182" priority="87">
      <formula>DO$166="Yes"</formula>
    </cfRule>
  </conditionalFormatting>
  <conditionalFormatting sqref="DO166:DP175">
    <cfRule type="expression" dxfId="1181" priority="86">
      <formula>DO$3="No"</formula>
    </cfRule>
  </conditionalFormatting>
  <conditionalFormatting sqref="DO183">
    <cfRule type="expression" dxfId="1180" priority="85">
      <formula>DO$3="No"</formula>
    </cfRule>
  </conditionalFormatting>
  <conditionalFormatting sqref="CW46">
    <cfRule type="expression" dxfId="1179" priority="84">
      <formula>CW$3="No"</formula>
    </cfRule>
  </conditionalFormatting>
  <conditionalFormatting sqref="CN46">
    <cfRule type="expression" dxfId="1178" priority="83">
      <formula>CN$3="No"</formula>
    </cfRule>
  </conditionalFormatting>
  <conditionalFormatting sqref="BD46">
    <cfRule type="expression" dxfId="1177" priority="82">
      <formula>BD$3="No"</formula>
    </cfRule>
  </conditionalFormatting>
  <conditionalFormatting sqref="BM46">
    <cfRule type="expression" dxfId="1176" priority="81">
      <formula>BM$3="No"</formula>
    </cfRule>
  </conditionalFormatting>
  <conditionalFormatting sqref="BV46">
    <cfRule type="expression" dxfId="1175" priority="80">
      <formula>BV$3="No"</formula>
    </cfRule>
  </conditionalFormatting>
  <conditionalFormatting sqref="CE46">
    <cfRule type="expression" dxfId="1174" priority="79">
      <formula>CE$3="No"</formula>
    </cfRule>
  </conditionalFormatting>
  <conditionalFormatting sqref="DX46">
    <cfRule type="expression" dxfId="1173" priority="78">
      <formula>DX$3="No"</formula>
    </cfRule>
  </conditionalFormatting>
  <conditionalFormatting sqref="DO46">
    <cfRule type="expression" dxfId="1172" priority="77">
      <formula>DO$3="No"</formula>
    </cfRule>
  </conditionalFormatting>
  <conditionalFormatting sqref="BV166:BV168">
    <cfRule type="expression" dxfId="1171" priority="75">
      <formula>BV$15="Select Dependent Coverage (Dependents not eligible)"</formula>
    </cfRule>
    <cfRule type="expression" dxfId="1170" priority="76">
      <formula>BV$15="Spouse Only"</formula>
    </cfRule>
  </conditionalFormatting>
  <conditionalFormatting sqref="BV167:BV168">
    <cfRule type="expression" dxfId="1169" priority="74">
      <formula>BV$166="Yes"</formula>
    </cfRule>
  </conditionalFormatting>
  <conditionalFormatting sqref="BV169:BV175">
    <cfRule type="expression" dxfId="1168" priority="72">
      <formula>BV$18="Select Dependent Coverage (Dependents not eligible)"</formula>
    </cfRule>
    <cfRule type="expression" dxfId="1167" priority="73">
      <formula>BV$18="Spouse Only"</formula>
    </cfRule>
  </conditionalFormatting>
  <conditionalFormatting sqref="BV169:BV175">
    <cfRule type="expression" dxfId="1166" priority="71">
      <formula>BV$166="Yes"</formula>
    </cfRule>
  </conditionalFormatting>
  <conditionalFormatting sqref="BV166:BW175">
    <cfRule type="expression" dxfId="1165" priority="70">
      <formula>BV$3="No"</formula>
    </cfRule>
  </conditionalFormatting>
  <conditionalFormatting sqref="CE166:CE168">
    <cfRule type="expression" dxfId="1164" priority="68">
      <formula>CE$15="Select Dependent Coverage (Dependents not eligible)"</formula>
    </cfRule>
    <cfRule type="expression" dxfId="1163" priority="69">
      <formula>CE$15="Spouse Only"</formula>
    </cfRule>
  </conditionalFormatting>
  <conditionalFormatting sqref="CE167:CE168">
    <cfRule type="expression" dxfId="1162" priority="67">
      <formula>CE$166="Yes"</formula>
    </cfRule>
  </conditionalFormatting>
  <conditionalFormatting sqref="CE169:CE175">
    <cfRule type="expression" dxfId="1161" priority="65">
      <formula>CE$18="Select Dependent Coverage (Dependents not eligible)"</formula>
    </cfRule>
    <cfRule type="expression" dxfId="1160" priority="66">
      <formula>CE$18="Spouse Only"</formula>
    </cfRule>
  </conditionalFormatting>
  <conditionalFormatting sqref="CE169:CE175">
    <cfRule type="expression" dxfId="1159" priority="64">
      <formula>CE$166="Yes"</formula>
    </cfRule>
  </conditionalFormatting>
  <conditionalFormatting sqref="CE166:CF175">
    <cfRule type="expression" dxfId="1158" priority="63">
      <formula>CE$3="No"</formula>
    </cfRule>
  </conditionalFormatting>
  <conditionalFormatting sqref="BD191:BD192">
    <cfRule type="expression" dxfId="1157" priority="62">
      <formula>BD$189="Offered Amount"</formula>
    </cfRule>
  </conditionalFormatting>
  <conditionalFormatting sqref="BD194">
    <cfRule type="expression" dxfId="1156" priority="61">
      <formula>BD$189="Offered Amount"</formula>
    </cfRule>
  </conditionalFormatting>
  <conditionalFormatting sqref="BD191:BD192">
    <cfRule type="expression" dxfId="1155" priority="55">
      <formula>BD$189="Percentage of Employee Per Pay Period Salary"</formula>
    </cfRule>
    <cfRule type="expression" dxfId="1154" priority="56">
      <formula>BD$189="Percentage of Employee Semi-Monthly(24) Salary"</formula>
    </cfRule>
    <cfRule type="expression" dxfId="1153" priority="57">
      <formula>BD$189="Percentage of Weekly Salary"</formula>
    </cfRule>
    <cfRule type="expression" dxfId="1152" priority="58">
      <formula>BD$189="Percentage of Monthly Salary"</formula>
    </cfRule>
    <cfRule type="expression" dxfId="1151" priority="59">
      <formula>BD$189="Percentage of Salary"</formula>
    </cfRule>
    <cfRule type="expression" dxfId="1150" priority="60">
      <formula>BD$189="Salary Multiple"</formula>
    </cfRule>
  </conditionalFormatting>
  <conditionalFormatting sqref="BD193">
    <cfRule type="expression" dxfId="1149" priority="54">
      <formula>BD$189="Offered Amount"</formula>
    </cfRule>
  </conditionalFormatting>
  <conditionalFormatting sqref="BD189:BD194">
    <cfRule type="expression" dxfId="1148" priority="53">
      <formula>BD$3="No"</formula>
    </cfRule>
  </conditionalFormatting>
  <conditionalFormatting sqref="BD190">
    <cfRule type="expression" dxfId="1147" priority="52">
      <formula>BD$189="Offered Amount"</formula>
    </cfRule>
  </conditionalFormatting>
  <conditionalFormatting sqref="BM191:BM192">
    <cfRule type="expression" dxfId="1146" priority="51">
      <formula>BM$189="Offered Amount"</formula>
    </cfRule>
  </conditionalFormatting>
  <conditionalFormatting sqref="BM194">
    <cfRule type="expression" dxfId="1145" priority="50">
      <formula>BM$189="Offered Amount"</formula>
    </cfRule>
  </conditionalFormatting>
  <conditionalFormatting sqref="BM191:BM192">
    <cfRule type="expression" dxfId="1144" priority="44">
      <formula>BM$189="Percentage of Employee Per Pay Period Salary"</formula>
    </cfRule>
    <cfRule type="expression" dxfId="1143" priority="45">
      <formula>BM$189="Percentage of Employee Semi-Monthly(24) Salary"</formula>
    </cfRule>
    <cfRule type="expression" dxfId="1142" priority="46">
      <formula>BM$189="Percentage of Weekly Salary"</formula>
    </cfRule>
    <cfRule type="expression" dxfId="1141" priority="47">
      <formula>BM$189="Percentage of Monthly Salary"</formula>
    </cfRule>
    <cfRule type="expression" dxfId="1140" priority="48">
      <formula>BM$189="Percentage of Salary"</formula>
    </cfRule>
    <cfRule type="expression" dxfId="1139" priority="49">
      <formula>BM$189="Salary Multiple"</formula>
    </cfRule>
  </conditionalFormatting>
  <conditionalFormatting sqref="BM193">
    <cfRule type="expression" dxfId="1138" priority="43">
      <formula>BM$189="Offered Amount"</formula>
    </cfRule>
  </conditionalFormatting>
  <conditionalFormatting sqref="BM189:BM194">
    <cfRule type="expression" dxfId="1137" priority="42">
      <formula>BM$3="No"</formula>
    </cfRule>
  </conditionalFormatting>
  <conditionalFormatting sqref="BM190">
    <cfRule type="expression" dxfId="1136" priority="41">
      <formula>BM$189="Offered Amount"</formula>
    </cfRule>
  </conditionalFormatting>
  <conditionalFormatting sqref="BV191:BV192">
    <cfRule type="expression" dxfId="1135" priority="40">
      <formula>BV$189="Offered Amount"</formula>
    </cfRule>
  </conditionalFormatting>
  <conditionalFormatting sqref="BV194">
    <cfRule type="expression" dxfId="1134" priority="39">
      <formula>BV$189="Offered Amount"</formula>
    </cfRule>
  </conditionalFormatting>
  <conditionalFormatting sqref="BV191:BV192">
    <cfRule type="expression" dxfId="1133" priority="33">
      <formula>BV$189="Percentage of Employee Per Pay Period Salary"</formula>
    </cfRule>
    <cfRule type="expression" dxfId="1132" priority="34">
      <formula>BV$189="Percentage of Employee Semi-Monthly(24) Salary"</formula>
    </cfRule>
    <cfRule type="expression" dxfId="1131" priority="35">
      <formula>BV$189="Percentage of Weekly Salary"</formula>
    </cfRule>
    <cfRule type="expression" dxfId="1130" priority="36">
      <formula>BV$189="Percentage of Monthly Salary"</formula>
    </cfRule>
    <cfRule type="expression" dxfId="1129" priority="37">
      <formula>BV$189="Percentage of Salary"</formula>
    </cfRule>
    <cfRule type="expression" dxfId="1128" priority="38">
      <formula>BV$189="Salary Multiple"</formula>
    </cfRule>
  </conditionalFormatting>
  <conditionalFormatting sqref="BV193">
    <cfRule type="expression" dxfId="1127" priority="32">
      <formula>BV$189="Offered Amount"</formula>
    </cfRule>
  </conditionalFormatting>
  <conditionalFormatting sqref="BV189:BV194">
    <cfRule type="expression" dxfId="1126" priority="31">
      <formula>BV$3="No"</formula>
    </cfRule>
  </conditionalFormatting>
  <conditionalFormatting sqref="BV190">
    <cfRule type="expression" dxfId="1125" priority="30">
      <formula>BV$189="Offered Amount"</formula>
    </cfRule>
  </conditionalFormatting>
  <conditionalFormatting sqref="CE191:CE192">
    <cfRule type="expression" dxfId="1124" priority="29">
      <formula>CE$189="Offered Amount"</formula>
    </cfRule>
  </conditionalFormatting>
  <conditionalFormatting sqref="CE194">
    <cfRule type="expression" dxfId="1123" priority="28">
      <formula>CE$189="Offered Amount"</formula>
    </cfRule>
  </conditionalFormatting>
  <conditionalFormatting sqref="CE191:CE192">
    <cfRule type="expression" dxfId="1122" priority="22">
      <formula>CE$189="Percentage of Employee Per Pay Period Salary"</formula>
    </cfRule>
    <cfRule type="expression" dxfId="1121" priority="23">
      <formula>CE$189="Percentage of Employee Semi-Monthly(24) Salary"</formula>
    </cfRule>
    <cfRule type="expression" dxfId="1120" priority="24">
      <formula>CE$189="Percentage of Weekly Salary"</formula>
    </cfRule>
    <cfRule type="expression" dxfId="1119" priority="25">
      <formula>CE$189="Percentage of Monthly Salary"</formula>
    </cfRule>
    <cfRule type="expression" dxfId="1118" priority="26">
      <formula>CE$189="Percentage of Salary"</formula>
    </cfRule>
    <cfRule type="expression" dxfId="1117" priority="27">
      <formula>CE$189="Salary Multiple"</formula>
    </cfRule>
  </conditionalFormatting>
  <conditionalFormatting sqref="CE193">
    <cfRule type="expression" dxfId="1116" priority="21">
      <formula>CE$189="Offered Amount"</formula>
    </cfRule>
  </conditionalFormatting>
  <conditionalFormatting sqref="CE189:CE194">
    <cfRule type="expression" dxfId="1115" priority="20">
      <formula>CE$3="No"</formula>
    </cfRule>
  </conditionalFormatting>
  <conditionalFormatting sqref="CE190">
    <cfRule type="expression" dxfId="1114" priority="19">
      <formula>CE$189="Offered Amount"</formula>
    </cfRule>
  </conditionalFormatting>
  <conditionalFormatting sqref="CE208">
    <cfRule type="expression" dxfId="1113" priority="18">
      <formula>CE$3="No"</formula>
    </cfRule>
  </conditionalFormatting>
  <conditionalFormatting sqref="DO355">
    <cfRule type="expression" dxfId="1112" priority="17">
      <formula>DO$3="No"</formula>
    </cfRule>
  </conditionalFormatting>
  <conditionalFormatting sqref="DO359">
    <cfRule type="expression" dxfId="1111" priority="16">
      <formula>DO$3="No"</formula>
    </cfRule>
  </conditionalFormatting>
  <conditionalFormatting sqref="CN126">
    <cfRule type="expression" dxfId="1110" priority="15">
      <formula>CN$121="Yes"</formula>
    </cfRule>
  </conditionalFormatting>
  <conditionalFormatting sqref="CN126">
    <cfRule type="expression" dxfId="1109" priority="14">
      <formula>CN$125="No"</formula>
    </cfRule>
  </conditionalFormatting>
  <conditionalFormatting sqref="CN126">
    <cfRule type="expression" dxfId="1108" priority="13">
      <formula>CN$3="No"</formula>
    </cfRule>
  </conditionalFormatting>
  <conditionalFormatting sqref="CE125">
    <cfRule type="expression" dxfId="1107" priority="12">
      <formula>CE$121="Yes"</formula>
    </cfRule>
  </conditionalFormatting>
  <conditionalFormatting sqref="CE125">
    <cfRule type="expression" dxfId="1106" priority="11">
      <formula>CE$124="No"</formula>
    </cfRule>
  </conditionalFormatting>
  <conditionalFormatting sqref="CE125">
    <cfRule type="expression" dxfId="1105" priority="10">
      <formula>CE$3="No"</formula>
    </cfRule>
  </conditionalFormatting>
  <conditionalFormatting sqref="CE126">
    <cfRule type="expression" dxfId="1104" priority="9">
      <formula>CE$121="Yes"</formula>
    </cfRule>
  </conditionalFormatting>
  <conditionalFormatting sqref="CE126">
    <cfRule type="expression" dxfId="1103" priority="8">
      <formula>CE$124="No"</formula>
    </cfRule>
  </conditionalFormatting>
  <conditionalFormatting sqref="CE126">
    <cfRule type="expression" dxfId="1102" priority="7">
      <formula>CE$3="No"</formula>
    </cfRule>
  </conditionalFormatting>
  <conditionalFormatting sqref="BV125">
    <cfRule type="expression" dxfId="1101" priority="6">
      <formula>BV$121="Yes"</formula>
    </cfRule>
  </conditionalFormatting>
  <conditionalFormatting sqref="BV125">
    <cfRule type="expression" dxfId="1100" priority="5">
      <formula>BV$124="No"</formula>
    </cfRule>
  </conditionalFormatting>
  <conditionalFormatting sqref="BV125">
    <cfRule type="expression" dxfId="1099" priority="4">
      <formula>BV$3="No"</formula>
    </cfRule>
  </conditionalFormatting>
  <conditionalFormatting sqref="BV126">
    <cfRule type="expression" dxfId="1098" priority="3">
      <formula>BV$121="Yes"</formula>
    </cfRule>
  </conditionalFormatting>
  <conditionalFormatting sqref="BV126">
    <cfRule type="expression" dxfId="1097" priority="2">
      <formula>BV$124="No"</formula>
    </cfRule>
  </conditionalFormatting>
  <conditionalFormatting sqref="BV126">
    <cfRule type="expression" dxfId="1096" priority="1">
      <formula>BV$3="No"</formula>
    </cfRule>
  </conditionalFormatting>
  <dataValidations count="57">
    <dataValidation type="list" allowBlank="1" showInputMessage="1" showErrorMessage="1" sqref="B190 K190 T190 AC190 BM190 BD190 EP190 AU190 AL190 BV190 CN190 CW190 DF190 DO190 DX190 EG190 CE190">
      <formula1>"Flat Amount,Salary Multiple"</formula1>
    </dataValidation>
    <dataValidation type="list" allowBlank="1" showInputMessage="1" showErrorMessage="1" sqref="B189 EP189 EG189 DX189 DO189 BV189 CW189 CN189 BM189 K189 AU189 DF189 BD189 AL189 AC189 T189 CE189">
      <formula1>$A$617:$A$625</formula1>
    </dataValidation>
    <dataValidation type="list" allowBlank="1" showInputMessage="1" showErrorMessage="1" sqref="B176 K176 T176 AC176 BV176 BM176 BD176 AU176 AL176 CE176 CN176 CW176 DF176 DO176 DX176 EG176 EP176">
      <formula1>"Do not require student status,Full-time or Part-time student or IRS dependent,Full-time student or IRS dependent,IRS Dependent,Part-time student or IRS dependent"</formula1>
    </dataValidation>
    <dataValidation type="list" allowBlank="1" showInputMessage="1" showErrorMessage="1" sqref="B200 EP198 EG198 DX198 DO198 CW198 CE198 CN198 BV198 K200 BM198 BD198 AU198 AL198 AC198 T198 K198 AL200 CW200 AU200 DX200 BD200 CE200 BM200 EG200 B198 CN200 AC200 DO200 T200 BV200 EP200 DF198 DF200">
      <formula1>$A$662:$A$664</formula1>
    </dataValidation>
    <dataValidation type="list" allowBlank="1" showInputMessage="1" showErrorMessage="1" sqref="B208 K208 T208 AC208 EP208 BM208 BD208 AU208 AL208 BV208 CN208 DF208 CW208 DO208 DX208 EG208 CE208">
      <formula1>"Individually calculated rate,Family rate for all children,Family rate for all dependents,Family rate for all dependents - Flat,Individually calculated rate by considering old age bands"</formula1>
    </dataValidation>
    <dataValidation type="list" allowBlank="1" showInputMessage="1" showErrorMessage="1" sqref="J372:J411">
      <formula1>"$1,$10,$25,$50,$100,$500,,$1000,$5000,$10000,$25000"</formula1>
    </dataValidation>
    <dataValidation type="list" allowBlank="1" showInputMessage="1" showErrorMessage="1" sqref="B183 K183 T183 EG183 BM183 BD183 AL183 AU183 EP183 BV183 CE183 CN183 CW183 DF183 DX183 AC183 DO183">
      <formula1>"Select Compensation Basis Flag,Compensation as of Date,Compensation at Date Eligible for Plan,Compensation at January 1st of Current Year,Compensation at Time of Election"</formula1>
    </dataValidation>
    <dataValidation type="list" allowBlank="1" showInputMessage="1" showErrorMessage="1" sqref="B180 K180 T180 AC180 BV180 BM180 BD180 AU180 AL180 CE180 CN180 CW180 DF180 DO180 DX180 EG180 EP180">
      <formula1>"Pre-tax,Post-tax"</formula1>
    </dataValidation>
    <dataValidation type="list" allowBlank="1" showInputMessage="1" showErrorMessage="1" sqref="B30 K30 T30 EG30 BM30 BD30 AU30 AL30 EP30 BV30 CE30 CN30 CW30 DF30 DX30 AC30 DO30">
      <formula1>"Bill for Entire Month,Premiums are Prorated,Premiums Waived Prior the Cut-Off Day"</formula1>
    </dataValidation>
    <dataValidation type="list" allowBlank="1" showInputMessage="1" showErrorMessage="1" sqref="B17 K17 T17 AC17 BV17 BM17 BD17 AU17 AL17 CE17 CN17 CW17 DF17 DO17 DX17 EG17 EP17">
      <formula1>"Select OtherEnrollmentService,BluWare,Boston Mutual,Castlight,CIGNA,ING,ING Accident Web Service,Linium,NetSuite,Securian,Selerix"</formula1>
    </dataValidation>
    <dataValidation type="list" allowBlank="1" showInputMessage="1" showErrorMessage="1" sqref="B14 EP14 EG14 DX14 DO14 DF14 CW14 CN14 CE14 AL14 AU14 BD14 K14 BV14 AC14 T14 BM14">
      <formula1>$A$657:$A$659</formula1>
    </dataValidation>
    <dataValidation type="list" allowBlank="1" showInputMessage="1" showErrorMessage="1" sqref="B13 K13 T13 AC13 AL13 AU13 BD13 BM13 BV13 CE13 CN13 CW13 DF13 DO13 DX13 EG13 EP13">
      <formula1>"Select Domestic Partner Coverage,Both,No,Opposite sex only,Same sex only"</formula1>
    </dataValidation>
    <dataValidation type="list" allowBlank="1" showInputMessage="1" showErrorMessage="1" sqref="B28 K28 T28 EG28 BM28 BD28 AU28 AL28 EP28 BV28 CE28 CN28 CW28 DF28 DX28 AC28 DO28">
      <formula1>"Bill for Entire Month,Premiums are Prorated,Premiums Waived After the Cut-off Day"</formula1>
    </dataValidation>
    <dataValidation type="list" allowBlank="1" showInputMessage="1" showErrorMessage="1" sqref="B7 EP7 EG7 DX7 DO7 BM7 CW7 CN7 CE7 K7 AU7 BD7 AL7 BV7 AC7 T7 DF7">
      <formula1>$A$652:$A$654</formula1>
    </dataValidation>
    <dataValidation type="list" allowBlank="1" showInputMessage="1" showErrorMessage="1" sqref="B326 K326 T326 AC326 BV326 BM326 BD326 AU326 AL326 CE326 CN326 CW326 DF326 DO326 DX326 EG326 EP326">
      <formula1>"Offered Amount,Range Flat Amount,Percentage of Salary,Percentage of Monthly Salary,Percentage of Weekly Salary,Percentage of Employee Semi-monthly(24) Salary,Percentage of Employee Per Pay Period Salary"</formula1>
    </dataValidation>
    <dataValidation type="list" allowBlank="1" showInputMessage="1" showErrorMessage="1" sqref="B8 K8 T8 AC8 BV8 EP8 BD8 AU8 AL8 CE8 CN8 CW8 BM8 DO8 DX8 EG8 DF8">
      <formula1>"EE,SP,CH,EE+SP,EE+SP+CH,EE+CH,SP+CH"</formula1>
    </dataValidation>
    <dataValidation type="list" allowBlank="1" showInputMessage="1" showErrorMessage="1" sqref="B87 K87 T87 AC87 BV87 BM87 BD87 AU87 AL87 CE87 CN87 CW87 DF87 DO87 DX87 EG87 EP87">
      <formula1>"Flat Amount,Times Annual Comp,Percentage of Annual Comp,Flat Amount &amp; Times Annual Comp,Flat Amount &amp; Percentage of Annual Comp,Flat Amount Times Annual Comp &amp; Percentage of Annual Comp,Times Annual Comp &amp; Percentage of Annual Comp"</formula1>
    </dataValidation>
    <dataValidation type="list" allowBlank="1" showInputMessage="1" showErrorMessage="1" sqref="D328 M328 D330 M330 V328 V330 AE328 AE330 BX328 BX330 BO328 BO330 BF328 BF330 AW328 AW330 AN328 AN330 CG328 CG330 CP328 CP330 CY328 CY330 DH328 DH330 DQ328 DQ330 DZ328 DZ330 EI328 EI330 ER328 ER330">
      <formula1>"Salary Multiple,Percentage of Salary,Percentage of Monthly Salary,Percentage of Weekly Salary,Percentage of Employee Semi-Monthly (24) Salary,Percentage of Employee Per Pay Period Salary"</formula1>
    </dataValidation>
    <dataValidation type="list" allowBlank="1" showInputMessage="1" showErrorMessage="1" sqref="B210 K210 T210 AC210 BV210 BM210 BD210 AU210 AL210 CE210 CN210 CW210 DF210 DO210 DX210 EG210 EP210">
      <formula1>"Coverage,Salary,Covered Salary"</formula1>
    </dataValidation>
    <dataValidation type="list" allowBlank="1" showInputMessage="1" showErrorMessage="1" sqref="D56 M56 V56 AE56 BX56 BO56 BF56 AW56 AN56 CG56 CP56 CY56 DH56 DQ56 DZ56 EI56 ER56">
      <formula1>"Select Period,Days,Months,Years"</formula1>
    </dataValidation>
    <dataValidation type="list" allowBlank="1" showInputMessage="1" showErrorMessage="1" sqref="B154 B142 B148 B364 T364 T358 B358 T45 B45 B51 K154 K142 K148 K364 K358 K45 DX142 DX148 T154 T142 T148 AC358 EP51 AC45 EG364 AC154 AC142 AC148 BV364 BV358 BV45 EG358 BV154 BV142 BV148 BM364 BM358 BM45 EG45 BM154 BM142 BM148 BD364 BD358 BD45 EP142 BD154 BD142 BD148 AU364 AU358 AU45 EG154 AU154 AU142 AU148 AL364 AL358 AL45 EG142 AL154 AL142 AL148 CE364 CE358 CE45 EG148 CE154 CE142 CE148 CN364 CN358 CN45 EP364 CN154 CN142 CN148 CW364 CW358 CW45 EP358 CW154 CW142 CW148 DF364 DF358 DF45 EP45 DF154 DF142 DF148 DO364 DO358 DO45 EP148 DO154 DO142 DO148 DX364 DX358 DX45 EP154 DX154 K51 T51 AC51 AL51 AU51 BD51 BM51 BV51 CE51 CN51 CW51 DF51 DO51 DX51 EG51 AC364">
      <formula1>"Current Year,Next Year"</formula1>
    </dataValidation>
    <dataValidation type="list" allowBlank="1" showInputMessage="1" showErrorMessage="1" sqref="B152 B140 B146 B362 T362 T356 B356 T44 B44 B50 K152 K140 K146 K362 K356 K44 K50 T50 T152 T140 T146 AC356 EP146 AC44 AC50 AC152 AC140 AC146 BV362 BV356 BV44 BV50 BV152 BV140 BV146 BM362 BM356 BM44 BM50 BM152 BM140 BM146 BD362 BD356 BD44 BD50 BD152 BD140 BD146 AU362 AU356 AU44 AU50 AU152 AU140 AU146 AL362 AL356 AL44 AL50 AL152 AL140 AL146 CE362 CE356 CE44 CE50 CE152 CE140 CE146 CN362 CN356 CN44 CN50 CN152 CN140 CN146 CW362 CW356 CW44 CW50 CW152 CW140 CW146 DF362 DF356 DF44 DF50 DF152 DF140 DF146 DO362 DO356 DO44 DO50 DO152 DO140 DO146 DX362 DX356 DX44 DX50 DX152 DX140 DX146 EG362 EG356 EG44 EG50 EG152 EG140 EG146 EP362 EP356 EP44 EP50 EP152 EP140 AC362">
      <formula1>"January,February,March,April,May,June,July,August,September,October,November,December"</formula1>
    </dataValidation>
    <dataValidation type="list" allowBlank="1" showInputMessage="1" showErrorMessage="1" sqref="B214 K214 T214 AC214 BV214 BM214 BD214 AU214 AL214 CE214 CN214 CW214 DF214 DO214 DX214 EG214 EP214">
      <formula1>"Open Enrollment, New Hire/Rehire,New Hire/Rehire/Open Enrollment,New Hire/Rehire/Qualifying Events,New Hire/Rehire/Open Enrollment/Qualifying Events,Qualifying Events"</formula1>
    </dataValidation>
    <dataValidation type="list" allowBlank="1" showInputMessage="1" showErrorMessage="1" sqref="B332 K332 T332 AC332 BV332 BM332 BD332 AU332 AL332 CE332 CN332 CW332 DF332 DO332 DX332 EG332 EP332">
      <formula1>"Employee,Spouse,Child"</formula1>
    </dataValidation>
    <dataValidation type="list" allowBlank="1" showInputMessage="1" showErrorMessage="1" sqref="B360 EP360 EG360 DX360 DO360 DF360 CW360 CN360 CE360 AL360 AU360 BD360 BM360 BV360 AC360 T360 K360">
      <formula1>$A$640:$A$649</formula1>
    </dataValidation>
    <dataValidation type="list" allowBlank="1" showInputMessage="1" showErrorMessage="1" sqref="B359 EP359 EG359 DX359 DF359 CW359 CN359 CE359 BM359 AL359 AU359 BD359 AC359 BV359 K359 T359 DO359">
      <formula1>$A$628:$A$637</formula1>
    </dataValidation>
    <dataValidation type="list" allowBlank="1" showInputMessage="1" showErrorMessage="1" sqref="B355 K355 T355 EP355 AC355 BV355 BD355 AU355 AL355 BM355 CE355 CN355 CW355 DF355 DX355 EG355 DO355">
      <formula1>"Select Age Base Reduction Schedule,Age on January 1 of Current Year,Age at Date of Birth in Current Year,Specific Date Selection"</formula1>
    </dataValidation>
    <dataValidation type="list" allowBlank="1" showInputMessage="1" showErrorMessage="1" sqref="O347:O352 F347:F352 X347:X352 AG347:AG352 BZ347:BZ352 BQ347:BQ352 BH347:BH352 AY347:AY352 AP347:AP352 CI347:CI352 CR347:CR352 DA347:DA352 DJ347:DJ352 DS347:DS352 EB347:EB352 EK347:EK352 ET347:ET352">
      <formula1>"Yes,No - Use Default Cost Calculation"</formula1>
    </dataValidation>
    <dataValidation type="list" allowBlank="1" showInputMessage="1" showErrorMessage="1" sqref="B84 EP84 EG84 DX84 DF84 CW84 AL84 CN84 CE84 K84 AU84 BD84 BM84 BV84 AC84 T84 DO84">
      <formula1>$A$529:$A$535</formula1>
    </dataValidation>
    <dataValidation type="list" allowBlank="1" showInputMessage="1" showErrorMessage="1" sqref="B82 EP82 EG82 DX82 DF82 AL82 CW82 CN82 CE82 K82 AU82 BD82 BM82 BV82 AC82 T82 DO82">
      <formula1>$A$520:$A$526</formula1>
    </dataValidation>
    <dataValidation type="list" allowBlank="1" showInputMessage="1" showErrorMessage="1" sqref="B202 K202 T202 AC202 AL202 BM202 BD202 AU202 EP202 BV202 CN202 CE202 CW202 DO202 DX202 EG202 DF202">
      <formula1>"Flat Amount,Times Annual Compensation,Flat Amount &amp; Times Annual Compensation"</formula1>
    </dataValidation>
    <dataValidation type="list" allowBlank="1" showInputMessage="1" showErrorMessage="1" sqref="B109 B77 B181 B61 B65 B68 B73:B74 B178 K109 K77 K181 B53:B55 K61 K65 T61 K68 B19:B20 K73:K74 B16 B9:B12 K178 K53:K55 B3 B325 B86 T65 T68 T73:T74 T178 T53:T55 T19:T20 T16 T9:T12 T3 T325 T86 K19:K20 K16 K9:K12 K3 K325 K86 T109 T77 T181 EP68 AC65 AC68 AC73:AC74 AC178 AC53:AC55 AC19:AC20 AC16 AC9:AC12 AC325 EP65 AC109 AC77 AC181 BV61 BV65 BV68 BV73:BV74 BV178 BV53:BV55 BV19:BV20 BV16 BV9:BV12 DX16 BV325 BV86 BV109 BV77 BV181 BD61 BM65 BM68 BM73:BM74 BM178 BM53:BM55 BM19:BM20 AL86 BM9:BM12 DX9:DX12 BM325 BD86 BM109 BM77 BM181 BM16 BD65 BD68 BD73:BD74 BD178 BD53:BD55 BD19:BD20 BD16 BD9:BD12 BD325 BM61 BD109 BD77 BD181 AU61 AU65 AU68 AU73:AU74 AU178 AU53:AU55 AU19:AU20 AU16 AU9:AU12 DX325 AU325 AU86 AU109 AU77 AU181 AC61 AL65 AL68 AL73:AL74 AL178 AL53:AL55 AL19:AL20 AL16 AL9:AL12 DX86 AL325 AL61 AL109 AL77 AL181 CE61 CE65 CE68 CE73:CE74 CE178 CE53:CE55 CE19:CE20 CE16 CE9:CE12 DX109 CE325 CE86 CE109 CE77 CE181 CN61 CN65 CN68 CN73:CN74 CN178 CN53:CN55 CN19:CN20 CN16 CN9:CN12 DX77 CN325 CN86 CN109 CN77 CN181 CW61 CW65 CW68 CW73:CW74 CW178 CW53:CW55 CW19:CW20 CW16 CW9:CW12 DX181 CW325 AC3:EX3 CW109 CW77 CW181 DF61 DF65 DF68 DF73:DF74 DF178 DF53:DF55 DF19:DF20 DF16 DF9:DF12 DF325 CW86 DF109 DF77 DF181 DF86 DO65 DO68 DO73:DO74 DO178 DO53:DO55 DO19:DO20 DO16 DO9:DO12 DX19:DX20 DO325 DO61 DO109 DO77 DO181 DX61 DX65 DX68 DX73:DX74 DX178 DX53:DX55 EG53:EG55 EG16 EG9:EG12 EG325 EG86 EG109 EG77 EG181 EG19:EG20 EG61 EG65 EG68 EG73:EG74 EG178 BM86 EP73:EP74 EP178 EP53:EP55 EP16 EP9:EP12 EP325 EP86 EP109 EP77 EP181 EP19:EP20 EP61 AC86 DO86">
      <formula1>"No,Yes"</formula1>
    </dataValidation>
    <dataValidation type="list" allowBlank="1" showInputMessage="1" showErrorMessage="1" sqref="B47:EX47">
      <formula1>$A$484:$A$494</formula1>
    </dataValidation>
    <dataValidation type="list" allowBlank="1" showInputMessage="1" showErrorMessage="1" sqref="B78 K78 T78 AC78 BV78 BM78 BD78 AU78 AL78 CE78 CN78 CW78 DF78 DO78 DX78 EG78 EP78">
      <formula1>"Individual,Group"</formula1>
    </dataValidation>
    <dataValidation type="list" allowBlank="1" showInputMessage="1" showErrorMessage="1" sqref="T62 B62:K62 AC62 AL62 AU62 BD62 BM62 BV62 CE62 CN62 EP62 DF62 CW62 DX62 EG62 DO62">
      <formula1>$A$497:$A$503</formula1>
    </dataValidation>
    <dataValidation type="list" allowBlank="1" showInputMessage="1" showErrorMessage="1" sqref="EP63 EG63 DX63 CW63 DF63 B63:K63 CN63 CE63 AL63 AU63 BD63 BM63 BV63 AC63 T63 DO63">
      <formula1>$A$506:$A$517</formula1>
    </dataValidation>
    <dataValidation type="list" allowBlank="1" showInputMessage="1" showErrorMessage="1" sqref="B85 K85 T85 EG85 BV85 BD85 AL85 AU85 EP85 CE85 CN85 BM85 CW85 DF85 DX85 AC85 DO85">
      <formula1>"No,Exact Match,Exact or Less"</formula1>
    </dataValidation>
    <dataValidation type="list" allowBlank="1" showInputMessage="1" showErrorMessage="1" sqref="B111 K111 T111 AC111 BV111 BM111 BD111 AU111 AL111 CE111 CN111 CW111 DF111 DO111 DX111 EG111 EP111">
      <formula1>"Select Zip Code Rule,Employee zip code CANNOT be in list of provided Zip Table,Employee Zip Code MUST be in list of provided Zip Table"</formula1>
    </dataValidation>
    <dataValidation type="list" allowBlank="1" showInputMessage="1" showErrorMessage="1" sqref="EP137 EG137 DX137 DO137 DF137 CW137 CN137 CE137 AL137 AU137 BD137 BM137 BV137 AC137 T137 B137:K137">
      <formula1>$A$538:$A$544</formula1>
    </dataValidation>
    <dataValidation type="list" allowBlank="1" showInputMessage="1" showErrorMessage="1" sqref="EP138 EG138 DX138 DO138 DF138 CW138 CN138 CE138 AL138 AU138 BD138 BM138 BV138 AC138 T138 B138:K138">
      <formula1>$A$547:$A$558</formula1>
    </dataValidation>
    <dataValidation type="list" allowBlank="1" showInputMessage="1" showErrorMessage="1" sqref="EP143 EG143 DX143 DO143 DF143 CW143 CN143 CE143 AL143 AU143 BD143 BM143 BV143 AC143 T143 B143:K143">
      <formula1>$A$561:$A$571</formula1>
    </dataValidation>
    <dataValidation type="list" allowBlank="1" showInputMessage="1" showErrorMessage="1" sqref="EP144 EG144 DX144 DO144 DF144 CW144 CN144 CE144 AL144 AU144 BD144 BM144 BV144 AC144 T144 B144:K144">
      <formula1>$A$574:$A$588</formula1>
    </dataValidation>
    <dataValidation type="list" allowBlank="1" showInputMessage="1" showErrorMessage="1" sqref="EP149 EG149 DX149 DO149 DF149 CW149 CN149 CE149 AL149 AU149 BD149 BM149 BV149 AC149 T149 B149:K149">
      <formula1>$A$591:$A$600</formula1>
    </dataValidation>
    <dataValidation type="list" allowBlank="1" showInputMessage="1" showErrorMessage="1" sqref="EP150 EG150 DX150 DO150 DF150 CW150 CN150 CE150 AL150 AU150 BD150 BM150 BV150 AC150 T150 B150:K150">
      <formula1>$A$603:$A$614</formula1>
    </dataValidation>
    <dataValidation type="list" allowBlank="1" showInputMessage="1" showErrorMessage="1" sqref="B324 K324 T322 B130:B134 B97:B107 B128 B126 B122 B124 B113 B115:B120 B22:B26 B322 B331 B166:B175 B340:B341 T331 B219 AL195:AL197 T340:T341 T219 B217 B213 T217 EP22:EP26 T213 B365:B366 BV166:BV175 T365:T366 T302 B302 K130:K134 K97:K107 K128 K126 K122 K124 K113 K115:K120 K22:K26 K322 K331 K166:K175 K340:K341 K219 K217 K213 B195:B197 K365:K366 K302 T324 T130:T134 T97:T107 T128 T126 T122 T124 T113 T115:T120 T22:T26 AC322 AC331 T166:T175 AC340:AC341 AC219 AC217 AC213 BM195:BM197 AC365:AC366 AC302 AC324 AC130:AC134 AC97:AC107 AC128 AC126 AC122 AC124 AC113 AC115:AC120 AC22:AC26 BV322 BV331 DO166:DO175 BV340:BV341 BV219 BV217 BV213 BD195:BD197 BV365:BV366 BV302 BV324 BV130:BV134 BV97:BV107 BV128 BV122 CE124:CE126 BV113 BV115:BV120 BV22:BV26 BM322 BM331 BM166:BM175 BM340:BM341 BM219 BM217 BM213 AU195:AU197 BM365:BM366 BM302 BM324 BM130:BM134 BD97:BD107 BM128 BM126 BM122 BM124 BM113 BM115:BM120 BM22:BM26 BD322 BD331 BM97:BM107 BD340:BD341 BD219 BD217 BD213 AC166:AC175 BD365:BD366 BD302 BD324 BD130:BD134 AC195:AC197 BD128 BD126 BD122 BD124 BD113 BD115:BD120 BD22:BD26 AU322 AU331 AU166:AU175 AU340:AU341 AU219 AU217 AU213 BV195:BV197 AU365:AU366 AU302 AU324 AU130:AU134 AU97:AU107 AU128 AU126 AU122 AU124 AU113 AU115:AU120 AU22:AU26 AL322 AL331 AL166:AL175 AL340:AL341 AL219 AL217 AL213 DF166:DF175 AL365:AL366 AL302 AL324 AL130:AL134 AL97:AL107 AL128 AL126 AL122 AL124 AL113 AL115:AL120 AL22:AL26 CE322 CE331 CE97:CE107 CE340:CE341 CE219 CE217 CE213 CN195:CN197 CE365:CE366 CE302 CE324 CE130:CE134 BD166:BD175 CE128 CE122 EP115:EP120 CE113 CE115:CE120 CE22:CE26 CN322 CN331 DF97:DF107 CN340:CN341 CN219 CN217 CN213 CW195:CW197 CN365:CN366 CN302 CN324 CN130:CN134 CN97:CN107 CN128 CE166:CE175 CN122 CN124 CN113 CN115:CN120 CN22:CN26 CW322 DF213 CN166:CN175 CW340:CW341 CW219 CW217 DF195:DF197 DO195:DO197 CW365:CW366 CW302 CW324 CW130:CW134 CE195:CE197 CW128 CW126 CW122 CW124 CW113 CW115:CW120 CW22:CW26 DF322 CW331 CW166:CW175 DF340:DF341 DF219 DF217 CW213 DX195:DX197 DF365:DF366 DF302 DF324 DF130:DF134 CW97:CW107 DF128 DF126 DF122 DF124 DF113 DF115:DF120 DF22:DF26 DO322 DO331 DO97:DO107 DO340:DO341 DO219 DO217 DO213 EG195:EG197 DO365:DO366 DO302 DO324 DO130:DO134 DF331 DO128 DO126 DO122 DO124 DO113 DO115:DO120 DO22:DO26 DX322 DX331 DX166:DX175 DX340:DX341 DX219 DX217 DX213 EP195:EP197 DX365:DX366 DX302 DX324 DX130:DX134 DX97:DX107 DX128 DX126 DX122 DX124 DX113 DX115:DX120 DX22:DX26 EG322 EG331 EG166:EG175 EG340:EG341 EG219 EG217 EG213 K195:K197 EG365:EG366 EG302 EG324 EG130:EG134 EG97:EG107 EG128 EG126 EG122 EG124 EG113 EG115:EG120 EG22:EG26 EP322 EP331 EP166:EP175 EP340:EP341 EP219 EP217 EP213 T195:T197 EP365:EP366 EP302 EP324 EP130:EP134 EP97:EP107 EP128 EP126 EP122 EP124 EP113 BV124:BV126">
      <formula1>"Yes,No"</formula1>
    </dataValidation>
    <dataValidation type="list" allowBlank="1" showInputMessage="1" showErrorMessage="1" sqref="B234:EX234">
      <formula1>"One,Two,Three,Four,Five,Six"</formula1>
    </dataValidation>
    <dataValidation type="list" allowBlank="1" showInputMessage="1" showErrorMessage="1" sqref="K347:L352 B347:C352 T347:U352 AC347:AD352 BV347:BW352 BM347:BN352 BD347:BE352 AU347:AV352 AL347:AM352 CE347:CF352 CN347:CO352 CW347:CX352 DF347:DG352 DO347:DP352 DX347:DY352 EG347:EH352 EP347:EQ352">
      <formula1>"On,Off"</formula1>
    </dataValidation>
    <dataValidation type="list" allowBlank="1" showInputMessage="1" showErrorMessage="1" sqref="M347:M352 D347:D352 V347:V352 AE347:AE352 BX347:BX352 BO347:BO352 BF347:BF352 AW347:AW352 AN347:AN352 CG347:CG352 CP347:CP352 CY347:CY352 DH347:DH352 DQ347:DQ352 DZ347:DZ352 EI347:EI352 ER347:ER352">
      <formula1>"Employee,Spouse,Domestic Partner,Child"</formula1>
    </dataValidation>
    <dataValidation type="list" allowBlank="1" showInputMessage="1" showErrorMessage="1" sqref="B372:B411 K372:K411">
      <formula1>"Employee,Spouse,Domestic Partner"</formula1>
    </dataValidation>
    <dataValidation type="list" allowBlank="1" showInputMessage="1" showErrorMessage="1" sqref="B201:EX201 B199:EX199">
      <formula1>"$1,$10,$25,$50,$100,$500,$1000,$5000,$10000,$25000"</formula1>
    </dataValidation>
    <dataValidation type="list" allowBlank="1" showInputMessage="1" showErrorMessage="1" sqref="B15:EX15">
      <formula1>"Select Beneficiary,Employee,Spouse"</formula1>
    </dataValidation>
    <dataValidation type="list" allowBlank="1" showInputMessage="1" showErrorMessage="1" sqref="H372:I411">
      <formula1>$A$667:$A$670</formula1>
    </dataValidation>
    <dataValidation type="list" allowBlank="1" showInputMessage="1" showErrorMessage="1" sqref="B36:EX36 B33:EX33">
      <formula1>$A$418:$A$429</formula1>
    </dataValidation>
    <dataValidation type="list" allowBlank="1" showInputMessage="1" showErrorMessage="1" sqref="B34:EX34 B37:EX37">
      <formula1>$A$432:$A$443</formula1>
    </dataValidation>
    <dataValidation type="list" allowBlank="1" showInputMessage="1" showErrorMessage="1" sqref="B40:EX40">
      <formula1>$A$446:$A$456</formula1>
    </dataValidation>
    <dataValidation type="list" allowBlank="1" showInputMessage="1" showErrorMessage="1" sqref="B41:EX41">
      <formula1>$A$459:$A$469</formula1>
    </dataValidation>
    <dataValidation type="list" allowBlank="1" showInputMessage="1" showErrorMessage="1" sqref="B46:EX46">
      <formula1>$A$472:$A$481</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'Ben Type Builder'!$A$75:$A$134</xm:f>
          </x14:formula1>
          <xm:sqref>B5:EX5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473"/>
  <sheetViews>
    <sheetView tabSelected="1" zoomScaleNormal="100" workbookViewId="0">
      <selection activeCell="AK17" sqref="AK17:AQ17"/>
    </sheetView>
  </sheetViews>
  <sheetFormatPr defaultColWidth="9.140625" defaultRowHeight="15" x14ac:dyDescent="0.25"/>
  <cols>
    <col min="1" max="1" width="60.85546875" style="151" customWidth="1"/>
    <col min="2" max="3" width="6" style="151" customWidth="1"/>
    <col min="4" max="4" width="19.5703125" style="115" bestFit="1" customWidth="1"/>
    <col min="5" max="8" width="10.7109375" style="115" customWidth="1"/>
    <col min="9" max="10" width="6" style="151" customWidth="1"/>
    <col min="11" max="11" width="19.5703125" style="115" bestFit="1" customWidth="1"/>
    <col min="12" max="15" width="10.7109375" style="115" customWidth="1"/>
    <col min="16" max="17" width="6" style="151" customWidth="1"/>
    <col min="18" max="18" width="19.5703125" style="115" bestFit="1" customWidth="1"/>
    <col min="19" max="22" width="10.7109375" style="115" customWidth="1"/>
    <col min="23" max="24" width="6" style="151" customWidth="1"/>
    <col min="25" max="25" width="19.5703125" style="115" bestFit="1" customWidth="1"/>
    <col min="26" max="26" width="10.7109375" style="115" customWidth="1"/>
    <col min="27" max="27" width="12.7109375" style="115" customWidth="1"/>
    <col min="28" max="28" width="13" style="115" customWidth="1"/>
    <col min="29" max="29" width="10.7109375" style="115" customWidth="1"/>
    <col min="30" max="31" width="6" style="151" customWidth="1"/>
    <col min="32" max="32" width="19.5703125" style="115" bestFit="1" customWidth="1"/>
    <col min="33" max="33" width="10.7109375" style="115" customWidth="1"/>
    <col min="34" max="34" width="12" style="115" customWidth="1"/>
    <col min="35" max="35" width="13.140625" style="115" customWidth="1"/>
    <col min="36" max="36" width="10.7109375" style="115" customWidth="1"/>
    <col min="37" max="38" width="6" style="151" customWidth="1"/>
    <col min="39" max="39" width="19.5703125" style="115" bestFit="1" customWidth="1"/>
    <col min="40" max="43" width="10.7109375" style="115" customWidth="1"/>
    <col min="44" max="45" width="6" style="151" customWidth="1"/>
    <col min="46" max="46" width="19.5703125" style="115" bestFit="1" customWidth="1"/>
    <col min="47" max="50" width="10.7109375" style="115" customWidth="1"/>
    <col min="51" max="16384" width="9.140625" style="115"/>
  </cols>
  <sheetData>
    <row r="1" spans="1:50" s="113" customFormat="1" ht="21" x14ac:dyDescent="0.35">
      <c r="A1" s="109" t="s">
        <v>967</v>
      </c>
      <c r="B1" s="110"/>
      <c r="C1" s="110"/>
      <c r="D1" s="376"/>
      <c r="E1" s="376"/>
      <c r="F1" s="376"/>
      <c r="G1" s="376"/>
      <c r="H1" s="376"/>
      <c r="I1" s="110"/>
      <c r="J1" s="110"/>
      <c r="K1" s="376"/>
      <c r="L1" s="376"/>
      <c r="M1" s="376"/>
      <c r="N1" s="376"/>
      <c r="O1" s="376"/>
      <c r="P1" s="110"/>
      <c r="Q1" s="110"/>
      <c r="R1" s="376"/>
      <c r="S1" s="376"/>
      <c r="T1" s="376"/>
      <c r="U1" s="376"/>
      <c r="V1" s="376"/>
      <c r="W1" s="110"/>
      <c r="X1" s="110"/>
      <c r="Y1" s="376"/>
      <c r="Z1" s="376"/>
      <c r="AA1" s="376"/>
      <c r="AB1" s="376"/>
      <c r="AC1" s="376"/>
      <c r="AD1" s="110"/>
      <c r="AE1" s="110"/>
      <c r="AF1" s="376"/>
      <c r="AG1" s="376"/>
      <c r="AH1" s="376"/>
      <c r="AI1" s="376"/>
      <c r="AJ1" s="376"/>
      <c r="AK1" s="110"/>
      <c r="AL1" s="110"/>
      <c r="AM1" s="376"/>
      <c r="AN1" s="376"/>
      <c r="AO1" s="376"/>
      <c r="AP1" s="376"/>
      <c r="AQ1" s="376"/>
      <c r="AR1" s="110"/>
      <c r="AS1" s="110"/>
      <c r="AT1" s="376"/>
      <c r="AU1" s="376"/>
      <c r="AV1" s="376"/>
      <c r="AW1" s="376"/>
      <c r="AX1" s="376"/>
    </row>
    <row r="2" spans="1:50" s="113" customFormat="1" ht="21" customHeight="1" x14ac:dyDescent="0.35">
      <c r="A2" s="375"/>
      <c r="B2" s="929" t="s">
        <v>887</v>
      </c>
      <c r="C2" s="929"/>
      <c r="D2" s="929"/>
      <c r="E2" s="929"/>
      <c r="F2" s="929"/>
      <c r="G2" s="929"/>
      <c r="H2" s="929"/>
      <c r="I2" s="929" t="s">
        <v>888</v>
      </c>
      <c r="J2" s="929"/>
      <c r="K2" s="929"/>
      <c r="L2" s="929"/>
      <c r="M2" s="929"/>
      <c r="N2" s="929"/>
      <c r="O2" s="929"/>
      <c r="P2" s="929" t="s">
        <v>889</v>
      </c>
      <c r="Q2" s="929"/>
      <c r="R2" s="929"/>
      <c r="S2" s="929"/>
      <c r="T2" s="929"/>
      <c r="U2" s="929"/>
      <c r="V2" s="929"/>
      <c r="W2" s="929" t="s">
        <v>890</v>
      </c>
      <c r="X2" s="929"/>
      <c r="Y2" s="929"/>
      <c r="Z2" s="929"/>
      <c r="AA2" s="929"/>
      <c r="AB2" s="929"/>
      <c r="AC2" s="929"/>
      <c r="AD2" s="929" t="s">
        <v>917</v>
      </c>
      <c r="AE2" s="929"/>
      <c r="AF2" s="929"/>
      <c r="AG2" s="929"/>
      <c r="AH2" s="929"/>
      <c r="AI2" s="929"/>
      <c r="AJ2" s="929"/>
      <c r="AK2" s="929" t="s">
        <v>891</v>
      </c>
      <c r="AL2" s="929"/>
      <c r="AM2" s="929"/>
      <c r="AN2" s="929"/>
      <c r="AO2" s="929"/>
      <c r="AP2" s="929"/>
      <c r="AQ2" s="929"/>
      <c r="AR2" s="929" t="s">
        <v>904</v>
      </c>
      <c r="AS2" s="929"/>
      <c r="AT2" s="929"/>
      <c r="AU2" s="929"/>
      <c r="AV2" s="929"/>
      <c r="AW2" s="929"/>
      <c r="AX2" s="929"/>
    </row>
    <row r="3" spans="1:50" s="113" customFormat="1" ht="15" customHeight="1" x14ac:dyDescent="0.35">
      <c r="A3" s="305" t="s">
        <v>741</v>
      </c>
      <c r="B3" s="892" t="s">
        <v>51</v>
      </c>
      <c r="C3" s="892"/>
      <c r="D3" s="892"/>
      <c r="E3" s="892"/>
      <c r="F3" s="892"/>
      <c r="G3" s="892"/>
      <c r="H3" s="892"/>
      <c r="I3" s="892" t="s">
        <v>51</v>
      </c>
      <c r="J3" s="892"/>
      <c r="K3" s="892"/>
      <c r="L3" s="892"/>
      <c r="M3" s="892"/>
      <c r="N3" s="892"/>
      <c r="O3" s="892"/>
      <c r="P3" s="892" t="s">
        <v>51</v>
      </c>
      <c r="Q3" s="892"/>
      <c r="R3" s="892"/>
      <c r="S3" s="892"/>
      <c r="T3" s="892"/>
      <c r="U3" s="892"/>
      <c r="V3" s="892"/>
      <c r="W3" s="892" t="s">
        <v>0</v>
      </c>
      <c r="X3" s="892"/>
      <c r="Y3" s="892"/>
      <c r="Z3" s="892"/>
      <c r="AA3" s="892"/>
      <c r="AB3" s="892"/>
      <c r="AC3" s="892"/>
      <c r="AD3" s="892" t="s">
        <v>0</v>
      </c>
      <c r="AE3" s="892"/>
      <c r="AF3" s="892"/>
      <c r="AG3" s="892"/>
      <c r="AH3" s="892"/>
      <c r="AI3" s="892"/>
      <c r="AJ3" s="892"/>
      <c r="AK3" s="892" t="s">
        <v>0</v>
      </c>
      <c r="AL3" s="892"/>
      <c r="AM3" s="892"/>
      <c r="AN3" s="892"/>
      <c r="AO3" s="892"/>
      <c r="AP3" s="892"/>
      <c r="AQ3" s="892"/>
      <c r="AR3" s="892" t="s">
        <v>0</v>
      </c>
      <c r="AS3" s="892"/>
      <c r="AT3" s="892"/>
      <c r="AU3" s="892"/>
      <c r="AV3" s="892"/>
      <c r="AW3" s="892"/>
      <c r="AX3" s="892"/>
    </row>
    <row r="4" spans="1:50" ht="15" customHeight="1" x14ac:dyDescent="0.25">
      <c r="A4" s="114" t="s">
        <v>61</v>
      </c>
      <c r="B4" s="928" t="s">
        <v>81</v>
      </c>
      <c r="C4" s="928"/>
      <c r="D4" s="928"/>
      <c r="E4" s="928"/>
      <c r="F4" s="928"/>
      <c r="G4" s="928"/>
      <c r="H4" s="928"/>
      <c r="I4" s="928" t="s">
        <v>82</v>
      </c>
      <c r="J4" s="928"/>
      <c r="K4" s="928"/>
      <c r="L4" s="928"/>
      <c r="M4" s="928"/>
      <c r="N4" s="928"/>
      <c r="O4" s="928"/>
      <c r="P4" s="928" t="s">
        <v>83</v>
      </c>
      <c r="Q4" s="928"/>
      <c r="R4" s="928"/>
      <c r="S4" s="928"/>
      <c r="T4" s="928"/>
      <c r="U4" s="928"/>
      <c r="V4" s="928"/>
      <c r="W4" s="928" t="s">
        <v>84</v>
      </c>
      <c r="X4" s="928"/>
      <c r="Y4" s="928"/>
      <c r="Z4" s="928"/>
      <c r="AA4" s="928"/>
      <c r="AB4" s="928"/>
      <c r="AC4" s="928"/>
      <c r="AD4" s="928" t="s">
        <v>85</v>
      </c>
      <c r="AE4" s="928"/>
      <c r="AF4" s="928"/>
      <c r="AG4" s="928"/>
      <c r="AH4" s="928"/>
      <c r="AI4" s="928"/>
      <c r="AJ4" s="928"/>
      <c r="AK4" s="928" t="s">
        <v>86</v>
      </c>
      <c r="AL4" s="928"/>
      <c r="AM4" s="928"/>
      <c r="AN4" s="928"/>
      <c r="AO4" s="928"/>
      <c r="AP4" s="928"/>
      <c r="AQ4" s="928"/>
      <c r="AR4" s="928" t="s">
        <v>86</v>
      </c>
      <c r="AS4" s="928"/>
      <c r="AT4" s="928"/>
      <c r="AU4" s="928"/>
      <c r="AV4" s="928"/>
      <c r="AW4" s="928"/>
      <c r="AX4" s="928"/>
    </row>
    <row r="5" spans="1:50" ht="24.75" x14ac:dyDescent="0.25">
      <c r="A5" s="116" t="s">
        <v>918</v>
      </c>
      <c r="B5" s="892" t="s">
        <v>1553</v>
      </c>
      <c r="C5" s="892"/>
      <c r="D5" s="892"/>
      <c r="E5" s="892"/>
      <c r="F5" s="892"/>
      <c r="G5" s="892"/>
      <c r="H5" s="892"/>
      <c r="I5" s="892" t="s">
        <v>1554</v>
      </c>
      <c r="J5" s="892"/>
      <c r="K5" s="892"/>
      <c r="L5" s="892"/>
      <c r="M5" s="892"/>
      <c r="N5" s="892"/>
      <c r="O5" s="892"/>
      <c r="P5" s="892" t="s">
        <v>1555</v>
      </c>
      <c r="Q5" s="892"/>
      <c r="R5" s="892"/>
      <c r="S5" s="892"/>
      <c r="T5" s="892"/>
      <c r="U5" s="892"/>
      <c r="V5" s="892"/>
      <c r="W5" s="892" t="s">
        <v>1550</v>
      </c>
      <c r="X5" s="892"/>
      <c r="Y5" s="892"/>
      <c r="Z5" s="892"/>
      <c r="AA5" s="892"/>
      <c r="AB5" s="892"/>
      <c r="AC5" s="892"/>
      <c r="AD5" s="751"/>
      <c r="AE5" s="751"/>
      <c r="AF5" s="751"/>
      <c r="AG5" s="751"/>
      <c r="AH5" s="751"/>
      <c r="AI5" s="751"/>
      <c r="AJ5" s="751"/>
      <c r="AK5" s="892"/>
      <c r="AL5" s="892"/>
      <c r="AM5" s="892"/>
      <c r="AN5" s="892"/>
      <c r="AO5" s="892"/>
      <c r="AP5" s="892"/>
      <c r="AQ5" s="892"/>
      <c r="AR5" s="892"/>
      <c r="AS5" s="892"/>
      <c r="AT5" s="892"/>
      <c r="AU5" s="892"/>
      <c r="AV5" s="892"/>
      <c r="AW5" s="892"/>
      <c r="AX5" s="892"/>
    </row>
    <row r="6" spans="1:50" ht="24.75" x14ac:dyDescent="0.25">
      <c r="A6" s="116" t="s">
        <v>640</v>
      </c>
      <c r="B6" s="859" t="s">
        <v>12</v>
      </c>
      <c r="C6" s="859"/>
      <c r="D6" s="859"/>
      <c r="E6" s="859"/>
      <c r="F6" s="859"/>
      <c r="G6" s="859"/>
      <c r="H6" s="859"/>
      <c r="I6" s="859" t="s">
        <v>12</v>
      </c>
      <c r="J6" s="859"/>
      <c r="K6" s="859"/>
      <c r="L6" s="859"/>
      <c r="M6" s="859"/>
      <c r="N6" s="859"/>
      <c r="O6" s="859"/>
      <c r="P6" s="859" t="s">
        <v>11</v>
      </c>
      <c r="Q6" s="859"/>
      <c r="R6" s="859"/>
      <c r="S6" s="859"/>
      <c r="T6" s="859"/>
      <c r="U6" s="859"/>
      <c r="V6" s="859"/>
      <c r="W6" s="859" t="s">
        <v>21</v>
      </c>
      <c r="X6" s="859"/>
      <c r="Y6" s="859"/>
      <c r="Z6" s="859"/>
      <c r="AA6" s="859"/>
      <c r="AB6" s="859"/>
      <c r="AC6" s="859"/>
      <c r="AD6" s="859" t="s">
        <v>21</v>
      </c>
      <c r="AE6" s="859"/>
      <c r="AF6" s="859"/>
      <c r="AG6" s="859"/>
      <c r="AH6" s="859"/>
      <c r="AI6" s="859"/>
      <c r="AJ6" s="859"/>
      <c r="AK6" s="859" t="s">
        <v>21</v>
      </c>
      <c r="AL6" s="859"/>
      <c r="AM6" s="859"/>
      <c r="AN6" s="859"/>
      <c r="AO6" s="859"/>
      <c r="AP6" s="859"/>
      <c r="AQ6" s="859"/>
      <c r="AR6" s="892" t="s">
        <v>11</v>
      </c>
      <c r="AS6" s="892"/>
      <c r="AT6" s="892"/>
      <c r="AU6" s="892"/>
      <c r="AV6" s="892"/>
      <c r="AW6" s="892"/>
      <c r="AX6" s="892"/>
    </row>
    <row r="7" spans="1:50" ht="15" customHeight="1" x14ac:dyDescent="0.25">
      <c r="A7" s="116" t="s">
        <v>63</v>
      </c>
      <c r="B7" s="892" t="s">
        <v>1551</v>
      </c>
      <c r="C7" s="892"/>
      <c r="D7" s="892"/>
      <c r="E7" s="892"/>
      <c r="F7" s="892"/>
      <c r="G7" s="892"/>
      <c r="H7" s="892"/>
      <c r="I7" s="892" t="s">
        <v>1551</v>
      </c>
      <c r="J7" s="892"/>
      <c r="K7" s="892"/>
      <c r="L7" s="892"/>
      <c r="M7" s="892"/>
      <c r="N7" s="892"/>
      <c r="O7" s="892"/>
      <c r="P7" s="892" t="s">
        <v>1551</v>
      </c>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t="s">
        <v>1551</v>
      </c>
      <c r="AS7" s="892"/>
      <c r="AT7" s="892"/>
      <c r="AU7" s="892"/>
      <c r="AV7" s="892"/>
      <c r="AW7" s="892"/>
      <c r="AX7" s="892"/>
    </row>
    <row r="8" spans="1:50" ht="24.75" customHeight="1" x14ac:dyDescent="0.25">
      <c r="A8" s="118" t="s">
        <v>1099</v>
      </c>
      <c r="B8" s="922" t="s">
        <v>742</v>
      </c>
      <c r="C8" s="922"/>
      <c r="D8" s="922"/>
      <c r="E8" s="922"/>
      <c r="F8" s="922"/>
      <c r="G8" s="922"/>
      <c r="H8" s="922"/>
      <c r="I8" s="922" t="s">
        <v>743</v>
      </c>
      <c r="J8" s="922"/>
      <c r="K8" s="922"/>
      <c r="L8" s="922"/>
      <c r="M8" s="922"/>
      <c r="N8" s="922"/>
      <c r="O8" s="922"/>
      <c r="P8" s="922" t="s">
        <v>742</v>
      </c>
      <c r="Q8" s="922"/>
      <c r="R8" s="922"/>
      <c r="S8" s="922"/>
      <c r="T8" s="922"/>
      <c r="U8" s="922"/>
      <c r="V8" s="922"/>
      <c r="W8" s="922" t="s">
        <v>742</v>
      </c>
      <c r="X8" s="922"/>
      <c r="Y8" s="922"/>
      <c r="Z8" s="922"/>
      <c r="AA8" s="922"/>
      <c r="AB8" s="922"/>
      <c r="AC8" s="922"/>
      <c r="AD8" s="922" t="s">
        <v>742</v>
      </c>
      <c r="AE8" s="922"/>
      <c r="AF8" s="922"/>
      <c r="AG8" s="922"/>
      <c r="AH8" s="922"/>
      <c r="AI8" s="922"/>
      <c r="AJ8" s="922"/>
      <c r="AK8" s="922" t="s">
        <v>742</v>
      </c>
      <c r="AL8" s="922"/>
      <c r="AM8" s="922"/>
      <c r="AN8" s="922"/>
      <c r="AO8" s="922"/>
      <c r="AP8" s="922"/>
      <c r="AQ8" s="922"/>
      <c r="AR8" s="922" t="s">
        <v>742</v>
      </c>
      <c r="AS8" s="922"/>
      <c r="AT8" s="922"/>
      <c r="AU8" s="922"/>
      <c r="AV8" s="922"/>
      <c r="AW8" s="922"/>
      <c r="AX8" s="922"/>
    </row>
    <row r="9" spans="1:50" ht="24.75" x14ac:dyDescent="0.25">
      <c r="A9" s="117" t="s">
        <v>336</v>
      </c>
      <c r="B9" s="851" t="s">
        <v>0</v>
      </c>
      <c r="C9" s="851"/>
      <c r="D9" s="851"/>
      <c r="E9" s="851"/>
      <c r="F9" s="851"/>
      <c r="G9" s="851"/>
      <c r="H9" s="851"/>
      <c r="I9" s="851" t="s">
        <v>0</v>
      </c>
      <c r="J9" s="851"/>
      <c r="K9" s="851"/>
      <c r="L9" s="851"/>
      <c r="M9" s="851"/>
      <c r="N9" s="851"/>
      <c r="O9" s="851"/>
      <c r="P9" s="851" t="s">
        <v>0</v>
      </c>
      <c r="Q9" s="851"/>
      <c r="R9" s="851"/>
      <c r="S9" s="851"/>
      <c r="T9" s="851"/>
      <c r="U9" s="851"/>
      <c r="V9" s="851"/>
      <c r="W9" s="851" t="s">
        <v>0</v>
      </c>
      <c r="X9" s="851"/>
      <c r="Y9" s="851"/>
      <c r="Z9" s="851"/>
      <c r="AA9" s="851"/>
      <c r="AB9" s="851"/>
      <c r="AC9" s="851"/>
      <c r="AD9" s="851" t="s">
        <v>0</v>
      </c>
      <c r="AE9" s="851"/>
      <c r="AF9" s="851"/>
      <c r="AG9" s="851"/>
      <c r="AH9" s="851"/>
      <c r="AI9" s="851"/>
      <c r="AJ9" s="851"/>
      <c r="AK9" s="851" t="s">
        <v>0</v>
      </c>
      <c r="AL9" s="851"/>
      <c r="AM9" s="851"/>
      <c r="AN9" s="851"/>
      <c r="AO9" s="851"/>
      <c r="AP9" s="851"/>
      <c r="AQ9" s="851"/>
      <c r="AR9" s="851" t="s">
        <v>0</v>
      </c>
      <c r="AS9" s="851"/>
      <c r="AT9" s="851"/>
      <c r="AU9" s="851"/>
      <c r="AV9" s="851"/>
      <c r="AW9" s="851"/>
      <c r="AX9" s="851"/>
    </row>
    <row r="10" spans="1:50" ht="24.75" x14ac:dyDescent="0.25">
      <c r="A10" s="117" t="s">
        <v>792</v>
      </c>
      <c r="B10" s="851" t="s">
        <v>0</v>
      </c>
      <c r="C10" s="851"/>
      <c r="D10" s="851"/>
      <c r="E10" s="851"/>
      <c r="F10" s="851"/>
      <c r="G10" s="851"/>
      <c r="H10" s="851"/>
      <c r="I10" s="851" t="s">
        <v>0</v>
      </c>
      <c r="J10" s="851"/>
      <c r="K10" s="851"/>
      <c r="L10" s="851"/>
      <c r="M10" s="851"/>
      <c r="N10" s="851"/>
      <c r="O10" s="851"/>
      <c r="P10" s="851" t="s">
        <v>0</v>
      </c>
      <c r="Q10" s="851"/>
      <c r="R10" s="851"/>
      <c r="S10" s="851"/>
      <c r="T10" s="851"/>
      <c r="U10" s="851"/>
      <c r="V10" s="851"/>
      <c r="W10" s="851" t="s">
        <v>0</v>
      </c>
      <c r="X10" s="851"/>
      <c r="Y10" s="851"/>
      <c r="Z10" s="851"/>
      <c r="AA10" s="851"/>
      <c r="AB10" s="851"/>
      <c r="AC10" s="851"/>
      <c r="AD10" s="851" t="s">
        <v>0</v>
      </c>
      <c r="AE10" s="851"/>
      <c r="AF10" s="851"/>
      <c r="AG10" s="851"/>
      <c r="AH10" s="851"/>
      <c r="AI10" s="851"/>
      <c r="AJ10" s="851"/>
      <c r="AK10" s="851" t="s">
        <v>0</v>
      </c>
      <c r="AL10" s="851"/>
      <c r="AM10" s="851"/>
      <c r="AN10" s="851"/>
      <c r="AO10" s="851"/>
      <c r="AP10" s="851"/>
      <c r="AQ10" s="851"/>
      <c r="AR10" s="851" t="s">
        <v>0</v>
      </c>
      <c r="AS10" s="851"/>
      <c r="AT10" s="851"/>
      <c r="AU10" s="851"/>
      <c r="AV10" s="851"/>
      <c r="AW10" s="851"/>
      <c r="AX10" s="851"/>
    </row>
    <row r="11" spans="1:50" x14ac:dyDescent="0.25">
      <c r="A11" s="116" t="s">
        <v>64</v>
      </c>
      <c r="B11" s="892" t="s">
        <v>0</v>
      </c>
      <c r="C11" s="892"/>
      <c r="D11" s="892"/>
      <c r="E11" s="892"/>
      <c r="F11" s="892"/>
      <c r="G11" s="892"/>
      <c r="H11" s="892"/>
      <c r="I11" s="892" t="s">
        <v>0</v>
      </c>
      <c r="J11" s="892"/>
      <c r="K11" s="892"/>
      <c r="L11" s="892"/>
      <c r="M11" s="892"/>
      <c r="N11" s="892"/>
      <c r="O11" s="892"/>
      <c r="P11" s="892" t="s">
        <v>0</v>
      </c>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t="s">
        <v>0</v>
      </c>
      <c r="AS11" s="892"/>
      <c r="AT11" s="892"/>
      <c r="AU11" s="892"/>
      <c r="AV11" s="892"/>
      <c r="AW11" s="892"/>
      <c r="AX11" s="892"/>
    </row>
    <row r="12" spans="1:50" ht="24.75" x14ac:dyDescent="0.25">
      <c r="A12" s="118" t="s">
        <v>369</v>
      </c>
      <c r="B12" s="807" t="s">
        <v>0</v>
      </c>
      <c r="C12" s="807"/>
      <c r="D12" s="807"/>
      <c r="E12" s="807"/>
      <c r="F12" s="807"/>
      <c r="G12" s="807"/>
      <c r="H12" s="807"/>
      <c r="I12" s="807" t="s">
        <v>0</v>
      </c>
      <c r="J12" s="807"/>
      <c r="K12" s="807"/>
      <c r="L12" s="807"/>
      <c r="M12" s="807"/>
      <c r="N12" s="807"/>
      <c r="O12" s="807"/>
      <c r="P12" s="807" t="s">
        <v>0</v>
      </c>
      <c r="Q12" s="807"/>
      <c r="R12" s="807"/>
      <c r="S12" s="807"/>
      <c r="T12" s="807"/>
      <c r="U12" s="807"/>
      <c r="V12" s="807"/>
      <c r="W12" s="807" t="s">
        <v>0</v>
      </c>
      <c r="X12" s="807"/>
      <c r="Y12" s="807"/>
      <c r="Z12" s="807"/>
      <c r="AA12" s="807"/>
      <c r="AB12" s="807"/>
      <c r="AC12" s="807"/>
      <c r="AD12" s="807" t="s">
        <v>0</v>
      </c>
      <c r="AE12" s="807"/>
      <c r="AF12" s="807"/>
      <c r="AG12" s="807"/>
      <c r="AH12" s="807"/>
      <c r="AI12" s="807"/>
      <c r="AJ12" s="807"/>
      <c r="AK12" s="807" t="s">
        <v>0</v>
      </c>
      <c r="AL12" s="807"/>
      <c r="AM12" s="807"/>
      <c r="AN12" s="807"/>
      <c r="AO12" s="807"/>
      <c r="AP12" s="807"/>
      <c r="AQ12" s="807"/>
      <c r="AR12" s="807" t="s">
        <v>0</v>
      </c>
      <c r="AS12" s="807"/>
      <c r="AT12" s="807"/>
      <c r="AU12" s="807"/>
      <c r="AV12" s="807"/>
      <c r="AW12" s="807"/>
      <c r="AX12" s="807"/>
    </row>
    <row r="13" spans="1:50" s="150" customFormat="1" ht="36.75" customHeight="1" x14ac:dyDescent="0.25">
      <c r="A13" s="164" t="s">
        <v>1100</v>
      </c>
      <c r="B13" s="807" t="s">
        <v>0</v>
      </c>
      <c r="C13" s="807"/>
      <c r="D13" s="807"/>
      <c r="E13" s="807"/>
      <c r="F13" s="807"/>
      <c r="G13" s="807"/>
      <c r="H13" s="807"/>
      <c r="I13" s="807" t="s">
        <v>0</v>
      </c>
      <c r="J13" s="807"/>
      <c r="K13" s="807"/>
      <c r="L13" s="807"/>
      <c r="M13" s="807"/>
      <c r="N13" s="807"/>
      <c r="O13" s="807"/>
      <c r="P13" s="807" t="s">
        <v>0</v>
      </c>
      <c r="Q13" s="807"/>
      <c r="R13" s="807"/>
      <c r="S13" s="807"/>
      <c r="T13" s="807"/>
      <c r="U13" s="807"/>
      <c r="V13" s="807"/>
      <c r="W13" s="892"/>
      <c r="X13" s="892"/>
      <c r="Y13" s="892"/>
      <c r="Z13" s="892"/>
      <c r="AA13" s="892"/>
      <c r="AB13" s="892"/>
      <c r="AC13" s="892"/>
      <c r="AD13" s="892"/>
      <c r="AE13" s="892"/>
      <c r="AF13" s="892"/>
      <c r="AG13" s="892"/>
      <c r="AH13" s="892"/>
      <c r="AI13" s="892"/>
      <c r="AJ13" s="892"/>
      <c r="AK13" s="892"/>
      <c r="AL13" s="892"/>
      <c r="AM13" s="892"/>
      <c r="AN13" s="892"/>
      <c r="AO13" s="892"/>
      <c r="AP13" s="892"/>
      <c r="AQ13" s="892"/>
      <c r="AR13" s="892" t="s">
        <v>0</v>
      </c>
      <c r="AS13" s="892"/>
      <c r="AT13" s="892"/>
      <c r="AU13" s="892"/>
      <c r="AV13" s="892"/>
      <c r="AW13" s="892"/>
      <c r="AX13" s="892"/>
    </row>
    <row r="14" spans="1:50" s="150" customFormat="1" ht="36.75" customHeight="1" x14ac:dyDescent="0.25">
      <c r="A14" s="164" t="s">
        <v>370</v>
      </c>
      <c r="B14" s="921" t="s">
        <v>214</v>
      </c>
      <c r="C14" s="921"/>
      <c r="D14" s="921"/>
      <c r="E14" s="921"/>
      <c r="F14" s="921"/>
      <c r="G14" s="921"/>
      <c r="H14" s="921"/>
      <c r="I14" s="921" t="s">
        <v>214</v>
      </c>
      <c r="J14" s="921"/>
      <c r="K14" s="921"/>
      <c r="L14" s="921"/>
      <c r="M14" s="921"/>
      <c r="N14" s="921"/>
      <c r="O14" s="921"/>
      <c r="P14" s="921" t="s">
        <v>214</v>
      </c>
      <c r="Q14" s="921"/>
      <c r="R14" s="921"/>
      <c r="S14" s="921"/>
      <c r="T14" s="921"/>
      <c r="U14" s="921"/>
      <c r="V14" s="921"/>
      <c r="W14" s="892" t="str">
        <f>IF(W13="No","Select Beneficiary","")</f>
        <v/>
      </c>
      <c r="X14" s="892"/>
      <c r="Y14" s="892"/>
      <c r="Z14" s="892"/>
      <c r="AA14" s="892"/>
      <c r="AB14" s="892"/>
      <c r="AC14" s="892"/>
      <c r="AD14" s="892" t="str">
        <f>IF(AD13="No","Select Beneficiary","")</f>
        <v/>
      </c>
      <c r="AE14" s="892"/>
      <c r="AF14" s="892"/>
      <c r="AG14" s="892"/>
      <c r="AH14" s="892"/>
      <c r="AI14" s="892"/>
      <c r="AJ14" s="892"/>
      <c r="AK14" s="892" t="str">
        <f>IF(AK13="No","Select Beneficiary","")</f>
        <v/>
      </c>
      <c r="AL14" s="892"/>
      <c r="AM14" s="892"/>
      <c r="AN14" s="892"/>
      <c r="AO14" s="892"/>
      <c r="AP14" s="892"/>
      <c r="AQ14" s="892"/>
      <c r="AR14" s="892" t="str">
        <f>IF(AR13="No","Select Beneficiary","")</f>
        <v>Select Beneficiary</v>
      </c>
      <c r="AS14" s="892"/>
      <c r="AT14" s="892"/>
      <c r="AU14" s="892"/>
      <c r="AV14" s="892"/>
      <c r="AW14" s="892"/>
      <c r="AX14" s="892"/>
    </row>
    <row r="15" spans="1:50" ht="24.75" x14ac:dyDescent="0.25">
      <c r="A15" s="164" t="s">
        <v>338</v>
      </c>
      <c r="B15" s="892" t="s">
        <v>0</v>
      </c>
      <c r="C15" s="892"/>
      <c r="D15" s="892"/>
      <c r="E15" s="892"/>
      <c r="F15" s="892"/>
      <c r="G15" s="892"/>
      <c r="H15" s="892"/>
      <c r="I15" s="892" t="s">
        <v>0</v>
      </c>
      <c r="J15" s="892"/>
      <c r="K15" s="892"/>
      <c r="L15" s="892"/>
      <c r="M15" s="892"/>
      <c r="N15" s="892"/>
      <c r="O15" s="892"/>
      <c r="P15" s="892" t="s">
        <v>0</v>
      </c>
      <c r="Q15" s="892"/>
      <c r="R15" s="892"/>
      <c r="S15" s="892"/>
      <c r="T15" s="892"/>
      <c r="U15" s="892"/>
      <c r="V15" s="892"/>
      <c r="W15" s="892" t="s">
        <v>0</v>
      </c>
      <c r="X15" s="892"/>
      <c r="Y15" s="892"/>
      <c r="Z15" s="892"/>
      <c r="AA15" s="892"/>
      <c r="AB15" s="892"/>
      <c r="AC15" s="892"/>
      <c r="AD15" s="892" t="s">
        <v>0</v>
      </c>
      <c r="AE15" s="892"/>
      <c r="AF15" s="892"/>
      <c r="AG15" s="892"/>
      <c r="AH15" s="892"/>
      <c r="AI15" s="892"/>
      <c r="AJ15" s="892"/>
      <c r="AK15" s="892" t="s">
        <v>0</v>
      </c>
      <c r="AL15" s="892"/>
      <c r="AM15" s="892"/>
      <c r="AN15" s="892"/>
      <c r="AO15" s="892"/>
      <c r="AP15" s="892"/>
      <c r="AQ15" s="892"/>
      <c r="AR15" s="892" t="s">
        <v>0</v>
      </c>
      <c r="AS15" s="892"/>
      <c r="AT15" s="892"/>
      <c r="AU15" s="892"/>
      <c r="AV15" s="892"/>
      <c r="AW15" s="892"/>
      <c r="AX15" s="892"/>
    </row>
    <row r="16" spans="1:50" ht="24.75" x14ac:dyDescent="0.25">
      <c r="A16" s="118" t="s">
        <v>403</v>
      </c>
      <c r="B16" s="922" t="s">
        <v>0</v>
      </c>
      <c r="C16" s="922"/>
      <c r="D16" s="922"/>
      <c r="E16" s="922"/>
      <c r="F16" s="922"/>
      <c r="G16" s="922"/>
      <c r="H16" s="922"/>
      <c r="I16" s="922" t="s">
        <v>0</v>
      </c>
      <c r="J16" s="922"/>
      <c r="K16" s="922"/>
      <c r="L16" s="922"/>
      <c r="M16" s="922"/>
      <c r="N16" s="922"/>
      <c r="O16" s="922"/>
      <c r="P16" s="922" t="s">
        <v>0</v>
      </c>
      <c r="Q16" s="922"/>
      <c r="R16" s="922"/>
      <c r="S16" s="922"/>
      <c r="T16" s="922"/>
      <c r="U16" s="922"/>
      <c r="V16" s="922"/>
      <c r="W16" s="922" t="s">
        <v>0</v>
      </c>
      <c r="X16" s="922"/>
      <c r="Y16" s="922"/>
      <c r="Z16" s="922"/>
      <c r="AA16" s="922"/>
      <c r="AB16" s="922"/>
      <c r="AC16" s="922"/>
      <c r="AD16" s="922" t="s">
        <v>0</v>
      </c>
      <c r="AE16" s="922"/>
      <c r="AF16" s="922"/>
      <c r="AG16" s="922"/>
      <c r="AH16" s="922"/>
      <c r="AI16" s="922"/>
      <c r="AJ16" s="922"/>
      <c r="AK16" s="922" t="s">
        <v>0</v>
      </c>
      <c r="AL16" s="922"/>
      <c r="AM16" s="922"/>
      <c r="AN16" s="922"/>
      <c r="AO16" s="922"/>
      <c r="AP16" s="922"/>
      <c r="AQ16" s="922"/>
      <c r="AR16" s="922" t="s">
        <v>0</v>
      </c>
      <c r="AS16" s="922"/>
      <c r="AT16" s="922"/>
      <c r="AU16" s="922"/>
      <c r="AV16" s="922"/>
      <c r="AW16" s="922"/>
      <c r="AX16" s="922"/>
    </row>
    <row r="17" spans="1:50" ht="24.75" x14ac:dyDescent="0.25">
      <c r="A17" s="14" t="s">
        <v>339</v>
      </c>
      <c r="B17" s="851" t="s">
        <v>0</v>
      </c>
      <c r="C17" s="851"/>
      <c r="D17" s="851"/>
      <c r="E17" s="851"/>
      <c r="F17" s="851"/>
      <c r="G17" s="851"/>
      <c r="H17" s="851"/>
      <c r="I17" s="851" t="s">
        <v>0</v>
      </c>
      <c r="J17" s="851"/>
      <c r="K17" s="851"/>
      <c r="L17" s="851"/>
      <c r="M17" s="851"/>
      <c r="N17" s="851"/>
      <c r="O17" s="851"/>
      <c r="P17" s="851" t="s">
        <v>0</v>
      </c>
      <c r="Q17" s="851"/>
      <c r="R17" s="851"/>
      <c r="S17" s="851"/>
      <c r="T17" s="851"/>
      <c r="U17" s="851"/>
      <c r="V17" s="851"/>
      <c r="W17" s="851" t="s">
        <v>0</v>
      </c>
      <c r="X17" s="851"/>
      <c r="Y17" s="851"/>
      <c r="Z17" s="851"/>
      <c r="AA17" s="851"/>
      <c r="AB17" s="851"/>
      <c r="AC17" s="851"/>
      <c r="AD17" s="851" t="s">
        <v>0</v>
      </c>
      <c r="AE17" s="851"/>
      <c r="AF17" s="851"/>
      <c r="AG17" s="851"/>
      <c r="AH17" s="851"/>
      <c r="AI17" s="851"/>
      <c r="AJ17" s="851"/>
      <c r="AK17" s="851" t="s">
        <v>0</v>
      </c>
      <c r="AL17" s="851"/>
      <c r="AM17" s="851"/>
      <c r="AN17" s="851"/>
      <c r="AO17" s="851"/>
      <c r="AP17" s="851"/>
      <c r="AQ17" s="851"/>
      <c r="AR17" s="851" t="s">
        <v>0</v>
      </c>
      <c r="AS17" s="851"/>
      <c r="AT17" s="851"/>
      <c r="AU17" s="851"/>
      <c r="AV17" s="851"/>
      <c r="AW17" s="851"/>
      <c r="AX17" s="851"/>
    </row>
    <row r="18" spans="1:50" ht="24.75" customHeight="1" x14ac:dyDescent="0.25">
      <c r="A18" s="661" t="s">
        <v>645</v>
      </c>
      <c r="B18" s="859"/>
      <c r="C18" s="859"/>
      <c r="D18" s="859"/>
      <c r="E18" s="859"/>
      <c r="F18" s="859"/>
      <c r="G18" s="859"/>
      <c r="H18" s="859"/>
      <c r="I18" s="859"/>
      <c r="J18" s="859"/>
      <c r="K18" s="859"/>
      <c r="L18" s="859"/>
      <c r="M18" s="859"/>
      <c r="N18" s="859"/>
      <c r="O18" s="859"/>
      <c r="P18" s="859"/>
      <c r="Q18" s="859"/>
      <c r="R18" s="859"/>
      <c r="S18" s="859"/>
      <c r="T18" s="859"/>
      <c r="U18" s="859"/>
      <c r="V18" s="859"/>
      <c r="W18" s="859"/>
      <c r="X18" s="859"/>
      <c r="Y18" s="859"/>
      <c r="Z18" s="859"/>
      <c r="AA18" s="859"/>
      <c r="AB18" s="859"/>
      <c r="AC18" s="859"/>
      <c r="AD18" s="859"/>
      <c r="AE18" s="859"/>
      <c r="AF18" s="859"/>
      <c r="AG18" s="859"/>
      <c r="AH18" s="859"/>
      <c r="AI18" s="859"/>
      <c r="AJ18" s="859"/>
      <c r="AK18" s="859"/>
      <c r="AL18" s="859"/>
      <c r="AM18" s="859"/>
      <c r="AN18" s="859"/>
      <c r="AO18" s="859"/>
      <c r="AP18" s="859"/>
      <c r="AQ18" s="859"/>
      <c r="AR18" s="859"/>
      <c r="AS18" s="859"/>
      <c r="AT18" s="859"/>
      <c r="AU18" s="859"/>
      <c r="AV18" s="859"/>
      <c r="AW18" s="859"/>
      <c r="AX18" s="859"/>
    </row>
    <row r="19" spans="1:50" s="251" customFormat="1" ht="15" customHeight="1" x14ac:dyDescent="0.25">
      <c r="A19" s="910" t="s">
        <v>978</v>
      </c>
      <c r="B19" s="653" t="s">
        <v>0</v>
      </c>
      <c r="C19" s="807" t="s">
        <v>52</v>
      </c>
      <c r="D19" s="807"/>
      <c r="E19" s="807"/>
      <c r="F19" s="807"/>
      <c r="G19" s="807"/>
      <c r="H19" s="807"/>
      <c r="I19" s="653" t="s">
        <v>0</v>
      </c>
      <c r="J19" s="807" t="s">
        <v>52</v>
      </c>
      <c r="K19" s="807"/>
      <c r="L19" s="807"/>
      <c r="M19" s="807"/>
      <c r="N19" s="807"/>
      <c r="O19" s="807"/>
      <c r="P19" s="653" t="s">
        <v>0</v>
      </c>
      <c r="Q19" s="807" t="s">
        <v>52</v>
      </c>
      <c r="R19" s="807"/>
      <c r="S19" s="807"/>
      <c r="T19" s="807"/>
      <c r="U19" s="807"/>
      <c r="V19" s="807"/>
      <c r="W19" s="653" t="s">
        <v>0</v>
      </c>
      <c r="X19" s="807" t="s">
        <v>52</v>
      </c>
      <c r="Y19" s="807"/>
      <c r="Z19" s="807"/>
      <c r="AA19" s="807"/>
      <c r="AB19" s="807"/>
      <c r="AC19" s="807"/>
      <c r="AD19" s="653" t="s">
        <v>0</v>
      </c>
      <c r="AE19" s="807" t="s">
        <v>52</v>
      </c>
      <c r="AF19" s="807"/>
      <c r="AG19" s="807"/>
      <c r="AH19" s="807"/>
      <c r="AI19" s="807"/>
      <c r="AJ19" s="807"/>
      <c r="AK19" s="653" t="s">
        <v>0</v>
      </c>
      <c r="AL19" s="807" t="s">
        <v>52</v>
      </c>
      <c r="AM19" s="807"/>
      <c r="AN19" s="807"/>
      <c r="AO19" s="807"/>
      <c r="AP19" s="807"/>
      <c r="AQ19" s="807"/>
      <c r="AR19" s="653" t="s">
        <v>0</v>
      </c>
      <c r="AS19" s="807" t="s">
        <v>52</v>
      </c>
      <c r="AT19" s="807"/>
      <c r="AU19" s="807"/>
      <c r="AV19" s="807"/>
      <c r="AW19" s="807"/>
      <c r="AX19" s="807"/>
    </row>
    <row r="20" spans="1:50" s="251" customFormat="1" ht="15" customHeight="1" x14ac:dyDescent="0.25">
      <c r="A20" s="911"/>
      <c r="B20" s="653" t="s">
        <v>0</v>
      </c>
      <c r="C20" s="807" t="s">
        <v>60</v>
      </c>
      <c r="D20" s="807"/>
      <c r="E20" s="807"/>
      <c r="F20" s="807"/>
      <c r="G20" s="807"/>
      <c r="H20" s="807"/>
      <c r="I20" s="653" t="s">
        <v>0</v>
      </c>
      <c r="J20" s="807" t="s">
        <v>60</v>
      </c>
      <c r="K20" s="807"/>
      <c r="L20" s="807"/>
      <c r="M20" s="807"/>
      <c r="N20" s="807"/>
      <c r="O20" s="807"/>
      <c r="P20" s="653" t="s">
        <v>0</v>
      </c>
      <c r="Q20" s="807" t="s">
        <v>60</v>
      </c>
      <c r="R20" s="807"/>
      <c r="S20" s="807"/>
      <c r="T20" s="807"/>
      <c r="U20" s="807"/>
      <c r="V20" s="807"/>
      <c r="W20" s="653" t="s">
        <v>0</v>
      </c>
      <c r="X20" s="807" t="s">
        <v>60</v>
      </c>
      <c r="Y20" s="807"/>
      <c r="Z20" s="807"/>
      <c r="AA20" s="807"/>
      <c r="AB20" s="807"/>
      <c r="AC20" s="807"/>
      <c r="AD20" s="653" t="s">
        <v>0</v>
      </c>
      <c r="AE20" s="807" t="s">
        <v>60</v>
      </c>
      <c r="AF20" s="807"/>
      <c r="AG20" s="807"/>
      <c r="AH20" s="807"/>
      <c r="AI20" s="807"/>
      <c r="AJ20" s="807"/>
      <c r="AK20" s="653" t="s">
        <v>0</v>
      </c>
      <c r="AL20" s="807" t="s">
        <v>60</v>
      </c>
      <c r="AM20" s="807"/>
      <c r="AN20" s="807"/>
      <c r="AO20" s="807"/>
      <c r="AP20" s="807"/>
      <c r="AQ20" s="807"/>
      <c r="AR20" s="653" t="s">
        <v>0</v>
      </c>
      <c r="AS20" s="807" t="s">
        <v>60</v>
      </c>
      <c r="AT20" s="807"/>
      <c r="AU20" s="807"/>
      <c r="AV20" s="807"/>
      <c r="AW20" s="807"/>
      <c r="AX20" s="807"/>
    </row>
    <row r="21" spans="1:50" s="251" customFormat="1" ht="15" customHeight="1" x14ac:dyDescent="0.25">
      <c r="A21" s="911"/>
      <c r="B21" s="653" t="s">
        <v>0</v>
      </c>
      <c r="C21" s="807" t="s">
        <v>210</v>
      </c>
      <c r="D21" s="807"/>
      <c r="E21" s="807"/>
      <c r="F21" s="807"/>
      <c r="G21" s="807"/>
      <c r="H21" s="807"/>
      <c r="I21" s="653" t="s">
        <v>0</v>
      </c>
      <c r="J21" s="807" t="s">
        <v>210</v>
      </c>
      <c r="K21" s="807"/>
      <c r="L21" s="807"/>
      <c r="M21" s="807"/>
      <c r="N21" s="807"/>
      <c r="O21" s="807"/>
      <c r="P21" s="653" t="s">
        <v>0</v>
      </c>
      <c r="Q21" s="807" t="s">
        <v>210</v>
      </c>
      <c r="R21" s="807"/>
      <c r="S21" s="807"/>
      <c r="T21" s="807"/>
      <c r="U21" s="807"/>
      <c r="V21" s="807"/>
      <c r="W21" s="653" t="s">
        <v>0</v>
      </c>
      <c r="X21" s="807" t="s">
        <v>210</v>
      </c>
      <c r="Y21" s="807"/>
      <c r="Z21" s="807"/>
      <c r="AA21" s="807"/>
      <c r="AB21" s="807"/>
      <c r="AC21" s="807"/>
      <c r="AD21" s="653" t="s">
        <v>0</v>
      </c>
      <c r="AE21" s="807" t="s">
        <v>210</v>
      </c>
      <c r="AF21" s="807"/>
      <c r="AG21" s="807"/>
      <c r="AH21" s="807"/>
      <c r="AI21" s="807"/>
      <c r="AJ21" s="807"/>
      <c r="AK21" s="653" t="s">
        <v>0</v>
      </c>
      <c r="AL21" s="807" t="s">
        <v>210</v>
      </c>
      <c r="AM21" s="807"/>
      <c r="AN21" s="807"/>
      <c r="AO21" s="807"/>
      <c r="AP21" s="807"/>
      <c r="AQ21" s="807"/>
      <c r="AR21" s="653" t="s">
        <v>0</v>
      </c>
      <c r="AS21" s="807" t="s">
        <v>210</v>
      </c>
      <c r="AT21" s="807"/>
      <c r="AU21" s="807"/>
      <c r="AV21" s="807"/>
      <c r="AW21" s="807"/>
      <c r="AX21" s="807"/>
    </row>
    <row r="22" spans="1:50" s="251" customFormat="1" ht="15" customHeight="1" x14ac:dyDescent="0.25">
      <c r="A22" s="911"/>
      <c r="B22" s="653" t="s">
        <v>0</v>
      </c>
      <c r="C22" s="807" t="s">
        <v>59</v>
      </c>
      <c r="D22" s="807"/>
      <c r="E22" s="807"/>
      <c r="F22" s="807"/>
      <c r="G22" s="807"/>
      <c r="H22" s="807"/>
      <c r="I22" s="653" t="s">
        <v>0</v>
      </c>
      <c r="J22" s="807" t="s">
        <v>59</v>
      </c>
      <c r="K22" s="807"/>
      <c r="L22" s="807"/>
      <c r="M22" s="807"/>
      <c r="N22" s="807"/>
      <c r="O22" s="807"/>
      <c r="P22" s="653" t="s">
        <v>0</v>
      </c>
      <c r="Q22" s="807" t="s">
        <v>59</v>
      </c>
      <c r="R22" s="807"/>
      <c r="S22" s="807"/>
      <c r="T22" s="807"/>
      <c r="U22" s="807"/>
      <c r="V22" s="807"/>
      <c r="W22" s="653" t="s">
        <v>0</v>
      </c>
      <c r="X22" s="807" t="s">
        <v>59</v>
      </c>
      <c r="Y22" s="807"/>
      <c r="Z22" s="807"/>
      <c r="AA22" s="807"/>
      <c r="AB22" s="807"/>
      <c r="AC22" s="807"/>
      <c r="AD22" s="653" t="s">
        <v>0</v>
      </c>
      <c r="AE22" s="807" t="s">
        <v>59</v>
      </c>
      <c r="AF22" s="807"/>
      <c r="AG22" s="807"/>
      <c r="AH22" s="807"/>
      <c r="AI22" s="807"/>
      <c r="AJ22" s="807"/>
      <c r="AK22" s="653" t="s">
        <v>0</v>
      </c>
      <c r="AL22" s="807" t="s">
        <v>59</v>
      </c>
      <c r="AM22" s="807"/>
      <c r="AN22" s="807"/>
      <c r="AO22" s="807"/>
      <c r="AP22" s="807"/>
      <c r="AQ22" s="807"/>
      <c r="AR22" s="653" t="s">
        <v>0</v>
      </c>
      <c r="AS22" s="807" t="s">
        <v>59</v>
      </c>
      <c r="AT22" s="807"/>
      <c r="AU22" s="807"/>
      <c r="AV22" s="807"/>
      <c r="AW22" s="807"/>
      <c r="AX22" s="807"/>
    </row>
    <row r="23" spans="1:50" s="251" customFormat="1" x14ac:dyDescent="0.25">
      <c r="A23" s="912"/>
      <c r="B23" s="653" t="s">
        <v>0</v>
      </c>
      <c r="C23" s="807" t="s">
        <v>477</v>
      </c>
      <c r="D23" s="807"/>
      <c r="E23" s="807"/>
      <c r="F23" s="807"/>
      <c r="G23" s="807"/>
      <c r="H23" s="807"/>
      <c r="I23" s="653" t="s">
        <v>0</v>
      </c>
      <c r="J23" s="807" t="s">
        <v>477</v>
      </c>
      <c r="K23" s="807"/>
      <c r="L23" s="807"/>
      <c r="M23" s="807"/>
      <c r="N23" s="807"/>
      <c r="O23" s="807"/>
      <c r="P23" s="653" t="s">
        <v>0</v>
      </c>
      <c r="Q23" s="807" t="s">
        <v>477</v>
      </c>
      <c r="R23" s="807"/>
      <c r="S23" s="807"/>
      <c r="T23" s="807"/>
      <c r="U23" s="807"/>
      <c r="V23" s="807"/>
      <c r="W23" s="653" t="s">
        <v>0</v>
      </c>
      <c r="X23" s="807" t="s">
        <v>477</v>
      </c>
      <c r="Y23" s="807"/>
      <c r="Z23" s="807"/>
      <c r="AA23" s="807"/>
      <c r="AB23" s="807"/>
      <c r="AC23" s="807"/>
      <c r="AD23" s="653" t="s">
        <v>0</v>
      </c>
      <c r="AE23" s="807" t="s">
        <v>477</v>
      </c>
      <c r="AF23" s="807"/>
      <c r="AG23" s="807"/>
      <c r="AH23" s="807"/>
      <c r="AI23" s="807"/>
      <c r="AJ23" s="807"/>
      <c r="AK23" s="653" t="s">
        <v>0</v>
      </c>
      <c r="AL23" s="807" t="s">
        <v>477</v>
      </c>
      <c r="AM23" s="807"/>
      <c r="AN23" s="807"/>
      <c r="AO23" s="807"/>
      <c r="AP23" s="807"/>
      <c r="AQ23" s="807"/>
      <c r="AR23" s="653" t="s">
        <v>0</v>
      </c>
      <c r="AS23" s="807" t="s">
        <v>477</v>
      </c>
      <c r="AT23" s="807"/>
      <c r="AU23" s="807"/>
      <c r="AV23" s="807"/>
      <c r="AW23" s="807"/>
      <c r="AX23" s="807"/>
    </row>
    <row r="24" spans="1:50" ht="15" customHeight="1" x14ac:dyDescent="0.25">
      <c r="A24" s="121" t="s">
        <v>65</v>
      </c>
      <c r="B24" s="165"/>
      <c r="C24" s="165"/>
      <c r="D24" s="166"/>
      <c r="E24" s="166"/>
      <c r="F24" s="166"/>
      <c r="G24" s="166"/>
      <c r="H24" s="166"/>
      <c r="I24" s="165"/>
      <c r="J24" s="165"/>
      <c r="K24" s="166"/>
      <c r="L24" s="166"/>
      <c r="M24" s="166"/>
      <c r="N24" s="166"/>
      <c r="O24" s="166"/>
      <c r="P24" s="165"/>
      <c r="Q24" s="165"/>
      <c r="R24" s="166"/>
      <c r="S24" s="166"/>
      <c r="T24" s="166"/>
      <c r="U24" s="166"/>
      <c r="V24" s="166"/>
      <c r="W24" s="165"/>
      <c r="X24" s="165"/>
      <c r="Y24" s="166"/>
      <c r="Z24" s="166"/>
      <c r="AA24" s="166"/>
      <c r="AB24" s="166"/>
      <c r="AC24" s="166"/>
      <c r="AD24" s="165"/>
      <c r="AE24" s="165"/>
      <c r="AF24" s="166"/>
      <c r="AG24" s="166"/>
      <c r="AH24" s="166"/>
      <c r="AI24" s="166"/>
      <c r="AJ24" s="166"/>
      <c r="AK24" s="165"/>
      <c r="AL24" s="165"/>
      <c r="AM24" s="166"/>
      <c r="AN24" s="166"/>
      <c r="AO24" s="166"/>
      <c r="AP24" s="166"/>
      <c r="AQ24" s="166"/>
      <c r="AR24" s="165"/>
      <c r="AS24" s="165"/>
      <c r="AT24" s="166"/>
      <c r="AU24" s="166"/>
      <c r="AV24" s="166"/>
      <c r="AW24" s="166"/>
      <c r="AX24" s="555"/>
    </row>
    <row r="25" spans="1:50" ht="24.75" customHeight="1" x14ac:dyDescent="0.25">
      <c r="A25" s="124" t="s">
        <v>340</v>
      </c>
      <c r="B25" s="886" t="s">
        <v>89</v>
      </c>
      <c r="C25" s="886"/>
      <c r="D25" s="886"/>
      <c r="E25" s="886"/>
      <c r="F25" s="886"/>
      <c r="G25" s="886"/>
      <c r="H25" s="886"/>
      <c r="I25" s="886" t="s">
        <v>89</v>
      </c>
      <c r="J25" s="886"/>
      <c r="K25" s="886"/>
      <c r="L25" s="886"/>
      <c r="M25" s="886"/>
      <c r="N25" s="886"/>
      <c r="O25" s="886"/>
      <c r="P25" s="886" t="s">
        <v>89</v>
      </c>
      <c r="Q25" s="886"/>
      <c r="R25" s="886"/>
      <c r="S25" s="886"/>
      <c r="T25" s="886"/>
      <c r="U25" s="886"/>
      <c r="V25" s="886"/>
      <c r="W25" s="886" t="s">
        <v>89</v>
      </c>
      <c r="X25" s="886"/>
      <c r="Y25" s="886"/>
      <c r="Z25" s="886"/>
      <c r="AA25" s="886"/>
      <c r="AB25" s="886"/>
      <c r="AC25" s="886"/>
      <c r="AD25" s="886" t="s">
        <v>89</v>
      </c>
      <c r="AE25" s="886"/>
      <c r="AF25" s="886"/>
      <c r="AG25" s="886"/>
      <c r="AH25" s="886"/>
      <c r="AI25" s="886"/>
      <c r="AJ25" s="886"/>
      <c r="AK25" s="886" t="s">
        <v>89</v>
      </c>
      <c r="AL25" s="886"/>
      <c r="AM25" s="886"/>
      <c r="AN25" s="886"/>
      <c r="AO25" s="886"/>
      <c r="AP25" s="886"/>
      <c r="AQ25" s="886"/>
      <c r="AR25" s="886" t="s">
        <v>89</v>
      </c>
      <c r="AS25" s="886"/>
      <c r="AT25" s="886"/>
      <c r="AU25" s="886"/>
      <c r="AV25" s="886"/>
      <c r="AW25" s="886"/>
      <c r="AX25" s="886"/>
    </row>
    <row r="26" spans="1:50" ht="24.75" customHeight="1" x14ac:dyDescent="0.25">
      <c r="A26" s="250" t="s">
        <v>713</v>
      </c>
      <c r="B26" s="760"/>
      <c r="C26" s="820"/>
      <c r="D26" s="820"/>
      <c r="E26" s="820"/>
      <c r="F26" s="820"/>
      <c r="G26" s="820"/>
      <c r="H26" s="761"/>
      <c r="I26" s="760"/>
      <c r="J26" s="820"/>
      <c r="K26" s="820"/>
      <c r="L26" s="820"/>
      <c r="M26" s="820"/>
      <c r="N26" s="820"/>
      <c r="O26" s="761"/>
      <c r="P26" s="760"/>
      <c r="Q26" s="820"/>
      <c r="R26" s="820"/>
      <c r="S26" s="820"/>
      <c r="T26" s="820"/>
      <c r="U26" s="820"/>
      <c r="V26" s="761"/>
      <c r="W26" s="760"/>
      <c r="X26" s="820"/>
      <c r="Y26" s="820"/>
      <c r="Z26" s="820"/>
      <c r="AA26" s="820"/>
      <c r="AB26" s="820"/>
      <c r="AC26" s="761"/>
      <c r="AD26" s="760"/>
      <c r="AE26" s="820"/>
      <c r="AF26" s="820"/>
      <c r="AG26" s="820"/>
      <c r="AH26" s="820"/>
      <c r="AI26" s="820"/>
      <c r="AJ26" s="761"/>
      <c r="AK26" s="760"/>
      <c r="AL26" s="820"/>
      <c r="AM26" s="820"/>
      <c r="AN26" s="820"/>
      <c r="AO26" s="820"/>
      <c r="AP26" s="820"/>
      <c r="AQ26" s="761"/>
      <c r="AR26" s="760"/>
      <c r="AS26" s="820"/>
      <c r="AT26" s="820"/>
      <c r="AU26" s="820"/>
      <c r="AV26" s="820"/>
      <c r="AW26" s="820"/>
      <c r="AX26" s="761"/>
    </row>
    <row r="27" spans="1:50" ht="24.75" customHeight="1" x14ac:dyDescent="0.25">
      <c r="A27" s="125" t="s">
        <v>341</v>
      </c>
      <c r="B27" s="886" t="s">
        <v>89</v>
      </c>
      <c r="C27" s="886"/>
      <c r="D27" s="886"/>
      <c r="E27" s="886"/>
      <c r="F27" s="886"/>
      <c r="G27" s="886"/>
      <c r="H27" s="886"/>
      <c r="I27" s="886" t="s">
        <v>89</v>
      </c>
      <c r="J27" s="886"/>
      <c r="K27" s="886"/>
      <c r="L27" s="886"/>
      <c r="M27" s="886"/>
      <c r="N27" s="886"/>
      <c r="O27" s="886"/>
      <c r="P27" s="886" t="s">
        <v>89</v>
      </c>
      <c r="Q27" s="886"/>
      <c r="R27" s="886"/>
      <c r="S27" s="886"/>
      <c r="T27" s="886"/>
      <c r="U27" s="886"/>
      <c r="V27" s="886"/>
      <c r="W27" s="886" t="s">
        <v>89</v>
      </c>
      <c r="X27" s="886"/>
      <c r="Y27" s="886"/>
      <c r="Z27" s="886"/>
      <c r="AA27" s="886"/>
      <c r="AB27" s="886"/>
      <c r="AC27" s="886"/>
      <c r="AD27" s="886" t="s">
        <v>89</v>
      </c>
      <c r="AE27" s="886"/>
      <c r="AF27" s="886"/>
      <c r="AG27" s="886"/>
      <c r="AH27" s="886"/>
      <c r="AI27" s="886"/>
      <c r="AJ27" s="886"/>
      <c r="AK27" s="886" t="s">
        <v>89</v>
      </c>
      <c r="AL27" s="886"/>
      <c r="AM27" s="886"/>
      <c r="AN27" s="886"/>
      <c r="AO27" s="886"/>
      <c r="AP27" s="886"/>
      <c r="AQ27" s="886"/>
      <c r="AR27" s="886" t="s">
        <v>89</v>
      </c>
      <c r="AS27" s="886"/>
      <c r="AT27" s="886"/>
      <c r="AU27" s="886"/>
      <c r="AV27" s="886"/>
      <c r="AW27" s="886"/>
      <c r="AX27" s="886"/>
    </row>
    <row r="28" spans="1:50" ht="24.75" x14ac:dyDescent="0.25">
      <c r="A28" s="543" t="s">
        <v>713</v>
      </c>
      <c r="B28" s="760"/>
      <c r="C28" s="820"/>
      <c r="D28" s="820"/>
      <c r="E28" s="820"/>
      <c r="F28" s="820"/>
      <c r="G28" s="820"/>
      <c r="H28" s="761"/>
      <c r="I28" s="760"/>
      <c r="J28" s="820"/>
      <c r="K28" s="820"/>
      <c r="L28" s="820"/>
      <c r="M28" s="820"/>
      <c r="N28" s="820"/>
      <c r="O28" s="761"/>
      <c r="P28" s="760"/>
      <c r="Q28" s="820"/>
      <c r="R28" s="820"/>
      <c r="S28" s="820"/>
      <c r="T28" s="820"/>
      <c r="U28" s="820"/>
      <c r="V28" s="761"/>
      <c r="W28" s="760"/>
      <c r="X28" s="820"/>
      <c r="Y28" s="820"/>
      <c r="Z28" s="820"/>
      <c r="AA28" s="820"/>
      <c r="AB28" s="820"/>
      <c r="AC28" s="761"/>
      <c r="AD28" s="760"/>
      <c r="AE28" s="820"/>
      <c r="AF28" s="820"/>
      <c r="AG28" s="820"/>
      <c r="AH28" s="820"/>
      <c r="AI28" s="820"/>
      <c r="AJ28" s="761"/>
      <c r="AK28" s="760"/>
      <c r="AL28" s="820"/>
      <c r="AM28" s="820"/>
      <c r="AN28" s="820"/>
      <c r="AO28" s="820"/>
      <c r="AP28" s="820"/>
      <c r="AQ28" s="761"/>
      <c r="AR28" s="760"/>
      <c r="AS28" s="820"/>
      <c r="AT28" s="820"/>
      <c r="AU28" s="820"/>
      <c r="AV28" s="820"/>
      <c r="AW28" s="820"/>
      <c r="AX28" s="761"/>
    </row>
    <row r="29" spans="1:50" ht="15" customHeight="1" x14ac:dyDescent="0.25">
      <c r="A29" s="121" t="s">
        <v>66</v>
      </c>
      <c r="B29" s="167"/>
      <c r="C29" s="167"/>
      <c r="D29" s="166"/>
      <c r="E29" s="166"/>
      <c r="F29" s="166"/>
      <c r="G29" s="166"/>
      <c r="H29" s="166"/>
      <c r="I29" s="167"/>
      <c r="J29" s="167"/>
      <c r="K29" s="166"/>
      <c r="L29" s="166"/>
      <c r="M29" s="166"/>
      <c r="N29" s="166"/>
      <c r="O29" s="166"/>
      <c r="P29" s="167"/>
      <c r="Q29" s="167"/>
      <c r="R29" s="166"/>
      <c r="S29" s="166"/>
      <c r="T29" s="166"/>
      <c r="U29" s="166"/>
      <c r="V29" s="166"/>
      <c r="W29" s="167"/>
      <c r="X29" s="167"/>
      <c r="Y29" s="166"/>
      <c r="Z29" s="166"/>
      <c r="AA29" s="166"/>
      <c r="AB29" s="166"/>
      <c r="AC29" s="166"/>
      <c r="AD29" s="167"/>
      <c r="AE29" s="167"/>
      <c r="AF29" s="166"/>
      <c r="AG29" s="166"/>
      <c r="AH29" s="166"/>
      <c r="AI29" s="166"/>
      <c r="AJ29" s="166"/>
      <c r="AK29" s="167"/>
      <c r="AL29" s="167"/>
      <c r="AM29" s="166"/>
      <c r="AN29" s="166"/>
      <c r="AO29" s="166"/>
      <c r="AP29" s="166"/>
      <c r="AQ29" s="166"/>
      <c r="AR29" s="167"/>
      <c r="AS29" s="167"/>
      <c r="AT29" s="166"/>
      <c r="AU29" s="166"/>
      <c r="AV29" s="166"/>
      <c r="AW29" s="166"/>
      <c r="AX29" s="555"/>
    </row>
    <row r="30" spans="1:50" ht="36.75" customHeight="1" x14ac:dyDescent="0.25">
      <c r="A30" s="124" t="s">
        <v>342</v>
      </c>
      <c r="B30" s="892" t="s">
        <v>91</v>
      </c>
      <c r="C30" s="892"/>
      <c r="D30" s="892"/>
      <c r="E30" s="892"/>
      <c r="F30" s="892"/>
      <c r="G30" s="892"/>
      <c r="H30" s="892"/>
      <c r="I30" s="892" t="s">
        <v>91</v>
      </c>
      <c r="J30" s="892"/>
      <c r="K30" s="892"/>
      <c r="L30" s="892"/>
      <c r="M30" s="892"/>
      <c r="N30" s="892"/>
      <c r="O30" s="892"/>
      <c r="P30" s="892" t="s">
        <v>91</v>
      </c>
      <c r="Q30" s="892"/>
      <c r="R30" s="892"/>
      <c r="S30" s="892"/>
      <c r="T30" s="892"/>
      <c r="U30" s="892"/>
      <c r="V30" s="892"/>
      <c r="W30" s="892" t="s">
        <v>91</v>
      </c>
      <c r="X30" s="892"/>
      <c r="Y30" s="892"/>
      <c r="Z30" s="892"/>
      <c r="AA30" s="892"/>
      <c r="AB30" s="892"/>
      <c r="AC30" s="892"/>
      <c r="AD30" s="892" t="s">
        <v>91</v>
      </c>
      <c r="AE30" s="892"/>
      <c r="AF30" s="892"/>
      <c r="AG30" s="892"/>
      <c r="AH30" s="892"/>
      <c r="AI30" s="892"/>
      <c r="AJ30" s="892"/>
      <c r="AK30" s="892" t="s">
        <v>91</v>
      </c>
      <c r="AL30" s="892"/>
      <c r="AM30" s="892"/>
      <c r="AN30" s="892"/>
      <c r="AO30" s="892"/>
      <c r="AP30" s="892"/>
      <c r="AQ30" s="892"/>
      <c r="AR30" s="892" t="s">
        <v>91</v>
      </c>
      <c r="AS30" s="892"/>
      <c r="AT30" s="892"/>
      <c r="AU30" s="892"/>
      <c r="AV30" s="892"/>
      <c r="AW30" s="892"/>
      <c r="AX30" s="892"/>
    </row>
    <row r="31" spans="1:50" ht="36.75" customHeight="1" x14ac:dyDescent="0.25">
      <c r="A31" s="657" t="s">
        <v>1061</v>
      </c>
      <c r="B31" s="922" t="s">
        <v>49</v>
      </c>
      <c r="C31" s="922"/>
      <c r="D31" s="922"/>
      <c r="E31" s="922"/>
      <c r="F31" s="922"/>
      <c r="G31" s="922"/>
      <c r="H31" s="922"/>
      <c r="I31" s="922" t="s">
        <v>49</v>
      </c>
      <c r="J31" s="922"/>
      <c r="K31" s="922"/>
      <c r="L31" s="922"/>
      <c r="M31" s="922"/>
      <c r="N31" s="922"/>
      <c r="O31" s="922"/>
      <c r="P31" s="922" t="s">
        <v>49</v>
      </c>
      <c r="Q31" s="922"/>
      <c r="R31" s="922"/>
      <c r="S31" s="922"/>
      <c r="T31" s="922"/>
      <c r="U31" s="922"/>
      <c r="V31" s="922"/>
      <c r="W31" s="922" t="s">
        <v>49</v>
      </c>
      <c r="X31" s="922"/>
      <c r="Y31" s="922"/>
      <c r="Z31" s="922"/>
      <c r="AA31" s="922"/>
      <c r="AB31" s="922"/>
      <c r="AC31" s="922"/>
      <c r="AD31" s="922" t="s">
        <v>49</v>
      </c>
      <c r="AE31" s="922"/>
      <c r="AF31" s="922"/>
      <c r="AG31" s="922"/>
      <c r="AH31" s="922"/>
      <c r="AI31" s="922"/>
      <c r="AJ31" s="922"/>
      <c r="AK31" s="922" t="s">
        <v>49</v>
      </c>
      <c r="AL31" s="922"/>
      <c r="AM31" s="922"/>
      <c r="AN31" s="922"/>
      <c r="AO31" s="922"/>
      <c r="AP31" s="922"/>
      <c r="AQ31" s="922"/>
      <c r="AR31" s="922" t="s">
        <v>49</v>
      </c>
      <c r="AS31" s="922"/>
      <c r="AT31" s="922"/>
      <c r="AU31" s="922"/>
      <c r="AV31" s="922"/>
      <c r="AW31" s="922"/>
      <c r="AX31" s="922"/>
    </row>
    <row r="32" spans="1:50" ht="48.75" customHeight="1" x14ac:dyDescent="0.25">
      <c r="A32" s="129" t="s">
        <v>980</v>
      </c>
      <c r="B32" s="922" t="str">
        <f>IF(B31="Select Waiting Period Option","0",IF(B31="First of month following Date of Change","0",""))</f>
        <v>0</v>
      </c>
      <c r="C32" s="922"/>
      <c r="D32" s="922"/>
      <c r="E32" s="922"/>
      <c r="F32" s="922"/>
      <c r="G32" s="922"/>
      <c r="H32" s="922"/>
      <c r="I32" s="922" t="str">
        <f>IF(I31="Select Waiting Period Option","0",IF(I31="First of month following Date of Change","0",""))</f>
        <v>0</v>
      </c>
      <c r="J32" s="922"/>
      <c r="K32" s="922"/>
      <c r="L32" s="922"/>
      <c r="M32" s="922"/>
      <c r="N32" s="922"/>
      <c r="O32" s="922"/>
      <c r="P32" s="922" t="str">
        <f>IF(P31="Select Waiting Period Option","0",IF(P31="First of month following Date of Change","0",""))</f>
        <v>0</v>
      </c>
      <c r="Q32" s="922"/>
      <c r="R32" s="922"/>
      <c r="S32" s="922"/>
      <c r="T32" s="922"/>
      <c r="U32" s="922"/>
      <c r="V32" s="922"/>
      <c r="W32" s="922" t="str">
        <f>IF(W31="Select Waiting Period Option","0",IF(W31="First of month following Date of Change","0",""))</f>
        <v>0</v>
      </c>
      <c r="X32" s="922"/>
      <c r="Y32" s="922"/>
      <c r="Z32" s="922"/>
      <c r="AA32" s="922"/>
      <c r="AB32" s="922"/>
      <c r="AC32" s="922"/>
      <c r="AD32" s="922" t="str">
        <f>IF(AD31="Select Waiting Period Option","0",IF(AD31="First of month following Date of Change","0",""))</f>
        <v>0</v>
      </c>
      <c r="AE32" s="922"/>
      <c r="AF32" s="922"/>
      <c r="AG32" s="922"/>
      <c r="AH32" s="922"/>
      <c r="AI32" s="922"/>
      <c r="AJ32" s="922"/>
      <c r="AK32" s="922" t="str">
        <f>IF(AK31="Select Waiting Period Option","0",IF(AK31="First of month following Date of Change","0",""))</f>
        <v>0</v>
      </c>
      <c r="AL32" s="922"/>
      <c r="AM32" s="922"/>
      <c r="AN32" s="922"/>
      <c r="AO32" s="922"/>
      <c r="AP32" s="922"/>
      <c r="AQ32" s="922"/>
      <c r="AR32" s="922" t="str">
        <f>IF(AR31="Select Waiting Period Option","0",IF(AR31="First of month following Date of Change","0",""))</f>
        <v>0</v>
      </c>
      <c r="AS32" s="922"/>
      <c r="AT32" s="922"/>
      <c r="AU32" s="922"/>
      <c r="AV32" s="922"/>
      <c r="AW32" s="922"/>
      <c r="AX32" s="922"/>
    </row>
    <row r="33" spans="1:50" ht="36.75" customHeight="1" x14ac:dyDescent="0.25">
      <c r="A33" s="163" t="s">
        <v>1313</v>
      </c>
      <c r="B33" s="806" t="s">
        <v>91</v>
      </c>
      <c r="C33" s="806"/>
      <c r="D33" s="806"/>
      <c r="E33" s="806"/>
      <c r="F33" s="806"/>
      <c r="G33" s="806"/>
      <c r="H33" s="806"/>
      <c r="I33" s="806" t="s">
        <v>91</v>
      </c>
      <c r="J33" s="806"/>
      <c r="K33" s="806"/>
      <c r="L33" s="806"/>
      <c r="M33" s="806"/>
      <c r="N33" s="806"/>
      <c r="O33" s="806"/>
      <c r="P33" s="806" t="s">
        <v>91</v>
      </c>
      <c r="Q33" s="806"/>
      <c r="R33" s="806"/>
      <c r="S33" s="806"/>
      <c r="T33" s="806"/>
      <c r="U33" s="806"/>
      <c r="V33" s="806"/>
      <c r="W33" s="806" t="s">
        <v>91</v>
      </c>
      <c r="X33" s="806"/>
      <c r="Y33" s="806"/>
      <c r="Z33" s="806"/>
      <c r="AA33" s="806"/>
      <c r="AB33" s="806"/>
      <c r="AC33" s="806"/>
      <c r="AD33" s="806" t="s">
        <v>91</v>
      </c>
      <c r="AE33" s="806"/>
      <c r="AF33" s="806"/>
      <c r="AG33" s="806"/>
      <c r="AH33" s="806"/>
      <c r="AI33" s="806"/>
      <c r="AJ33" s="806"/>
      <c r="AK33" s="806" t="s">
        <v>91</v>
      </c>
      <c r="AL33" s="806"/>
      <c r="AM33" s="806"/>
      <c r="AN33" s="806"/>
      <c r="AO33" s="806"/>
      <c r="AP33" s="806"/>
      <c r="AQ33" s="806"/>
      <c r="AR33" s="806" t="s">
        <v>91</v>
      </c>
      <c r="AS33" s="806"/>
      <c r="AT33" s="806"/>
      <c r="AU33" s="806"/>
      <c r="AV33" s="806"/>
      <c r="AW33" s="806"/>
      <c r="AX33" s="806"/>
    </row>
    <row r="34" spans="1:50" ht="48.75" customHeight="1" x14ac:dyDescent="0.25">
      <c r="A34" s="607" t="s">
        <v>1062</v>
      </c>
      <c r="B34" s="807" t="s">
        <v>49</v>
      </c>
      <c r="C34" s="807"/>
      <c r="D34" s="807"/>
      <c r="E34" s="807"/>
      <c r="F34" s="807"/>
      <c r="G34" s="807"/>
      <c r="H34" s="807"/>
      <c r="I34" s="807" t="s">
        <v>49</v>
      </c>
      <c r="J34" s="807"/>
      <c r="K34" s="807"/>
      <c r="L34" s="807"/>
      <c r="M34" s="807"/>
      <c r="N34" s="807"/>
      <c r="O34" s="807"/>
      <c r="P34" s="807" t="s">
        <v>49</v>
      </c>
      <c r="Q34" s="807"/>
      <c r="R34" s="807"/>
      <c r="S34" s="807"/>
      <c r="T34" s="807"/>
      <c r="U34" s="807"/>
      <c r="V34" s="807"/>
      <c r="W34" s="807" t="s">
        <v>49</v>
      </c>
      <c r="X34" s="807"/>
      <c r="Y34" s="807"/>
      <c r="Z34" s="807"/>
      <c r="AA34" s="807"/>
      <c r="AB34" s="807"/>
      <c r="AC34" s="807"/>
      <c r="AD34" s="807" t="s">
        <v>49</v>
      </c>
      <c r="AE34" s="807"/>
      <c r="AF34" s="807"/>
      <c r="AG34" s="807"/>
      <c r="AH34" s="807"/>
      <c r="AI34" s="807"/>
      <c r="AJ34" s="807"/>
      <c r="AK34" s="807" t="s">
        <v>49</v>
      </c>
      <c r="AL34" s="807"/>
      <c r="AM34" s="807"/>
      <c r="AN34" s="807"/>
      <c r="AO34" s="807"/>
      <c r="AP34" s="807"/>
      <c r="AQ34" s="807"/>
      <c r="AR34" s="807" t="s">
        <v>49</v>
      </c>
      <c r="AS34" s="807"/>
      <c r="AT34" s="807"/>
      <c r="AU34" s="807"/>
      <c r="AV34" s="807"/>
      <c r="AW34" s="807"/>
      <c r="AX34" s="807"/>
    </row>
    <row r="35" spans="1:50" ht="48.75" customHeight="1" x14ac:dyDescent="0.25">
      <c r="A35" s="360" t="s">
        <v>980</v>
      </c>
      <c r="B35" s="807" t="str">
        <f>IF(B34="Select Waiting Period Option","0",IF(B34="First of month following Date of Change","0",""))</f>
        <v>0</v>
      </c>
      <c r="C35" s="807"/>
      <c r="D35" s="807"/>
      <c r="E35" s="807"/>
      <c r="F35" s="807"/>
      <c r="G35" s="807"/>
      <c r="H35" s="807"/>
      <c r="I35" s="807" t="str">
        <f>IF(I34="Select Waiting Period Option","0",IF(I34="First of month following Date of Change","0",""))</f>
        <v>0</v>
      </c>
      <c r="J35" s="807"/>
      <c r="K35" s="807"/>
      <c r="L35" s="807"/>
      <c r="M35" s="807"/>
      <c r="N35" s="807"/>
      <c r="O35" s="807"/>
      <c r="P35" s="807" t="str">
        <f>IF(P34="Select Waiting Period Option","0",IF(P34="First of month following Date of Change","0",""))</f>
        <v>0</v>
      </c>
      <c r="Q35" s="807"/>
      <c r="R35" s="807"/>
      <c r="S35" s="807"/>
      <c r="T35" s="807"/>
      <c r="U35" s="807"/>
      <c r="V35" s="807"/>
      <c r="W35" s="807" t="str">
        <f>IF(W34="Select Waiting Period Option","0",IF(W34="First of month following Date of Change","0",""))</f>
        <v>0</v>
      </c>
      <c r="X35" s="807"/>
      <c r="Y35" s="807"/>
      <c r="Z35" s="807"/>
      <c r="AA35" s="807"/>
      <c r="AB35" s="807"/>
      <c r="AC35" s="807"/>
      <c r="AD35" s="807" t="str">
        <f>IF(AD34="Select Waiting Period Option","0",IF(AD34="First of month following Date of Change","0",""))</f>
        <v>0</v>
      </c>
      <c r="AE35" s="807"/>
      <c r="AF35" s="807"/>
      <c r="AG35" s="807"/>
      <c r="AH35" s="807"/>
      <c r="AI35" s="807"/>
      <c r="AJ35" s="807"/>
      <c r="AK35" s="807" t="str">
        <f>IF(AK34="Select Waiting Period Option","0",IF(AK34="First of month following Date of Change","0",""))</f>
        <v>0</v>
      </c>
      <c r="AL35" s="807"/>
      <c r="AM35" s="807"/>
      <c r="AN35" s="807"/>
      <c r="AO35" s="807"/>
      <c r="AP35" s="807"/>
      <c r="AQ35" s="807"/>
      <c r="AR35" s="807" t="str">
        <f>IF(AR34="Select Waiting Period Option","0",IF(AR34="First of month following Date of Change","0",""))</f>
        <v>0</v>
      </c>
      <c r="AS35" s="807"/>
      <c r="AT35" s="807"/>
      <c r="AU35" s="807"/>
      <c r="AV35" s="807"/>
      <c r="AW35" s="807"/>
      <c r="AX35" s="807"/>
    </row>
    <row r="36" spans="1:50" ht="15" customHeight="1" x14ac:dyDescent="0.25">
      <c r="A36" s="121" t="s">
        <v>67</v>
      </c>
      <c r="B36" s="167"/>
      <c r="C36" s="167"/>
      <c r="D36" s="166"/>
      <c r="E36" s="166"/>
      <c r="F36" s="166"/>
      <c r="G36" s="166"/>
      <c r="H36" s="166"/>
      <c r="I36" s="167"/>
      <c r="J36" s="167"/>
      <c r="K36" s="166"/>
      <c r="L36" s="166"/>
      <c r="M36" s="166"/>
      <c r="N36" s="166"/>
      <c r="O36" s="166"/>
      <c r="P36" s="167"/>
      <c r="Q36" s="167"/>
      <c r="R36" s="166"/>
      <c r="S36" s="166"/>
      <c r="T36" s="166"/>
      <c r="U36" s="166"/>
      <c r="V36" s="166"/>
      <c r="W36" s="167"/>
      <c r="X36" s="167"/>
      <c r="Y36" s="166"/>
      <c r="Z36" s="166"/>
      <c r="AA36" s="166"/>
      <c r="AB36" s="166"/>
      <c r="AC36" s="166"/>
      <c r="AD36" s="167"/>
      <c r="AE36" s="167"/>
      <c r="AF36" s="166"/>
      <c r="AG36" s="166"/>
      <c r="AH36" s="166"/>
      <c r="AI36" s="166"/>
      <c r="AJ36" s="166"/>
      <c r="AK36" s="167"/>
      <c r="AL36" s="167"/>
      <c r="AM36" s="166"/>
      <c r="AN36" s="166"/>
      <c r="AO36" s="166"/>
      <c r="AP36" s="166"/>
      <c r="AQ36" s="166"/>
      <c r="AR36" s="167"/>
      <c r="AS36" s="167"/>
      <c r="AT36" s="166"/>
      <c r="AU36" s="166"/>
      <c r="AV36" s="166"/>
      <c r="AW36" s="166"/>
      <c r="AX36" s="555"/>
    </row>
    <row r="37" spans="1:50" ht="24.75" customHeight="1" x14ac:dyDescent="0.25">
      <c r="A37" s="130" t="s">
        <v>343</v>
      </c>
      <c r="B37" s="921" t="s">
        <v>102</v>
      </c>
      <c r="C37" s="921"/>
      <c r="D37" s="921"/>
      <c r="E37" s="921"/>
      <c r="F37" s="921"/>
      <c r="G37" s="921"/>
      <c r="H37" s="921"/>
      <c r="I37" s="921" t="s">
        <v>102</v>
      </c>
      <c r="J37" s="921"/>
      <c r="K37" s="921"/>
      <c r="L37" s="921"/>
      <c r="M37" s="921"/>
      <c r="N37" s="921"/>
      <c r="O37" s="921"/>
      <c r="P37" s="921" t="s">
        <v>102</v>
      </c>
      <c r="Q37" s="921"/>
      <c r="R37" s="921"/>
      <c r="S37" s="921"/>
      <c r="T37" s="921"/>
      <c r="U37" s="921"/>
      <c r="V37" s="921"/>
      <c r="W37" s="921" t="s">
        <v>102</v>
      </c>
      <c r="X37" s="921"/>
      <c r="Y37" s="921"/>
      <c r="Z37" s="921"/>
      <c r="AA37" s="921"/>
      <c r="AB37" s="921"/>
      <c r="AC37" s="921"/>
      <c r="AD37" s="921" t="s">
        <v>102</v>
      </c>
      <c r="AE37" s="921"/>
      <c r="AF37" s="921"/>
      <c r="AG37" s="921"/>
      <c r="AH37" s="921"/>
      <c r="AI37" s="921"/>
      <c r="AJ37" s="921"/>
      <c r="AK37" s="921" t="s">
        <v>102</v>
      </c>
      <c r="AL37" s="921"/>
      <c r="AM37" s="921"/>
      <c r="AN37" s="921"/>
      <c r="AO37" s="921"/>
      <c r="AP37" s="921"/>
      <c r="AQ37" s="921"/>
      <c r="AR37" s="921" t="s">
        <v>102</v>
      </c>
      <c r="AS37" s="921"/>
      <c r="AT37" s="921"/>
      <c r="AU37" s="921"/>
      <c r="AV37" s="921"/>
      <c r="AW37" s="921"/>
      <c r="AX37" s="921"/>
    </row>
    <row r="38" spans="1:50" ht="24.75" customHeight="1" x14ac:dyDescent="0.25">
      <c r="A38" s="607" t="s">
        <v>625</v>
      </c>
      <c r="B38" s="807" t="s">
        <v>49</v>
      </c>
      <c r="C38" s="807"/>
      <c r="D38" s="807"/>
      <c r="E38" s="807"/>
      <c r="F38" s="807"/>
      <c r="G38" s="807"/>
      <c r="H38" s="807"/>
      <c r="I38" s="807" t="s">
        <v>49</v>
      </c>
      <c r="J38" s="807"/>
      <c r="K38" s="807"/>
      <c r="L38" s="807"/>
      <c r="M38" s="807"/>
      <c r="N38" s="807"/>
      <c r="O38" s="807"/>
      <c r="P38" s="807" t="s">
        <v>49</v>
      </c>
      <c r="Q38" s="807"/>
      <c r="R38" s="807"/>
      <c r="S38" s="807"/>
      <c r="T38" s="807"/>
      <c r="U38" s="807"/>
      <c r="V38" s="807"/>
      <c r="W38" s="807" t="s">
        <v>49</v>
      </c>
      <c r="X38" s="807"/>
      <c r="Y38" s="807"/>
      <c r="Z38" s="807"/>
      <c r="AA38" s="807"/>
      <c r="AB38" s="807"/>
      <c r="AC38" s="807"/>
      <c r="AD38" s="807" t="s">
        <v>49</v>
      </c>
      <c r="AE38" s="807"/>
      <c r="AF38" s="807"/>
      <c r="AG38" s="807"/>
      <c r="AH38" s="807"/>
      <c r="AI38" s="807"/>
      <c r="AJ38" s="807"/>
      <c r="AK38" s="807" t="s">
        <v>49</v>
      </c>
      <c r="AL38" s="807"/>
      <c r="AM38" s="807"/>
      <c r="AN38" s="807"/>
      <c r="AO38" s="807"/>
      <c r="AP38" s="807"/>
      <c r="AQ38" s="807"/>
      <c r="AR38" s="807" t="s">
        <v>49</v>
      </c>
      <c r="AS38" s="807"/>
      <c r="AT38" s="807"/>
      <c r="AU38" s="807"/>
      <c r="AV38" s="807"/>
      <c r="AW38" s="807"/>
      <c r="AX38" s="807"/>
    </row>
    <row r="39" spans="1:50" ht="24.75" x14ac:dyDescent="0.25">
      <c r="A39" s="607" t="s">
        <v>858</v>
      </c>
      <c r="B39" s="807"/>
      <c r="C39" s="807"/>
      <c r="D39" s="807"/>
      <c r="E39" s="807"/>
      <c r="F39" s="807"/>
      <c r="G39" s="807"/>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7"/>
    </row>
    <row r="40" spans="1:50" ht="24.75" customHeight="1" x14ac:dyDescent="0.25">
      <c r="A40" s="236" t="s">
        <v>1072</v>
      </c>
      <c r="B40" s="760">
        <v>1</v>
      </c>
      <c r="C40" s="820"/>
      <c r="D40" s="820"/>
      <c r="E40" s="820"/>
      <c r="F40" s="820"/>
      <c r="G40" s="820"/>
      <c r="H40" s="761"/>
      <c r="I40" s="760">
        <v>1</v>
      </c>
      <c r="J40" s="820"/>
      <c r="K40" s="820"/>
      <c r="L40" s="820"/>
      <c r="M40" s="820"/>
      <c r="N40" s="820"/>
      <c r="O40" s="761"/>
      <c r="P40" s="760">
        <v>1</v>
      </c>
      <c r="Q40" s="820"/>
      <c r="R40" s="820"/>
      <c r="S40" s="820"/>
      <c r="T40" s="820"/>
      <c r="U40" s="820"/>
      <c r="V40" s="761"/>
      <c r="W40" s="760">
        <v>1</v>
      </c>
      <c r="X40" s="820"/>
      <c r="Y40" s="820"/>
      <c r="Z40" s="820"/>
      <c r="AA40" s="820"/>
      <c r="AB40" s="820"/>
      <c r="AC40" s="761"/>
      <c r="AD40" s="760">
        <v>1</v>
      </c>
      <c r="AE40" s="820"/>
      <c r="AF40" s="820"/>
      <c r="AG40" s="820"/>
      <c r="AH40" s="820"/>
      <c r="AI40" s="820"/>
      <c r="AJ40" s="761"/>
      <c r="AK40" s="760">
        <v>1</v>
      </c>
      <c r="AL40" s="820"/>
      <c r="AM40" s="820"/>
      <c r="AN40" s="820"/>
      <c r="AO40" s="820"/>
      <c r="AP40" s="820"/>
      <c r="AQ40" s="761"/>
      <c r="AR40" s="760">
        <v>1</v>
      </c>
      <c r="AS40" s="820"/>
      <c r="AT40" s="820"/>
      <c r="AU40" s="820"/>
      <c r="AV40" s="820"/>
      <c r="AW40" s="820"/>
      <c r="AX40" s="761"/>
    </row>
    <row r="41" spans="1:50" ht="24.75" customHeight="1" x14ac:dyDescent="0.25">
      <c r="A41" s="236" t="s">
        <v>995</v>
      </c>
      <c r="B41" s="760" t="s">
        <v>623</v>
      </c>
      <c r="C41" s="820"/>
      <c r="D41" s="820"/>
      <c r="E41" s="820"/>
      <c r="F41" s="820"/>
      <c r="G41" s="820"/>
      <c r="H41" s="761"/>
      <c r="I41" s="760" t="s">
        <v>623</v>
      </c>
      <c r="J41" s="820"/>
      <c r="K41" s="820"/>
      <c r="L41" s="820"/>
      <c r="M41" s="820"/>
      <c r="N41" s="820"/>
      <c r="O41" s="761"/>
      <c r="P41" s="760" t="s">
        <v>623</v>
      </c>
      <c r="Q41" s="820"/>
      <c r="R41" s="820"/>
      <c r="S41" s="820"/>
      <c r="T41" s="820"/>
      <c r="U41" s="820"/>
      <c r="V41" s="761"/>
      <c r="W41" s="760" t="s">
        <v>623</v>
      </c>
      <c r="X41" s="820"/>
      <c r="Y41" s="820"/>
      <c r="Z41" s="820"/>
      <c r="AA41" s="820"/>
      <c r="AB41" s="820"/>
      <c r="AC41" s="761"/>
      <c r="AD41" s="760" t="s">
        <v>623</v>
      </c>
      <c r="AE41" s="820"/>
      <c r="AF41" s="820"/>
      <c r="AG41" s="820"/>
      <c r="AH41" s="820"/>
      <c r="AI41" s="820"/>
      <c r="AJ41" s="761"/>
      <c r="AK41" s="760" t="s">
        <v>623</v>
      </c>
      <c r="AL41" s="820"/>
      <c r="AM41" s="820"/>
      <c r="AN41" s="820"/>
      <c r="AO41" s="820"/>
      <c r="AP41" s="820"/>
      <c r="AQ41" s="761"/>
      <c r="AR41" s="760" t="s">
        <v>623</v>
      </c>
      <c r="AS41" s="820"/>
      <c r="AT41" s="820"/>
      <c r="AU41" s="820"/>
      <c r="AV41" s="820"/>
      <c r="AW41" s="820"/>
      <c r="AX41" s="761"/>
    </row>
    <row r="42" spans="1:50" ht="24.75" customHeight="1" x14ac:dyDescent="0.25">
      <c r="A42" s="236" t="s">
        <v>1063</v>
      </c>
      <c r="B42" s="760" t="s">
        <v>624</v>
      </c>
      <c r="C42" s="820"/>
      <c r="D42" s="820"/>
      <c r="E42" s="820"/>
      <c r="F42" s="820"/>
      <c r="G42" s="820"/>
      <c r="H42" s="761"/>
      <c r="I42" s="760" t="s">
        <v>624</v>
      </c>
      <c r="J42" s="820"/>
      <c r="K42" s="820"/>
      <c r="L42" s="820"/>
      <c r="M42" s="820"/>
      <c r="N42" s="820"/>
      <c r="O42" s="761"/>
      <c r="P42" s="760" t="s">
        <v>624</v>
      </c>
      <c r="Q42" s="820"/>
      <c r="R42" s="820"/>
      <c r="S42" s="820"/>
      <c r="T42" s="820"/>
      <c r="U42" s="820"/>
      <c r="V42" s="761"/>
      <c r="W42" s="760" t="s">
        <v>624</v>
      </c>
      <c r="X42" s="820"/>
      <c r="Y42" s="820"/>
      <c r="Z42" s="820"/>
      <c r="AA42" s="820"/>
      <c r="AB42" s="820"/>
      <c r="AC42" s="761"/>
      <c r="AD42" s="760" t="s">
        <v>624</v>
      </c>
      <c r="AE42" s="820"/>
      <c r="AF42" s="820"/>
      <c r="AG42" s="820"/>
      <c r="AH42" s="820"/>
      <c r="AI42" s="820"/>
      <c r="AJ42" s="761"/>
      <c r="AK42" s="760" t="s">
        <v>624</v>
      </c>
      <c r="AL42" s="820"/>
      <c r="AM42" s="820"/>
      <c r="AN42" s="820"/>
      <c r="AO42" s="820"/>
      <c r="AP42" s="820"/>
      <c r="AQ42" s="761"/>
      <c r="AR42" s="760" t="s">
        <v>624</v>
      </c>
      <c r="AS42" s="820"/>
      <c r="AT42" s="820"/>
      <c r="AU42" s="820"/>
      <c r="AV42" s="820"/>
      <c r="AW42" s="820"/>
      <c r="AX42" s="761"/>
    </row>
    <row r="43" spans="1:50" ht="24.75" customHeight="1" x14ac:dyDescent="0.25">
      <c r="A43" s="117" t="s">
        <v>371</v>
      </c>
      <c r="B43" s="921" t="s">
        <v>114</v>
      </c>
      <c r="C43" s="921"/>
      <c r="D43" s="921"/>
      <c r="E43" s="921"/>
      <c r="F43" s="921"/>
      <c r="G43" s="921"/>
      <c r="H43" s="921"/>
      <c r="I43" s="921" t="s">
        <v>114</v>
      </c>
      <c r="J43" s="921"/>
      <c r="K43" s="921"/>
      <c r="L43" s="921"/>
      <c r="M43" s="921"/>
      <c r="N43" s="921"/>
      <c r="O43" s="921"/>
      <c r="P43" s="921" t="s">
        <v>114</v>
      </c>
      <c r="Q43" s="921"/>
      <c r="R43" s="921"/>
      <c r="S43" s="921"/>
      <c r="T43" s="921"/>
      <c r="U43" s="921"/>
      <c r="V43" s="921"/>
      <c r="W43" s="921" t="s">
        <v>114</v>
      </c>
      <c r="X43" s="921"/>
      <c r="Y43" s="921"/>
      <c r="Z43" s="921"/>
      <c r="AA43" s="921"/>
      <c r="AB43" s="921"/>
      <c r="AC43" s="921"/>
      <c r="AD43" s="921" t="s">
        <v>114</v>
      </c>
      <c r="AE43" s="921"/>
      <c r="AF43" s="921"/>
      <c r="AG43" s="921"/>
      <c r="AH43" s="921"/>
      <c r="AI43" s="921"/>
      <c r="AJ43" s="921"/>
      <c r="AK43" s="921" t="s">
        <v>114</v>
      </c>
      <c r="AL43" s="921"/>
      <c r="AM43" s="921"/>
      <c r="AN43" s="921"/>
      <c r="AO43" s="921"/>
      <c r="AP43" s="921"/>
      <c r="AQ43" s="921"/>
      <c r="AR43" s="921" t="s">
        <v>114</v>
      </c>
      <c r="AS43" s="921"/>
      <c r="AT43" s="921"/>
      <c r="AU43" s="921"/>
      <c r="AV43" s="921"/>
      <c r="AW43" s="921"/>
      <c r="AX43" s="921"/>
    </row>
    <row r="44" spans="1:50" ht="24.75" customHeight="1" x14ac:dyDescent="0.25">
      <c r="A44" s="607" t="s">
        <v>644</v>
      </c>
      <c r="B44" s="807" t="s">
        <v>49</v>
      </c>
      <c r="C44" s="807"/>
      <c r="D44" s="807"/>
      <c r="E44" s="807"/>
      <c r="F44" s="807"/>
      <c r="G44" s="807"/>
      <c r="H44" s="807"/>
      <c r="I44" s="807" t="s">
        <v>49</v>
      </c>
      <c r="J44" s="807"/>
      <c r="K44" s="807"/>
      <c r="L44" s="807"/>
      <c r="M44" s="807"/>
      <c r="N44" s="807"/>
      <c r="O44" s="807"/>
      <c r="P44" s="807" t="s">
        <v>49</v>
      </c>
      <c r="Q44" s="807"/>
      <c r="R44" s="807"/>
      <c r="S44" s="807"/>
      <c r="T44" s="807"/>
      <c r="U44" s="807"/>
      <c r="V44" s="807"/>
      <c r="W44" s="807" t="s">
        <v>49</v>
      </c>
      <c r="X44" s="807"/>
      <c r="Y44" s="807"/>
      <c r="Z44" s="807"/>
      <c r="AA44" s="807"/>
      <c r="AB44" s="807"/>
      <c r="AC44" s="807"/>
      <c r="AD44" s="807" t="s">
        <v>49</v>
      </c>
      <c r="AE44" s="807"/>
      <c r="AF44" s="807"/>
      <c r="AG44" s="807"/>
      <c r="AH44" s="807"/>
      <c r="AI44" s="807"/>
      <c r="AJ44" s="807"/>
      <c r="AK44" s="807" t="s">
        <v>49</v>
      </c>
      <c r="AL44" s="807"/>
      <c r="AM44" s="807"/>
      <c r="AN44" s="807"/>
      <c r="AO44" s="807"/>
      <c r="AP44" s="807"/>
      <c r="AQ44" s="807"/>
      <c r="AR44" s="807" t="s">
        <v>49</v>
      </c>
      <c r="AS44" s="807"/>
      <c r="AT44" s="807"/>
      <c r="AU44" s="807"/>
      <c r="AV44" s="807"/>
      <c r="AW44" s="807"/>
      <c r="AX44" s="807"/>
    </row>
    <row r="45" spans="1:50" ht="24.75" x14ac:dyDescent="0.25">
      <c r="A45" s="607" t="s">
        <v>858</v>
      </c>
      <c r="B45" s="807"/>
      <c r="C45" s="807"/>
      <c r="D45" s="807"/>
      <c r="E45" s="807"/>
      <c r="F45" s="807"/>
      <c r="G45" s="807"/>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7"/>
    </row>
    <row r="46" spans="1:50" ht="24.75" customHeight="1" x14ac:dyDescent="0.25">
      <c r="A46" s="236" t="s">
        <v>1072</v>
      </c>
      <c r="B46" s="760">
        <v>1</v>
      </c>
      <c r="C46" s="820"/>
      <c r="D46" s="820"/>
      <c r="E46" s="820"/>
      <c r="F46" s="820"/>
      <c r="G46" s="820"/>
      <c r="H46" s="761"/>
      <c r="I46" s="760">
        <v>1</v>
      </c>
      <c r="J46" s="820"/>
      <c r="K46" s="820"/>
      <c r="L46" s="820"/>
      <c r="M46" s="820"/>
      <c r="N46" s="820"/>
      <c r="O46" s="761"/>
      <c r="P46" s="760">
        <v>1</v>
      </c>
      <c r="Q46" s="820"/>
      <c r="R46" s="820"/>
      <c r="S46" s="820"/>
      <c r="T46" s="820"/>
      <c r="U46" s="820"/>
      <c r="V46" s="761"/>
      <c r="W46" s="760">
        <v>1</v>
      </c>
      <c r="X46" s="820"/>
      <c r="Y46" s="820"/>
      <c r="Z46" s="820"/>
      <c r="AA46" s="820"/>
      <c r="AB46" s="820"/>
      <c r="AC46" s="761"/>
      <c r="AD46" s="760">
        <v>1</v>
      </c>
      <c r="AE46" s="820"/>
      <c r="AF46" s="820"/>
      <c r="AG46" s="820"/>
      <c r="AH46" s="820"/>
      <c r="AI46" s="820"/>
      <c r="AJ46" s="761"/>
      <c r="AK46" s="760">
        <v>1</v>
      </c>
      <c r="AL46" s="820"/>
      <c r="AM46" s="820"/>
      <c r="AN46" s="820"/>
      <c r="AO46" s="820"/>
      <c r="AP46" s="820"/>
      <c r="AQ46" s="761"/>
      <c r="AR46" s="760">
        <v>1</v>
      </c>
      <c r="AS46" s="820"/>
      <c r="AT46" s="820"/>
      <c r="AU46" s="820"/>
      <c r="AV46" s="820"/>
      <c r="AW46" s="820"/>
      <c r="AX46" s="761"/>
    </row>
    <row r="47" spans="1:50" ht="24.75" customHeight="1" x14ac:dyDescent="0.25">
      <c r="A47" s="236" t="s">
        <v>995</v>
      </c>
      <c r="B47" s="760" t="s">
        <v>623</v>
      </c>
      <c r="C47" s="820"/>
      <c r="D47" s="820"/>
      <c r="E47" s="820"/>
      <c r="F47" s="820"/>
      <c r="G47" s="820"/>
      <c r="H47" s="761"/>
      <c r="I47" s="760" t="s">
        <v>623</v>
      </c>
      <c r="J47" s="820"/>
      <c r="K47" s="820"/>
      <c r="L47" s="820"/>
      <c r="M47" s="820"/>
      <c r="N47" s="820"/>
      <c r="O47" s="761"/>
      <c r="P47" s="760" t="s">
        <v>623</v>
      </c>
      <c r="Q47" s="820"/>
      <c r="R47" s="820"/>
      <c r="S47" s="820"/>
      <c r="T47" s="820"/>
      <c r="U47" s="820"/>
      <c r="V47" s="761"/>
      <c r="W47" s="760" t="s">
        <v>623</v>
      </c>
      <c r="X47" s="820"/>
      <c r="Y47" s="820"/>
      <c r="Z47" s="820"/>
      <c r="AA47" s="820"/>
      <c r="AB47" s="820"/>
      <c r="AC47" s="761"/>
      <c r="AD47" s="760" t="s">
        <v>623</v>
      </c>
      <c r="AE47" s="820"/>
      <c r="AF47" s="820"/>
      <c r="AG47" s="820"/>
      <c r="AH47" s="820"/>
      <c r="AI47" s="820"/>
      <c r="AJ47" s="761"/>
      <c r="AK47" s="760" t="s">
        <v>623</v>
      </c>
      <c r="AL47" s="820"/>
      <c r="AM47" s="820"/>
      <c r="AN47" s="820"/>
      <c r="AO47" s="820"/>
      <c r="AP47" s="820"/>
      <c r="AQ47" s="761"/>
      <c r="AR47" s="760" t="s">
        <v>623</v>
      </c>
      <c r="AS47" s="820"/>
      <c r="AT47" s="820"/>
      <c r="AU47" s="820"/>
      <c r="AV47" s="820"/>
      <c r="AW47" s="820"/>
      <c r="AX47" s="761"/>
    </row>
    <row r="48" spans="1:50" ht="24.75" customHeight="1" x14ac:dyDescent="0.25">
      <c r="A48" s="236" t="s">
        <v>1063</v>
      </c>
      <c r="B48" s="760" t="s">
        <v>624</v>
      </c>
      <c r="C48" s="820"/>
      <c r="D48" s="820"/>
      <c r="E48" s="820"/>
      <c r="F48" s="820"/>
      <c r="G48" s="820"/>
      <c r="H48" s="761"/>
      <c r="I48" s="760" t="s">
        <v>624</v>
      </c>
      <c r="J48" s="820"/>
      <c r="K48" s="820"/>
      <c r="L48" s="820"/>
      <c r="M48" s="820"/>
      <c r="N48" s="820"/>
      <c r="O48" s="761"/>
      <c r="P48" s="760" t="s">
        <v>624</v>
      </c>
      <c r="Q48" s="820"/>
      <c r="R48" s="820"/>
      <c r="S48" s="820"/>
      <c r="T48" s="820"/>
      <c r="U48" s="820"/>
      <c r="V48" s="761"/>
      <c r="W48" s="760" t="s">
        <v>624</v>
      </c>
      <c r="X48" s="820"/>
      <c r="Y48" s="820"/>
      <c r="Z48" s="820"/>
      <c r="AA48" s="820"/>
      <c r="AB48" s="820"/>
      <c r="AC48" s="761"/>
      <c r="AD48" s="760" t="s">
        <v>624</v>
      </c>
      <c r="AE48" s="820"/>
      <c r="AF48" s="820"/>
      <c r="AG48" s="820"/>
      <c r="AH48" s="820"/>
      <c r="AI48" s="820"/>
      <c r="AJ48" s="761"/>
      <c r="AK48" s="760" t="s">
        <v>624</v>
      </c>
      <c r="AL48" s="820"/>
      <c r="AM48" s="820"/>
      <c r="AN48" s="820"/>
      <c r="AO48" s="820"/>
      <c r="AP48" s="820"/>
      <c r="AQ48" s="761"/>
      <c r="AR48" s="760" t="s">
        <v>624</v>
      </c>
      <c r="AS48" s="820"/>
      <c r="AT48" s="820"/>
      <c r="AU48" s="820"/>
      <c r="AV48" s="820"/>
      <c r="AW48" s="820"/>
      <c r="AX48" s="761"/>
    </row>
    <row r="49" spans="1:50" ht="24.75" x14ac:dyDescent="0.25">
      <c r="A49" s="14" t="s">
        <v>629</v>
      </c>
      <c r="B49" s="851"/>
      <c r="C49" s="851"/>
      <c r="D49" s="851"/>
      <c r="E49" s="851"/>
      <c r="F49" s="851"/>
      <c r="G49" s="851"/>
      <c r="H49" s="851"/>
      <c r="I49" s="851"/>
      <c r="J49" s="851"/>
      <c r="K49" s="851"/>
      <c r="L49" s="851"/>
      <c r="M49" s="851"/>
      <c r="N49" s="851"/>
      <c r="O49" s="851"/>
      <c r="P49" s="851"/>
      <c r="Q49" s="851"/>
      <c r="R49" s="851"/>
      <c r="S49" s="851"/>
      <c r="T49" s="851"/>
      <c r="U49" s="851"/>
      <c r="V49" s="851"/>
      <c r="W49" s="851"/>
      <c r="X49" s="851"/>
      <c r="Y49" s="851"/>
      <c r="Z49" s="851"/>
      <c r="AA49" s="851"/>
      <c r="AB49" s="851"/>
      <c r="AC49" s="851"/>
      <c r="AD49" s="851"/>
      <c r="AE49" s="851"/>
      <c r="AF49" s="851"/>
      <c r="AG49" s="851"/>
      <c r="AH49" s="851"/>
      <c r="AI49" s="851"/>
      <c r="AJ49" s="851"/>
      <c r="AK49" s="851"/>
      <c r="AL49" s="851"/>
      <c r="AM49" s="851"/>
      <c r="AN49" s="851"/>
      <c r="AO49" s="851"/>
      <c r="AP49" s="851"/>
      <c r="AQ49" s="851"/>
      <c r="AR49" s="851"/>
      <c r="AS49" s="851"/>
      <c r="AT49" s="851"/>
      <c r="AU49" s="851"/>
      <c r="AV49" s="851"/>
      <c r="AW49" s="851"/>
      <c r="AX49" s="851"/>
    </row>
    <row r="50" spans="1:50" ht="24.75" customHeight="1" x14ac:dyDescent="0.25">
      <c r="A50" s="54" t="s">
        <v>859</v>
      </c>
      <c r="B50" s="807" t="s">
        <v>0</v>
      </c>
      <c r="C50" s="807"/>
      <c r="D50" s="807"/>
      <c r="E50" s="807"/>
      <c r="F50" s="807"/>
      <c r="G50" s="807"/>
      <c r="H50" s="807"/>
      <c r="I50" s="807" t="s">
        <v>0</v>
      </c>
      <c r="J50" s="807"/>
      <c r="K50" s="807"/>
      <c r="L50" s="807"/>
      <c r="M50" s="807"/>
      <c r="N50" s="807"/>
      <c r="O50" s="807"/>
      <c r="P50" s="807" t="s">
        <v>0</v>
      </c>
      <c r="Q50" s="807"/>
      <c r="R50" s="807"/>
      <c r="S50" s="807"/>
      <c r="T50" s="807"/>
      <c r="U50" s="807"/>
      <c r="V50" s="807"/>
      <c r="W50" s="807" t="s">
        <v>0</v>
      </c>
      <c r="X50" s="807"/>
      <c r="Y50" s="807"/>
      <c r="Z50" s="807"/>
      <c r="AA50" s="807"/>
      <c r="AB50" s="807"/>
      <c r="AC50" s="807"/>
      <c r="AD50" s="807" t="s">
        <v>0</v>
      </c>
      <c r="AE50" s="807"/>
      <c r="AF50" s="807"/>
      <c r="AG50" s="807"/>
      <c r="AH50" s="807"/>
      <c r="AI50" s="807"/>
      <c r="AJ50" s="807"/>
      <c r="AK50" s="807" t="s">
        <v>0</v>
      </c>
      <c r="AL50" s="807"/>
      <c r="AM50" s="807"/>
      <c r="AN50" s="807"/>
      <c r="AO50" s="807"/>
      <c r="AP50" s="807"/>
      <c r="AQ50" s="807"/>
      <c r="AR50" s="807" t="s">
        <v>0</v>
      </c>
      <c r="AS50" s="807"/>
      <c r="AT50" s="807"/>
      <c r="AU50" s="807"/>
      <c r="AV50" s="807"/>
      <c r="AW50" s="807"/>
      <c r="AX50" s="807"/>
    </row>
    <row r="51" spans="1:50" ht="24.75" x14ac:dyDescent="0.25">
      <c r="A51" s="117" t="s">
        <v>345</v>
      </c>
      <c r="B51" s="851" t="s">
        <v>0</v>
      </c>
      <c r="C51" s="851"/>
      <c r="D51" s="851"/>
      <c r="E51" s="851"/>
      <c r="F51" s="851"/>
      <c r="G51" s="851"/>
      <c r="H51" s="851"/>
      <c r="I51" s="851" t="s">
        <v>0</v>
      </c>
      <c r="J51" s="851"/>
      <c r="K51" s="851"/>
      <c r="L51" s="851"/>
      <c r="M51" s="851"/>
      <c r="N51" s="851"/>
      <c r="O51" s="851"/>
      <c r="P51" s="851" t="s">
        <v>0</v>
      </c>
      <c r="Q51" s="851"/>
      <c r="R51" s="851"/>
      <c r="S51" s="851"/>
      <c r="T51" s="851"/>
      <c r="U51" s="851"/>
      <c r="V51" s="851"/>
      <c r="W51" s="851" t="s">
        <v>0</v>
      </c>
      <c r="X51" s="851"/>
      <c r="Y51" s="851"/>
      <c r="Z51" s="851"/>
      <c r="AA51" s="851"/>
      <c r="AB51" s="851"/>
      <c r="AC51" s="851"/>
      <c r="AD51" s="851" t="s">
        <v>0</v>
      </c>
      <c r="AE51" s="851"/>
      <c r="AF51" s="851"/>
      <c r="AG51" s="851"/>
      <c r="AH51" s="851"/>
      <c r="AI51" s="851"/>
      <c r="AJ51" s="851"/>
      <c r="AK51" s="851" t="s">
        <v>0</v>
      </c>
      <c r="AL51" s="851"/>
      <c r="AM51" s="851"/>
      <c r="AN51" s="851"/>
      <c r="AO51" s="851"/>
      <c r="AP51" s="851"/>
      <c r="AQ51" s="851"/>
      <c r="AR51" s="851" t="s">
        <v>0</v>
      </c>
      <c r="AS51" s="851"/>
      <c r="AT51" s="851"/>
      <c r="AU51" s="851"/>
      <c r="AV51" s="851"/>
      <c r="AW51" s="851"/>
      <c r="AX51" s="851"/>
    </row>
    <row r="52" spans="1:50" ht="24.75" customHeight="1" x14ac:dyDescent="0.25">
      <c r="A52" s="117" t="s">
        <v>346</v>
      </c>
      <c r="B52" s="851" t="s">
        <v>0</v>
      </c>
      <c r="C52" s="851"/>
      <c r="D52" s="851"/>
      <c r="E52" s="851"/>
      <c r="F52" s="851"/>
      <c r="G52" s="851"/>
      <c r="H52" s="851"/>
      <c r="I52" s="851" t="s">
        <v>0</v>
      </c>
      <c r="J52" s="851"/>
      <c r="K52" s="851"/>
      <c r="L52" s="851"/>
      <c r="M52" s="851"/>
      <c r="N52" s="851"/>
      <c r="O52" s="851"/>
      <c r="P52" s="851" t="s">
        <v>0</v>
      </c>
      <c r="Q52" s="851"/>
      <c r="R52" s="851"/>
      <c r="S52" s="851"/>
      <c r="T52" s="851"/>
      <c r="U52" s="851"/>
      <c r="V52" s="851"/>
      <c r="W52" s="851" t="s">
        <v>0</v>
      </c>
      <c r="X52" s="851"/>
      <c r="Y52" s="851"/>
      <c r="Z52" s="851"/>
      <c r="AA52" s="851"/>
      <c r="AB52" s="851"/>
      <c r="AC52" s="851"/>
      <c r="AD52" s="851" t="s">
        <v>0</v>
      </c>
      <c r="AE52" s="851"/>
      <c r="AF52" s="851"/>
      <c r="AG52" s="851"/>
      <c r="AH52" s="851"/>
      <c r="AI52" s="851"/>
      <c r="AJ52" s="851"/>
      <c r="AK52" s="851" t="s">
        <v>0</v>
      </c>
      <c r="AL52" s="851"/>
      <c r="AM52" s="851"/>
      <c r="AN52" s="851"/>
      <c r="AO52" s="851"/>
      <c r="AP52" s="851"/>
      <c r="AQ52" s="851"/>
      <c r="AR52" s="851" t="s">
        <v>0</v>
      </c>
      <c r="AS52" s="851"/>
      <c r="AT52" s="851"/>
      <c r="AU52" s="851"/>
      <c r="AV52" s="851"/>
      <c r="AW52" s="851"/>
      <c r="AX52" s="851"/>
    </row>
    <row r="53" spans="1:50" ht="36.75" customHeight="1" x14ac:dyDescent="0.25">
      <c r="A53" s="117" t="s">
        <v>630</v>
      </c>
      <c r="B53" s="655"/>
      <c r="C53" s="851" t="s">
        <v>621</v>
      </c>
      <c r="D53" s="851"/>
      <c r="E53" s="851"/>
      <c r="F53" s="851"/>
      <c r="G53" s="851"/>
      <c r="H53" s="851"/>
      <c r="I53" s="655"/>
      <c r="J53" s="851" t="s">
        <v>621</v>
      </c>
      <c r="K53" s="851"/>
      <c r="L53" s="851"/>
      <c r="M53" s="851"/>
      <c r="N53" s="851"/>
      <c r="O53" s="851"/>
      <c r="P53" s="655"/>
      <c r="Q53" s="851" t="s">
        <v>621</v>
      </c>
      <c r="R53" s="851"/>
      <c r="S53" s="851"/>
      <c r="T53" s="851"/>
      <c r="U53" s="851"/>
      <c r="V53" s="851"/>
      <c r="W53" s="655"/>
      <c r="X53" s="851" t="s">
        <v>621</v>
      </c>
      <c r="Y53" s="851"/>
      <c r="Z53" s="851"/>
      <c r="AA53" s="851"/>
      <c r="AB53" s="851"/>
      <c r="AC53" s="851"/>
      <c r="AD53" s="655"/>
      <c r="AE53" s="851" t="s">
        <v>621</v>
      </c>
      <c r="AF53" s="851"/>
      <c r="AG53" s="851"/>
      <c r="AH53" s="851"/>
      <c r="AI53" s="851"/>
      <c r="AJ53" s="851"/>
      <c r="AK53" s="655"/>
      <c r="AL53" s="851" t="s">
        <v>621</v>
      </c>
      <c r="AM53" s="851"/>
      <c r="AN53" s="851"/>
      <c r="AO53" s="851"/>
      <c r="AP53" s="851"/>
      <c r="AQ53" s="851"/>
      <c r="AR53" s="655"/>
      <c r="AS53" s="851" t="s">
        <v>621</v>
      </c>
      <c r="AT53" s="851"/>
      <c r="AU53" s="851"/>
      <c r="AV53" s="851"/>
      <c r="AW53" s="851"/>
      <c r="AX53" s="851"/>
    </row>
    <row r="54" spans="1:50" ht="36.75" customHeight="1" x14ac:dyDescent="0.25">
      <c r="A54" s="117" t="s">
        <v>347</v>
      </c>
      <c r="B54" s="851" t="s">
        <v>119</v>
      </c>
      <c r="C54" s="851"/>
      <c r="D54" s="851"/>
      <c r="E54" s="851"/>
      <c r="F54" s="851"/>
      <c r="G54" s="851"/>
      <c r="H54" s="851"/>
      <c r="I54" s="851" t="s">
        <v>119</v>
      </c>
      <c r="J54" s="851"/>
      <c r="K54" s="851"/>
      <c r="L54" s="851"/>
      <c r="M54" s="851"/>
      <c r="N54" s="851"/>
      <c r="O54" s="851"/>
      <c r="P54" s="851" t="s">
        <v>119</v>
      </c>
      <c r="Q54" s="851"/>
      <c r="R54" s="851"/>
      <c r="S54" s="851"/>
      <c r="T54" s="851"/>
      <c r="U54" s="851"/>
      <c r="V54" s="851"/>
      <c r="W54" s="851" t="s">
        <v>119</v>
      </c>
      <c r="X54" s="851"/>
      <c r="Y54" s="851"/>
      <c r="Z54" s="851"/>
      <c r="AA54" s="851"/>
      <c r="AB54" s="851"/>
      <c r="AC54" s="851"/>
      <c r="AD54" s="851" t="s">
        <v>119</v>
      </c>
      <c r="AE54" s="851"/>
      <c r="AF54" s="851"/>
      <c r="AG54" s="851"/>
      <c r="AH54" s="851"/>
      <c r="AI54" s="851"/>
      <c r="AJ54" s="851"/>
      <c r="AK54" s="851" t="s">
        <v>119</v>
      </c>
      <c r="AL54" s="851"/>
      <c r="AM54" s="851"/>
      <c r="AN54" s="851"/>
      <c r="AO54" s="851"/>
      <c r="AP54" s="851"/>
      <c r="AQ54" s="851"/>
      <c r="AR54" s="851" t="s">
        <v>119</v>
      </c>
      <c r="AS54" s="851"/>
      <c r="AT54" s="851"/>
      <c r="AU54" s="851"/>
      <c r="AV54" s="851"/>
      <c r="AW54" s="851"/>
      <c r="AX54" s="851"/>
    </row>
    <row r="55" spans="1:50" s="251" customFormat="1" ht="24.75" customHeight="1" x14ac:dyDescent="0.25">
      <c r="A55" s="132" t="s">
        <v>658</v>
      </c>
      <c r="B55" s="807"/>
      <c r="C55" s="807"/>
      <c r="D55" s="807"/>
      <c r="E55" s="807"/>
      <c r="F55" s="807"/>
      <c r="G55" s="807"/>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807"/>
      <c r="AL55" s="807"/>
      <c r="AM55" s="807"/>
      <c r="AN55" s="807"/>
      <c r="AO55" s="807"/>
      <c r="AP55" s="807"/>
      <c r="AQ55" s="807"/>
      <c r="AR55" s="807"/>
      <c r="AS55" s="807"/>
      <c r="AT55" s="807"/>
      <c r="AU55" s="807"/>
      <c r="AV55" s="807"/>
      <c r="AW55" s="807"/>
      <c r="AX55" s="807"/>
    </row>
    <row r="56" spans="1:50" ht="36.75" customHeight="1" x14ac:dyDescent="0.25">
      <c r="A56" s="117" t="s">
        <v>349</v>
      </c>
      <c r="B56" s="851" t="s">
        <v>120</v>
      </c>
      <c r="C56" s="851"/>
      <c r="D56" s="851"/>
      <c r="E56" s="851"/>
      <c r="F56" s="851"/>
      <c r="G56" s="851"/>
      <c r="H56" s="851"/>
      <c r="I56" s="851" t="s">
        <v>120</v>
      </c>
      <c r="J56" s="851"/>
      <c r="K56" s="851"/>
      <c r="L56" s="851"/>
      <c r="M56" s="851"/>
      <c r="N56" s="851"/>
      <c r="O56" s="851"/>
      <c r="P56" s="851" t="s">
        <v>120</v>
      </c>
      <c r="Q56" s="851"/>
      <c r="R56" s="851"/>
      <c r="S56" s="851"/>
      <c r="T56" s="851"/>
      <c r="U56" s="851"/>
      <c r="V56" s="851"/>
      <c r="W56" s="851" t="s">
        <v>120</v>
      </c>
      <c r="X56" s="851"/>
      <c r="Y56" s="851"/>
      <c r="Z56" s="851"/>
      <c r="AA56" s="851"/>
      <c r="AB56" s="851"/>
      <c r="AC56" s="851"/>
      <c r="AD56" s="851" t="s">
        <v>120</v>
      </c>
      <c r="AE56" s="851"/>
      <c r="AF56" s="851"/>
      <c r="AG56" s="851"/>
      <c r="AH56" s="851"/>
      <c r="AI56" s="851"/>
      <c r="AJ56" s="851"/>
      <c r="AK56" s="851" t="s">
        <v>120</v>
      </c>
      <c r="AL56" s="851"/>
      <c r="AM56" s="851"/>
      <c r="AN56" s="851"/>
      <c r="AO56" s="851"/>
      <c r="AP56" s="851"/>
      <c r="AQ56" s="851"/>
      <c r="AR56" s="851" t="s">
        <v>120</v>
      </c>
      <c r="AS56" s="851"/>
      <c r="AT56" s="851"/>
      <c r="AU56" s="851"/>
      <c r="AV56" s="851"/>
      <c r="AW56" s="851"/>
      <c r="AX56" s="851"/>
    </row>
    <row r="57" spans="1:50" ht="24.75" customHeight="1" x14ac:dyDescent="0.25">
      <c r="A57" s="117" t="s">
        <v>794</v>
      </c>
      <c r="B57" s="921" t="s">
        <v>122</v>
      </c>
      <c r="C57" s="921"/>
      <c r="D57" s="921"/>
      <c r="E57" s="921"/>
      <c r="F57" s="921"/>
      <c r="G57" s="921"/>
      <c r="H57" s="921"/>
      <c r="I57" s="921" t="s">
        <v>122</v>
      </c>
      <c r="J57" s="921"/>
      <c r="K57" s="921"/>
      <c r="L57" s="921"/>
      <c r="M57" s="921"/>
      <c r="N57" s="921"/>
      <c r="O57" s="921"/>
      <c r="P57" s="921" t="s">
        <v>122</v>
      </c>
      <c r="Q57" s="921"/>
      <c r="R57" s="921"/>
      <c r="S57" s="921"/>
      <c r="T57" s="921"/>
      <c r="U57" s="921"/>
      <c r="V57" s="921"/>
      <c r="W57" s="921" t="s">
        <v>122</v>
      </c>
      <c r="X57" s="921"/>
      <c r="Y57" s="921"/>
      <c r="Z57" s="921"/>
      <c r="AA57" s="921"/>
      <c r="AB57" s="921"/>
      <c r="AC57" s="921"/>
      <c r="AD57" s="921" t="s">
        <v>122</v>
      </c>
      <c r="AE57" s="921"/>
      <c r="AF57" s="921"/>
      <c r="AG57" s="921"/>
      <c r="AH57" s="921"/>
      <c r="AI57" s="921"/>
      <c r="AJ57" s="921"/>
      <c r="AK57" s="921" t="s">
        <v>122</v>
      </c>
      <c r="AL57" s="921"/>
      <c r="AM57" s="921"/>
      <c r="AN57" s="921"/>
      <c r="AO57" s="921"/>
      <c r="AP57" s="921"/>
      <c r="AQ57" s="921"/>
      <c r="AR57" s="921" t="s">
        <v>122</v>
      </c>
      <c r="AS57" s="921"/>
      <c r="AT57" s="921"/>
      <c r="AU57" s="921"/>
      <c r="AV57" s="921"/>
      <c r="AW57" s="921"/>
      <c r="AX57" s="921"/>
    </row>
    <row r="58" spans="1:50" ht="24.75" customHeight="1" x14ac:dyDescent="0.25">
      <c r="A58" s="607" t="s">
        <v>625</v>
      </c>
      <c r="B58" s="851" t="s">
        <v>49</v>
      </c>
      <c r="C58" s="851"/>
      <c r="D58" s="851"/>
      <c r="E58" s="851"/>
      <c r="F58" s="851"/>
      <c r="G58" s="851"/>
      <c r="H58" s="851"/>
      <c r="I58" s="851" t="s">
        <v>49</v>
      </c>
      <c r="J58" s="851"/>
      <c r="K58" s="851"/>
      <c r="L58" s="851"/>
      <c r="M58" s="851"/>
      <c r="N58" s="851"/>
      <c r="O58" s="851"/>
      <c r="P58" s="851" t="s">
        <v>49</v>
      </c>
      <c r="Q58" s="851"/>
      <c r="R58" s="851"/>
      <c r="S58" s="851"/>
      <c r="T58" s="851"/>
      <c r="U58" s="851"/>
      <c r="V58" s="851"/>
      <c r="W58" s="851" t="s">
        <v>49</v>
      </c>
      <c r="X58" s="851"/>
      <c r="Y58" s="851"/>
      <c r="Z58" s="851"/>
      <c r="AA58" s="851"/>
      <c r="AB58" s="851"/>
      <c r="AC58" s="851"/>
      <c r="AD58" s="851" t="s">
        <v>49</v>
      </c>
      <c r="AE58" s="851"/>
      <c r="AF58" s="851"/>
      <c r="AG58" s="851"/>
      <c r="AH58" s="851"/>
      <c r="AI58" s="851"/>
      <c r="AJ58" s="851"/>
      <c r="AK58" s="851" t="s">
        <v>49</v>
      </c>
      <c r="AL58" s="851"/>
      <c r="AM58" s="851"/>
      <c r="AN58" s="851"/>
      <c r="AO58" s="851"/>
      <c r="AP58" s="851"/>
      <c r="AQ58" s="851"/>
      <c r="AR58" s="851" t="s">
        <v>49</v>
      </c>
      <c r="AS58" s="851"/>
      <c r="AT58" s="851"/>
      <c r="AU58" s="851"/>
      <c r="AV58" s="851"/>
      <c r="AW58" s="851"/>
      <c r="AX58" s="851"/>
    </row>
    <row r="59" spans="1:50" ht="23.25" customHeight="1" x14ac:dyDescent="0.25">
      <c r="A59" s="607" t="s">
        <v>714</v>
      </c>
      <c r="B59" s="851"/>
      <c r="C59" s="851"/>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851"/>
      <c r="AM59" s="851"/>
      <c r="AN59" s="851"/>
      <c r="AO59" s="851"/>
      <c r="AP59" s="851"/>
      <c r="AQ59" s="851"/>
      <c r="AR59" s="851"/>
      <c r="AS59" s="851"/>
      <c r="AT59" s="851"/>
      <c r="AU59" s="851"/>
      <c r="AV59" s="851"/>
      <c r="AW59" s="851"/>
      <c r="AX59" s="851"/>
    </row>
    <row r="60" spans="1:50" ht="24.75" x14ac:dyDescent="0.25">
      <c r="A60" s="117" t="s">
        <v>372</v>
      </c>
      <c r="B60" s="851" t="s">
        <v>0</v>
      </c>
      <c r="C60" s="851"/>
      <c r="D60" s="851"/>
      <c r="E60" s="851"/>
      <c r="F60" s="851"/>
      <c r="G60" s="851"/>
      <c r="H60" s="851"/>
      <c r="I60" s="851" t="s">
        <v>0</v>
      </c>
      <c r="J60" s="851"/>
      <c r="K60" s="851"/>
      <c r="L60" s="851"/>
      <c r="M60" s="851"/>
      <c r="N60" s="851"/>
      <c r="O60" s="851"/>
      <c r="P60" s="851" t="s">
        <v>0</v>
      </c>
      <c r="Q60" s="851"/>
      <c r="R60" s="851"/>
      <c r="S60" s="851"/>
      <c r="T60" s="851"/>
      <c r="U60" s="851"/>
      <c r="V60" s="851"/>
      <c r="W60" s="851" t="s">
        <v>0</v>
      </c>
      <c r="X60" s="851"/>
      <c r="Y60" s="851"/>
      <c r="Z60" s="851"/>
      <c r="AA60" s="851"/>
      <c r="AB60" s="851"/>
      <c r="AC60" s="851"/>
      <c r="AD60" s="851" t="s">
        <v>0</v>
      </c>
      <c r="AE60" s="851"/>
      <c r="AF60" s="851"/>
      <c r="AG60" s="851"/>
      <c r="AH60" s="851"/>
      <c r="AI60" s="851"/>
      <c r="AJ60" s="851"/>
      <c r="AK60" s="851" t="s">
        <v>0</v>
      </c>
      <c r="AL60" s="851"/>
      <c r="AM60" s="851"/>
      <c r="AN60" s="851"/>
      <c r="AO60" s="851"/>
      <c r="AP60" s="851"/>
      <c r="AQ60" s="851"/>
      <c r="AR60" s="851" t="s">
        <v>0</v>
      </c>
      <c r="AS60" s="851"/>
      <c r="AT60" s="851"/>
      <c r="AU60" s="851"/>
      <c r="AV60" s="851"/>
      <c r="AW60" s="851"/>
      <c r="AX60" s="851"/>
    </row>
    <row r="61" spans="1:50" ht="24.75" x14ac:dyDescent="0.25">
      <c r="A61" s="133" t="s">
        <v>80</v>
      </c>
      <c r="B61" s="892"/>
      <c r="C61" s="892"/>
      <c r="D61" s="892"/>
      <c r="E61" s="892"/>
      <c r="F61" s="892"/>
      <c r="G61" s="892"/>
      <c r="H61" s="892"/>
      <c r="I61" s="892"/>
      <c r="J61" s="892"/>
      <c r="K61" s="892"/>
      <c r="L61" s="892"/>
      <c r="M61" s="892"/>
      <c r="N61" s="892"/>
      <c r="O61" s="892"/>
      <c r="P61" s="892"/>
      <c r="Q61" s="892"/>
      <c r="R61" s="892"/>
      <c r="S61" s="892"/>
      <c r="T61" s="892"/>
      <c r="U61" s="892"/>
      <c r="V61" s="892"/>
      <c r="W61" s="892"/>
      <c r="X61" s="892"/>
      <c r="Y61" s="892"/>
      <c r="Z61" s="892"/>
      <c r="AA61" s="892"/>
      <c r="AB61" s="892"/>
      <c r="AC61" s="892"/>
      <c r="AD61" s="892"/>
      <c r="AE61" s="892"/>
      <c r="AF61" s="892"/>
      <c r="AG61" s="892"/>
      <c r="AH61" s="892"/>
      <c r="AI61" s="892"/>
      <c r="AJ61" s="892"/>
      <c r="AK61" s="892"/>
      <c r="AL61" s="892"/>
      <c r="AM61" s="892"/>
      <c r="AN61" s="892"/>
      <c r="AO61" s="892"/>
      <c r="AP61" s="892"/>
      <c r="AQ61" s="892"/>
      <c r="AR61" s="892"/>
      <c r="AS61" s="892"/>
      <c r="AT61" s="892"/>
      <c r="AU61" s="892"/>
      <c r="AV61" s="892"/>
      <c r="AW61" s="892"/>
      <c r="AX61" s="892"/>
    </row>
    <row r="62" spans="1:50" x14ac:dyDescent="0.25">
      <c r="A62" s="133" t="s">
        <v>68</v>
      </c>
      <c r="B62" s="892" t="s">
        <v>1559</v>
      </c>
      <c r="C62" s="892"/>
      <c r="D62" s="892"/>
      <c r="E62" s="892"/>
      <c r="F62" s="892"/>
      <c r="G62" s="892"/>
      <c r="H62" s="892"/>
      <c r="I62" s="892" t="s">
        <v>1560</v>
      </c>
      <c r="J62" s="892"/>
      <c r="K62" s="892"/>
      <c r="L62" s="892"/>
      <c r="M62" s="892"/>
      <c r="N62" s="892"/>
      <c r="O62" s="892"/>
      <c r="P62" s="892" t="s">
        <v>1561</v>
      </c>
      <c r="Q62" s="892"/>
      <c r="R62" s="892"/>
      <c r="S62" s="892"/>
      <c r="T62" s="892"/>
      <c r="U62" s="892"/>
      <c r="V62" s="892"/>
      <c r="W62" s="892"/>
      <c r="X62" s="892"/>
      <c r="Y62" s="892"/>
      <c r="Z62" s="892"/>
      <c r="AA62" s="892"/>
      <c r="AB62" s="892"/>
      <c r="AC62" s="892"/>
      <c r="AD62" s="892"/>
      <c r="AE62" s="892"/>
      <c r="AF62" s="892"/>
      <c r="AG62" s="892"/>
      <c r="AH62" s="892"/>
      <c r="AI62" s="892"/>
      <c r="AJ62" s="892"/>
      <c r="AK62" s="892"/>
      <c r="AL62" s="892"/>
      <c r="AM62" s="892"/>
      <c r="AN62" s="892"/>
      <c r="AO62" s="892"/>
      <c r="AP62" s="892"/>
      <c r="AQ62" s="892"/>
      <c r="AR62" s="892" t="s">
        <v>1562</v>
      </c>
      <c r="AS62" s="892"/>
      <c r="AT62" s="892"/>
      <c r="AU62" s="892"/>
      <c r="AV62" s="892"/>
      <c r="AW62" s="892"/>
      <c r="AX62" s="892"/>
    </row>
    <row r="63" spans="1:50" ht="24.75" x14ac:dyDescent="0.25">
      <c r="A63" s="117" t="s">
        <v>750</v>
      </c>
      <c r="B63" s="851" t="s">
        <v>0</v>
      </c>
      <c r="C63" s="851"/>
      <c r="D63" s="851"/>
      <c r="E63" s="851"/>
      <c r="F63" s="851"/>
      <c r="G63" s="851"/>
      <c r="H63" s="851"/>
      <c r="I63" s="851" t="s">
        <v>0</v>
      </c>
      <c r="J63" s="851"/>
      <c r="K63" s="851"/>
      <c r="L63" s="851"/>
      <c r="M63" s="851"/>
      <c r="N63" s="851"/>
      <c r="O63" s="851"/>
      <c r="P63" s="851" t="s">
        <v>0</v>
      </c>
      <c r="Q63" s="851"/>
      <c r="R63" s="851"/>
      <c r="S63" s="851"/>
      <c r="T63" s="851"/>
      <c r="U63" s="851"/>
      <c r="V63" s="851"/>
      <c r="W63" s="851" t="s">
        <v>0</v>
      </c>
      <c r="X63" s="851"/>
      <c r="Y63" s="851"/>
      <c r="Z63" s="851"/>
      <c r="AA63" s="851"/>
      <c r="AB63" s="851"/>
      <c r="AC63" s="851"/>
      <c r="AD63" s="851" t="s">
        <v>0</v>
      </c>
      <c r="AE63" s="851"/>
      <c r="AF63" s="851"/>
      <c r="AG63" s="851"/>
      <c r="AH63" s="851"/>
      <c r="AI63" s="851"/>
      <c r="AJ63" s="851"/>
      <c r="AK63" s="851" t="s">
        <v>0</v>
      </c>
      <c r="AL63" s="851"/>
      <c r="AM63" s="851"/>
      <c r="AN63" s="851"/>
      <c r="AO63" s="851"/>
      <c r="AP63" s="851"/>
      <c r="AQ63" s="851"/>
      <c r="AR63" s="851" t="s">
        <v>0</v>
      </c>
      <c r="AS63" s="851"/>
      <c r="AT63" s="851"/>
      <c r="AU63" s="851"/>
      <c r="AV63" s="851"/>
      <c r="AW63" s="851"/>
      <c r="AX63" s="851"/>
    </row>
    <row r="64" spans="1:50" ht="24.75" x14ac:dyDescent="0.25">
      <c r="A64" s="133" t="s">
        <v>373</v>
      </c>
      <c r="B64" s="892"/>
      <c r="C64" s="892"/>
      <c r="D64" s="892"/>
      <c r="E64" s="892"/>
      <c r="F64" s="892"/>
      <c r="G64" s="892"/>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2"/>
    </row>
    <row r="65" spans="1:50" ht="24.75" x14ac:dyDescent="0.25">
      <c r="A65" s="133" t="s">
        <v>367</v>
      </c>
      <c r="B65" s="892"/>
      <c r="C65" s="892"/>
      <c r="D65" s="892"/>
      <c r="E65" s="892"/>
      <c r="F65" s="892"/>
      <c r="G65" s="892"/>
      <c r="H65" s="892"/>
      <c r="I65" s="892"/>
      <c r="J65" s="892"/>
      <c r="K65" s="892"/>
      <c r="L65" s="892"/>
      <c r="M65" s="892"/>
      <c r="N65" s="892"/>
      <c r="O65" s="892"/>
      <c r="P65" s="892"/>
      <c r="Q65" s="892"/>
      <c r="R65" s="892"/>
      <c r="S65" s="892"/>
      <c r="T65" s="892"/>
      <c r="U65" s="892"/>
      <c r="V65" s="892"/>
      <c r="W65" s="892"/>
      <c r="X65" s="892"/>
      <c r="Y65" s="892"/>
      <c r="Z65" s="892"/>
      <c r="AA65" s="892"/>
      <c r="AB65" s="892"/>
      <c r="AC65" s="892"/>
      <c r="AD65" s="892"/>
      <c r="AE65" s="892"/>
      <c r="AF65" s="892"/>
      <c r="AG65" s="892"/>
      <c r="AH65" s="892"/>
      <c r="AI65" s="892"/>
      <c r="AJ65" s="892"/>
      <c r="AK65" s="892"/>
      <c r="AL65" s="892"/>
      <c r="AM65" s="892"/>
      <c r="AN65" s="892"/>
      <c r="AO65" s="892"/>
      <c r="AP65" s="892"/>
      <c r="AQ65" s="892"/>
      <c r="AR65" s="892"/>
      <c r="AS65" s="892"/>
      <c r="AT65" s="892"/>
      <c r="AU65" s="892"/>
      <c r="AV65" s="892"/>
      <c r="AW65" s="892"/>
      <c r="AX65" s="892"/>
    </row>
    <row r="66" spans="1:50" ht="24.75" x14ac:dyDescent="0.25">
      <c r="A66" s="134" t="s">
        <v>368</v>
      </c>
      <c r="B66" s="892"/>
      <c r="C66" s="892"/>
      <c r="D66" s="892"/>
      <c r="E66" s="892"/>
      <c r="F66" s="892"/>
      <c r="G66" s="892"/>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2"/>
    </row>
    <row r="67" spans="1:50" x14ac:dyDescent="0.25">
      <c r="A67" s="121" t="s">
        <v>1132</v>
      </c>
      <c r="B67" s="167"/>
      <c r="C67" s="167"/>
      <c r="D67" s="166"/>
      <c r="E67" s="166"/>
      <c r="F67" s="166"/>
      <c r="G67" s="166"/>
      <c r="H67" s="166"/>
      <c r="I67" s="167"/>
      <c r="J67" s="167"/>
      <c r="K67" s="166"/>
      <c r="L67" s="166"/>
      <c r="M67" s="166"/>
      <c r="N67" s="166"/>
      <c r="O67" s="166"/>
      <c r="P67" s="167"/>
      <c r="Q67" s="167"/>
      <c r="R67" s="166"/>
      <c r="S67" s="166"/>
      <c r="T67" s="166"/>
      <c r="U67" s="166"/>
      <c r="V67" s="166"/>
      <c r="W67" s="167"/>
      <c r="X67" s="167"/>
      <c r="Y67" s="166"/>
      <c r="Z67" s="166"/>
      <c r="AA67" s="166"/>
      <c r="AB67" s="166"/>
      <c r="AC67" s="166"/>
      <c r="AD67" s="167"/>
      <c r="AE67" s="167"/>
      <c r="AF67" s="166"/>
      <c r="AG67" s="166"/>
      <c r="AH67" s="166"/>
      <c r="AI67" s="166"/>
      <c r="AJ67" s="166"/>
      <c r="AK67" s="167"/>
      <c r="AL67" s="167"/>
      <c r="AM67" s="166"/>
      <c r="AN67" s="166"/>
      <c r="AO67" s="166"/>
      <c r="AP67" s="166"/>
      <c r="AQ67" s="166"/>
      <c r="AR67" s="167"/>
      <c r="AS67" s="167"/>
      <c r="AT67" s="166"/>
      <c r="AU67" s="166"/>
      <c r="AV67" s="166"/>
      <c r="AW67" s="166"/>
      <c r="AX67" s="555"/>
    </row>
    <row r="68" spans="1:50" ht="24.75" x14ac:dyDescent="0.25">
      <c r="A68" s="118" t="s">
        <v>374</v>
      </c>
      <c r="B68" s="807" t="s">
        <v>0</v>
      </c>
      <c r="C68" s="807"/>
      <c r="D68" s="807"/>
      <c r="E68" s="807"/>
      <c r="F68" s="807"/>
      <c r="G68" s="807"/>
      <c r="H68" s="807"/>
      <c r="I68" s="807" t="s">
        <v>0</v>
      </c>
      <c r="J68" s="807"/>
      <c r="K68" s="807"/>
      <c r="L68" s="807"/>
      <c r="M68" s="807"/>
      <c r="N68" s="807"/>
      <c r="O68" s="807"/>
      <c r="P68" s="807" t="s">
        <v>0</v>
      </c>
      <c r="Q68" s="807"/>
      <c r="R68" s="807"/>
      <c r="S68" s="807"/>
      <c r="T68" s="807"/>
      <c r="U68" s="807"/>
      <c r="V68" s="807"/>
      <c r="W68" s="807" t="s">
        <v>0</v>
      </c>
      <c r="X68" s="807"/>
      <c r="Y68" s="807"/>
      <c r="Z68" s="807"/>
      <c r="AA68" s="807"/>
      <c r="AB68" s="807"/>
      <c r="AC68" s="807"/>
      <c r="AD68" s="807" t="s">
        <v>0</v>
      </c>
      <c r="AE68" s="807"/>
      <c r="AF68" s="807"/>
      <c r="AG68" s="807"/>
      <c r="AH68" s="807"/>
      <c r="AI68" s="807"/>
      <c r="AJ68" s="807"/>
      <c r="AK68" s="807" t="s">
        <v>0</v>
      </c>
      <c r="AL68" s="807"/>
      <c r="AM68" s="807"/>
      <c r="AN68" s="807"/>
      <c r="AO68" s="807"/>
      <c r="AP68" s="807"/>
      <c r="AQ68" s="807"/>
      <c r="AR68" s="807" t="s">
        <v>0</v>
      </c>
      <c r="AS68" s="807"/>
      <c r="AT68" s="807"/>
      <c r="AU68" s="807"/>
      <c r="AV68" s="807"/>
      <c r="AW68" s="807"/>
      <c r="AX68" s="807"/>
    </row>
    <row r="69" spans="1:50" x14ac:dyDescent="0.25">
      <c r="A69" s="161" t="s">
        <v>970</v>
      </c>
      <c r="B69" s="807"/>
      <c r="C69" s="807"/>
      <c r="D69" s="807"/>
      <c r="E69" s="807"/>
      <c r="F69" s="807"/>
      <c r="G69" s="807"/>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7"/>
      <c r="AL69" s="807"/>
      <c r="AM69" s="807"/>
      <c r="AN69" s="807"/>
      <c r="AO69" s="807"/>
      <c r="AP69" s="807"/>
      <c r="AQ69" s="807"/>
      <c r="AR69" s="807"/>
      <c r="AS69" s="807"/>
      <c r="AT69" s="807"/>
      <c r="AU69" s="807"/>
      <c r="AV69" s="807"/>
      <c r="AW69" s="807"/>
      <c r="AX69" s="807"/>
    </row>
    <row r="70" spans="1:50" x14ac:dyDescent="0.25">
      <c r="A70" s="168" t="s">
        <v>118</v>
      </c>
      <c r="B70" s="654"/>
      <c r="C70" s="654"/>
      <c r="D70" s="169"/>
      <c r="E70" s="169"/>
      <c r="F70" s="169"/>
      <c r="G70" s="169"/>
      <c r="H70" s="169"/>
      <c r="I70" s="654"/>
      <c r="J70" s="654"/>
      <c r="K70" s="169"/>
      <c r="L70" s="169"/>
      <c r="M70" s="169"/>
      <c r="N70" s="169"/>
      <c r="O70" s="169"/>
      <c r="P70" s="654"/>
      <c r="Q70" s="654"/>
      <c r="R70" s="169"/>
      <c r="S70" s="169"/>
      <c r="T70" s="169"/>
      <c r="U70" s="169"/>
      <c r="V70" s="169"/>
      <c r="W70" s="654"/>
      <c r="X70" s="654"/>
      <c r="Y70" s="169"/>
      <c r="Z70" s="169"/>
      <c r="AA70" s="169"/>
      <c r="AB70" s="169"/>
      <c r="AC70" s="169"/>
      <c r="AD70" s="654"/>
      <c r="AE70" s="654"/>
      <c r="AF70" s="169"/>
      <c r="AG70" s="169"/>
      <c r="AH70" s="169"/>
      <c r="AI70" s="169"/>
      <c r="AJ70" s="169"/>
      <c r="AK70" s="654"/>
      <c r="AL70" s="654"/>
      <c r="AM70" s="169"/>
      <c r="AN70" s="169"/>
      <c r="AO70" s="169"/>
      <c r="AP70" s="169"/>
      <c r="AQ70" s="169"/>
      <c r="AR70" s="654"/>
      <c r="AS70" s="654"/>
      <c r="AT70" s="169"/>
      <c r="AU70" s="169"/>
      <c r="AV70" s="169"/>
      <c r="AW70" s="169"/>
      <c r="AX70" s="556"/>
    </row>
    <row r="71" spans="1:50" x14ac:dyDescent="0.25">
      <c r="A71" s="170" t="s">
        <v>646</v>
      </c>
      <c r="B71" s="807"/>
      <c r="C71" s="807"/>
      <c r="D71" s="807"/>
      <c r="E71" s="807"/>
      <c r="F71" s="807"/>
      <c r="G71" s="807"/>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7"/>
    </row>
    <row r="72" spans="1:50" x14ac:dyDescent="0.25">
      <c r="A72" s="607" t="s">
        <v>971</v>
      </c>
      <c r="B72" s="807"/>
      <c r="C72" s="807"/>
      <c r="D72" s="807"/>
      <c r="E72" s="807"/>
      <c r="F72" s="807"/>
      <c r="G72" s="807"/>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7"/>
    </row>
    <row r="73" spans="1:50" x14ac:dyDescent="0.25">
      <c r="A73" s="607" t="s">
        <v>633</v>
      </c>
      <c r="B73" s="807"/>
      <c r="C73" s="807"/>
      <c r="D73" s="807"/>
      <c r="E73" s="807"/>
      <c r="F73" s="807"/>
      <c r="G73" s="807"/>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7"/>
    </row>
    <row r="74" spans="1:50" x14ac:dyDescent="0.25">
      <c r="A74" s="171" t="s">
        <v>612</v>
      </c>
      <c r="B74" s="172"/>
      <c r="C74" s="172"/>
      <c r="D74" s="173"/>
      <c r="E74" s="173"/>
      <c r="F74" s="173"/>
      <c r="G74" s="173"/>
      <c r="H74" s="173"/>
      <c r="I74" s="172"/>
      <c r="J74" s="172"/>
      <c r="K74" s="173"/>
      <c r="L74" s="173"/>
      <c r="M74" s="173"/>
      <c r="N74" s="173"/>
      <c r="O74" s="173"/>
      <c r="P74" s="172"/>
      <c r="Q74" s="172"/>
      <c r="R74" s="173"/>
      <c r="S74" s="173"/>
      <c r="T74" s="173"/>
      <c r="U74" s="173"/>
      <c r="V74" s="173"/>
      <c r="W74" s="172"/>
      <c r="X74" s="172"/>
      <c r="Y74" s="173"/>
      <c r="Z74" s="173"/>
      <c r="AA74" s="173"/>
      <c r="AB74" s="173"/>
      <c r="AC74" s="173"/>
      <c r="AD74" s="172"/>
      <c r="AE74" s="172"/>
      <c r="AF74" s="173"/>
      <c r="AG74" s="173"/>
      <c r="AH74" s="173"/>
      <c r="AI74" s="173"/>
      <c r="AJ74" s="173"/>
      <c r="AK74" s="172"/>
      <c r="AL74" s="172"/>
      <c r="AM74" s="173"/>
      <c r="AN74" s="173"/>
      <c r="AO74" s="173"/>
      <c r="AP74" s="173"/>
      <c r="AQ74" s="173"/>
      <c r="AR74" s="172"/>
      <c r="AS74" s="172"/>
      <c r="AT74" s="173"/>
      <c r="AU74" s="173"/>
      <c r="AV74" s="173"/>
      <c r="AW74" s="173"/>
      <c r="AX74" s="557"/>
    </row>
    <row r="75" spans="1:50" ht="15" customHeight="1" x14ac:dyDescent="0.25">
      <c r="A75" s="121" t="s">
        <v>72</v>
      </c>
      <c r="B75" s="165"/>
      <c r="C75" s="165"/>
      <c r="D75" s="166"/>
      <c r="E75" s="166"/>
      <c r="F75" s="166"/>
      <c r="G75" s="166"/>
      <c r="H75" s="166"/>
      <c r="I75" s="165"/>
      <c r="J75" s="165"/>
      <c r="K75" s="166"/>
      <c r="L75" s="166"/>
      <c r="M75" s="166"/>
      <c r="N75" s="166"/>
      <c r="O75" s="166"/>
      <c r="P75" s="165"/>
      <c r="Q75" s="165"/>
      <c r="R75" s="166"/>
      <c r="S75" s="166"/>
      <c r="T75" s="166"/>
      <c r="U75" s="166"/>
      <c r="V75" s="166"/>
      <c r="W75" s="165"/>
      <c r="X75" s="165"/>
      <c r="Y75" s="166"/>
      <c r="Z75" s="166"/>
      <c r="AA75" s="166"/>
      <c r="AB75" s="166"/>
      <c r="AC75" s="166"/>
      <c r="AD75" s="165"/>
      <c r="AE75" s="165"/>
      <c r="AF75" s="166"/>
      <c r="AG75" s="166"/>
      <c r="AH75" s="166"/>
      <c r="AI75" s="166"/>
      <c r="AJ75" s="166"/>
      <c r="AK75" s="165"/>
      <c r="AL75" s="165"/>
      <c r="AM75" s="166"/>
      <c r="AN75" s="166"/>
      <c r="AO75" s="166"/>
      <c r="AP75" s="166"/>
      <c r="AQ75" s="166"/>
      <c r="AR75" s="165"/>
      <c r="AS75" s="165"/>
      <c r="AT75" s="166"/>
      <c r="AU75" s="166"/>
      <c r="AV75" s="166"/>
      <c r="AW75" s="166"/>
      <c r="AX75" s="555"/>
    </row>
    <row r="76" spans="1:50" ht="49.5" customHeight="1" x14ac:dyDescent="0.25">
      <c r="A76" s="160" t="s">
        <v>375</v>
      </c>
      <c r="B76" s="807" t="s">
        <v>267</v>
      </c>
      <c r="C76" s="807"/>
      <c r="D76" s="807"/>
      <c r="E76" s="807"/>
      <c r="F76" s="807"/>
      <c r="G76" s="807"/>
      <c r="H76" s="807"/>
      <c r="I76" s="807" t="s">
        <v>267</v>
      </c>
      <c r="J76" s="807"/>
      <c r="K76" s="807"/>
      <c r="L76" s="807"/>
      <c r="M76" s="807"/>
      <c r="N76" s="807"/>
      <c r="O76" s="807"/>
      <c r="P76" s="807" t="s">
        <v>267</v>
      </c>
      <c r="Q76" s="807"/>
      <c r="R76" s="807"/>
      <c r="S76" s="807"/>
      <c r="T76" s="807"/>
      <c r="U76" s="807"/>
      <c r="V76" s="807"/>
      <c r="W76" s="807" t="s">
        <v>267</v>
      </c>
      <c r="X76" s="807"/>
      <c r="Y76" s="807"/>
      <c r="Z76" s="807"/>
      <c r="AA76" s="807"/>
      <c r="AB76" s="807"/>
      <c r="AC76" s="807"/>
      <c r="AD76" s="807" t="s">
        <v>267</v>
      </c>
      <c r="AE76" s="807"/>
      <c r="AF76" s="807"/>
      <c r="AG76" s="807"/>
      <c r="AH76" s="807"/>
      <c r="AI76" s="807"/>
      <c r="AJ76" s="807"/>
      <c r="AK76" s="807" t="s">
        <v>267</v>
      </c>
      <c r="AL76" s="807"/>
      <c r="AM76" s="807"/>
      <c r="AN76" s="807"/>
      <c r="AO76" s="807"/>
      <c r="AP76" s="807"/>
      <c r="AQ76" s="807"/>
      <c r="AR76" s="892"/>
      <c r="AS76" s="892"/>
      <c r="AT76" s="892"/>
      <c r="AU76" s="892"/>
      <c r="AV76" s="892"/>
      <c r="AW76" s="892"/>
      <c r="AX76" s="892"/>
    </row>
    <row r="77" spans="1:50" ht="24.75" customHeight="1" x14ac:dyDescent="0.25">
      <c r="A77" s="161" t="s">
        <v>376</v>
      </c>
      <c r="B77" s="807" t="s">
        <v>233</v>
      </c>
      <c r="C77" s="807"/>
      <c r="D77" s="807"/>
      <c r="E77" s="807"/>
      <c r="F77" s="807"/>
      <c r="G77" s="807"/>
      <c r="H77" s="807"/>
      <c r="I77" s="807" t="s">
        <v>233</v>
      </c>
      <c r="J77" s="807"/>
      <c r="K77" s="807"/>
      <c r="L77" s="807"/>
      <c r="M77" s="807"/>
      <c r="N77" s="807"/>
      <c r="O77" s="807"/>
      <c r="P77" s="807" t="s">
        <v>233</v>
      </c>
      <c r="Q77" s="807"/>
      <c r="R77" s="807"/>
      <c r="S77" s="807"/>
      <c r="T77" s="807"/>
      <c r="U77" s="807"/>
      <c r="V77" s="807"/>
      <c r="W77" s="807" t="s">
        <v>233</v>
      </c>
      <c r="X77" s="807"/>
      <c r="Y77" s="807"/>
      <c r="Z77" s="807"/>
      <c r="AA77" s="807"/>
      <c r="AB77" s="807"/>
      <c r="AC77" s="807"/>
      <c r="AD77" s="807" t="s">
        <v>233</v>
      </c>
      <c r="AE77" s="807"/>
      <c r="AF77" s="807"/>
      <c r="AG77" s="807"/>
      <c r="AH77" s="807"/>
      <c r="AI77" s="807"/>
      <c r="AJ77" s="807"/>
      <c r="AK77" s="807" t="s">
        <v>233</v>
      </c>
      <c r="AL77" s="807"/>
      <c r="AM77" s="807"/>
      <c r="AN77" s="807"/>
      <c r="AO77" s="807"/>
      <c r="AP77" s="807"/>
      <c r="AQ77" s="807"/>
      <c r="AR77" s="922" t="s">
        <v>233</v>
      </c>
      <c r="AS77" s="922"/>
      <c r="AT77" s="922"/>
      <c r="AU77" s="922"/>
      <c r="AV77" s="922"/>
      <c r="AW77" s="922"/>
      <c r="AX77" s="922"/>
    </row>
    <row r="78" spans="1:50" ht="174.75" customHeight="1" x14ac:dyDescent="0.25">
      <c r="A78" s="82" t="s">
        <v>860</v>
      </c>
      <c r="B78" s="762"/>
      <c r="C78" s="819"/>
      <c r="D78" s="819"/>
      <c r="E78" s="819"/>
      <c r="F78" s="819"/>
      <c r="G78" s="819"/>
      <c r="H78" s="763"/>
      <c r="I78" s="762"/>
      <c r="J78" s="819"/>
      <c r="K78" s="819"/>
      <c r="L78" s="819"/>
      <c r="M78" s="819"/>
      <c r="N78" s="819"/>
      <c r="O78" s="763"/>
      <c r="P78" s="760" t="s">
        <v>269</v>
      </c>
      <c r="Q78" s="820"/>
      <c r="R78" s="820"/>
      <c r="S78" s="820"/>
      <c r="T78" s="820"/>
      <c r="U78" s="820"/>
      <c r="V78" s="761"/>
      <c r="W78" s="892"/>
      <c r="X78" s="892"/>
      <c r="Y78" s="892"/>
      <c r="Z78" s="892"/>
      <c r="AA78" s="892"/>
      <c r="AB78" s="892"/>
      <c r="AC78" s="892"/>
      <c r="AD78" s="892"/>
      <c r="AE78" s="892"/>
      <c r="AF78" s="892"/>
      <c r="AG78" s="892"/>
      <c r="AH78" s="892"/>
      <c r="AI78" s="892"/>
      <c r="AJ78" s="892"/>
      <c r="AK78" s="892"/>
      <c r="AL78" s="892"/>
      <c r="AM78" s="892"/>
      <c r="AN78" s="892"/>
      <c r="AO78" s="892"/>
      <c r="AP78" s="892"/>
      <c r="AQ78" s="892"/>
      <c r="AR78" s="762"/>
      <c r="AS78" s="819"/>
      <c r="AT78" s="819"/>
      <c r="AU78" s="819"/>
      <c r="AV78" s="819"/>
      <c r="AW78" s="819"/>
      <c r="AX78" s="763"/>
    </row>
    <row r="79" spans="1:50" ht="246.75" customHeight="1" x14ac:dyDescent="0.25">
      <c r="A79" s="82" t="s">
        <v>689</v>
      </c>
      <c r="B79" s="892" t="s">
        <v>234</v>
      </c>
      <c r="C79" s="892"/>
      <c r="D79" s="892"/>
      <c r="E79" s="892"/>
      <c r="F79" s="892"/>
      <c r="G79" s="892"/>
      <c r="H79" s="892"/>
      <c r="I79" s="892" t="s">
        <v>234</v>
      </c>
      <c r="J79" s="892"/>
      <c r="K79" s="892"/>
      <c r="L79" s="892"/>
      <c r="M79" s="892"/>
      <c r="N79" s="892"/>
      <c r="O79" s="892"/>
      <c r="P79" s="807" t="s">
        <v>234</v>
      </c>
      <c r="Q79" s="807"/>
      <c r="R79" s="807"/>
      <c r="S79" s="807"/>
      <c r="T79" s="807"/>
      <c r="U79" s="807"/>
      <c r="V79" s="807"/>
      <c r="W79" s="859" t="s">
        <v>149</v>
      </c>
      <c r="X79" s="859"/>
      <c r="Y79" s="859"/>
      <c r="Z79" s="859"/>
      <c r="AA79" s="859"/>
      <c r="AB79" s="859"/>
      <c r="AC79" s="859"/>
      <c r="AD79" s="859" t="s">
        <v>149</v>
      </c>
      <c r="AE79" s="859"/>
      <c r="AF79" s="859"/>
      <c r="AG79" s="859"/>
      <c r="AH79" s="859"/>
      <c r="AI79" s="859"/>
      <c r="AJ79" s="859"/>
      <c r="AK79" s="859" t="s">
        <v>149</v>
      </c>
      <c r="AL79" s="859"/>
      <c r="AM79" s="859"/>
      <c r="AN79" s="859"/>
      <c r="AO79" s="859"/>
      <c r="AP79" s="859"/>
      <c r="AQ79" s="859"/>
      <c r="AR79" s="922" t="s">
        <v>233</v>
      </c>
      <c r="AS79" s="922"/>
      <c r="AT79" s="922"/>
      <c r="AU79" s="922"/>
      <c r="AV79" s="922"/>
      <c r="AW79" s="922"/>
      <c r="AX79" s="922"/>
    </row>
    <row r="80" spans="1:50" ht="24.75" x14ac:dyDescent="0.25">
      <c r="A80" s="160" t="s">
        <v>377</v>
      </c>
      <c r="B80" s="807" t="s">
        <v>0</v>
      </c>
      <c r="C80" s="807"/>
      <c r="D80" s="807"/>
      <c r="E80" s="807"/>
      <c r="F80" s="807"/>
      <c r="G80" s="807"/>
      <c r="H80" s="807"/>
      <c r="I80" s="807" t="s">
        <v>0</v>
      </c>
      <c r="J80" s="807"/>
      <c r="K80" s="807"/>
      <c r="L80" s="807"/>
      <c r="M80" s="807"/>
      <c r="N80" s="807"/>
      <c r="O80" s="807"/>
      <c r="P80" s="807" t="s">
        <v>0</v>
      </c>
      <c r="Q80" s="807"/>
      <c r="R80" s="807"/>
      <c r="S80" s="807"/>
      <c r="T80" s="807"/>
      <c r="U80" s="807"/>
      <c r="V80" s="807"/>
      <c r="W80" s="807" t="s">
        <v>0</v>
      </c>
      <c r="X80" s="807"/>
      <c r="Y80" s="807"/>
      <c r="Z80" s="807"/>
      <c r="AA80" s="807"/>
      <c r="AB80" s="807"/>
      <c r="AC80" s="807"/>
      <c r="AD80" s="807" t="s">
        <v>0</v>
      </c>
      <c r="AE80" s="807"/>
      <c r="AF80" s="807"/>
      <c r="AG80" s="807"/>
      <c r="AH80" s="807"/>
      <c r="AI80" s="807"/>
      <c r="AJ80" s="807"/>
      <c r="AK80" s="807" t="s">
        <v>0</v>
      </c>
      <c r="AL80" s="807"/>
      <c r="AM80" s="807"/>
      <c r="AN80" s="807"/>
      <c r="AO80" s="807"/>
      <c r="AP80" s="807"/>
      <c r="AQ80" s="807"/>
      <c r="AR80" s="807" t="s">
        <v>0</v>
      </c>
      <c r="AS80" s="807"/>
      <c r="AT80" s="807"/>
      <c r="AU80" s="807"/>
      <c r="AV80" s="807"/>
      <c r="AW80" s="807"/>
      <c r="AX80" s="807"/>
    </row>
    <row r="81" spans="1:50" x14ac:dyDescent="0.25">
      <c r="A81" s="121" t="s">
        <v>74</v>
      </c>
      <c r="B81" s="165"/>
      <c r="C81" s="165"/>
      <c r="D81" s="166"/>
      <c r="E81" s="166"/>
      <c r="F81" s="166"/>
      <c r="G81" s="166"/>
      <c r="H81" s="166"/>
      <c r="I81" s="165"/>
      <c r="J81" s="165"/>
      <c r="K81" s="166"/>
      <c r="L81" s="166"/>
      <c r="M81" s="166"/>
      <c r="N81" s="166"/>
      <c r="O81" s="166"/>
      <c r="P81" s="165"/>
      <c r="Q81" s="165"/>
      <c r="R81" s="166"/>
      <c r="S81" s="166"/>
      <c r="T81" s="166"/>
      <c r="U81" s="166"/>
      <c r="V81" s="166"/>
      <c r="W81" s="165"/>
      <c r="X81" s="165"/>
      <c r="Y81" s="166"/>
      <c r="Z81" s="166"/>
      <c r="AA81" s="166"/>
      <c r="AB81" s="166"/>
      <c r="AC81" s="166"/>
      <c r="AD81" s="165"/>
      <c r="AE81" s="165"/>
      <c r="AF81" s="166"/>
      <c r="AG81" s="166"/>
      <c r="AH81" s="166"/>
      <c r="AI81" s="166"/>
      <c r="AJ81" s="166"/>
      <c r="AK81" s="165"/>
      <c r="AL81" s="165"/>
      <c r="AM81" s="166"/>
      <c r="AN81" s="166"/>
      <c r="AO81" s="166"/>
      <c r="AP81" s="166"/>
      <c r="AQ81" s="166"/>
      <c r="AR81" s="165"/>
      <c r="AS81" s="165"/>
      <c r="AT81" s="166"/>
      <c r="AU81" s="166"/>
      <c r="AV81" s="166"/>
      <c r="AW81" s="166"/>
      <c r="AX81" s="555"/>
    </row>
    <row r="82" spans="1:50" ht="15" customHeight="1" x14ac:dyDescent="0.25">
      <c r="A82" s="34" t="s">
        <v>1181</v>
      </c>
      <c r="B82" s="892" t="s">
        <v>1463</v>
      </c>
      <c r="C82" s="892"/>
      <c r="D82" s="892"/>
      <c r="E82" s="892"/>
      <c r="F82" s="892"/>
      <c r="G82" s="892"/>
      <c r="H82" s="892"/>
      <c r="I82" s="892" t="s">
        <v>1552</v>
      </c>
      <c r="J82" s="892"/>
      <c r="K82" s="892"/>
      <c r="L82" s="892"/>
      <c r="M82" s="892"/>
      <c r="N82" s="892"/>
      <c r="O82" s="892"/>
      <c r="P82" s="892" t="s">
        <v>1463</v>
      </c>
      <c r="Q82" s="892"/>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t="s">
        <v>1552</v>
      </c>
      <c r="AS82" s="892"/>
      <c r="AT82" s="892"/>
      <c r="AU82" s="892"/>
      <c r="AV82" s="892"/>
      <c r="AW82" s="892"/>
      <c r="AX82" s="892"/>
    </row>
    <row r="83" spans="1:50" ht="48.75" x14ac:dyDescent="0.25">
      <c r="A83" s="34" t="s">
        <v>976</v>
      </c>
      <c r="B83" s="892" t="s">
        <v>53</v>
      </c>
      <c r="C83" s="892"/>
      <c r="D83" s="892"/>
      <c r="E83" s="892"/>
      <c r="F83" s="892"/>
      <c r="G83" s="892"/>
      <c r="H83" s="892"/>
      <c r="I83" s="892" t="s">
        <v>53</v>
      </c>
      <c r="J83" s="892"/>
      <c r="K83" s="892"/>
      <c r="L83" s="892"/>
      <c r="M83" s="892"/>
      <c r="N83" s="892"/>
      <c r="O83" s="892"/>
      <c r="P83" s="892" t="s">
        <v>53</v>
      </c>
      <c r="Q83" s="892"/>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t="s">
        <v>53</v>
      </c>
      <c r="AS83" s="892"/>
      <c r="AT83" s="892"/>
      <c r="AU83" s="892"/>
      <c r="AV83" s="892"/>
      <c r="AW83" s="892"/>
      <c r="AX83" s="892"/>
    </row>
    <row r="84" spans="1:50" ht="48.75" x14ac:dyDescent="0.25">
      <c r="A84" s="34" t="s">
        <v>977</v>
      </c>
      <c r="B84" s="892" t="s">
        <v>1457</v>
      </c>
      <c r="C84" s="892"/>
      <c r="D84" s="892"/>
      <c r="E84" s="892"/>
      <c r="F84" s="892"/>
      <c r="G84" s="892"/>
      <c r="H84" s="892"/>
      <c r="I84" s="892" t="s">
        <v>53</v>
      </c>
      <c r="J84" s="892"/>
      <c r="K84" s="892"/>
      <c r="L84" s="892"/>
      <c r="M84" s="892"/>
      <c r="N84" s="892"/>
      <c r="O84" s="892"/>
      <c r="P84" s="892" t="s">
        <v>1457</v>
      </c>
      <c r="Q84" s="892"/>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t="s">
        <v>1457</v>
      </c>
      <c r="AS84" s="892"/>
      <c r="AT84" s="892"/>
      <c r="AU84" s="892"/>
      <c r="AV84" s="892"/>
      <c r="AW84" s="892"/>
      <c r="AX84" s="892"/>
    </row>
    <row r="85" spans="1:50" ht="24.75" x14ac:dyDescent="0.25">
      <c r="A85" s="143" t="s">
        <v>358</v>
      </c>
      <c r="B85" s="892" t="s">
        <v>53</v>
      </c>
      <c r="C85" s="892"/>
      <c r="D85" s="892"/>
      <c r="E85" s="892"/>
      <c r="F85" s="892"/>
      <c r="G85" s="892"/>
      <c r="H85" s="892"/>
      <c r="I85" s="892" t="s">
        <v>53</v>
      </c>
      <c r="J85" s="892"/>
      <c r="K85" s="892"/>
      <c r="L85" s="892"/>
      <c r="M85" s="892"/>
      <c r="N85" s="892"/>
      <c r="O85" s="892"/>
      <c r="P85" s="892" t="s">
        <v>53</v>
      </c>
      <c r="Q85" s="892"/>
      <c r="R85" s="892"/>
      <c r="S85" s="892"/>
      <c r="T85" s="892"/>
      <c r="U85" s="892"/>
      <c r="V85" s="892"/>
      <c r="W85" s="807"/>
      <c r="X85" s="807"/>
      <c r="Y85" s="807"/>
      <c r="Z85" s="807"/>
      <c r="AA85" s="807"/>
      <c r="AB85" s="807"/>
      <c r="AC85" s="807"/>
      <c r="AD85" s="807"/>
      <c r="AE85" s="807"/>
      <c r="AF85" s="807"/>
      <c r="AG85" s="807"/>
      <c r="AH85" s="807"/>
      <c r="AI85" s="807"/>
      <c r="AJ85" s="807"/>
      <c r="AK85" s="807"/>
      <c r="AL85" s="807"/>
      <c r="AM85" s="807"/>
      <c r="AN85" s="807"/>
      <c r="AO85" s="807"/>
      <c r="AP85" s="807"/>
      <c r="AQ85" s="807"/>
      <c r="AR85" s="892" t="s">
        <v>53</v>
      </c>
      <c r="AS85" s="892"/>
      <c r="AT85" s="892"/>
      <c r="AU85" s="892"/>
      <c r="AV85" s="892"/>
      <c r="AW85" s="892"/>
      <c r="AX85" s="892"/>
    </row>
    <row r="86" spans="1:50" ht="24.75" customHeight="1" x14ac:dyDescent="0.25">
      <c r="A86" s="143" t="s">
        <v>359</v>
      </c>
      <c r="B86" s="892" t="s">
        <v>53</v>
      </c>
      <c r="C86" s="892"/>
      <c r="D86" s="892"/>
      <c r="E86" s="892"/>
      <c r="F86" s="892"/>
      <c r="G86" s="892"/>
      <c r="H86" s="892"/>
      <c r="I86" s="892" t="s">
        <v>53</v>
      </c>
      <c r="J86" s="892"/>
      <c r="K86" s="892"/>
      <c r="L86" s="892"/>
      <c r="M86" s="892"/>
      <c r="N86" s="892"/>
      <c r="O86" s="892"/>
      <c r="P86" s="892" t="s">
        <v>53</v>
      </c>
      <c r="Q86" s="892"/>
      <c r="R86" s="892"/>
      <c r="S86" s="892"/>
      <c r="T86" s="892"/>
      <c r="U86" s="892"/>
      <c r="V86" s="892"/>
      <c r="W86" s="807"/>
      <c r="X86" s="807"/>
      <c r="Y86" s="807"/>
      <c r="Z86" s="807"/>
      <c r="AA86" s="807"/>
      <c r="AB86" s="807"/>
      <c r="AC86" s="807"/>
      <c r="AD86" s="807"/>
      <c r="AE86" s="807"/>
      <c r="AF86" s="807"/>
      <c r="AG86" s="807"/>
      <c r="AH86" s="807"/>
      <c r="AI86" s="807"/>
      <c r="AJ86" s="807"/>
      <c r="AK86" s="807"/>
      <c r="AL86" s="807"/>
      <c r="AM86" s="807"/>
      <c r="AN86" s="807"/>
      <c r="AO86" s="807"/>
      <c r="AP86" s="807"/>
      <c r="AQ86" s="807"/>
      <c r="AR86" s="892" t="s">
        <v>53</v>
      </c>
      <c r="AS86" s="892"/>
      <c r="AT86" s="892"/>
      <c r="AU86" s="892"/>
      <c r="AV86" s="892"/>
      <c r="AW86" s="892"/>
      <c r="AX86" s="892"/>
    </row>
    <row r="87" spans="1:50" ht="15" customHeight="1" x14ac:dyDescent="0.25">
      <c r="A87" s="798" t="s">
        <v>717</v>
      </c>
      <c r="B87" s="656" t="s">
        <v>0</v>
      </c>
      <c r="C87" s="859" t="s">
        <v>45</v>
      </c>
      <c r="D87" s="859"/>
      <c r="E87" s="859"/>
      <c r="F87" s="859"/>
      <c r="G87" s="859"/>
      <c r="H87" s="859"/>
      <c r="I87" s="656" t="s">
        <v>0</v>
      </c>
      <c r="J87" s="859" t="s">
        <v>45</v>
      </c>
      <c r="K87" s="859"/>
      <c r="L87" s="859"/>
      <c r="M87" s="859"/>
      <c r="N87" s="859"/>
      <c r="O87" s="859"/>
      <c r="P87" s="656" t="s">
        <v>0</v>
      </c>
      <c r="Q87" s="859" t="s">
        <v>45</v>
      </c>
      <c r="R87" s="859"/>
      <c r="S87" s="859"/>
      <c r="T87" s="859"/>
      <c r="U87" s="859"/>
      <c r="V87" s="859"/>
      <c r="W87" s="656" t="s">
        <v>0</v>
      </c>
      <c r="X87" s="859" t="s">
        <v>45</v>
      </c>
      <c r="Y87" s="859"/>
      <c r="Z87" s="859"/>
      <c r="AA87" s="859"/>
      <c r="AB87" s="859"/>
      <c r="AC87" s="859"/>
      <c r="AD87" s="656" t="s">
        <v>0</v>
      </c>
      <c r="AE87" s="859" t="s">
        <v>45</v>
      </c>
      <c r="AF87" s="859"/>
      <c r="AG87" s="859"/>
      <c r="AH87" s="859"/>
      <c r="AI87" s="859"/>
      <c r="AJ87" s="859"/>
      <c r="AK87" s="656" t="s">
        <v>0</v>
      </c>
      <c r="AL87" s="859" t="s">
        <v>45</v>
      </c>
      <c r="AM87" s="859"/>
      <c r="AN87" s="859"/>
      <c r="AO87" s="859"/>
      <c r="AP87" s="859"/>
      <c r="AQ87" s="859"/>
      <c r="AR87" s="663" t="s">
        <v>0</v>
      </c>
      <c r="AS87" s="859" t="s">
        <v>45</v>
      </c>
      <c r="AT87" s="859"/>
      <c r="AU87" s="859"/>
      <c r="AV87" s="859"/>
      <c r="AW87" s="859"/>
      <c r="AX87" s="859"/>
    </row>
    <row r="88" spans="1:50" ht="15" customHeight="1" x14ac:dyDescent="0.25">
      <c r="A88" s="799"/>
      <c r="B88" s="656" t="s">
        <v>51</v>
      </c>
      <c r="C88" s="859" t="s">
        <v>154</v>
      </c>
      <c r="D88" s="859"/>
      <c r="E88" s="859"/>
      <c r="F88" s="859"/>
      <c r="G88" s="859"/>
      <c r="H88" s="859"/>
      <c r="I88" s="656" t="s">
        <v>0</v>
      </c>
      <c r="J88" s="859" t="s">
        <v>154</v>
      </c>
      <c r="K88" s="859"/>
      <c r="L88" s="859"/>
      <c r="M88" s="859"/>
      <c r="N88" s="859"/>
      <c r="O88" s="859"/>
      <c r="P88" s="656" t="s">
        <v>51</v>
      </c>
      <c r="Q88" s="859" t="s">
        <v>154</v>
      </c>
      <c r="R88" s="859"/>
      <c r="S88" s="859"/>
      <c r="T88" s="859"/>
      <c r="U88" s="859"/>
      <c r="V88" s="859"/>
      <c r="W88" s="656" t="s">
        <v>51</v>
      </c>
      <c r="X88" s="859" t="s">
        <v>154</v>
      </c>
      <c r="Y88" s="859"/>
      <c r="Z88" s="859"/>
      <c r="AA88" s="859"/>
      <c r="AB88" s="859"/>
      <c r="AC88" s="859"/>
      <c r="AD88" s="656" t="s">
        <v>51</v>
      </c>
      <c r="AE88" s="859" t="s">
        <v>154</v>
      </c>
      <c r="AF88" s="859"/>
      <c r="AG88" s="859"/>
      <c r="AH88" s="859"/>
      <c r="AI88" s="859"/>
      <c r="AJ88" s="859"/>
      <c r="AK88" s="656" t="s">
        <v>51</v>
      </c>
      <c r="AL88" s="859" t="s">
        <v>154</v>
      </c>
      <c r="AM88" s="859"/>
      <c r="AN88" s="859"/>
      <c r="AO88" s="859"/>
      <c r="AP88" s="859"/>
      <c r="AQ88" s="859"/>
      <c r="AR88" s="663" t="s">
        <v>51</v>
      </c>
      <c r="AS88" s="859" t="s">
        <v>154</v>
      </c>
      <c r="AT88" s="859"/>
      <c r="AU88" s="859"/>
      <c r="AV88" s="859"/>
      <c r="AW88" s="859"/>
      <c r="AX88" s="859"/>
    </row>
    <row r="89" spans="1:50" ht="15" customHeight="1" x14ac:dyDescent="0.25">
      <c r="A89" s="799"/>
      <c r="B89" s="656" t="s">
        <v>0</v>
      </c>
      <c r="C89" s="859" t="s">
        <v>197</v>
      </c>
      <c r="D89" s="859"/>
      <c r="E89" s="859"/>
      <c r="F89" s="859"/>
      <c r="G89" s="859"/>
      <c r="H89" s="859"/>
      <c r="I89" s="656" t="s">
        <v>51</v>
      </c>
      <c r="J89" s="859" t="s">
        <v>197</v>
      </c>
      <c r="K89" s="859"/>
      <c r="L89" s="859"/>
      <c r="M89" s="859"/>
      <c r="N89" s="859"/>
      <c r="O89" s="859"/>
      <c r="P89" s="656" t="s">
        <v>0</v>
      </c>
      <c r="Q89" s="859" t="s">
        <v>197</v>
      </c>
      <c r="R89" s="859"/>
      <c r="S89" s="859"/>
      <c r="T89" s="859"/>
      <c r="U89" s="859"/>
      <c r="V89" s="859"/>
      <c r="W89" s="656" t="s">
        <v>0</v>
      </c>
      <c r="X89" s="859" t="s">
        <v>197</v>
      </c>
      <c r="Y89" s="859"/>
      <c r="Z89" s="859"/>
      <c r="AA89" s="859"/>
      <c r="AB89" s="859"/>
      <c r="AC89" s="859"/>
      <c r="AD89" s="656" t="s">
        <v>0</v>
      </c>
      <c r="AE89" s="859" t="s">
        <v>197</v>
      </c>
      <c r="AF89" s="859"/>
      <c r="AG89" s="859"/>
      <c r="AH89" s="859"/>
      <c r="AI89" s="859"/>
      <c r="AJ89" s="859"/>
      <c r="AK89" s="656" t="s">
        <v>0</v>
      </c>
      <c r="AL89" s="859" t="s">
        <v>197</v>
      </c>
      <c r="AM89" s="859"/>
      <c r="AN89" s="859"/>
      <c r="AO89" s="859"/>
      <c r="AP89" s="859"/>
      <c r="AQ89" s="859"/>
      <c r="AR89" s="663" t="s">
        <v>51</v>
      </c>
      <c r="AS89" s="859" t="s">
        <v>197</v>
      </c>
      <c r="AT89" s="859"/>
      <c r="AU89" s="859"/>
      <c r="AV89" s="859"/>
      <c r="AW89" s="859"/>
      <c r="AX89" s="859"/>
    </row>
    <row r="90" spans="1:50" ht="15" customHeight="1" x14ac:dyDescent="0.25">
      <c r="A90" s="799"/>
      <c r="B90" s="625" t="s">
        <v>0</v>
      </c>
      <c r="C90" s="859" t="s">
        <v>204</v>
      </c>
      <c r="D90" s="859"/>
      <c r="E90" s="859"/>
      <c r="F90" s="859"/>
      <c r="G90" s="859"/>
      <c r="H90" s="859"/>
      <c r="I90" s="625" t="s">
        <v>0</v>
      </c>
      <c r="J90" s="859" t="s">
        <v>204</v>
      </c>
      <c r="K90" s="859"/>
      <c r="L90" s="859"/>
      <c r="M90" s="859"/>
      <c r="N90" s="859"/>
      <c r="O90" s="859"/>
      <c r="P90" s="625" t="s">
        <v>51</v>
      </c>
      <c r="Q90" s="859" t="s">
        <v>204</v>
      </c>
      <c r="R90" s="859"/>
      <c r="S90" s="859"/>
      <c r="T90" s="859"/>
      <c r="U90" s="859"/>
      <c r="V90" s="859"/>
      <c r="W90" s="625"/>
      <c r="X90" s="859" t="s">
        <v>204</v>
      </c>
      <c r="Y90" s="859"/>
      <c r="Z90" s="859"/>
      <c r="AA90" s="859"/>
      <c r="AB90" s="859"/>
      <c r="AC90" s="859"/>
      <c r="AD90" s="625"/>
      <c r="AE90" s="859" t="s">
        <v>204</v>
      </c>
      <c r="AF90" s="859"/>
      <c r="AG90" s="859"/>
      <c r="AH90" s="859"/>
      <c r="AI90" s="859"/>
      <c r="AJ90" s="859"/>
      <c r="AK90" s="625"/>
      <c r="AL90" s="859" t="s">
        <v>204</v>
      </c>
      <c r="AM90" s="859"/>
      <c r="AN90" s="859"/>
      <c r="AO90" s="859"/>
      <c r="AP90" s="859"/>
      <c r="AQ90" s="859"/>
      <c r="AR90" s="625" t="s">
        <v>0</v>
      </c>
      <c r="AS90" s="859" t="s">
        <v>204</v>
      </c>
      <c r="AT90" s="859"/>
      <c r="AU90" s="859"/>
      <c r="AV90" s="859"/>
      <c r="AW90" s="859"/>
      <c r="AX90" s="859"/>
    </row>
    <row r="91" spans="1:50" ht="15" customHeight="1" x14ac:dyDescent="0.25">
      <c r="A91" s="799"/>
      <c r="B91" s="659" t="s">
        <v>51</v>
      </c>
      <c r="C91" s="859" t="s">
        <v>199</v>
      </c>
      <c r="D91" s="859"/>
      <c r="E91" s="859"/>
      <c r="F91" s="859"/>
      <c r="G91" s="859"/>
      <c r="H91" s="859"/>
      <c r="I91" s="659" t="s">
        <v>0</v>
      </c>
      <c r="J91" s="859" t="s">
        <v>199</v>
      </c>
      <c r="K91" s="859"/>
      <c r="L91" s="859"/>
      <c r="M91" s="859"/>
      <c r="N91" s="859"/>
      <c r="O91" s="859"/>
      <c r="P91" s="659" t="s">
        <v>51</v>
      </c>
      <c r="Q91" s="859" t="s">
        <v>199</v>
      </c>
      <c r="R91" s="859"/>
      <c r="S91" s="859"/>
      <c r="T91" s="859"/>
      <c r="U91" s="859"/>
      <c r="V91" s="859"/>
      <c r="W91" s="659"/>
      <c r="X91" s="859" t="s">
        <v>199</v>
      </c>
      <c r="Y91" s="859"/>
      <c r="Z91" s="859"/>
      <c r="AA91" s="859"/>
      <c r="AB91" s="859"/>
      <c r="AC91" s="859"/>
      <c r="AD91" s="659"/>
      <c r="AE91" s="859" t="s">
        <v>199</v>
      </c>
      <c r="AF91" s="859"/>
      <c r="AG91" s="859"/>
      <c r="AH91" s="859"/>
      <c r="AI91" s="859"/>
      <c r="AJ91" s="859"/>
      <c r="AK91" s="659"/>
      <c r="AL91" s="859" t="s">
        <v>199</v>
      </c>
      <c r="AM91" s="859"/>
      <c r="AN91" s="859"/>
      <c r="AO91" s="859"/>
      <c r="AP91" s="859"/>
      <c r="AQ91" s="859"/>
      <c r="AR91" s="664" t="s">
        <v>0</v>
      </c>
      <c r="AS91" s="859" t="s">
        <v>199</v>
      </c>
      <c r="AT91" s="859"/>
      <c r="AU91" s="859"/>
      <c r="AV91" s="859"/>
      <c r="AW91" s="859"/>
      <c r="AX91" s="859"/>
    </row>
    <row r="92" spans="1:50" ht="15" customHeight="1" x14ac:dyDescent="0.25">
      <c r="A92" s="799"/>
      <c r="B92" s="176" t="s">
        <v>0</v>
      </c>
      <c r="C92" s="859" t="s">
        <v>205</v>
      </c>
      <c r="D92" s="859"/>
      <c r="E92" s="859"/>
      <c r="F92" s="859"/>
      <c r="G92" s="859"/>
      <c r="H92" s="859"/>
      <c r="I92" s="176" t="s">
        <v>51</v>
      </c>
      <c r="J92" s="859" t="s">
        <v>205</v>
      </c>
      <c r="K92" s="859"/>
      <c r="L92" s="859"/>
      <c r="M92" s="859"/>
      <c r="N92" s="859"/>
      <c r="O92" s="859"/>
      <c r="P92" s="176" t="s">
        <v>0</v>
      </c>
      <c r="Q92" s="859" t="s">
        <v>205</v>
      </c>
      <c r="R92" s="859"/>
      <c r="S92" s="859"/>
      <c r="T92" s="859"/>
      <c r="U92" s="859"/>
      <c r="V92" s="859"/>
      <c r="W92" s="176" t="s">
        <v>0</v>
      </c>
      <c r="X92" s="859" t="s">
        <v>205</v>
      </c>
      <c r="Y92" s="859"/>
      <c r="Z92" s="859"/>
      <c r="AA92" s="859"/>
      <c r="AB92" s="859"/>
      <c r="AC92" s="859"/>
      <c r="AD92" s="176" t="s">
        <v>0</v>
      </c>
      <c r="AE92" s="859" t="s">
        <v>205</v>
      </c>
      <c r="AF92" s="859"/>
      <c r="AG92" s="859"/>
      <c r="AH92" s="859"/>
      <c r="AI92" s="859"/>
      <c r="AJ92" s="859"/>
      <c r="AK92" s="176" t="s">
        <v>0</v>
      </c>
      <c r="AL92" s="859" t="s">
        <v>205</v>
      </c>
      <c r="AM92" s="859"/>
      <c r="AN92" s="859"/>
      <c r="AO92" s="859"/>
      <c r="AP92" s="859"/>
      <c r="AQ92" s="859"/>
      <c r="AR92" s="176" t="s">
        <v>51</v>
      </c>
      <c r="AS92" s="859" t="s">
        <v>205</v>
      </c>
      <c r="AT92" s="859"/>
      <c r="AU92" s="859"/>
      <c r="AV92" s="859"/>
      <c r="AW92" s="859"/>
      <c r="AX92" s="859"/>
    </row>
    <row r="93" spans="1:50" ht="15" customHeight="1" x14ac:dyDescent="0.25">
      <c r="A93" s="799"/>
      <c r="B93" s="656" t="s">
        <v>0</v>
      </c>
      <c r="C93" s="859" t="s">
        <v>198</v>
      </c>
      <c r="D93" s="859"/>
      <c r="E93" s="859"/>
      <c r="F93" s="859"/>
      <c r="G93" s="859"/>
      <c r="H93" s="859"/>
      <c r="I93" s="656" t="s">
        <v>0</v>
      </c>
      <c r="J93" s="859" t="s">
        <v>198</v>
      </c>
      <c r="K93" s="859"/>
      <c r="L93" s="859"/>
      <c r="M93" s="859"/>
      <c r="N93" s="859"/>
      <c r="O93" s="859"/>
      <c r="P93" s="656" t="s">
        <v>0</v>
      </c>
      <c r="Q93" s="859" t="s">
        <v>198</v>
      </c>
      <c r="R93" s="859"/>
      <c r="S93" s="859"/>
      <c r="T93" s="859"/>
      <c r="U93" s="859"/>
      <c r="V93" s="859"/>
      <c r="W93" s="656" t="s">
        <v>0</v>
      </c>
      <c r="X93" s="859" t="s">
        <v>198</v>
      </c>
      <c r="Y93" s="859"/>
      <c r="Z93" s="859"/>
      <c r="AA93" s="859"/>
      <c r="AB93" s="859"/>
      <c r="AC93" s="859"/>
      <c r="AD93" s="656" t="s">
        <v>0</v>
      </c>
      <c r="AE93" s="859" t="s">
        <v>198</v>
      </c>
      <c r="AF93" s="859"/>
      <c r="AG93" s="859"/>
      <c r="AH93" s="859"/>
      <c r="AI93" s="859"/>
      <c r="AJ93" s="859"/>
      <c r="AK93" s="656" t="s">
        <v>0</v>
      </c>
      <c r="AL93" s="859" t="s">
        <v>198</v>
      </c>
      <c r="AM93" s="859"/>
      <c r="AN93" s="859"/>
      <c r="AO93" s="859"/>
      <c r="AP93" s="859"/>
      <c r="AQ93" s="859"/>
      <c r="AR93" s="663" t="s">
        <v>0</v>
      </c>
      <c r="AS93" s="859" t="s">
        <v>198</v>
      </c>
      <c r="AT93" s="859"/>
      <c r="AU93" s="859"/>
      <c r="AV93" s="859"/>
      <c r="AW93" s="859"/>
      <c r="AX93" s="859"/>
    </row>
    <row r="94" spans="1:50" ht="15" customHeight="1" x14ac:dyDescent="0.25">
      <c r="A94" s="799"/>
      <c r="B94" s="656" t="s">
        <v>0</v>
      </c>
      <c r="C94" s="859" t="s">
        <v>200</v>
      </c>
      <c r="D94" s="859"/>
      <c r="E94" s="859"/>
      <c r="F94" s="859"/>
      <c r="G94" s="859"/>
      <c r="H94" s="859"/>
      <c r="I94" s="656" t="s">
        <v>0</v>
      </c>
      <c r="J94" s="859" t="s">
        <v>200</v>
      </c>
      <c r="K94" s="859"/>
      <c r="L94" s="859"/>
      <c r="M94" s="859"/>
      <c r="N94" s="859"/>
      <c r="O94" s="859"/>
      <c r="P94" s="656" t="s">
        <v>0</v>
      </c>
      <c r="Q94" s="859" t="s">
        <v>200</v>
      </c>
      <c r="R94" s="859"/>
      <c r="S94" s="859"/>
      <c r="T94" s="859"/>
      <c r="U94" s="859"/>
      <c r="V94" s="859"/>
      <c r="W94" s="656" t="s">
        <v>0</v>
      </c>
      <c r="X94" s="859" t="s">
        <v>200</v>
      </c>
      <c r="Y94" s="859"/>
      <c r="Z94" s="859"/>
      <c r="AA94" s="859"/>
      <c r="AB94" s="859"/>
      <c r="AC94" s="859"/>
      <c r="AD94" s="656" t="s">
        <v>0</v>
      </c>
      <c r="AE94" s="859" t="s">
        <v>200</v>
      </c>
      <c r="AF94" s="859"/>
      <c r="AG94" s="859"/>
      <c r="AH94" s="859"/>
      <c r="AI94" s="859"/>
      <c r="AJ94" s="859"/>
      <c r="AK94" s="656" t="s">
        <v>0</v>
      </c>
      <c r="AL94" s="859" t="s">
        <v>200</v>
      </c>
      <c r="AM94" s="859"/>
      <c r="AN94" s="859"/>
      <c r="AO94" s="859"/>
      <c r="AP94" s="859"/>
      <c r="AQ94" s="859"/>
      <c r="AR94" s="663" t="s">
        <v>0</v>
      </c>
      <c r="AS94" s="859" t="s">
        <v>200</v>
      </c>
      <c r="AT94" s="859"/>
      <c r="AU94" s="859"/>
      <c r="AV94" s="859"/>
      <c r="AW94" s="859"/>
      <c r="AX94" s="859"/>
    </row>
    <row r="95" spans="1:50" ht="15" customHeight="1" x14ac:dyDescent="0.25">
      <c r="A95" s="799"/>
      <c r="B95" s="656" t="s">
        <v>51</v>
      </c>
      <c r="C95" s="859" t="s">
        <v>203</v>
      </c>
      <c r="D95" s="859"/>
      <c r="E95" s="859"/>
      <c r="F95" s="859"/>
      <c r="G95" s="859"/>
      <c r="H95" s="859"/>
      <c r="I95" s="656" t="s">
        <v>0</v>
      </c>
      <c r="J95" s="859" t="s">
        <v>203</v>
      </c>
      <c r="K95" s="859"/>
      <c r="L95" s="859"/>
      <c r="M95" s="859"/>
      <c r="N95" s="859"/>
      <c r="O95" s="859"/>
      <c r="P95" s="656" t="s">
        <v>51</v>
      </c>
      <c r="Q95" s="859" t="s">
        <v>203</v>
      </c>
      <c r="R95" s="859"/>
      <c r="S95" s="859"/>
      <c r="T95" s="859"/>
      <c r="U95" s="859"/>
      <c r="V95" s="859"/>
      <c r="W95" s="656" t="s">
        <v>51</v>
      </c>
      <c r="X95" s="859" t="s">
        <v>203</v>
      </c>
      <c r="Y95" s="859"/>
      <c r="Z95" s="859"/>
      <c r="AA95" s="859"/>
      <c r="AB95" s="859"/>
      <c r="AC95" s="859"/>
      <c r="AD95" s="656" t="s">
        <v>51</v>
      </c>
      <c r="AE95" s="859" t="s">
        <v>203</v>
      </c>
      <c r="AF95" s="859"/>
      <c r="AG95" s="859"/>
      <c r="AH95" s="859"/>
      <c r="AI95" s="859"/>
      <c r="AJ95" s="859"/>
      <c r="AK95" s="656" t="s">
        <v>51</v>
      </c>
      <c r="AL95" s="859" t="s">
        <v>203</v>
      </c>
      <c r="AM95" s="859"/>
      <c r="AN95" s="859"/>
      <c r="AO95" s="859"/>
      <c r="AP95" s="859"/>
      <c r="AQ95" s="859"/>
      <c r="AR95" s="663" t="s">
        <v>0</v>
      </c>
      <c r="AS95" s="859" t="s">
        <v>203</v>
      </c>
      <c r="AT95" s="859"/>
      <c r="AU95" s="859"/>
      <c r="AV95" s="859"/>
      <c r="AW95" s="859"/>
      <c r="AX95" s="859"/>
    </row>
    <row r="96" spans="1:50" ht="15" customHeight="1" x14ac:dyDescent="0.25">
      <c r="A96" s="799"/>
      <c r="B96" s="659" t="s">
        <v>51</v>
      </c>
      <c r="C96" s="859" t="s">
        <v>201</v>
      </c>
      <c r="D96" s="859"/>
      <c r="E96" s="859"/>
      <c r="F96" s="859"/>
      <c r="G96" s="859"/>
      <c r="H96" s="859"/>
      <c r="I96" s="659" t="s">
        <v>0</v>
      </c>
      <c r="J96" s="859" t="s">
        <v>201</v>
      </c>
      <c r="K96" s="859"/>
      <c r="L96" s="859"/>
      <c r="M96" s="859"/>
      <c r="N96" s="859"/>
      <c r="O96" s="859"/>
      <c r="P96" s="659" t="s">
        <v>51</v>
      </c>
      <c r="Q96" s="859" t="s">
        <v>201</v>
      </c>
      <c r="R96" s="859"/>
      <c r="S96" s="859"/>
      <c r="T96" s="859"/>
      <c r="U96" s="859"/>
      <c r="V96" s="859"/>
      <c r="W96" s="659"/>
      <c r="X96" s="859" t="s">
        <v>201</v>
      </c>
      <c r="Y96" s="859"/>
      <c r="Z96" s="859"/>
      <c r="AA96" s="859"/>
      <c r="AB96" s="859"/>
      <c r="AC96" s="859"/>
      <c r="AD96" s="659"/>
      <c r="AE96" s="859" t="s">
        <v>201</v>
      </c>
      <c r="AF96" s="859"/>
      <c r="AG96" s="859"/>
      <c r="AH96" s="859"/>
      <c r="AI96" s="859"/>
      <c r="AJ96" s="859"/>
      <c r="AK96" s="659"/>
      <c r="AL96" s="859" t="s">
        <v>201</v>
      </c>
      <c r="AM96" s="859"/>
      <c r="AN96" s="859"/>
      <c r="AO96" s="859"/>
      <c r="AP96" s="859"/>
      <c r="AQ96" s="859"/>
      <c r="AR96" s="664" t="s">
        <v>0</v>
      </c>
      <c r="AS96" s="859" t="s">
        <v>201</v>
      </c>
      <c r="AT96" s="859"/>
      <c r="AU96" s="859"/>
      <c r="AV96" s="859"/>
      <c r="AW96" s="859"/>
      <c r="AX96" s="859"/>
    </row>
    <row r="97" spans="1:50" ht="15" customHeight="1" x14ac:dyDescent="0.25">
      <c r="A97" s="799"/>
      <c r="B97" s="659" t="s">
        <v>51</v>
      </c>
      <c r="C97" s="859" t="s">
        <v>202</v>
      </c>
      <c r="D97" s="859"/>
      <c r="E97" s="859"/>
      <c r="F97" s="859"/>
      <c r="G97" s="859"/>
      <c r="H97" s="859"/>
      <c r="I97" s="659" t="s">
        <v>0</v>
      </c>
      <c r="J97" s="859" t="s">
        <v>202</v>
      </c>
      <c r="K97" s="859"/>
      <c r="L97" s="859"/>
      <c r="M97" s="859"/>
      <c r="N97" s="859"/>
      <c r="O97" s="859"/>
      <c r="P97" s="659" t="s">
        <v>51</v>
      </c>
      <c r="Q97" s="859" t="s">
        <v>202</v>
      </c>
      <c r="R97" s="859"/>
      <c r="S97" s="859"/>
      <c r="T97" s="859"/>
      <c r="U97" s="859"/>
      <c r="V97" s="859"/>
      <c r="W97" s="659"/>
      <c r="X97" s="859" t="s">
        <v>202</v>
      </c>
      <c r="Y97" s="859"/>
      <c r="Z97" s="859"/>
      <c r="AA97" s="859"/>
      <c r="AB97" s="859"/>
      <c r="AC97" s="859"/>
      <c r="AD97" s="659"/>
      <c r="AE97" s="859" t="s">
        <v>202</v>
      </c>
      <c r="AF97" s="859"/>
      <c r="AG97" s="859"/>
      <c r="AH97" s="859"/>
      <c r="AI97" s="859"/>
      <c r="AJ97" s="859"/>
      <c r="AK97" s="659"/>
      <c r="AL97" s="859" t="s">
        <v>202</v>
      </c>
      <c r="AM97" s="859"/>
      <c r="AN97" s="859"/>
      <c r="AO97" s="859"/>
      <c r="AP97" s="859"/>
      <c r="AQ97" s="859"/>
      <c r="AR97" s="664" t="s">
        <v>0</v>
      </c>
      <c r="AS97" s="859" t="s">
        <v>202</v>
      </c>
      <c r="AT97" s="859"/>
      <c r="AU97" s="859"/>
      <c r="AV97" s="859"/>
      <c r="AW97" s="859"/>
      <c r="AX97" s="859"/>
    </row>
    <row r="98" spans="1:50" x14ac:dyDescent="0.25">
      <c r="A98" s="144" t="s">
        <v>46</v>
      </c>
      <c r="B98" s="892"/>
      <c r="C98" s="892"/>
      <c r="D98" s="892"/>
      <c r="E98" s="892"/>
      <c r="F98" s="892"/>
      <c r="G98" s="892"/>
      <c r="H98" s="892"/>
      <c r="I98" s="892"/>
      <c r="J98" s="892"/>
      <c r="K98" s="892"/>
      <c r="L98" s="892"/>
      <c r="M98" s="892"/>
      <c r="N98" s="892"/>
      <c r="O98" s="892"/>
      <c r="P98" s="892"/>
      <c r="Q98" s="892"/>
      <c r="R98" s="892"/>
      <c r="S98" s="892"/>
      <c r="T98" s="892"/>
      <c r="U98" s="892"/>
      <c r="V98" s="892"/>
      <c r="W98" s="892"/>
      <c r="X98" s="892"/>
      <c r="Y98" s="892"/>
      <c r="Z98" s="892"/>
      <c r="AA98" s="892"/>
      <c r="AB98" s="892"/>
      <c r="AC98" s="892"/>
      <c r="AD98" s="892"/>
      <c r="AE98" s="892"/>
      <c r="AF98" s="892"/>
      <c r="AG98" s="892"/>
      <c r="AH98" s="892"/>
      <c r="AI98" s="892"/>
      <c r="AJ98" s="892"/>
      <c r="AK98" s="892"/>
      <c r="AL98" s="892"/>
      <c r="AM98" s="892"/>
      <c r="AN98" s="892"/>
      <c r="AO98" s="892"/>
      <c r="AP98" s="892"/>
      <c r="AQ98" s="892"/>
      <c r="AR98" s="892"/>
      <c r="AS98" s="892"/>
      <c r="AT98" s="892"/>
      <c r="AU98" s="892"/>
      <c r="AV98" s="892"/>
      <c r="AW98" s="892"/>
      <c r="AX98" s="892"/>
    </row>
    <row r="99" spans="1:50" ht="24.75" x14ac:dyDescent="0.25">
      <c r="A99" s="163" t="s">
        <v>789</v>
      </c>
      <c r="B99" s="807" t="s">
        <v>0</v>
      </c>
      <c r="C99" s="807"/>
      <c r="D99" s="807"/>
      <c r="E99" s="807"/>
      <c r="F99" s="807"/>
      <c r="G99" s="807"/>
      <c r="H99" s="807"/>
      <c r="I99" s="807" t="s">
        <v>0</v>
      </c>
      <c r="J99" s="807"/>
      <c r="K99" s="807"/>
      <c r="L99" s="807"/>
      <c r="M99" s="807"/>
      <c r="N99" s="807"/>
      <c r="O99" s="807"/>
      <c r="P99" s="807" t="s">
        <v>0</v>
      </c>
      <c r="Q99" s="807"/>
      <c r="R99" s="807"/>
      <c r="S99" s="807"/>
      <c r="T99" s="807"/>
      <c r="U99" s="807"/>
      <c r="V99" s="807"/>
      <c r="W99" s="807" t="s">
        <v>0</v>
      </c>
      <c r="X99" s="807"/>
      <c r="Y99" s="807"/>
      <c r="Z99" s="807"/>
      <c r="AA99" s="807"/>
      <c r="AB99" s="807"/>
      <c r="AC99" s="807"/>
      <c r="AD99" s="807" t="s">
        <v>0</v>
      </c>
      <c r="AE99" s="807"/>
      <c r="AF99" s="807"/>
      <c r="AG99" s="807"/>
      <c r="AH99" s="807"/>
      <c r="AI99" s="807"/>
      <c r="AJ99" s="807"/>
      <c r="AK99" s="807" t="s">
        <v>0</v>
      </c>
      <c r="AL99" s="807"/>
      <c r="AM99" s="807"/>
      <c r="AN99" s="807"/>
      <c r="AO99" s="807"/>
      <c r="AP99" s="807"/>
      <c r="AQ99" s="807"/>
      <c r="AR99" s="807" t="s">
        <v>0</v>
      </c>
      <c r="AS99" s="807"/>
      <c r="AT99" s="807"/>
      <c r="AU99" s="807"/>
      <c r="AV99" s="807"/>
      <c r="AW99" s="807"/>
      <c r="AX99" s="807"/>
    </row>
    <row r="100" spans="1:50" ht="24.75" customHeight="1" x14ac:dyDescent="0.25">
      <c r="A100" s="543" t="s">
        <v>991</v>
      </c>
      <c r="B100" s="921" t="str">
        <f>IF(B99="No","All Zip Tables","")</f>
        <v>All Zip Tables</v>
      </c>
      <c r="C100" s="921"/>
      <c r="D100" s="921"/>
      <c r="E100" s="921"/>
      <c r="F100" s="921"/>
      <c r="G100" s="921"/>
      <c r="H100" s="921"/>
      <c r="I100" s="921" t="str">
        <f>IF(I99="No","All Zip Tables","")</f>
        <v>All Zip Tables</v>
      </c>
      <c r="J100" s="921"/>
      <c r="K100" s="921"/>
      <c r="L100" s="921"/>
      <c r="M100" s="921"/>
      <c r="N100" s="921"/>
      <c r="O100" s="921"/>
      <c r="P100" s="921" t="str">
        <f>IF(P99="No","All Zip Tables","")</f>
        <v>All Zip Tables</v>
      </c>
      <c r="Q100" s="921"/>
      <c r="R100" s="921"/>
      <c r="S100" s="921"/>
      <c r="T100" s="921"/>
      <c r="U100" s="921"/>
      <c r="V100" s="921"/>
      <c r="W100" s="921" t="str">
        <f>IF(W99="No","All Zip Tables","")</f>
        <v>All Zip Tables</v>
      </c>
      <c r="X100" s="921"/>
      <c r="Y100" s="921"/>
      <c r="Z100" s="921"/>
      <c r="AA100" s="921"/>
      <c r="AB100" s="921"/>
      <c r="AC100" s="921"/>
      <c r="AD100" s="921" t="str">
        <f>IF(AD99="No","All Zip Tables","")</f>
        <v>All Zip Tables</v>
      </c>
      <c r="AE100" s="921"/>
      <c r="AF100" s="921"/>
      <c r="AG100" s="921"/>
      <c r="AH100" s="921"/>
      <c r="AI100" s="921"/>
      <c r="AJ100" s="921"/>
      <c r="AK100" s="921" t="str">
        <f>IF(AK99="No","All Zip Tables","")</f>
        <v>All Zip Tables</v>
      </c>
      <c r="AL100" s="921"/>
      <c r="AM100" s="921"/>
      <c r="AN100" s="921"/>
      <c r="AO100" s="921"/>
      <c r="AP100" s="921"/>
      <c r="AQ100" s="921"/>
      <c r="AR100" s="921" t="str">
        <f>IF(AR99="No","All Zip Tables","")</f>
        <v>All Zip Tables</v>
      </c>
      <c r="AS100" s="921"/>
      <c r="AT100" s="921"/>
      <c r="AU100" s="921"/>
      <c r="AV100" s="921"/>
      <c r="AW100" s="921"/>
      <c r="AX100" s="921"/>
    </row>
    <row r="101" spans="1:50" ht="24.75" customHeight="1" x14ac:dyDescent="0.25">
      <c r="A101" s="163" t="s">
        <v>379</v>
      </c>
      <c r="B101" s="921" t="s">
        <v>47</v>
      </c>
      <c r="C101" s="921"/>
      <c r="D101" s="921"/>
      <c r="E101" s="921"/>
      <c r="F101" s="921"/>
      <c r="G101" s="921"/>
      <c r="H101" s="921"/>
      <c r="I101" s="921" t="s">
        <v>47</v>
      </c>
      <c r="J101" s="921"/>
      <c r="K101" s="921"/>
      <c r="L101" s="921"/>
      <c r="M101" s="921"/>
      <c r="N101" s="921"/>
      <c r="O101" s="921"/>
      <c r="P101" s="921" t="s">
        <v>47</v>
      </c>
      <c r="Q101" s="921"/>
      <c r="R101" s="921"/>
      <c r="S101" s="921"/>
      <c r="T101" s="921"/>
      <c r="U101" s="921"/>
      <c r="V101" s="921"/>
      <c r="W101" s="921" t="s">
        <v>47</v>
      </c>
      <c r="X101" s="921"/>
      <c r="Y101" s="921"/>
      <c r="Z101" s="921"/>
      <c r="AA101" s="921"/>
      <c r="AB101" s="921"/>
      <c r="AC101" s="921"/>
      <c r="AD101" s="921" t="s">
        <v>47</v>
      </c>
      <c r="AE101" s="921"/>
      <c r="AF101" s="921"/>
      <c r="AG101" s="921"/>
      <c r="AH101" s="921"/>
      <c r="AI101" s="921"/>
      <c r="AJ101" s="921"/>
      <c r="AK101" s="921" t="s">
        <v>47</v>
      </c>
      <c r="AL101" s="921"/>
      <c r="AM101" s="921"/>
      <c r="AN101" s="921"/>
      <c r="AO101" s="921"/>
      <c r="AP101" s="921"/>
      <c r="AQ101" s="921"/>
      <c r="AR101" s="921" t="s">
        <v>47</v>
      </c>
      <c r="AS101" s="921"/>
      <c r="AT101" s="921"/>
      <c r="AU101" s="921"/>
      <c r="AV101" s="921"/>
      <c r="AW101" s="921"/>
      <c r="AX101" s="921"/>
    </row>
    <row r="102" spans="1:50" ht="15" customHeight="1" x14ac:dyDescent="0.25">
      <c r="A102" s="813" t="s">
        <v>1131</v>
      </c>
      <c r="B102" s="177" t="s">
        <v>51</v>
      </c>
      <c r="C102" s="807" t="s">
        <v>53</v>
      </c>
      <c r="D102" s="807"/>
      <c r="E102" s="807"/>
      <c r="F102" s="807"/>
      <c r="G102" s="807"/>
      <c r="H102" s="807"/>
      <c r="I102" s="177" t="s">
        <v>51</v>
      </c>
      <c r="J102" s="807" t="s">
        <v>53</v>
      </c>
      <c r="K102" s="807"/>
      <c r="L102" s="807"/>
      <c r="M102" s="807"/>
      <c r="N102" s="807"/>
      <c r="O102" s="807"/>
      <c r="P102" s="177" t="s">
        <v>51</v>
      </c>
      <c r="Q102" s="807" t="s">
        <v>53</v>
      </c>
      <c r="R102" s="807"/>
      <c r="S102" s="807"/>
      <c r="T102" s="807"/>
      <c r="U102" s="807"/>
      <c r="V102" s="807"/>
      <c r="W102" s="177" t="s">
        <v>51</v>
      </c>
      <c r="X102" s="807" t="s">
        <v>53</v>
      </c>
      <c r="Y102" s="807"/>
      <c r="Z102" s="807"/>
      <c r="AA102" s="807"/>
      <c r="AB102" s="807"/>
      <c r="AC102" s="807"/>
      <c r="AD102" s="177" t="s">
        <v>51</v>
      </c>
      <c r="AE102" s="807" t="s">
        <v>53</v>
      </c>
      <c r="AF102" s="807"/>
      <c r="AG102" s="807"/>
      <c r="AH102" s="807"/>
      <c r="AI102" s="807"/>
      <c r="AJ102" s="807"/>
      <c r="AK102" s="177" t="s">
        <v>51</v>
      </c>
      <c r="AL102" s="807" t="s">
        <v>53</v>
      </c>
      <c r="AM102" s="807"/>
      <c r="AN102" s="807"/>
      <c r="AO102" s="807"/>
      <c r="AP102" s="807"/>
      <c r="AQ102" s="807"/>
      <c r="AR102" s="177" t="s">
        <v>51</v>
      </c>
      <c r="AS102" s="807" t="s">
        <v>53</v>
      </c>
      <c r="AT102" s="807"/>
      <c r="AU102" s="807"/>
      <c r="AV102" s="807"/>
      <c r="AW102" s="807"/>
      <c r="AX102" s="807"/>
    </row>
    <row r="103" spans="1:50" ht="15" customHeight="1" x14ac:dyDescent="0.25">
      <c r="A103" s="814"/>
      <c r="B103" s="653" t="s">
        <v>0</v>
      </c>
      <c r="C103" s="807" t="s">
        <v>206</v>
      </c>
      <c r="D103" s="807"/>
      <c r="E103" s="807"/>
      <c r="F103" s="807"/>
      <c r="G103" s="807"/>
      <c r="H103" s="807"/>
      <c r="I103" s="653" t="s">
        <v>0</v>
      </c>
      <c r="J103" s="807" t="s">
        <v>206</v>
      </c>
      <c r="K103" s="807"/>
      <c r="L103" s="807"/>
      <c r="M103" s="807"/>
      <c r="N103" s="807"/>
      <c r="O103" s="807"/>
      <c r="P103" s="653" t="s">
        <v>0</v>
      </c>
      <c r="Q103" s="807" t="s">
        <v>206</v>
      </c>
      <c r="R103" s="807"/>
      <c r="S103" s="807"/>
      <c r="T103" s="807"/>
      <c r="U103" s="807"/>
      <c r="V103" s="807"/>
      <c r="W103" s="653" t="s">
        <v>0</v>
      </c>
      <c r="X103" s="807" t="s">
        <v>206</v>
      </c>
      <c r="Y103" s="807"/>
      <c r="Z103" s="807"/>
      <c r="AA103" s="807"/>
      <c r="AB103" s="807"/>
      <c r="AC103" s="807"/>
      <c r="AD103" s="653" t="s">
        <v>0</v>
      </c>
      <c r="AE103" s="807" t="s">
        <v>206</v>
      </c>
      <c r="AF103" s="807"/>
      <c r="AG103" s="807"/>
      <c r="AH103" s="807"/>
      <c r="AI103" s="807"/>
      <c r="AJ103" s="807"/>
      <c r="AK103" s="653" t="s">
        <v>0</v>
      </c>
      <c r="AL103" s="807" t="s">
        <v>206</v>
      </c>
      <c r="AM103" s="807"/>
      <c r="AN103" s="807"/>
      <c r="AO103" s="807"/>
      <c r="AP103" s="807"/>
      <c r="AQ103" s="807"/>
      <c r="AR103" s="653" t="s">
        <v>0</v>
      </c>
      <c r="AS103" s="807" t="s">
        <v>206</v>
      </c>
      <c r="AT103" s="807"/>
      <c r="AU103" s="807"/>
      <c r="AV103" s="807"/>
      <c r="AW103" s="807"/>
      <c r="AX103" s="807"/>
    </row>
    <row r="104" spans="1:50" ht="15" customHeight="1" x14ac:dyDescent="0.25">
      <c r="A104" s="814"/>
      <c r="B104" s="653" t="s">
        <v>0</v>
      </c>
      <c r="C104" s="807" t="s">
        <v>154</v>
      </c>
      <c r="D104" s="807"/>
      <c r="E104" s="807"/>
      <c r="F104" s="807"/>
      <c r="G104" s="807"/>
      <c r="H104" s="807"/>
      <c r="I104" s="653" t="s">
        <v>0</v>
      </c>
      <c r="J104" s="807" t="s">
        <v>154</v>
      </c>
      <c r="K104" s="807"/>
      <c r="L104" s="807"/>
      <c r="M104" s="807"/>
      <c r="N104" s="807"/>
      <c r="O104" s="807"/>
      <c r="P104" s="653" t="s">
        <v>0</v>
      </c>
      <c r="Q104" s="807" t="s">
        <v>154</v>
      </c>
      <c r="R104" s="807"/>
      <c r="S104" s="807"/>
      <c r="T104" s="807"/>
      <c r="U104" s="807"/>
      <c r="V104" s="807"/>
      <c r="W104" s="653" t="s">
        <v>0</v>
      </c>
      <c r="X104" s="807" t="s">
        <v>154</v>
      </c>
      <c r="Y104" s="807"/>
      <c r="Z104" s="807"/>
      <c r="AA104" s="807"/>
      <c r="AB104" s="807"/>
      <c r="AC104" s="807"/>
      <c r="AD104" s="653" t="s">
        <v>0</v>
      </c>
      <c r="AE104" s="807" t="s">
        <v>154</v>
      </c>
      <c r="AF104" s="807"/>
      <c r="AG104" s="807"/>
      <c r="AH104" s="807"/>
      <c r="AI104" s="807"/>
      <c r="AJ104" s="807"/>
      <c r="AK104" s="653" t="s">
        <v>0</v>
      </c>
      <c r="AL104" s="807" t="s">
        <v>154</v>
      </c>
      <c r="AM104" s="807"/>
      <c r="AN104" s="807"/>
      <c r="AO104" s="807"/>
      <c r="AP104" s="807"/>
      <c r="AQ104" s="807"/>
      <c r="AR104" s="653" t="s">
        <v>0</v>
      </c>
      <c r="AS104" s="807" t="s">
        <v>154</v>
      </c>
      <c r="AT104" s="807"/>
      <c r="AU104" s="807"/>
      <c r="AV104" s="807"/>
      <c r="AW104" s="807"/>
      <c r="AX104" s="807"/>
    </row>
    <row r="105" spans="1:50" ht="15" customHeight="1" x14ac:dyDescent="0.25">
      <c r="A105" s="814"/>
      <c r="B105" s="653" t="s">
        <v>0</v>
      </c>
      <c r="C105" s="807" t="s">
        <v>200</v>
      </c>
      <c r="D105" s="807"/>
      <c r="E105" s="807"/>
      <c r="F105" s="807"/>
      <c r="G105" s="807"/>
      <c r="H105" s="807"/>
      <c r="I105" s="653" t="s">
        <v>0</v>
      </c>
      <c r="J105" s="807" t="s">
        <v>200</v>
      </c>
      <c r="K105" s="807"/>
      <c r="L105" s="807"/>
      <c r="M105" s="807"/>
      <c r="N105" s="807"/>
      <c r="O105" s="807"/>
      <c r="P105" s="653" t="s">
        <v>0</v>
      </c>
      <c r="Q105" s="807" t="s">
        <v>200</v>
      </c>
      <c r="R105" s="807"/>
      <c r="S105" s="807"/>
      <c r="T105" s="807"/>
      <c r="U105" s="807"/>
      <c r="V105" s="807"/>
      <c r="W105" s="653" t="s">
        <v>0</v>
      </c>
      <c r="X105" s="807" t="s">
        <v>200</v>
      </c>
      <c r="Y105" s="807"/>
      <c r="Z105" s="807"/>
      <c r="AA105" s="807"/>
      <c r="AB105" s="807"/>
      <c r="AC105" s="807"/>
      <c r="AD105" s="653" t="s">
        <v>0</v>
      </c>
      <c r="AE105" s="807" t="s">
        <v>200</v>
      </c>
      <c r="AF105" s="807"/>
      <c r="AG105" s="807"/>
      <c r="AH105" s="807"/>
      <c r="AI105" s="807"/>
      <c r="AJ105" s="807"/>
      <c r="AK105" s="653" t="s">
        <v>0</v>
      </c>
      <c r="AL105" s="807" t="s">
        <v>200</v>
      </c>
      <c r="AM105" s="807"/>
      <c r="AN105" s="807"/>
      <c r="AO105" s="807"/>
      <c r="AP105" s="807"/>
      <c r="AQ105" s="807"/>
      <c r="AR105" s="653" t="s">
        <v>0</v>
      </c>
      <c r="AS105" s="807" t="s">
        <v>200</v>
      </c>
      <c r="AT105" s="807"/>
      <c r="AU105" s="807"/>
      <c r="AV105" s="807"/>
      <c r="AW105" s="807"/>
      <c r="AX105" s="807"/>
    </row>
    <row r="106" spans="1:50" ht="15" customHeight="1" x14ac:dyDescent="0.25">
      <c r="A106" s="814"/>
      <c r="B106" s="653" t="s">
        <v>0</v>
      </c>
      <c r="C106" s="807" t="s">
        <v>205</v>
      </c>
      <c r="D106" s="807"/>
      <c r="E106" s="807"/>
      <c r="F106" s="807"/>
      <c r="G106" s="807"/>
      <c r="H106" s="807"/>
      <c r="I106" s="653" t="s">
        <v>0</v>
      </c>
      <c r="J106" s="807" t="s">
        <v>205</v>
      </c>
      <c r="K106" s="807"/>
      <c r="L106" s="807"/>
      <c r="M106" s="807"/>
      <c r="N106" s="807"/>
      <c r="O106" s="807"/>
      <c r="P106" s="653" t="s">
        <v>0</v>
      </c>
      <c r="Q106" s="807" t="s">
        <v>205</v>
      </c>
      <c r="R106" s="807"/>
      <c r="S106" s="807"/>
      <c r="T106" s="807"/>
      <c r="U106" s="807"/>
      <c r="V106" s="807"/>
      <c r="W106" s="653" t="s">
        <v>0</v>
      </c>
      <c r="X106" s="807" t="s">
        <v>205</v>
      </c>
      <c r="Y106" s="807"/>
      <c r="Z106" s="807"/>
      <c r="AA106" s="807"/>
      <c r="AB106" s="807"/>
      <c r="AC106" s="807"/>
      <c r="AD106" s="653" t="s">
        <v>0</v>
      </c>
      <c r="AE106" s="807" t="s">
        <v>205</v>
      </c>
      <c r="AF106" s="807"/>
      <c r="AG106" s="807"/>
      <c r="AH106" s="807"/>
      <c r="AI106" s="807"/>
      <c r="AJ106" s="807"/>
      <c r="AK106" s="653" t="s">
        <v>0</v>
      </c>
      <c r="AL106" s="807" t="s">
        <v>205</v>
      </c>
      <c r="AM106" s="807"/>
      <c r="AN106" s="807"/>
      <c r="AO106" s="807"/>
      <c r="AP106" s="807"/>
      <c r="AQ106" s="807"/>
      <c r="AR106" s="653" t="s">
        <v>0</v>
      </c>
      <c r="AS106" s="807" t="s">
        <v>205</v>
      </c>
      <c r="AT106" s="807"/>
      <c r="AU106" s="807"/>
      <c r="AV106" s="807"/>
      <c r="AW106" s="807"/>
      <c r="AX106" s="807"/>
    </row>
    <row r="107" spans="1:50" ht="15" customHeight="1" x14ac:dyDescent="0.25">
      <c r="A107" s="814"/>
      <c r="B107" s="653" t="s">
        <v>0</v>
      </c>
      <c r="C107" s="807" t="s">
        <v>754</v>
      </c>
      <c r="D107" s="807"/>
      <c r="E107" s="807"/>
      <c r="F107" s="807"/>
      <c r="G107" s="807"/>
      <c r="H107" s="807"/>
      <c r="I107" s="653" t="s">
        <v>0</v>
      </c>
      <c r="J107" s="807" t="s">
        <v>754</v>
      </c>
      <c r="K107" s="807"/>
      <c r="L107" s="807"/>
      <c r="M107" s="807"/>
      <c r="N107" s="807"/>
      <c r="O107" s="807"/>
      <c r="P107" s="653" t="s">
        <v>0</v>
      </c>
      <c r="Q107" s="807" t="s">
        <v>754</v>
      </c>
      <c r="R107" s="807"/>
      <c r="S107" s="807"/>
      <c r="T107" s="807"/>
      <c r="U107" s="807"/>
      <c r="V107" s="807"/>
      <c r="W107" s="653" t="s">
        <v>0</v>
      </c>
      <c r="X107" s="807" t="s">
        <v>754</v>
      </c>
      <c r="Y107" s="807"/>
      <c r="Z107" s="807"/>
      <c r="AA107" s="807"/>
      <c r="AB107" s="807"/>
      <c r="AC107" s="807"/>
      <c r="AD107" s="653" t="s">
        <v>0</v>
      </c>
      <c r="AE107" s="807" t="s">
        <v>754</v>
      </c>
      <c r="AF107" s="807"/>
      <c r="AG107" s="807"/>
      <c r="AH107" s="807"/>
      <c r="AI107" s="807"/>
      <c r="AJ107" s="807"/>
      <c r="AK107" s="653" t="s">
        <v>0</v>
      </c>
      <c r="AL107" s="807" t="s">
        <v>754</v>
      </c>
      <c r="AM107" s="807"/>
      <c r="AN107" s="807"/>
      <c r="AO107" s="807"/>
      <c r="AP107" s="807"/>
      <c r="AQ107" s="807"/>
      <c r="AR107" s="653" t="s">
        <v>0</v>
      </c>
      <c r="AS107" s="807" t="s">
        <v>754</v>
      </c>
      <c r="AT107" s="807"/>
      <c r="AU107" s="807"/>
      <c r="AV107" s="807"/>
      <c r="AW107" s="807"/>
      <c r="AX107" s="807"/>
    </row>
    <row r="108" spans="1:50" ht="15" customHeight="1" x14ac:dyDescent="0.25">
      <c r="A108" s="814"/>
      <c r="B108" s="653" t="s">
        <v>0</v>
      </c>
      <c r="C108" s="807" t="s">
        <v>207</v>
      </c>
      <c r="D108" s="807"/>
      <c r="E108" s="807"/>
      <c r="F108" s="807"/>
      <c r="G108" s="807"/>
      <c r="H108" s="807"/>
      <c r="I108" s="653" t="s">
        <v>0</v>
      </c>
      <c r="J108" s="807" t="s">
        <v>207</v>
      </c>
      <c r="K108" s="807"/>
      <c r="L108" s="807"/>
      <c r="M108" s="807"/>
      <c r="N108" s="807"/>
      <c r="O108" s="807"/>
      <c r="P108" s="653" t="s">
        <v>0</v>
      </c>
      <c r="Q108" s="807" t="s">
        <v>207</v>
      </c>
      <c r="R108" s="807"/>
      <c r="S108" s="807"/>
      <c r="T108" s="807"/>
      <c r="U108" s="807"/>
      <c r="V108" s="807"/>
      <c r="W108" s="653" t="s">
        <v>0</v>
      </c>
      <c r="X108" s="807" t="s">
        <v>207</v>
      </c>
      <c r="Y108" s="807"/>
      <c r="Z108" s="807"/>
      <c r="AA108" s="807"/>
      <c r="AB108" s="807"/>
      <c r="AC108" s="807"/>
      <c r="AD108" s="653" t="s">
        <v>0</v>
      </c>
      <c r="AE108" s="807" t="s">
        <v>207</v>
      </c>
      <c r="AF108" s="807"/>
      <c r="AG108" s="807"/>
      <c r="AH108" s="807"/>
      <c r="AI108" s="807"/>
      <c r="AJ108" s="807"/>
      <c r="AK108" s="653" t="s">
        <v>0</v>
      </c>
      <c r="AL108" s="807" t="s">
        <v>207</v>
      </c>
      <c r="AM108" s="807"/>
      <c r="AN108" s="807"/>
      <c r="AO108" s="807"/>
      <c r="AP108" s="807"/>
      <c r="AQ108" s="807"/>
      <c r="AR108" s="653" t="s">
        <v>0</v>
      </c>
      <c r="AS108" s="807" t="s">
        <v>207</v>
      </c>
      <c r="AT108" s="807"/>
      <c r="AU108" s="807"/>
      <c r="AV108" s="807"/>
      <c r="AW108" s="807"/>
      <c r="AX108" s="807"/>
    </row>
    <row r="109" spans="1:50" ht="15" customHeight="1" x14ac:dyDescent="0.25">
      <c r="A109" s="814"/>
      <c r="B109" s="653" t="s">
        <v>0</v>
      </c>
      <c r="C109" s="807" t="s">
        <v>198</v>
      </c>
      <c r="D109" s="807"/>
      <c r="E109" s="807"/>
      <c r="F109" s="807"/>
      <c r="G109" s="807"/>
      <c r="H109" s="807"/>
      <c r="I109" s="653" t="s">
        <v>0</v>
      </c>
      <c r="J109" s="807" t="s">
        <v>198</v>
      </c>
      <c r="K109" s="807"/>
      <c r="L109" s="807"/>
      <c r="M109" s="807"/>
      <c r="N109" s="807"/>
      <c r="O109" s="807"/>
      <c r="P109" s="653" t="s">
        <v>0</v>
      </c>
      <c r="Q109" s="807" t="s">
        <v>198</v>
      </c>
      <c r="R109" s="807"/>
      <c r="S109" s="807"/>
      <c r="T109" s="807"/>
      <c r="U109" s="807"/>
      <c r="V109" s="807"/>
      <c r="W109" s="653" t="s">
        <v>0</v>
      </c>
      <c r="X109" s="807" t="s">
        <v>198</v>
      </c>
      <c r="Y109" s="807"/>
      <c r="Z109" s="807"/>
      <c r="AA109" s="807"/>
      <c r="AB109" s="807"/>
      <c r="AC109" s="807"/>
      <c r="AD109" s="653" t="s">
        <v>0</v>
      </c>
      <c r="AE109" s="807" t="s">
        <v>198</v>
      </c>
      <c r="AF109" s="807"/>
      <c r="AG109" s="807"/>
      <c r="AH109" s="807"/>
      <c r="AI109" s="807"/>
      <c r="AJ109" s="807"/>
      <c r="AK109" s="653" t="s">
        <v>0</v>
      </c>
      <c r="AL109" s="807" t="s">
        <v>198</v>
      </c>
      <c r="AM109" s="807"/>
      <c r="AN109" s="807"/>
      <c r="AO109" s="807"/>
      <c r="AP109" s="807"/>
      <c r="AQ109" s="807"/>
      <c r="AR109" s="653" t="s">
        <v>0</v>
      </c>
      <c r="AS109" s="807" t="s">
        <v>198</v>
      </c>
      <c r="AT109" s="807"/>
      <c r="AU109" s="807"/>
      <c r="AV109" s="807"/>
      <c r="AW109" s="807"/>
      <c r="AX109" s="807"/>
    </row>
    <row r="110" spans="1:50" ht="15" customHeight="1" x14ac:dyDescent="0.25">
      <c r="A110" s="815"/>
      <c r="B110" s="653" t="s">
        <v>0</v>
      </c>
      <c r="C110" s="807" t="s">
        <v>208</v>
      </c>
      <c r="D110" s="807"/>
      <c r="E110" s="807"/>
      <c r="F110" s="807"/>
      <c r="G110" s="807"/>
      <c r="H110" s="807"/>
      <c r="I110" s="653" t="s">
        <v>0</v>
      </c>
      <c r="J110" s="807" t="s">
        <v>208</v>
      </c>
      <c r="K110" s="807"/>
      <c r="L110" s="807"/>
      <c r="M110" s="807"/>
      <c r="N110" s="807"/>
      <c r="O110" s="807"/>
      <c r="P110" s="653" t="s">
        <v>0</v>
      </c>
      <c r="Q110" s="807" t="s">
        <v>208</v>
      </c>
      <c r="R110" s="807"/>
      <c r="S110" s="807"/>
      <c r="T110" s="807"/>
      <c r="U110" s="807"/>
      <c r="V110" s="807"/>
      <c r="W110" s="653" t="s">
        <v>0</v>
      </c>
      <c r="X110" s="807" t="s">
        <v>208</v>
      </c>
      <c r="Y110" s="807"/>
      <c r="Z110" s="807"/>
      <c r="AA110" s="807"/>
      <c r="AB110" s="807"/>
      <c r="AC110" s="807"/>
      <c r="AD110" s="653" t="s">
        <v>0</v>
      </c>
      <c r="AE110" s="807" t="s">
        <v>208</v>
      </c>
      <c r="AF110" s="807"/>
      <c r="AG110" s="807"/>
      <c r="AH110" s="807"/>
      <c r="AI110" s="807"/>
      <c r="AJ110" s="807"/>
      <c r="AK110" s="653" t="s">
        <v>0</v>
      </c>
      <c r="AL110" s="807" t="s">
        <v>208</v>
      </c>
      <c r="AM110" s="807"/>
      <c r="AN110" s="807"/>
      <c r="AO110" s="807"/>
      <c r="AP110" s="807"/>
      <c r="AQ110" s="807"/>
      <c r="AR110" s="653" t="s">
        <v>0</v>
      </c>
      <c r="AS110" s="807" t="s">
        <v>208</v>
      </c>
      <c r="AT110" s="807"/>
      <c r="AU110" s="807"/>
      <c r="AV110" s="807"/>
      <c r="AW110" s="807"/>
      <c r="AX110" s="807"/>
    </row>
    <row r="111" spans="1:50" ht="15" customHeight="1" x14ac:dyDescent="0.25">
      <c r="A111" s="813" t="s">
        <v>1130</v>
      </c>
      <c r="B111" s="653" t="s">
        <v>51</v>
      </c>
      <c r="C111" s="807" t="s">
        <v>53</v>
      </c>
      <c r="D111" s="807"/>
      <c r="E111" s="807"/>
      <c r="F111" s="807"/>
      <c r="G111" s="807"/>
      <c r="H111" s="807"/>
      <c r="I111" s="653" t="s">
        <v>51</v>
      </c>
      <c r="J111" s="807" t="s">
        <v>53</v>
      </c>
      <c r="K111" s="807"/>
      <c r="L111" s="807"/>
      <c r="M111" s="807"/>
      <c r="N111" s="807"/>
      <c r="O111" s="807"/>
      <c r="P111" s="653" t="s">
        <v>51</v>
      </c>
      <c r="Q111" s="807" t="s">
        <v>53</v>
      </c>
      <c r="R111" s="807"/>
      <c r="S111" s="807"/>
      <c r="T111" s="807"/>
      <c r="U111" s="807"/>
      <c r="V111" s="807"/>
      <c r="W111" s="653" t="s">
        <v>51</v>
      </c>
      <c r="X111" s="807" t="s">
        <v>53</v>
      </c>
      <c r="Y111" s="807"/>
      <c r="Z111" s="807"/>
      <c r="AA111" s="807"/>
      <c r="AB111" s="807"/>
      <c r="AC111" s="807"/>
      <c r="AD111" s="653" t="s">
        <v>51</v>
      </c>
      <c r="AE111" s="807" t="s">
        <v>53</v>
      </c>
      <c r="AF111" s="807"/>
      <c r="AG111" s="807"/>
      <c r="AH111" s="807"/>
      <c r="AI111" s="807"/>
      <c r="AJ111" s="807"/>
      <c r="AK111" s="653" t="s">
        <v>51</v>
      </c>
      <c r="AL111" s="807" t="s">
        <v>53</v>
      </c>
      <c r="AM111" s="807"/>
      <c r="AN111" s="807"/>
      <c r="AO111" s="807"/>
      <c r="AP111" s="807"/>
      <c r="AQ111" s="807"/>
      <c r="AR111" s="653" t="s">
        <v>51</v>
      </c>
      <c r="AS111" s="807" t="s">
        <v>53</v>
      </c>
      <c r="AT111" s="807"/>
      <c r="AU111" s="807"/>
      <c r="AV111" s="807"/>
      <c r="AW111" s="807"/>
      <c r="AX111" s="807"/>
    </row>
    <row r="112" spans="1:50" ht="15" customHeight="1" x14ac:dyDescent="0.25">
      <c r="A112" s="814"/>
      <c r="B112" s="653" t="s">
        <v>0</v>
      </c>
      <c r="C112" s="807" t="s">
        <v>209</v>
      </c>
      <c r="D112" s="807"/>
      <c r="E112" s="807"/>
      <c r="F112" s="807"/>
      <c r="G112" s="807"/>
      <c r="H112" s="807"/>
      <c r="I112" s="653" t="s">
        <v>0</v>
      </c>
      <c r="J112" s="807" t="s">
        <v>209</v>
      </c>
      <c r="K112" s="807"/>
      <c r="L112" s="807"/>
      <c r="M112" s="807"/>
      <c r="N112" s="807"/>
      <c r="O112" s="807"/>
      <c r="P112" s="653" t="s">
        <v>0</v>
      </c>
      <c r="Q112" s="807" t="s">
        <v>209</v>
      </c>
      <c r="R112" s="807"/>
      <c r="S112" s="807"/>
      <c r="T112" s="807"/>
      <c r="U112" s="807"/>
      <c r="V112" s="807"/>
      <c r="W112" s="653" t="s">
        <v>0</v>
      </c>
      <c r="X112" s="807" t="s">
        <v>209</v>
      </c>
      <c r="Y112" s="807"/>
      <c r="Z112" s="807"/>
      <c r="AA112" s="807"/>
      <c r="AB112" s="807"/>
      <c r="AC112" s="807"/>
      <c r="AD112" s="653" t="s">
        <v>0</v>
      </c>
      <c r="AE112" s="807" t="s">
        <v>209</v>
      </c>
      <c r="AF112" s="807"/>
      <c r="AG112" s="807"/>
      <c r="AH112" s="807"/>
      <c r="AI112" s="807"/>
      <c r="AJ112" s="807"/>
      <c r="AK112" s="653" t="s">
        <v>0</v>
      </c>
      <c r="AL112" s="807" t="s">
        <v>209</v>
      </c>
      <c r="AM112" s="807"/>
      <c r="AN112" s="807"/>
      <c r="AO112" s="807"/>
      <c r="AP112" s="807"/>
      <c r="AQ112" s="807"/>
      <c r="AR112" s="653" t="s">
        <v>0</v>
      </c>
      <c r="AS112" s="807" t="s">
        <v>209</v>
      </c>
      <c r="AT112" s="807"/>
      <c r="AU112" s="807"/>
      <c r="AV112" s="807"/>
      <c r="AW112" s="807"/>
      <c r="AX112" s="807"/>
    </row>
    <row r="113" spans="1:50" ht="15" customHeight="1" x14ac:dyDescent="0.25">
      <c r="A113" s="814"/>
      <c r="B113" s="653" t="s">
        <v>0</v>
      </c>
      <c r="C113" s="807" t="s">
        <v>52</v>
      </c>
      <c r="D113" s="807"/>
      <c r="E113" s="807"/>
      <c r="F113" s="807"/>
      <c r="G113" s="807"/>
      <c r="H113" s="807"/>
      <c r="I113" s="653" t="s">
        <v>0</v>
      </c>
      <c r="J113" s="807" t="s">
        <v>52</v>
      </c>
      <c r="K113" s="807"/>
      <c r="L113" s="807"/>
      <c r="M113" s="807"/>
      <c r="N113" s="807"/>
      <c r="O113" s="807"/>
      <c r="P113" s="653" t="s">
        <v>0</v>
      </c>
      <c r="Q113" s="807" t="s">
        <v>52</v>
      </c>
      <c r="R113" s="807"/>
      <c r="S113" s="807"/>
      <c r="T113" s="807"/>
      <c r="U113" s="807"/>
      <c r="V113" s="807"/>
      <c r="W113" s="653" t="s">
        <v>0</v>
      </c>
      <c r="X113" s="807" t="s">
        <v>52</v>
      </c>
      <c r="Y113" s="807"/>
      <c r="Z113" s="807"/>
      <c r="AA113" s="807"/>
      <c r="AB113" s="807"/>
      <c r="AC113" s="807"/>
      <c r="AD113" s="653" t="s">
        <v>0</v>
      </c>
      <c r="AE113" s="807" t="s">
        <v>52</v>
      </c>
      <c r="AF113" s="807"/>
      <c r="AG113" s="807"/>
      <c r="AH113" s="807"/>
      <c r="AI113" s="807"/>
      <c r="AJ113" s="807"/>
      <c r="AK113" s="653" t="s">
        <v>0</v>
      </c>
      <c r="AL113" s="807" t="s">
        <v>52</v>
      </c>
      <c r="AM113" s="807"/>
      <c r="AN113" s="807"/>
      <c r="AO113" s="807"/>
      <c r="AP113" s="807"/>
      <c r="AQ113" s="807"/>
      <c r="AR113" s="653" t="s">
        <v>0</v>
      </c>
      <c r="AS113" s="807" t="s">
        <v>52</v>
      </c>
      <c r="AT113" s="807"/>
      <c r="AU113" s="807"/>
      <c r="AV113" s="807"/>
      <c r="AW113" s="807"/>
      <c r="AX113" s="807"/>
    </row>
    <row r="114" spans="1:50" ht="15" customHeight="1" x14ac:dyDescent="0.25">
      <c r="A114" s="814"/>
      <c r="B114" s="653" t="s">
        <v>0</v>
      </c>
      <c r="C114" s="807" t="s">
        <v>296</v>
      </c>
      <c r="D114" s="807"/>
      <c r="E114" s="807"/>
      <c r="F114" s="807"/>
      <c r="G114" s="807"/>
      <c r="H114" s="807"/>
      <c r="I114" s="653" t="s">
        <v>0</v>
      </c>
      <c r="J114" s="807" t="s">
        <v>296</v>
      </c>
      <c r="K114" s="807"/>
      <c r="L114" s="807"/>
      <c r="M114" s="807"/>
      <c r="N114" s="807"/>
      <c r="O114" s="807"/>
      <c r="P114" s="653" t="s">
        <v>0</v>
      </c>
      <c r="Q114" s="807" t="s">
        <v>296</v>
      </c>
      <c r="R114" s="807"/>
      <c r="S114" s="807"/>
      <c r="T114" s="807"/>
      <c r="U114" s="807"/>
      <c r="V114" s="807"/>
      <c r="W114" s="653" t="s">
        <v>0</v>
      </c>
      <c r="X114" s="807" t="s">
        <v>296</v>
      </c>
      <c r="Y114" s="807"/>
      <c r="Z114" s="807"/>
      <c r="AA114" s="807"/>
      <c r="AB114" s="807"/>
      <c r="AC114" s="807"/>
      <c r="AD114" s="653" t="s">
        <v>0</v>
      </c>
      <c r="AE114" s="807" t="s">
        <v>296</v>
      </c>
      <c r="AF114" s="807"/>
      <c r="AG114" s="807"/>
      <c r="AH114" s="807"/>
      <c r="AI114" s="807"/>
      <c r="AJ114" s="807"/>
      <c r="AK114" s="653" t="s">
        <v>0</v>
      </c>
      <c r="AL114" s="807" t="s">
        <v>296</v>
      </c>
      <c r="AM114" s="807"/>
      <c r="AN114" s="807"/>
      <c r="AO114" s="807"/>
      <c r="AP114" s="807"/>
      <c r="AQ114" s="807"/>
      <c r="AR114" s="653" t="s">
        <v>0</v>
      </c>
      <c r="AS114" s="807" t="s">
        <v>296</v>
      </c>
      <c r="AT114" s="807"/>
      <c r="AU114" s="807"/>
      <c r="AV114" s="807"/>
      <c r="AW114" s="807"/>
      <c r="AX114" s="807"/>
    </row>
    <row r="115" spans="1:50" ht="15" customHeight="1" x14ac:dyDescent="0.25">
      <c r="A115" s="814"/>
      <c r="B115" s="653" t="s">
        <v>0</v>
      </c>
      <c r="C115" s="807" t="s">
        <v>60</v>
      </c>
      <c r="D115" s="807"/>
      <c r="E115" s="807"/>
      <c r="F115" s="807"/>
      <c r="G115" s="807"/>
      <c r="H115" s="807"/>
      <c r="I115" s="653" t="s">
        <v>0</v>
      </c>
      <c r="J115" s="807" t="s">
        <v>60</v>
      </c>
      <c r="K115" s="807"/>
      <c r="L115" s="807"/>
      <c r="M115" s="807"/>
      <c r="N115" s="807"/>
      <c r="O115" s="807"/>
      <c r="P115" s="653" t="s">
        <v>0</v>
      </c>
      <c r="Q115" s="807" t="s">
        <v>60</v>
      </c>
      <c r="R115" s="807"/>
      <c r="S115" s="807"/>
      <c r="T115" s="807"/>
      <c r="U115" s="807"/>
      <c r="V115" s="807"/>
      <c r="W115" s="653" t="s">
        <v>0</v>
      </c>
      <c r="X115" s="807" t="s">
        <v>60</v>
      </c>
      <c r="Y115" s="807"/>
      <c r="Z115" s="807"/>
      <c r="AA115" s="807"/>
      <c r="AB115" s="807"/>
      <c r="AC115" s="807"/>
      <c r="AD115" s="653" t="s">
        <v>0</v>
      </c>
      <c r="AE115" s="807" t="s">
        <v>60</v>
      </c>
      <c r="AF115" s="807"/>
      <c r="AG115" s="807"/>
      <c r="AH115" s="807"/>
      <c r="AI115" s="807"/>
      <c r="AJ115" s="807"/>
      <c r="AK115" s="653" t="s">
        <v>0</v>
      </c>
      <c r="AL115" s="807" t="s">
        <v>60</v>
      </c>
      <c r="AM115" s="807"/>
      <c r="AN115" s="807"/>
      <c r="AO115" s="807"/>
      <c r="AP115" s="807"/>
      <c r="AQ115" s="807"/>
      <c r="AR115" s="653" t="s">
        <v>0</v>
      </c>
      <c r="AS115" s="807" t="s">
        <v>60</v>
      </c>
      <c r="AT115" s="807"/>
      <c r="AU115" s="807"/>
      <c r="AV115" s="807"/>
      <c r="AW115" s="807"/>
      <c r="AX115" s="807"/>
    </row>
    <row r="116" spans="1:50" ht="15" customHeight="1" x14ac:dyDescent="0.25">
      <c r="A116" s="815"/>
      <c r="B116" s="653" t="s">
        <v>0</v>
      </c>
      <c r="C116" s="927" t="s">
        <v>210</v>
      </c>
      <c r="D116" s="927"/>
      <c r="E116" s="927"/>
      <c r="F116" s="927"/>
      <c r="G116" s="927"/>
      <c r="H116" s="927"/>
      <c r="I116" s="653" t="s">
        <v>0</v>
      </c>
      <c r="J116" s="927" t="s">
        <v>210</v>
      </c>
      <c r="K116" s="927"/>
      <c r="L116" s="927"/>
      <c r="M116" s="927"/>
      <c r="N116" s="927"/>
      <c r="O116" s="927"/>
      <c r="P116" s="653" t="s">
        <v>0</v>
      </c>
      <c r="Q116" s="927" t="s">
        <v>210</v>
      </c>
      <c r="R116" s="927"/>
      <c r="S116" s="927"/>
      <c r="T116" s="927"/>
      <c r="U116" s="927"/>
      <c r="V116" s="927"/>
      <c r="W116" s="653" t="s">
        <v>0</v>
      </c>
      <c r="X116" s="927" t="s">
        <v>210</v>
      </c>
      <c r="Y116" s="927"/>
      <c r="Z116" s="927"/>
      <c r="AA116" s="927"/>
      <c r="AB116" s="927"/>
      <c r="AC116" s="927"/>
      <c r="AD116" s="653" t="s">
        <v>0</v>
      </c>
      <c r="AE116" s="927" t="s">
        <v>210</v>
      </c>
      <c r="AF116" s="927"/>
      <c r="AG116" s="927"/>
      <c r="AH116" s="927"/>
      <c r="AI116" s="927"/>
      <c r="AJ116" s="927"/>
      <c r="AK116" s="653" t="s">
        <v>0</v>
      </c>
      <c r="AL116" s="927" t="s">
        <v>210</v>
      </c>
      <c r="AM116" s="927"/>
      <c r="AN116" s="927"/>
      <c r="AO116" s="927"/>
      <c r="AP116" s="927"/>
      <c r="AQ116" s="927"/>
      <c r="AR116" s="653" t="s">
        <v>0</v>
      </c>
      <c r="AS116" s="927" t="s">
        <v>210</v>
      </c>
      <c r="AT116" s="927"/>
      <c r="AU116" s="927"/>
      <c r="AV116" s="927"/>
      <c r="AW116" s="927"/>
      <c r="AX116" s="927"/>
    </row>
    <row r="117" spans="1:50" ht="15" customHeight="1" x14ac:dyDescent="0.25">
      <c r="A117" s="813" t="s">
        <v>1129</v>
      </c>
      <c r="B117" s="653" t="s">
        <v>51</v>
      </c>
      <c r="C117" s="807" t="s">
        <v>53</v>
      </c>
      <c r="D117" s="807"/>
      <c r="E117" s="807"/>
      <c r="F117" s="807"/>
      <c r="G117" s="807"/>
      <c r="H117" s="807"/>
      <c r="I117" s="653" t="s">
        <v>51</v>
      </c>
      <c r="J117" s="807" t="s">
        <v>53</v>
      </c>
      <c r="K117" s="807"/>
      <c r="L117" s="807"/>
      <c r="M117" s="807"/>
      <c r="N117" s="807"/>
      <c r="O117" s="807"/>
      <c r="P117" s="653" t="s">
        <v>51</v>
      </c>
      <c r="Q117" s="807" t="s">
        <v>53</v>
      </c>
      <c r="R117" s="807"/>
      <c r="S117" s="807"/>
      <c r="T117" s="807"/>
      <c r="U117" s="807"/>
      <c r="V117" s="807"/>
      <c r="W117" s="653" t="s">
        <v>51</v>
      </c>
      <c r="X117" s="807" t="s">
        <v>53</v>
      </c>
      <c r="Y117" s="807"/>
      <c r="Z117" s="807"/>
      <c r="AA117" s="807"/>
      <c r="AB117" s="807"/>
      <c r="AC117" s="807"/>
      <c r="AD117" s="653" t="s">
        <v>51</v>
      </c>
      <c r="AE117" s="807" t="s">
        <v>53</v>
      </c>
      <c r="AF117" s="807"/>
      <c r="AG117" s="807"/>
      <c r="AH117" s="807"/>
      <c r="AI117" s="807"/>
      <c r="AJ117" s="807"/>
      <c r="AK117" s="653" t="s">
        <v>51</v>
      </c>
      <c r="AL117" s="807" t="s">
        <v>53</v>
      </c>
      <c r="AM117" s="807"/>
      <c r="AN117" s="807"/>
      <c r="AO117" s="807"/>
      <c r="AP117" s="807"/>
      <c r="AQ117" s="807"/>
      <c r="AR117" s="653" t="s">
        <v>51</v>
      </c>
      <c r="AS117" s="807" t="s">
        <v>53</v>
      </c>
      <c r="AT117" s="807"/>
      <c r="AU117" s="807"/>
      <c r="AV117" s="807"/>
      <c r="AW117" s="807"/>
      <c r="AX117" s="807"/>
    </row>
    <row r="118" spans="1:50" ht="15" customHeight="1" x14ac:dyDescent="0.25">
      <c r="A118" s="814"/>
      <c r="B118" s="653" t="s">
        <v>0</v>
      </c>
      <c r="C118" s="807" t="s">
        <v>211</v>
      </c>
      <c r="D118" s="807"/>
      <c r="E118" s="807"/>
      <c r="F118" s="807"/>
      <c r="G118" s="807"/>
      <c r="H118" s="807"/>
      <c r="I118" s="653" t="s">
        <v>0</v>
      </c>
      <c r="J118" s="807" t="s">
        <v>211</v>
      </c>
      <c r="K118" s="807"/>
      <c r="L118" s="807"/>
      <c r="M118" s="807"/>
      <c r="N118" s="807"/>
      <c r="O118" s="807"/>
      <c r="P118" s="653" t="s">
        <v>0</v>
      </c>
      <c r="Q118" s="807" t="s">
        <v>211</v>
      </c>
      <c r="R118" s="807"/>
      <c r="S118" s="807"/>
      <c r="T118" s="807"/>
      <c r="U118" s="807"/>
      <c r="V118" s="807"/>
      <c r="W118" s="653" t="s">
        <v>0</v>
      </c>
      <c r="X118" s="807" t="s">
        <v>211</v>
      </c>
      <c r="Y118" s="807"/>
      <c r="Z118" s="807"/>
      <c r="AA118" s="807"/>
      <c r="AB118" s="807"/>
      <c r="AC118" s="807"/>
      <c r="AD118" s="653" t="s">
        <v>0</v>
      </c>
      <c r="AE118" s="807" t="s">
        <v>211</v>
      </c>
      <c r="AF118" s="807"/>
      <c r="AG118" s="807"/>
      <c r="AH118" s="807"/>
      <c r="AI118" s="807"/>
      <c r="AJ118" s="807"/>
      <c r="AK118" s="653" t="s">
        <v>0</v>
      </c>
      <c r="AL118" s="807" t="s">
        <v>211</v>
      </c>
      <c r="AM118" s="807"/>
      <c r="AN118" s="807"/>
      <c r="AO118" s="807"/>
      <c r="AP118" s="807"/>
      <c r="AQ118" s="807"/>
      <c r="AR118" s="653" t="s">
        <v>0</v>
      </c>
      <c r="AS118" s="807" t="s">
        <v>211</v>
      </c>
      <c r="AT118" s="807"/>
      <c r="AU118" s="807"/>
      <c r="AV118" s="807"/>
      <c r="AW118" s="807"/>
      <c r="AX118" s="807"/>
    </row>
    <row r="119" spans="1:50" ht="15" customHeight="1" x14ac:dyDescent="0.25">
      <c r="A119" s="814"/>
      <c r="B119" s="653" t="s">
        <v>0</v>
      </c>
      <c r="C119" s="807" t="s">
        <v>154</v>
      </c>
      <c r="D119" s="807"/>
      <c r="E119" s="807"/>
      <c r="F119" s="807"/>
      <c r="G119" s="807"/>
      <c r="H119" s="807"/>
      <c r="I119" s="653" t="s">
        <v>0</v>
      </c>
      <c r="J119" s="807" t="s">
        <v>154</v>
      </c>
      <c r="K119" s="807"/>
      <c r="L119" s="807"/>
      <c r="M119" s="807"/>
      <c r="N119" s="807"/>
      <c r="O119" s="807"/>
      <c r="P119" s="653" t="s">
        <v>0</v>
      </c>
      <c r="Q119" s="807" t="s">
        <v>154</v>
      </c>
      <c r="R119" s="807"/>
      <c r="S119" s="807"/>
      <c r="T119" s="807"/>
      <c r="U119" s="807"/>
      <c r="V119" s="807"/>
      <c r="W119" s="653" t="s">
        <v>0</v>
      </c>
      <c r="X119" s="807" t="s">
        <v>154</v>
      </c>
      <c r="Y119" s="807"/>
      <c r="Z119" s="807"/>
      <c r="AA119" s="807"/>
      <c r="AB119" s="807"/>
      <c r="AC119" s="807"/>
      <c r="AD119" s="653" t="s">
        <v>0</v>
      </c>
      <c r="AE119" s="807" t="s">
        <v>154</v>
      </c>
      <c r="AF119" s="807"/>
      <c r="AG119" s="807"/>
      <c r="AH119" s="807"/>
      <c r="AI119" s="807"/>
      <c r="AJ119" s="807"/>
      <c r="AK119" s="653" t="s">
        <v>0</v>
      </c>
      <c r="AL119" s="807" t="s">
        <v>154</v>
      </c>
      <c r="AM119" s="807"/>
      <c r="AN119" s="807"/>
      <c r="AO119" s="807"/>
      <c r="AP119" s="807"/>
      <c r="AQ119" s="807"/>
      <c r="AR119" s="653" t="s">
        <v>0</v>
      </c>
      <c r="AS119" s="807" t="s">
        <v>154</v>
      </c>
      <c r="AT119" s="807"/>
      <c r="AU119" s="807"/>
      <c r="AV119" s="807"/>
      <c r="AW119" s="807"/>
      <c r="AX119" s="807"/>
    </row>
    <row r="120" spans="1:50" ht="15" customHeight="1" x14ac:dyDescent="0.25">
      <c r="A120" s="814"/>
      <c r="B120" s="653" t="s">
        <v>0</v>
      </c>
      <c r="C120" s="807" t="s">
        <v>200</v>
      </c>
      <c r="D120" s="807"/>
      <c r="E120" s="807"/>
      <c r="F120" s="807"/>
      <c r="G120" s="807"/>
      <c r="H120" s="807"/>
      <c r="I120" s="653" t="s">
        <v>0</v>
      </c>
      <c r="J120" s="807" t="s">
        <v>200</v>
      </c>
      <c r="K120" s="807"/>
      <c r="L120" s="807"/>
      <c r="M120" s="807"/>
      <c r="N120" s="807"/>
      <c r="O120" s="807"/>
      <c r="P120" s="653" t="s">
        <v>0</v>
      </c>
      <c r="Q120" s="807" t="s">
        <v>200</v>
      </c>
      <c r="R120" s="807"/>
      <c r="S120" s="807"/>
      <c r="T120" s="807"/>
      <c r="U120" s="807"/>
      <c r="V120" s="807"/>
      <c r="W120" s="653" t="s">
        <v>0</v>
      </c>
      <c r="X120" s="807" t="s">
        <v>200</v>
      </c>
      <c r="Y120" s="807"/>
      <c r="Z120" s="807"/>
      <c r="AA120" s="807"/>
      <c r="AB120" s="807"/>
      <c r="AC120" s="807"/>
      <c r="AD120" s="653" t="s">
        <v>0</v>
      </c>
      <c r="AE120" s="807" t="s">
        <v>200</v>
      </c>
      <c r="AF120" s="807"/>
      <c r="AG120" s="807"/>
      <c r="AH120" s="807"/>
      <c r="AI120" s="807"/>
      <c r="AJ120" s="807"/>
      <c r="AK120" s="653" t="s">
        <v>0</v>
      </c>
      <c r="AL120" s="807" t="s">
        <v>200</v>
      </c>
      <c r="AM120" s="807"/>
      <c r="AN120" s="807"/>
      <c r="AO120" s="807"/>
      <c r="AP120" s="807"/>
      <c r="AQ120" s="807"/>
      <c r="AR120" s="653" t="s">
        <v>0</v>
      </c>
      <c r="AS120" s="807" t="s">
        <v>200</v>
      </c>
      <c r="AT120" s="807"/>
      <c r="AU120" s="807"/>
      <c r="AV120" s="807"/>
      <c r="AW120" s="807"/>
      <c r="AX120" s="807"/>
    </row>
    <row r="121" spans="1:50" ht="15" customHeight="1" x14ac:dyDescent="0.25">
      <c r="A121" s="814"/>
      <c r="B121" s="653" t="s">
        <v>0</v>
      </c>
      <c r="C121" s="807" t="s">
        <v>198</v>
      </c>
      <c r="D121" s="807"/>
      <c r="E121" s="807"/>
      <c r="F121" s="807"/>
      <c r="G121" s="807"/>
      <c r="H121" s="807"/>
      <c r="I121" s="653" t="s">
        <v>0</v>
      </c>
      <c r="J121" s="807" t="s">
        <v>198</v>
      </c>
      <c r="K121" s="807"/>
      <c r="L121" s="807"/>
      <c r="M121" s="807"/>
      <c r="N121" s="807"/>
      <c r="O121" s="807"/>
      <c r="P121" s="653" t="s">
        <v>0</v>
      </c>
      <c r="Q121" s="807" t="s">
        <v>198</v>
      </c>
      <c r="R121" s="807"/>
      <c r="S121" s="807"/>
      <c r="T121" s="807"/>
      <c r="U121" s="807"/>
      <c r="V121" s="807"/>
      <c r="W121" s="653" t="s">
        <v>0</v>
      </c>
      <c r="X121" s="807" t="s">
        <v>198</v>
      </c>
      <c r="Y121" s="807"/>
      <c r="Z121" s="807"/>
      <c r="AA121" s="807"/>
      <c r="AB121" s="807"/>
      <c r="AC121" s="807"/>
      <c r="AD121" s="653" t="s">
        <v>0</v>
      </c>
      <c r="AE121" s="807" t="s">
        <v>198</v>
      </c>
      <c r="AF121" s="807"/>
      <c r="AG121" s="807"/>
      <c r="AH121" s="807"/>
      <c r="AI121" s="807"/>
      <c r="AJ121" s="807"/>
      <c r="AK121" s="653" t="s">
        <v>0</v>
      </c>
      <c r="AL121" s="807" t="s">
        <v>198</v>
      </c>
      <c r="AM121" s="807"/>
      <c r="AN121" s="807"/>
      <c r="AO121" s="807"/>
      <c r="AP121" s="807"/>
      <c r="AQ121" s="807"/>
      <c r="AR121" s="653" t="s">
        <v>0</v>
      </c>
      <c r="AS121" s="807" t="s">
        <v>198</v>
      </c>
      <c r="AT121" s="807"/>
      <c r="AU121" s="807"/>
      <c r="AV121" s="807"/>
      <c r="AW121" s="807"/>
      <c r="AX121" s="807"/>
    </row>
    <row r="122" spans="1:50" ht="15" customHeight="1" x14ac:dyDescent="0.25">
      <c r="A122" s="814"/>
      <c r="B122" s="653" t="s">
        <v>0</v>
      </c>
      <c r="C122" s="807" t="s">
        <v>205</v>
      </c>
      <c r="D122" s="807"/>
      <c r="E122" s="807"/>
      <c r="F122" s="807"/>
      <c r="G122" s="807"/>
      <c r="H122" s="807"/>
      <c r="I122" s="653" t="s">
        <v>0</v>
      </c>
      <c r="J122" s="807" t="s">
        <v>205</v>
      </c>
      <c r="K122" s="807"/>
      <c r="L122" s="807"/>
      <c r="M122" s="807"/>
      <c r="N122" s="807"/>
      <c r="O122" s="807"/>
      <c r="P122" s="653" t="s">
        <v>0</v>
      </c>
      <c r="Q122" s="807" t="s">
        <v>205</v>
      </c>
      <c r="R122" s="807"/>
      <c r="S122" s="807"/>
      <c r="T122" s="807"/>
      <c r="U122" s="807"/>
      <c r="V122" s="807"/>
      <c r="W122" s="653" t="s">
        <v>0</v>
      </c>
      <c r="X122" s="807" t="s">
        <v>205</v>
      </c>
      <c r="Y122" s="807"/>
      <c r="Z122" s="807"/>
      <c r="AA122" s="807"/>
      <c r="AB122" s="807"/>
      <c r="AC122" s="807"/>
      <c r="AD122" s="653" t="s">
        <v>0</v>
      </c>
      <c r="AE122" s="807" t="s">
        <v>205</v>
      </c>
      <c r="AF122" s="807"/>
      <c r="AG122" s="807"/>
      <c r="AH122" s="807"/>
      <c r="AI122" s="807"/>
      <c r="AJ122" s="807"/>
      <c r="AK122" s="653" t="s">
        <v>0</v>
      </c>
      <c r="AL122" s="807" t="s">
        <v>205</v>
      </c>
      <c r="AM122" s="807"/>
      <c r="AN122" s="807"/>
      <c r="AO122" s="807"/>
      <c r="AP122" s="807"/>
      <c r="AQ122" s="807"/>
      <c r="AR122" s="653" t="s">
        <v>0</v>
      </c>
      <c r="AS122" s="807" t="s">
        <v>205</v>
      </c>
      <c r="AT122" s="807"/>
      <c r="AU122" s="807"/>
      <c r="AV122" s="807"/>
      <c r="AW122" s="807"/>
      <c r="AX122" s="807"/>
    </row>
    <row r="123" spans="1:50" ht="15" customHeight="1" x14ac:dyDescent="0.25">
      <c r="A123" s="814"/>
      <c r="B123" s="653" t="s">
        <v>0</v>
      </c>
      <c r="C123" s="807" t="s">
        <v>754</v>
      </c>
      <c r="D123" s="807"/>
      <c r="E123" s="807"/>
      <c r="F123" s="807"/>
      <c r="G123" s="807"/>
      <c r="H123" s="807"/>
      <c r="I123" s="653" t="s">
        <v>0</v>
      </c>
      <c r="J123" s="807" t="s">
        <v>754</v>
      </c>
      <c r="K123" s="807"/>
      <c r="L123" s="807"/>
      <c r="M123" s="807"/>
      <c r="N123" s="807"/>
      <c r="O123" s="807"/>
      <c r="P123" s="653" t="s">
        <v>0</v>
      </c>
      <c r="Q123" s="807" t="s">
        <v>754</v>
      </c>
      <c r="R123" s="807"/>
      <c r="S123" s="807"/>
      <c r="T123" s="807"/>
      <c r="U123" s="807"/>
      <c r="V123" s="807"/>
      <c r="W123" s="653" t="s">
        <v>0</v>
      </c>
      <c r="X123" s="807" t="s">
        <v>754</v>
      </c>
      <c r="Y123" s="807"/>
      <c r="Z123" s="807"/>
      <c r="AA123" s="807"/>
      <c r="AB123" s="807"/>
      <c r="AC123" s="807"/>
      <c r="AD123" s="653" t="s">
        <v>0</v>
      </c>
      <c r="AE123" s="807" t="s">
        <v>754</v>
      </c>
      <c r="AF123" s="807"/>
      <c r="AG123" s="807"/>
      <c r="AH123" s="807"/>
      <c r="AI123" s="807"/>
      <c r="AJ123" s="807"/>
      <c r="AK123" s="653" t="s">
        <v>0</v>
      </c>
      <c r="AL123" s="807" t="s">
        <v>754</v>
      </c>
      <c r="AM123" s="807"/>
      <c r="AN123" s="807"/>
      <c r="AO123" s="807"/>
      <c r="AP123" s="807"/>
      <c r="AQ123" s="807"/>
      <c r="AR123" s="653" t="s">
        <v>0</v>
      </c>
      <c r="AS123" s="807" t="s">
        <v>754</v>
      </c>
      <c r="AT123" s="807"/>
      <c r="AU123" s="807"/>
      <c r="AV123" s="807"/>
      <c r="AW123" s="807"/>
      <c r="AX123" s="807"/>
    </row>
    <row r="124" spans="1:50" ht="15" customHeight="1" x14ac:dyDescent="0.25">
      <c r="A124" s="815"/>
      <c r="B124" s="653" t="s">
        <v>0</v>
      </c>
      <c r="C124" s="807" t="s">
        <v>208</v>
      </c>
      <c r="D124" s="807"/>
      <c r="E124" s="807"/>
      <c r="F124" s="807"/>
      <c r="G124" s="807"/>
      <c r="H124" s="807"/>
      <c r="I124" s="653" t="s">
        <v>0</v>
      </c>
      <c r="J124" s="807" t="s">
        <v>208</v>
      </c>
      <c r="K124" s="807"/>
      <c r="L124" s="807"/>
      <c r="M124" s="807"/>
      <c r="N124" s="807"/>
      <c r="O124" s="807"/>
      <c r="P124" s="653" t="s">
        <v>0</v>
      </c>
      <c r="Q124" s="807" t="s">
        <v>208</v>
      </c>
      <c r="R124" s="807"/>
      <c r="S124" s="807"/>
      <c r="T124" s="807"/>
      <c r="U124" s="807"/>
      <c r="V124" s="807"/>
      <c r="W124" s="653" t="s">
        <v>0</v>
      </c>
      <c r="X124" s="807" t="s">
        <v>208</v>
      </c>
      <c r="Y124" s="807"/>
      <c r="Z124" s="807"/>
      <c r="AA124" s="807"/>
      <c r="AB124" s="807"/>
      <c r="AC124" s="807"/>
      <c r="AD124" s="653" t="s">
        <v>0</v>
      </c>
      <c r="AE124" s="807" t="s">
        <v>208</v>
      </c>
      <c r="AF124" s="807"/>
      <c r="AG124" s="807"/>
      <c r="AH124" s="807"/>
      <c r="AI124" s="807"/>
      <c r="AJ124" s="807"/>
      <c r="AK124" s="653" t="s">
        <v>0</v>
      </c>
      <c r="AL124" s="807" t="s">
        <v>208</v>
      </c>
      <c r="AM124" s="807"/>
      <c r="AN124" s="807"/>
      <c r="AO124" s="807"/>
      <c r="AP124" s="807"/>
      <c r="AQ124" s="807"/>
      <c r="AR124" s="653" t="s">
        <v>0</v>
      </c>
      <c r="AS124" s="807" t="s">
        <v>208</v>
      </c>
      <c r="AT124" s="807"/>
      <c r="AU124" s="807"/>
      <c r="AV124" s="807"/>
      <c r="AW124" s="807"/>
      <c r="AX124" s="807"/>
    </row>
    <row r="125" spans="1:50" ht="15" customHeight="1" x14ac:dyDescent="0.25">
      <c r="A125" s="121" t="s">
        <v>75</v>
      </c>
      <c r="B125" s="165"/>
      <c r="C125" s="165"/>
      <c r="D125" s="166"/>
      <c r="E125" s="166"/>
      <c r="F125" s="166"/>
      <c r="G125" s="166"/>
      <c r="H125" s="166"/>
      <c r="I125" s="165"/>
      <c r="J125" s="165"/>
      <c r="K125" s="166"/>
      <c r="L125" s="166"/>
      <c r="M125" s="166"/>
      <c r="N125" s="166"/>
      <c r="O125" s="166"/>
      <c r="P125" s="165"/>
      <c r="Q125" s="165"/>
      <c r="R125" s="166"/>
      <c r="S125" s="166"/>
      <c r="T125" s="166"/>
      <c r="U125" s="166"/>
      <c r="V125" s="166"/>
      <c r="W125" s="165"/>
      <c r="X125" s="165"/>
      <c r="Y125" s="166"/>
      <c r="Z125" s="166"/>
      <c r="AA125" s="166"/>
      <c r="AB125" s="166"/>
      <c r="AC125" s="166"/>
      <c r="AD125" s="165"/>
      <c r="AE125" s="165"/>
      <c r="AF125" s="166"/>
      <c r="AG125" s="166"/>
      <c r="AH125" s="166"/>
      <c r="AI125" s="166"/>
      <c r="AJ125" s="166"/>
      <c r="AK125" s="165"/>
      <c r="AL125" s="165"/>
      <c r="AM125" s="166"/>
      <c r="AN125" s="166"/>
      <c r="AO125" s="166"/>
      <c r="AP125" s="166"/>
      <c r="AQ125" s="166"/>
      <c r="AR125" s="165"/>
      <c r="AS125" s="165"/>
      <c r="AT125" s="166"/>
      <c r="AU125" s="166"/>
      <c r="AV125" s="166"/>
      <c r="AW125" s="166"/>
      <c r="AX125" s="555"/>
    </row>
    <row r="126" spans="1:50" ht="99.75" customHeight="1" x14ac:dyDescent="0.25">
      <c r="A126" s="149" t="s">
        <v>1128</v>
      </c>
      <c r="B126" s="892" t="s">
        <v>48</v>
      </c>
      <c r="C126" s="892"/>
      <c r="D126" s="892"/>
      <c r="E126" s="892"/>
      <c r="F126" s="892"/>
      <c r="G126" s="892"/>
      <c r="H126" s="892"/>
      <c r="I126" s="892" t="s">
        <v>48</v>
      </c>
      <c r="J126" s="892"/>
      <c r="K126" s="892"/>
      <c r="L126" s="892"/>
      <c r="M126" s="892"/>
      <c r="N126" s="892"/>
      <c r="O126" s="892"/>
      <c r="P126" s="892" t="s">
        <v>48</v>
      </c>
      <c r="Q126" s="892"/>
      <c r="R126" s="892"/>
      <c r="S126" s="892"/>
      <c r="T126" s="892"/>
      <c r="U126" s="892"/>
      <c r="V126" s="892"/>
      <c r="W126" s="892" t="s">
        <v>48</v>
      </c>
      <c r="X126" s="892"/>
      <c r="Y126" s="892"/>
      <c r="Z126" s="892"/>
      <c r="AA126" s="892"/>
      <c r="AB126" s="892"/>
      <c r="AC126" s="892"/>
      <c r="AD126" s="892" t="s">
        <v>48</v>
      </c>
      <c r="AE126" s="892"/>
      <c r="AF126" s="892"/>
      <c r="AG126" s="892"/>
      <c r="AH126" s="892"/>
      <c r="AI126" s="892"/>
      <c r="AJ126" s="892"/>
      <c r="AK126" s="892" t="s">
        <v>48</v>
      </c>
      <c r="AL126" s="892"/>
      <c r="AM126" s="892"/>
      <c r="AN126" s="892"/>
      <c r="AO126" s="892"/>
      <c r="AP126" s="892"/>
      <c r="AQ126" s="892"/>
      <c r="AR126" s="892" t="s">
        <v>48</v>
      </c>
      <c r="AS126" s="892"/>
      <c r="AT126" s="892"/>
      <c r="AU126" s="892"/>
      <c r="AV126" s="892"/>
      <c r="AW126" s="892"/>
      <c r="AX126" s="892"/>
    </row>
    <row r="127" spans="1:50" ht="48.75" customHeight="1" x14ac:dyDescent="0.25">
      <c r="A127" s="44" t="s">
        <v>1068</v>
      </c>
      <c r="B127" s="922" t="s">
        <v>49</v>
      </c>
      <c r="C127" s="922"/>
      <c r="D127" s="922"/>
      <c r="E127" s="922"/>
      <c r="F127" s="922"/>
      <c r="G127" s="922"/>
      <c r="H127" s="922"/>
      <c r="I127" s="922" t="s">
        <v>49</v>
      </c>
      <c r="J127" s="922"/>
      <c r="K127" s="922"/>
      <c r="L127" s="922"/>
      <c r="M127" s="922"/>
      <c r="N127" s="922"/>
      <c r="O127" s="922"/>
      <c r="P127" s="922" t="s">
        <v>49</v>
      </c>
      <c r="Q127" s="922"/>
      <c r="R127" s="922"/>
      <c r="S127" s="922"/>
      <c r="T127" s="922"/>
      <c r="U127" s="922"/>
      <c r="V127" s="922"/>
      <c r="W127" s="922" t="s">
        <v>49</v>
      </c>
      <c r="X127" s="922"/>
      <c r="Y127" s="922"/>
      <c r="Z127" s="922"/>
      <c r="AA127" s="922"/>
      <c r="AB127" s="922"/>
      <c r="AC127" s="922"/>
      <c r="AD127" s="922" t="s">
        <v>49</v>
      </c>
      <c r="AE127" s="922"/>
      <c r="AF127" s="922"/>
      <c r="AG127" s="922"/>
      <c r="AH127" s="922"/>
      <c r="AI127" s="922"/>
      <c r="AJ127" s="922"/>
      <c r="AK127" s="922" t="s">
        <v>49</v>
      </c>
      <c r="AL127" s="922"/>
      <c r="AM127" s="922"/>
      <c r="AN127" s="922"/>
      <c r="AO127" s="922"/>
      <c r="AP127" s="922"/>
      <c r="AQ127" s="922"/>
      <c r="AR127" s="922" t="s">
        <v>49</v>
      </c>
      <c r="AS127" s="922"/>
      <c r="AT127" s="922"/>
      <c r="AU127" s="922"/>
      <c r="AV127" s="922"/>
      <c r="AW127" s="922"/>
      <c r="AX127" s="922"/>
    </row>
    <row r="128" spans="1:50" ht="48.75" x14ac:dyDescent="0.25">
      <c r="A128" s="129" t="s">
        <v>1069</v>
      </c>
      <c r="B128" s="922" t="str">
        <f>IF(B127="Select Waiting Period Option","0",IF(B127="first of month following open enrollment start date","0",IF(B127="'Date of Election","0",IF(B127="First of month following date of election","0",""))))</f>
        <v>0</v>
      </c>
      <c r="C128" s="922"/>
      <c r="D128" s="922"/>
      <c r="E128" s="922"/>
      <c r="F128" s="922"/>
      <c r="G128" s="922"/>
      <c r="H128" s="922"/>
      <c r="I128" s="922" t="str">
        <f>IF(I127="Select Waiting Period Option","0",IF(I127="first of month following open enrollment start date","0",IF(I127="'Date of Election","0",IF(I127="First of month following date of election","0",""))))</f>
        <v>0</v>
      </c>
      <c r="J128" s="922"/>
      <c r="K128" s="922"/>
      <c r="L128" s="922"/>
      <c r="M128" s="922"/>
      <c r="N128" s="922"/>
      <c r="O128" s="922"/>
      <c r="P128" s="922" t="str">
        <f>IF(P127="Select Waiting Period Option","0",IF(P127="first of month following open enrollment start date","0",IF(P127="'Date of Election","0",IF(P127="First of month following date of election","0",""))))</f>
        <v>0</v>
      </c>
      <c r="Q128" s="922"/>
      <c r="R128" s="922"/>
      <c r="S128" s="922"/>
      <c r="T128" s="922"/>
      <c r="U128" s="922"/>
      <c r="V128" s="922"/>
      <c r="W128" s="922" t="str">
        <f>IF(W127="Select Waiting Period Option","0",IF(W127="first of month following open enrollment start date","0",IF(W127="'Date of Election","0",IF(W127="First of month following date of election","0",""))))</f>
        <v>0</v>
      </c>
      <c r="X128" s="922"/>
      <c r="Y128" s="922"/>
      <c r="Z128" s="922"/>
      <c r="AA128" s="922"/>
      <c r="AB128" s="922"/>
      <c r="AC128" s="922"/>
      <c r="AD128" s="922" t="str">
        <f>IF(AD127="Select Waiting Period Option","0",IF(AD127="first of month following open enrollment start date","0",IF(AD127="'Date of Election","0",IF(AD127="First of month following date of election","0",""))))</f>
        <v>0</v>
      </c>
      <c r="AE128" s="922"/>
      <c r="AF128" s="922"/>
      <c r="AG128" s="922"/>
      <c r="AH128" s="922"/>
      <c r="AI128" s="922"/>
      <c r="AJ128" s="922"/>
      <c r="AK128" s="922" t="str">
        <f>IF(AK127="Select Waiting Period Option","0",IF(AK127="first of month following open enrollment start date","0",IF(AK127="'Date of Election","0",IF(AK127="First of month following date of election","0",""))))</f>
        <v>0</v>
      </c>
      <c r="AL128" s="922"/>
      <c r="AM128" s="922"/>
      <c r="AN128" s="922"/>
      <c r="AO128" s="922"/>
      <c r="AP128" s="922"/>
      <c r="AQ128" s="922"/>
      <c r="AR128" s="922" t="str">
        <f>IF(AR127="Select Waiting Period Option","0",IF(AR127="first of month following open enrollment start date","0",IF(AR127="'Date of Election","0",IF(AR127="First of month following date of election","0",""))))</f>
        <v>0</v>
      </c>
      <c r="AS128" s="922"/>
      <c r="AT128" s="922"/>
      <c r="AU128" s="922"/>
      <c r="AV128" s="922"/>
      <c r="AW128" s="922"/>
      <c r="AX128" s="922"/>
    </row>
    <row r="129" spans="1:50" ht="48.75" x14ac:dyDescent="0.25">
      <c r="A129" s="307" t="s">
        <v>1070</v>
      </c>
      <c r="B129" s="768" t="str">
        <f>IF(B126="Specific date selection","","January")</f>
        <v>January</v>
      </c>
      <c r="C129" s="825"/>
      <c r="D129" s="825"/>
      <c r="E129" s="825"/>
      <c r="F129" s="825"/>
      <c r="G129" s="825"/>
      <c r="H129" s="769"/>
      <c r="I129" s="768" t="str">
        <f>IF(I126="Specific date selection","","January")</f>
        <v>January</v>
      </c>
      <c r="J129" s="825"/>
      <c r="K129" s="825"/>
      <c r="L129" s="825"/>
      <c r="M129" s="825"/>
      <c r="N129" s="825"/>
      <c r="O129" s="769"/>
      <c r="P129" s="768" t="str">
        <f>IF(P126="Specific date selection","","January")</f>
        <v>January</v>
      </c>
      <c r="Q129" s="825"/>
      <c r="R129" s="825"/>
      <c r="S129" s="825"/>
      <c r="T129" s="825"/>
      <c r="U129" s="825"/>
      <c r="V129" s="769"/>
      <c r="W129" s="768" t="str">
        <f>IF(W126="Specific date selection","","January")</f>
        <v>January</v>
      </c>
      <c r="X129" s="825"/>
      <c r="Y129" s="825"/>
      <c r="Z129" s="825"/>
      <c r="AA129" s="825"/>
      <c r="AB129" s="825"/>
      <c r="AC129" s="769"/>
      <c r="AD129" s="768" t="str">
        <f>IF(AD126="Specific date selection","","January")</f>
        <v>January</v>
      </c>
      <c r="AE129" s="825"/>
      <c r="AF129" s="825"/>
      <c r="AG129" s="825"/>
      <c r="AH129" s="825"/>
      <c r="AI129" s="825"/>
      <c r="AJ129" s="769"/>
      <c r="AK129" s="768" t="str">
        <f>IF(AK126="Specific date selection","","January")</f>
        <v>January</v>
      </c>
      <c r="AL129" s="825"/>
      <c r="AM129" s="825"/>
      <c r="AN129" s="825"/>
      <c r="AO129" s="825"/>
      <c r="AP129" s="825"/>
      <c r="AQ129" s="769"/>
      <c r="AR129" s="768" t="str">
        <f>IF(AR126="Specific date selection","","January")</f>
        <v>January</v>
      </c>
      <c r="AS129" s="825"/>
      <c r="AT129" s="825"/>
      <c r="AU129" s="825"/>
      <c r="AV129" s="825"/>
      <c r="AW129" s="825"/>
      <c r="AX129" s="769"/>
    </row>
    <row r="130" spans="1:50" ht="24.75" customHeight="1" x14ac:dyDescent="0.25">
      <c r="A130" s="236" t="s">
        <v>994</v>
      </c>
      <c r="B130" s="760">
        <v>1</v>
      </c>
      <c r="C130" s="820"/>
      <c r="D130" s="820"/>
      <c r="E130" s="820"/>
      <c r="F130" s="820"/>
      <c r="G130" s="820"/>
      <c r="H130" s="761"/>
      <c r="I130" s="760">
        <v>1</v>
      </c>
      <c r="J130" s="820"/>
      <c r="K130" s="820"/>
      <c r="L130" s="820"/>
      <c r="M130" s="820"/>
      <c r="N130" s="820"/>
      <c r="O130" s="761"/>
      <c r="P130" s="760">
        <v>1</v>
      </c>
      <c r="Q130" s="820"/>
      <c r="R130" s="820"/>
      <c r="S130" s="820"/>
      <c r="T130" s="820"/>
      <c r="U130" s="820"/>
      <c r="V130" s="761"/>
      <c r="W130" s="760">
        <v>1</v>
      </c>
      <c r="X130" s="820"/>
      <c r="Y130" s="820"/>
      <c r="Z130" s="820"/>
      <c r="AA130" s="820"/>
      <c r="AB130" s="820"/>
      <c r="AC130" s="761"/>
      <c r="AD130" s="760">
        <v>1</v>
      </c>
      <c r="AE130" s="820"/>
      <c r="AF130" s="820"/>
      <c r="AG130" s="820"/>
      <c r="AH130" s="820"/>
      <c r="AI130" s="820"/>
      <c r="AJ130" s="761"/>
      <c r="AK130" s="760">
        <v>1</v>
      </c>
      <c r="AL130" s="820"/>
      <c r="AM130" s="820"/>
      <c r="AN130" s="820"/>
      <c r="AO130" s="820"/>
      <c r="AP130" s="820"/>
      <c r="AQ130" s="761"/>
      <c r="AR130" s="760">
        <v>1</v>
      </c>
      <c r="AS130" s="820"/>
      <c r="AT130" s="820"/>
      <c r="AU130" s="820"/>
      <c r="AV130" s="820"/>
      <c r="AW130" s="820"/>
      <c r="AX130" s="761"/>
    </row>
    <row r="131" spans="1:50" ht="48.75" customHeight="1" x14ac:dyDescent="0.25">
      <c r="A131" s="307" t="s">
        <v>1127</v>
      </c>
      <c r="B131" s="768" t="str">
        <f>IF(B126="Specific date selection","","Current Year")</f>
        <v>Current Year</v>
      </c>
      <c r="C131" s="825"/>
      <c r="D131" s="825"/>
      <c r="E131" s="825"/>
      <c r="F131" s="825"/>
      <c r="G131" s="825"/>
      <c r="H131" s="769"/>
      <c r="I131" s="768" t="str">
        <f>IF(I126="Specific date selection","","Current Year")</f>
        <v>Current Year</v>
      </c>
      <c r="J131" s="825"/>
      <c r="K131" s="825"/>
      <c r="L131" s="825"/>
      <c r="M131" s="825"/>
      <c r="N131" s="825"/>
      <c r="O131" s="769"/>
      <c r="P131" s="768" t="str">
        <f>IF(P126="Specific date selection","","Current Year")</f>
        <v>Current Year</v>
      </c>
      <c r="Q131" s="825"/>
      <c r="R131" s="825"/>
      <c r="S131" s="825"/>
      <c r="T131" s="825"/>
      <c r="U131" s="825"/>
      <c r="V131" s="769"/>
      <c r="W131" s="768" t="str">
        <f>IF(W126="Specific date selection","","Current Year")</f>
        <v>Current Year</v>
      </c>
      <c r="X131" s="825"/>
      <c r="Y131" s="825"/>
      <c r="Z131" s="825"/>
      <c r="AA131" s="825"/>
      <c r="AB131" s="825"/>
      <c r="AC131" s="769"/>
      <c r="AD131" s="768" t="str">
        <f>IF(AD126="Specific date selection","","Current Year")</f>
        <v>Current Year</v>
      </c>
      <c r="AE131" s="825"/>
      <c r="AF131" s="825"/>
      <c r="AG131" s="825"/>
      <c r="AH131" s="825"/>
      <c r="AI131" s="825"/>
      <c r="AJ131" s="769"/>
      <c r="AK131" s="768" t="str">
        <f>IF(AK126="Specific date selection","","Current Year")</f>
        <v>Current Year</v>
      </c>
      <c r="AL131" s="825"/>
      <c r="AM131" s="825"/>
      <c r="AN131" s="825"/>
      <c r="AO131" s="825"/>
      <c r="AP131" s="825"/>
      <c r="AQ131" s="769"/>
      <c r="AR131" s="768" t="str">
        <f>IF(AR126="Specific date selection","","Current Year")</f>
        <v>Current Year</v>
      </c>
      <c r="AS131" s="825"/>
      <c r="AT131" s="825"/>
      <c r="AU131" s="825"/>
      <c r="AV131" s="825"/>
      <c r="AW131" s="825"/>
      <c r="AX131" s="769"/>
    </row>
    <row r="132" spans="1:50" ht="36.75" customHeight="1" x14ac:dyDescent="0.25">
      <c r="A132" s="142" t="s">
        <v>357</v>
      </c>
      <c r="B132" s="892" t="s">
        <v>168</v>
      </c>
      <c r="C132" s="892"/>
      <c r="D132" s="892"/>
      <c r="E132" s="892"/>
      <c r="F132" s="892"/>
      <c r="G132" s="892"/>
      <c r="H132" s="892"/>
      <c r="I132" s="892" t="s">
        <v>48</v>
      </c>
      <c r="J132" s="892"/>
      <c r="K132" s="892"/>
      <c r="L132" s="892"/>
      <c r="M132" s="892"/>
      <c r="N132" s="892"/>
      <c r="O132" s="892"/>
      <c r="P132" s="892" t="s">
        <v>48</v>
      </c>
      <c r="Q132" s="892"/>
      <c r="R132" s="892"/>
      <c r="S132" s="892"/>
      <c r="T132" s="892"/>
      <c r="U132" s="892"/>
      <c r="V132" s="892"/>
      <c r="W132" s="892" t="s">
        <v>48</v>
      </c>
      <c r="X132" s="892"/>
      <c r="Y132" s="892"/>
      <c r="Z132" s="892"/>
      <c r="AA132" s="892"/>
      <c r="AB132" s="892"/>
      <c r="AC132" s="892"/>
      <c r="AD132" s="892" t="s">
        <v>48</v>
      </c>
      <c r="AE132" s="892"/>
      <c r="AF132" s="892"/>
      <c r="AG132" s="892"/>
      <c r="AH132" s="892"/>
      <c r="AI132" s="892"/>
      <c r="AJ132" s="892"/>
      <c r="AK132" s="892" t="s">
        <v>48</v>
      </c>
      <c r="AL132" s="892"/>
      <c r="AM132" s="892"/>
      <c r="AN132" s="892"/>
      <c r="AO132" s="892"/>
      <c r="AP132" s="892"/>
      <c r="AQ132" s="892"/>
      <c r="AR132" s="892" t="s">
        <v>48</v>
      </c>
      <c r="AS132" s="892"/>
      <c r="AT132" s="892"/>
      <c r="AU132" s="892"/>
      <c r="AV132" s="892"/>
      <c r="AW132" s="892"/>
      <c r="AX132" s="892"/>
    </row>
    <row r="133" spans="1:50" ht="36.75" customHeight="1" x14ac:dyDescent="0.25">
      <c r="A133" s="44" t="s">
        <v>1001</v>
      </c>
      <c r="B133" s="922" t="s">
        <v>49</v>
      </c>
      <c r="C133" s="922"/>
      <c r="D133" s="922"/>
      <c r="E133" s="922"/>
      <c r="F133" s="922"/>
      <c r="G133" s="922"/>
      <c r="H133" s="922"/>
      <c r="I133" s="922" t="s">
        <v>49</v>
      </c>
      <c r="J133" s="922"/>
      <c r="K133" s="922"/>
      <c r="L133" s="922"/>
      <c r="M133" s="922"/>
      <c r="N133" s="922"/>
      <c r="O133" s="922"/>
      <c r="P133" s="922" t="s">
        <v>49</v>
      </c>
      <c r="Q133" s="922"/>
      <c r="R133" s="922"/>
      <c r="S133" s="922"/>
      <c r="T133" s="922"/>
      <c r="U133" s="922"/>
      <c r="V133" s="922"/>
      <c r="W133" s="922" t="s">
        <v>49</v>
      </c>
      <c r="X133" s="922"/>
      <c r="Y133" s="922"/>
      <c r="Z133" s="922"/>
      <c r="AA133" s="922"/>
      <c r="AB133" s="922"/>
      <c r="AC133" s="922"/>
      <c r="AD133" s="922" t="s">
        <v>49</v>
      </c>
      <c r="AE133" s="922"/>
      <c r="AF133" s="922"/>
      <c r="AG133" s="922"/>
      <c r="AH133" s="922"/>
      <c r="AI133" s="922"/>
      <c r="AJ133" s="922"/>
      <c r="AK133" s="922" t="s">
        <v>49</v>
      </c>
      <c r="AL133" s="922"/>
      <c r="AM133" s="922"/>
      <c r="AN133" s="922"/>
      <c r="AO133" s="922"/>
      <c r="AP133" s="922"/>
      <c r="AQ133" s="922"/>
      <c r="AR133" s="922" t="s">
        <v>49</v>
      </c>
      <c r="AS133" s="922"/>
      <c r="AT133" s="922"/>
      <c r="AU133" s="922"/>
      <c r="AV133" s="922"/>
      <c r="AW133" s="922"/>
      <c r="AX133" s="922"/>
    </row>
    <row r="134" spans="1:50" ht="48.75" x14ac:dyDescent="0.25">
      <c r="A134" s="129" t="s">
        <v>992</v>
      </c>
      <c r="B134" s="922" t="str">
        <f>IF(B133="select waiting period option","0",IF(B133="First of month following date of hire","0",IF(B133="date of election","0",IF(B133="first of month following date of election","0",""))))</f>
        <v>0</v>
      </c>
      <c r="C134" s="922"/>
      <c r="D134" s="922"/>
      <c r="E134" s="922"/>
      <c r="F134" s="922"/>
      <c r="G134" s="922"/>
      <c r="H134" s="922"/>
      <c r="I134" s="922" t="str">
        <f>IF(I133="select waiting period option","0",IF(I133="First of month following date of hire","0",IF(I133="date of election","0",IF(I133="first of month following date of election","0",""))))</f>
        <v>0</v>
      </c>
      <c r="J134" s="922"/>
      <c r="K134" s="922"/>
      <c r="L134" s="922"/>
      <c r="M134" s="922"/>
      <c r="N134" s="922"/>
      <c r="O134" s="922"/>
      <c r="P134" s="922" t="str">
        <f>IF(P133="select waiting period option","0",IF(P133="First of month following date of hire","0",IF(P133="date of election","0",IF(P133="first of month following date of election","0",""))))</f>
        <v>0</v>
      </c>
      <c r="Q134" s="922"/>
      <c r="R134" s="922"/>
      <c r="S134" s="922"/>
      <c r="T134" s="922"/>
      <c r="U134" s="922"/>
      <c r="V134" s="922"/>
      <c r="W134" s="922" t="str">
        <f>IF(W133="select waiting period option","0",IF(W133="First of month following date of hire","0",IF(W133="date of election","0",IF(W133="first of month following date of election","0",""))))</f>
        <v>0</v>
      </c>
      <c r="X134" s="922"/>
      <c r="Y134" s="922"/>
      <c r="Z134" s="922"/>
      <c r="AA134" s="922"/>
      <c r="AB134" s="922"/>
      <c r="AC134" s="922"/>
      <c r="AD134" s="922" t="str">
        <f>IF(AD133="select waiting period option","0",IF(AD133="First of month following date of hire","0",IF(AD133="date of election","0",IF(AD133="first of month following date of election","0",""))))</f>
        <v>0</v>
      </c>
      <c r="AE134" s="922"/>
      <c r="AF134" s="922"/>
      <c r="AG134" s="922"/>
      <c r="AH134" s="922"/>
      <c r="AI134" s="922"/>
      <c r="AJ134" s="922"/>
      <c r="AK134" s="922" t="str">
        <f>IF(AK133="select waiting period option","0",IF(AK133="First of month following date of hire","0",IF(AK133="date of election","0",IF(AK133="first of month following date of election","0",""))))</f>
        <v>0</v>
      </c>
      <c r="AL134" s="922"/>
      <c r="AM134" s="922"/>
      <c r="AN134" s="922"/>
      <c r="AO134" s="922"/>
      <c r="AP134" s="922"/>
      <c r="AQ134" s="922"/>
      <c r="AR134" s="922" t="str">
        <f>IF(AR133="select waiting period option","0",IF(AR133="First of month following date of hire","0",IF(AR133="date of election","0",IF(AR133="first of month following date of election","0",""))))</f>
        <v>0</v>
      </c>
      <c r="AS134" s="922"/>
      <c r="AT134" s="922"/>
      <c r="AU134" s="922"/>
      <c r="AV134" s="922"/>
      <c r="AW134" s="922"/>
      <c r="AX134" s="922"/>
    </row>
    <row r="135" spans="1:50" ht="24.75" customHeight="1" x14ac:dyDescent="0.25">
      <c r="A135" s="236" t="s">
        <v>1124</v>
      </c>
      <c r="B135" s="768" t="s">
        <v>623</v>
      </c>
      <c r="C135" s="825"/>
      <c r="D135" s="825"/>
      <c r="E135" s="825"/>
      <c r="F135" s="825"/>
      <c r="G135" s="825"/>
      <c r="H135" s="769"/>
      <c r="I135" s="768" t="s">
        <v>623</v>
      </c>
      <c r="J135" s="825"/>
      <c r="K135" s="825"/>
      <c r="L135" s="825"/>
      <c r="M135" s="825"/>
      <c r="N135" s="825"/>
      <c r="O135" s="769"/>
      <c r="P135" s="768" t="s">
        <v>623</v>
      </c>
      <c r="Q135" s="825"/>
      <c r="R135" s="825"/>
      <c r="S135" s="825"/>
      <c r="T135" s="825"/>
      <c r="U135" s="825"/>
      <c r="V135" s="769"/>
      <c r="W135" s="768" t="s">
        <v>623</v>
      </c>
      <c r="X135" s="825"/>
      <c r="Y135" s="825"/>
      <c r="Z135" s="825"/>
      <c r="AA135" s="825"/>
      <c r="AB135" s="825"/>
      <c r="AC135" s="769"/>
      <c r="AD135" s="768" t="s">
        <v>623</v>
      </c>
      <c r="AE135" s="825"/>
      <c r="AF135" s="825"/>
      <c r="AG135" s="825"/>
      <c r="AH135" s="825"/>
      <c r="AI135" s="825"/>
      <c r="AJ135" s="769"/>
      <c r="AK135" s="768" t="s">
        <v>623</v>
      </c>
      <c r="AL135" s="825"/>
      <c r="AM135" s="825"/>
      <c r="AN135" s="825"/>
      <c r="AO135" s="825"/>
      <c r="AP135" s="825"/>
      <c r="AQ135" s="769"/>
      <c r="AR135" s="768" t="s">
        <v>623</v>
      </c>
      <c r="AS135" s="825"/>
      <c r="AT135" s="825"/>
      <c r="AU135" s="825"/>
      <c r="AV135" s="825"/>
      <c r="AW135" s="825"/>
      <c r="AX135" s="769"/>
    </row>
    <row r="136" spans="1:50" ht="24.75" customHeight="1" x14ac:dyDescent="0.25">
      <c r="A136" s="236" t="s">
        <v>1125</v>
      </c>
      <c r="B136" s="760">
        <v>1</v>
      </c>
      <c r="C136" s="820"/>
      <c r="D136" s="820"/>
      <c r="E136" s="820"/>
      <c r="F136" s="820"/>
      <c r="G136" s="820"/>
      <c r="H136" s="761"/>
      <c r="I136" s="760">
        <v>1</v>
      </c>
      <c r="J136" s="820"/>
      <c r="K136" s="820"/>
      <c r="L136" s="820"/>
      <c r="M136" s="820"/>
      <c r="N136" s="820"/>
      <c r="O136" s="761"/>
      <c r="P136" s="760">
        <v>1</v>
      </c>
      <c r="Q136" s="820"/>
      <c r="R136" s="820"/>
      <c r="S136" s="820"/>
      <c r="T136" s="820"/>
      <c r="U136" s="820"/>
      <c r="V136" s="761"/>
      <c r="W136" s="760">
        <v>1</v>
      </c>
      <c r="X136" s="820"/>
      <c r="Y136" s="820"/>
      <c r="Z136" s="820"/>
      <c r="AA136" s="820"/>
      <c r="AB136" s="820"/>
      <c r="AC136" s="761"/>
      <c r="AD136" s="760">
        <v>1</v>
      </c>
      <c r="AE136" s="820"/>
      <c r="AF136" s="820"/>
      <c r="AG136" s="820"/>
      <c r="AH136" s="820"/>
      <c r="AI136" s="820"/>
      <c r="AJ136" s="761"/>
      <c r="AK136" s="760">
        <v>1</v>
      </c>
      <c r="AL136" s="820"/>
      <c r="AM136" s="820"/>
      <c r="AN136" s="820"/>
      <c r="AO136" s="820"/>
      <c r="AP136" s="820"/>
      <c r="AQ136" s="761"/>
      <c r="AR136" s="760">
        <v>1</v>
      </c>
      <c r="AS136" s="820"/>
      <c r="AT136" s="820"/>
      <c r="AU136" s="820"/>
      <c r="AV136" s="820"/>
      <c r="AW136" s="820"/>
      <c r="AX136" s="761"/>
    </row>
    <row r="137" spans="1:50" ht="24.75" customHeight="1" x14ac:dyDescent="0.25">
      <c r="A137" s="236" t="s">
        <v>1126</v>
      </c>
      <c r="B137" s="768" t="s">
        <v>624</v>
      </c>
      <c r="C137" s="825"/>
      <c r="D137" s="825"/>
      <c r="E137" s="825"/>
      <c r="F137" s="825"/>
      <c r="G137" s="825"/>
      <c r="H137" s="769"/>
      <c r="I137" s="768" t="s">
        <v>624</v>
      </c>
      <c r="J137" s="825"/>
      <c r="K137" s="825"/>
      <c r="L137" s="825"/>
      <c r="M137" s="825"/>
      <c r="N137" s="825"/>
      <c r="O137" s="769"/>
      <c r="P137" s="768" t="s">
        <v>624</v>
      </c>
      <c r="Q137" s="825"/>
      <c r="R137" s="825"/>
      <c r="S137" s="825"/>
      <c r="T137" s="825"/>
      <c r="U137" s="825"/>
      <c r="V137" s="769"/>
      <c r="W137" s="768" t="s">
        <v>624</v>
      </c>
      <c r="X137" s="825"/>
      <c r="Y137" s="825"/>
      <c r="Z137" s="825"/>
      <c r="AA137" s="825"/>
      <c r="AB137" s="825"/>
      <c r="AC137" s="769"/>
      <c r="AD137" s="768" t="s">
        <v>624</v>
      </c>
      <c r="AE137" s="825"/>
      <c r="AF137" s="825"/>
      <c r="AG137" s="825"/>
      <c r="AH137" s="825"/>
      <c r="AI137" s="825"/>
      <c r="AJ137" s="769"/>
      <c r="AK137" s="768" t="s">
        <v>624</v>
      </c>
      <c r="AL137" s="825"/>
      <c r="AM137" s="825"/>
      <c r="AN137" s="825"/>
      <c r="AO137" s="825"/>
      <c r="AP137" s="825"/>
      <c r="AQ137" s="769"/>
      <c r="AR137" s="768" t="s">
        <v>624</v>
      </c>
      <c r="AS137" s="825"/>
      <c r="AT137" s="825"/>
      <c r="AU137" s="825"/>
      <c r="AV137" s="825"/>
      <c r="AW137" s="825"/>
      <c r="AX137" s="769"/>
    </row>
    <row r="138" spans="1:50" ht="36.75" customHeight="1" x14ac:dyDescent="0.25">
      <c r="A138" s="142" t="s">
        <v>356</v>
      </c>
      <c r="B138" s="892" t="s">
        <v>186</v>
      </c>
      <c r="C138" s="892"/>
      <c r="D138" s="892"/>
      <c r="E138" s="892"/>
      <c r="F138" s="892"/>
      <c r="G138" s="892"/>
      <c r="H138" s="892"/>
      <c r="I138" s="892" t="s">
        <v>48</v>
      </c>
      <c r="J138" s="892"/>
      <c r="K138" s="892"/>
      <c r="L138" s="892"/>
      <c r="M138" s="892"/>
      <c r="N138" s="892"/>
      <c r="O138" s="892"/>
      <c r="P138" s="892" t="s">
        <v>48</v>
      </c>
      <c r="Q138" s="892"/>
      <c r="R138" s="892"/>
      <c r="S138" s="892"/>
      <c r="T138" s="892"/>
      <c r="U138" s="892"/>
      <c r="V138" s="892"/>
      <c r="W138" s="892" t="s">
        <v>48</v>
      </c>
      <c r="X138" s="892"/>
      <c r="Y138" s="892"/>
      <c r="Z138" s="892"/>
      <c r="AA138" s="892"/>
      <c r="AB138" s="892"/>
      <c r="AC138" s="892"/>
      <c r="AD138" s="892" t="s">
        <v>48</v>
      </c>
      <c r="AE138" s="892"/>
      <c r="AF138" s="892"/>
      <c r="AG138" s="892"/>
      <c r="AH138" s="892"/>
      <c r="AI138" s="892"/>
      <c r="AJ138" s="892"/>
      <c r="AK138" s="892" t="s">
        <v>48</v>
      </c>
      <c r="AL138" s="892"/>
      <c r="AM138" s="892"/>
      <c r="AN138" s="892"/>
      <c r="AO138" s="892"/>
      <c r="AP138" s="892"/>
      <c r="AQ138" s="892"/>
      <c r="AR138" s="892" t="s">
        <v>48</v>
      </c>
      <c r="AS138" s="892"/>
      <c r="AT138" s="892"/>
      <c r="AU138" s="892"/>
      <c r="AV138" s="892"/>
      <c r="AW138" s="892"/>
      <c r="AX138" s="892"/>
    </row>
    <row r="139" spans="1:50" ht="36.75" customHeight="1" x14ac:dyDescent="0.25">
      <c r="A139" s="44" t="s">
        <v>998</v>
      </c>
      <c r="B139" s="922" t="s">
        <v>49</v>
      </c>
      <c r="C139" s="922"/>
      <c r="D139" s="922"/>
      <c r="E139" s="922"/>
      <c r="F139" s="922"/>
      <c r="G139" s="922"/>
      <c r="H139" s="922"/>
      <c r="I139" s="922" t="s">
        <v>49</v>
      </c>
      <c r="J139" s="922"/>
      <c r="K139" s="922"/>
      <c r="L139" s="922"/>
      <c r="M139" s="922"/>
      <c r="N139" s="922"/>
      <c r="O139" s="922"/>
      <c r="P139" s="922" t="s">
        <v>49</v>
      </c>
      <c r="Q139" s="922"/>
      <c r="R139" s="922"/>
      <c r="S139" s="922"/>
      <c r="T139" s="922"/>
      <c r="U139" s="922"/>
      <c r="V139" s="922"/>
      <c r="W139" s="922" t="s">
        <v>49</v>
      </c>
      <c r="X139" s="922"/>
      <c r="Y139" s="922"/>
      <c r="Z139" s="922"/>
      <c r="AA139" s="922"/>
      <c r="AB139" s="922"/>
      <c r="AC139" s="922"/>
      <c r="AD139" s="922" t="s">
        <v>49</v>
      </c>
      <c r="AE139" s="922"/>
      <c r="AF139" s="922"/>
      <c r="AG139" s="922"/>
      <c r="AH139" s="922"/>
      <c r="AI139" s="922"/>
      <c r="AJ139" s="922"/>
      <c r="AK139" s="922" t="s">
        <v>49</v>
      </c>
      <c r="AL139" s="922"/>
      <c r="AM139" s="922"/>
      <c r="AN139" s="922"/>
      <c r="AO139" s="922"/>
      <c r="AP139" s="922"/>
      <c r="AQ139" s="922"/>
      <c r="AR139" s="922" t="s">
        <v>49</v>
      </c>
      <c r="AS139" s="922"/>
      <c r="AT139" s="922"/>
      <c r="AU139" s="922"/>
      <c r="AV139" s="922"/>
      <c r="AW139" s="922"/>
      <c r="AX139" s="922"/>
    </row>
    <row r="140" spans="1:50" ht="48.75" x14ac:dyDescent="0.25">
      <c r="A140" s="129" t="s">
        <v>999</v>
      </c>
      <c r="B140" s="922" t="str">
        <f>IF(B139="Select waiting period option","0",IF(B139="First of month following date of rehire","0",IF(B139="date of election","0",IF(B139="first of month following date of election","0",""))))</f>
        <v>0</v>
      </c>
      <c r="C140" s="922"/>
      <c r="D140" s="922"/>
      <c r="E140" s="922"/>
      <c r="F140" s="922"/>
      <c r="G140" s="922"/>
      <c r="H140" s="922"/>
      <c r="I140" s="922" t="str">
        <f>IF(I139="Select waiting period option","0",IF(I139="First of month following date of rehire","0",IF(I139="date of election","0",IF(I139="first of month following date of election","0",""))))</f>
        <v>0</v>
      </c>
      <c r="J140" s="922"/>
      <c r="K140" s="922"/>
      <c r="L140" s="922"/>
      <c r="M140" s="922"/>
      <c r="N140" s="922"/>
      <c r="O140" s="922"/>
      <c r="P140" s="922" t="str">
        <f>IF(P139="Select waiting period option","0",IF(P139="First of month following date of rehire","0",IF(P139="date of election","0",IF(P139="first of month following date of election","0",""))))</f>
        <v>0</v>
      </c>
      <c r="Q140" s="922"/>
      <c r="R140" s="922"/>
      <c r="S140" s="922"/>
      <c r="T140" s="922"/>
      <c r="U140" s="922"/>
      <c r="V140" s="922"/>
      <c r="W140" s="922" t="str">
        <f>IF(W139="Select waiting period option","0",IF(W139="First of month following date of rehire","0",IF(W139="date of election","0",IF(W139="first of month following date of election","0",""))))</f>
        <v>0</v>
      </c>
      <c r="X140" s="922"/>
      <c r="Y140" s="922"/>
      <c r="Z140" s="922"/>
      <c r="AA140" s="922"/>
      <c r="AB140" s="922"/>
      <c r="AC140" s="922"/>
      <c r="AD140" s="922" t="str">
        <f>IF(AD139="Select waiting period option","0",IF(AD139="First of month following date of rehire","0",IF(AD139="date of election","0",IF(AD139="first of month following date of election","0",""))))</f>
        <v>0</v>
      </c>
      <c r="AE140" s="922"/>
      <c r="AF140" s="922"/>
      <c r="AG140" s="922"/>
      <c r="AH140" s="922"/>
      <c r="AI140" s="922"/>
      <c r="AJ140" s="922"/>
      <c r="AK140" s="922" t="str">
        <f>IF(AK139="Select waiting period option","0",IF(AK139="First of month following date of rehire","0",IF(AK139="date of election","0",IF(AK139="first of month following date of election","0",""))))</f>
        <v>0</v>
      </c>
      <c r="AL140" s="922"/>
      <c r="AM140" s="922"/>
      <c r="AN140" s="922"/>
      <c r="AO140" s="922"/>
      <c r="AP140" s="922"/>
      <c r="AQ140" s="922"/>
      <c r="AR140" s="922" t="str">
        <f>IF(AR139="Select waiting period option","0",IF(AR139="First of month following date of rehire","0",IF(AR139="date of election","0",IF(AR139="first of month following date of election","0",""))))</f>
        <v>0</v>
      </c>
      <c r="AS140" s="922"/>
      <c r="AT140" s="922"/>
      <c r="AU140" s="922"/>
      <c r="AV140" s="922"/>
      <c r="AW140" s="922"/>
      <c r="AX140" s="922"/>
    </row>
    <row r="141" spans="1:50" ht="24.75" customHeight="1" x14ac:dyDescent="0.25">
      <c r="A141" s="236" t="s">
        <v>1074</v>
      </c>
      <c r="B141" s="768" t="s">
        <v>623</v>
      </c>
      <c r="C141" s="825"/>
      <c r="D141" s="825"/>
      <c r="E141" s="825"/>
      <c r="F141" s="825"/>
      <c r="G141" s="825"/>
      <c r="H141" s="769"/>
      <c r="I141" s="768" t="s">
        <v>623</v>
      </c>
      <c r="J141" s="825"/>
      <c r="K141" s="825"/>
      <c r="L141" s="825"/>
      <c r="M141" s="825"/>
      <c r="N141" s="825"/>
      <c r="O141" s="769"/>
      <c r="P141" s="768" t="s">
        <v>623</v>
      </c>
      <c r="Q141" s="825"/>
      <c r="R141" s="825"/>
      <c r="S141" s="825"/>
      <c r="T141" s="825"/>
      <c r="U141" s="825"/>
      <c r="V141" s="769"/>
      <c r="W141" s="768" t="s">
        <v>623</v>
      </c>
      <c r="X141" s="825"/>
      <c r="Y141" s="825"/>
      <c r="Z141" s="825"/>
      <c r="AA141" s="825"/>
      <c r="AB141" s="825"/>
      <c r="AC141" s="769"/>
      <c r="AD141" s="768" t="s">
        <v>623</v>
      </c>
      <c r="AE141" s="825"/>
      <c r="AF141" s="825"/>
      <c r="AG141" s="825"/>
      <c r="AH141" s="825"/>
      <c r="AI141" s="825"/>
      <c r="AJ141" s="769"/>
      <c r="AK141" s="768" t="s">
        <v>623</v>
      </c>
      <c r="AL141" s="825"/>
      <c r="AM141" s="825"/>
      <c r="AN141" s="825"/>
      <c r="AO141" s="825"/>
      <c r="AP141" s="825"/>
      <c r="AQ141" s="769"/>
      <c r="AR141" s="768" t="s">
        <v>623</v>
      </c>
      <c r="AS141" s="825"/>
      <c r="AT141" s="825"/>
      <c r="AU141" s="825"/>
      <c r="AV141" s="825"/>
      <c r="AW141" s="825"/>
      <c r="AX141" s="769"/>
    </row>
    <row r="142" spans="1:50" ht="24.75" customHeight="1" x14ac:dyDescent="0.25">
      <c r="A142" s="236" t="s">
        <v>1072</v>
      </c>
      <c r="B142" s="760">
        <v>1</v>
      </c>
      <c r="C142" s="820"/>
      <c r="D142" s="820"/>
      <c r="E142" s="820"/>
      <c r="F142" s="820"/>
      <c r="G142" s="820"/>
      <c r="H142" s="761"/>
      <c r="I142" s="760">
        <v>1</v>
      </c>
      <c r="J142" s="820"/>
      <c r="K142" s="820"/>
      <c r="L142" s="820"/>
      <c r="M142" s="820"/>
      <c r="N142" s="820"/>
      <c r="O142" s="761"/>
      <c r="P142" s="760">
        <v>1</v>
      </c>
      <c r="Q142" s="820"/>
      <c r="R142" s="820"/>
      <c r="S142" s="820"/>
      <c r="T142" s="820"/>
      <c r="U142" s="820"/>
      <c r="V142" s="761"/>
      <c r="W142" s="760">
        <v>1</v>
      </c>
      <c r="X142" s="820"/>
      <c r="Y142" s="820"/>
      <c r="Z142" s="820"/>
      <c r="AA142" s="820"/>
      <c r="AB142" s="820"/>
      <c r="AC142" s="761"/>
      <c r="AD142" s="760">
        <v>1</v>
      </c>
      <c r="AE142" s="820"/>
      <c r="AF142" s="820"/>
      <c r="AG142" s="820"/>
      <c r="AH142" s="820"/>
      <c r="AI142" s="820"/>
      <c r="AJ142" s="761"/>
      <c r="AK142" s="760">
        <v>1</v>
      </c>
      <c r="AL142" s="820"/>
      <c r="AM142" s="820"/>
      <c r="AN142" s="820"/>
      <c r="AO142" s="820"/>
      <c r="AP142" s="820"/>
      <c r="AQ142" s="761"/>
      <c r="AR142" s="760">
        <v>1</v>
      </c>
      <c r="AS142" s="820"/>
      <c r="AT142" s="820"/>
      <c r="AU142" s="820"/>
      <c r="AV142" s="820"/>
      <c r="AW142" s="820"/>
      <c r="AX142" s="761"/>
    </row>
    <row r="143" spans="1:50" ht="24.75" customHeight="1" x14ac:dyDescent="0.25">
      <c r="A143" s="236" t="s">
        <v>993</v>
      </c>
      <c r="B143" s="768" t="s">
        <v>624</v>
      </c>
      <c r="C143" s="825"/>
      <c r="D143" s="825"/>
      <c r="E143" s="825"/>
      <c r="F143" s="825"/>
      <c r="G143" s="825"/>
      <c r="H143" s="769"/>
      <c r="I143" s="768" t="s">
        <v>624</v>
      </c>
      <c r="J143" s="825"/>
      <c r="K143" s="825"/>
      <c r="L143" s="825"/>
      <c r="M143" s="825"/>
      <c r="N143" s="825"/>
      <c r="O143" s="769"/>
      <c r="P143" s="768" t="s">
        <v>624</v>
      </c>
      <c r="Q143" s="825"/>
      <c r="R143" s="825"/>
      <c r="S143" s="825"/>
      <c r="T143" s="825"/>
      <c r="U143" s="825"/>
      <c r="V143" s="769"/>
      <c r="W143" s="768" t="s">
        <v>624</v>
      </c>
      <c r="X143" s="825"/>
      <c r="Y143" s="825"/>
      <c r="Z143" s="825"/>
      <c r="AA143" s="825"/>
      <c r="AB143" s="825"/>
      <c r="AC143" s="769"/>
      <c r="AD143" s="768" t="s">
        <v>624</v>
      </c>
      <c r="AE143" s="825"/>
      <c r="AF143" s="825"/>
      <c r="AG143" s="825"/>
      <c r="AH143" s="825"/>
      <c r="AI143" s="825"/>
      <c r="AJ143" s="769"/>
      <c r="AK143" s="768" t="s">
        <v>624</v>
      </c>
      <c r="AL143" s="825"/>
      <c r="AM143" s="825"/>
      <c r="AN143" s="825"/>
      <c r="AO143" s="825"/>
      <c r="AP143" s="825"/>
      <c r="AQ143" s="769"/>
      <c r="AR143" s="768" t="s">
        <v>624</v>
      </c>
      <c r="AS143" s="825"/>
      <c r="AT143" s="825"/>
      <c r="AU143" s="825"/>
      <c r="AV143" s="825"/>
      <c r="AW143" s="825"/>
      <c r="AX143" s="769"/>
    </row>
    <row r="144" spans="1:50" x14ac:dyDescent="0.25">
      <c r="A144" s="368" t="s">
        <v>861</v>
      </c>
      <c r="B144" s="892">
        <v>90</v>
      </c>
      <c r="C144" s="892"/>
      <c r="D144" s="892"/>
      <c r="E144" s="892"/>
      <c r="F144" s="892"/>
      <c r="G144" s="892"/>
      <c r="H144" s="892"/>
      <c r="I144" s="892">
        <v>90</v>
      </c>
      <c r="J144" s="892"/>
      <c r="K144" s="892"/>
      <c r="L144" s="892"/>
      <c r="M144" s="892"/>
      <c r="N144" s="892"/>
      <c r="O144" s="892"/>
      <c r="P144" s="892">
        <v>90</v>
      </c>
      <c r="Q144" s="892"/>
      <c r="R144" s="892"/>
      <c r="S144" s="892"/>
      <c r="T144" s="892"/>
      <c r="U144" s="892"/>
      <c r="V144" s="892"/>
      <c r="W144" s="892"/>
      <c r="X144" s="892"/>
      <c r="Y144" s="892"/>
      <c r="Z144" s="892"/>
      <c r="AA144" s="892"/>
      <c r="AB144" s="892"/>
      <c r="AC144" s="892"/>
      <c r="AD144" s="892"/>
      <c r="AE144" s="892"/>
      <c r="AF144" s="892"/>
      <c r="AG144" s="892"/>
      <c r="AH144" s="892"/>
      <c r="AI144" s="892"/>
      <c r="AJ144" s="892"/>
      <c r="AK144" s="892"/>
      <c r="AL144" s="892"/>
      <c r="AM144" s="892"/>
      <c r="AN144" s="892"/>
      <c r="AO144" s="892"/>
      <c r="AP144" s="892"/>
      <c r="AQ144" s="892"/>
      <c r="AR144" s="892">
        <v>90</v>
      </c>
      <c r="AS144" s="892"/>
      <c r="AT144" s="892"/>
      <c r="AU144" s="892"/>
      <c r="AV144" s="892"/>
      <c r="AW144" s="892"/>
      <c r="AX144" s="892"/>
    </row>
    <row r="145" spans="1:50" x14ac:dyDescent="0.25">
      <c r="A145" s="142" t="s">
        <v>76</v>
      </c>
      <c r="B145" s="926">
        <v>42917</v>
      </c>
      <c r="C145" s="926"/>
      <c r="D145" s="926"/>
      <c r="E145" s="926"/>
      <c r="F145" s="926"/>
      <c r="G145" s="926"/>
      <c r="H145" s="926"/>
      <c r="I145" s="926">
        <v>42917</v>
      </c>
      <c r="J145" s="926"/>
      <c r="K145" s="926"/>
      <c r="L145" s="926"/>
      <c r="M145" s="926"/>
      <c r="N145" s="926"/>
      <c r="O145" s="926"/>
      <c r="P145" s="926">
        <v>42917</v>
      </c>
      <c r="Q145" s="926"/>
      <c r="R145" s="926"/>
      <c r="S145" s="926"/>
      <c r="T145" s="926"/>
      <c r="U145" s="926"/>
      <c r="V145" s="926"/>
      <c r="W145" s="926"/>
      <c r="X145" s="926"/>
      <c r="Y145" s="926"/>
      <c r="Z145" s="926"/>
      <c r="AA145" s="926"/>
      <c r="AB145" s="926"/>
      <c r="AC145" s="926"/>
      <c r="AD145" s="926"/>
      <c r="AE145" s="926"/>
      <c r="AF145" s="926"/>
      <c r="AG145" s="926"/>
      <c r="AH145" s="926"/>
      <c r="AI145" s="926"/>
      <c r="AJ145" s="926"/>
      <c r="AK145" s="926"/>
      <c r="AL145" s="926"/>
      <c r="AM145" s="926"/>
      <c r="AN145" s="926"/>
      <c r="AO145" s="926"/>
      <c r="AP145" s="926"/>
      <c r="AQ145" s="926"/>
      <c r="AR145" s="926">
        <v>42917</v>
      </c>
      <c r="AS145" s="926"/>
      <c r="AT145" s="926"/>
      <c r="AU145" s="926"/>
      <c r="AV145" s="926"/>
      <c r="AW145" s="926"/>
      <c r="AX145" s="926"/>
    </row>
    <row r="146" spans="1:50" ht="24.75" x14ac:dyDescent="0.25">
      <c r="A146" s="144" t="s">
        <v>380</v>
      </c>
      <c r="B146" s="926">
        <v>43281</v>
      </c>
      <c r="C146" s="926"/>
      <c r="D146" s="926"/>
      <c r="E146" s="926"/>
      <c r="F146" s="926"/>
      <c r="G146" s="926"/>
      <c r="H146" s="926"/>
      <c r="I146" s="926">
        <v>43281</v>
      </c>
      <c r="J146" s="926"/>
      <c r="K146" s="926"/>
      <c r="L146" s="926"/>
      <c r="M146" s="926"/>
      <c r="N146" s="926"/>
      <c r="O146" s="926"/>
      <c r="P146" s="926">
        <v>43281</v>
      </c>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926"/>
      <c r="AM146" s="926"/>
      <c r="AN146" s="926"/>
      <c r="AO146" s="926"/>
      <c r="AP146" s="926"/>
      <c r="AQ146" s="926"/>
      <c r="AR146" s="926">
        <v>43281</v>
      </c>
      <c r="AS146" s="926"/>
      <c r="AT146" s="926"/>
      <c r="AU146" s="926"/>
      <c r="AV146" s="926"/>
      <c r="AW146" s="926"/>
      <c r="AX146" s="926"/>
    </row>
    <row r="147" spans="1:50" ht="48.75" x14ac:dyDescent="0.25">
      <c r="A147" s="547" t="s">
        <v>1122</v>
      </c>
      <c r="B147" s="926"/>
      <c r="C147" s="926"/>
      <c r="D147" s="926"/>
      <c r="E147" s="926"/>
      <c r="F147" s="926"/>
      <c r="G147" s="926"/>
      <c r="H147" s="926"/>
      <c r="I147" s="926"/>
      <c r="J147" s="926"/>
      <c r="K147" s="926"/>
      <c r="L147" s="926"/>
      <c r="M147" s="926"/>
      <c r="N147" s="926"/>
      <c r="O147" s="926"/>
      <c r="P147" s="926"/>
      <c r="Q147" s="926"/>
      <c r="R147" s="926"/>
      <c r="S147" s="926"/>
      <c r="T147" s="926"/>
      <c r="U147" s="926"/>
      <c r="V147" s="926"/>
      <c r="W147" s="926"/>
      <c r="X147" s="926"/>
      <c r="Y147" s="926"/>
      <c r="Z147" s="926"/>
      <c r="AA147" s="926"/>
      <c r="AB147" s="926"/>
      <c r="AC147" s="926"/>
      <c r="AD147" s="926"/>
      <c r="AE147" s="926"/>
      <c r="AF147" s="926"/>
      <c r="AG147" s="926"/>
      <c r="AH147" s="926"/>
      <c r="AI147" s="926"/>
      <c r="AJ147" s="926"/>
      <c r="AK147" s="926"/>
      <c r="AL147" s="926"/>
      <c r="AM147" s="926"/>
      <c r="AN147" s="926"/>
      <c r="AO147" s="926"/>
      <c r="AP147" s="926"/>
      <c r="AQ147" s="926"/>
      <c r="AR147" s="926"/>
      <c r="AS147" s="926"/>
      <c r="AT147" s="926"/>
      <c r="AU147" s="926"/>
      <c r="AV147" s="926"/>
      <c r="AW147" s="926"/>
      <c r="AX147" s="926"/>
    </row>
    <row r="148" spans="1:50" ht="48.75" x14ac:dyDescent="0.25">
      <c r="A148" s="547" t="s">
        <v>1123</v>
      </c>
      <c r="B148" s="926"/>
      <c r="C148" s="926"/>
      <c r="D148" s="926"/>
      <c r="E148" s="926"/>
      <c r="F148" s="926"/>
      <c r="G148" s="926"/>
      <c r="H148" s="926"/>
      <c r="I148" s="926"/>
      <c r="J148" s="926"/>
      <c r="K148" s="926"/>
      <c r="L148" s="926"/>
      <c r="M148" s="926"/>
      <c r="N148" s="926"/>
      <c r="O148" s="926"/>
      <c r="P148" s="926"/>
      <c r="Q148" s="926"/>
      <c r="R148" s="926"/>
      <c r="S148" s="926"/>
      <c r="T148" s="926"/>
      <c r="U148" s="926"/>
      <c r="V148" s="926"/>
      <c r="W148" s="926"/>
      <c r="X148" s="926"/>
      <c r="Y148" s="926"/>
      <c r="Z148" s="926"/>
      <c r="AA148" s="926"/>
      <c r="AB148" s="926"/>
      <c r="AC148" s="926"/>
      <c r="AD148" s="926"/>
      <c r="AE148" s="926"/>
      <c r="AF148" s="926"/>
      <c r="AG148" s="926"/>
      <c r="AH148" s="926"/>
      <c r="AI148" s="926"/>
      <c r="AJ148" s="926"/>
      <c r="AK148" s="926"/>
      <c r="AL148" s="926"/>
      <c r="AM148" s="926"/>
      <c r="AN148" s="926"/>
      <c r="AO148" s="926"/>
      <c r="AP148" s="926"/>
      <c r="AQ148" s="926"/>
      <c r="AR148" s="926"/>
      <c r="AS148" s="926"/>
      <c r="AT148" s="926"/>
      <c r="AU148" s="926"/>
      <c r="AV148" s="926"/>
      <c r="AW148" s="926"/>
      <c r="AX148" s="926"/>
    </row>
    <row r="149" spans="1:50" x14ac:dyDescent="0.25">
      <c r="A149" s="171" t="s">
        <v>613</v>
      </c>
      <c r="B149" s="172"/>
      <c r="C149" s="172"/>
      <c r="D149" s="173"/>
      <c r="E149" s="173"/>
      <c r="F149" s="173"/>
      <c r="G149" s="173"/>
      <c r="H149" s="173"/>
      <c r="I149" s="172"/>
      <c r="J149" s="172"/>
      <c r="K149" s="173"/>
      <c r="L149" s="173"/>
      <c r="M149" s="173"/>
      <c r="N149" s="173"/>
      <c r="O149" s="173"/>
      <c r="P149" s="172"/>
      <c r="Q149" s="172"/>
      <c r="R149" s="173"/>
      <c r="S149" s="173"/>
      <c r="T149" s="173"/>
      <c r="U149" s="173"/>
      <c r="V149" s="173"/>
      <c r="W149" s="172"/>
      <c r="X149" s="172"/>
      <c r="Y149" s="173"/>
      <c r="Z149" s="173"/>
      <c r="AA149" s="173"/>
      <c r="AB149" s="173"/>
      <c r="AC149" s="173"/>
      <c r="AD149" s="172"/>
      <c r="AE149" s="172"/>
      <c r="AF149" s="173"/>
      <c r="AG149" s="173"/>
      <c r="AH149" s="173"/>
      <c r="AI149" s="173"/>
      <c r="AJ149" s="173"/>
      <c r="AK149" s="172"/>
      <c r="AL149" s="172"/>
      <c r="AM149" s="173"/>
      <c r="AN149" s="173"/>
      <c r="AO149" s="173"/>
      <c r="AP149" s="173"/>
      <c r="AQ149" s="173"/>
      <c r="AR149" s="172"/>
      <c r="AS149" s="172"/>
      <c r="AT149" s="173"/>
      <c r="AU149" s="173"/>
      <c r="AV149" s="173"/>
      <c r="AW149" s="173"/>
      <c r="AX149" s="557"/>
    </row>
    <row r="150" spans="1:50" ht="15" customHeight="1" x14ac:dyDescent="0.25">
      <c r="A150" s="121" t="s">
        <v>79</v>
      </c>
      <c r="B150" s="165"/>
      <c r="C150" s="165"/>
      <c r="D150" s="166"/>
      <c r="E150" s="166"/>
      <c r="F150" s="166"/>
      <c r="G150" s="166"/>
      <c r="H150" s="166"/>
      <c r="I150" s="165"/>
      <c r="J150" s="165"/>
      <c r="K150" s="166"/>
      <c r="L150" s="166"/>
      <c r="M150" s="166"/>
      <c r="N150" s="166"/>
      <c r="O150" s="166"/>
      <c r="P150" s="165"/>
      <c r="Q150" s="165"/>
      <c r="R150" s="166"/>
      <c r="S150" s="166"/>
      <c r="T150" s="166"/>
      <c r="U150" s="166"/>
      <c r="V150" s="166"/>
      <c r="W150" s="165"/>
      <c r="X150" s="165"/>
      <c r="Y150" s="166"/>
      <c r="Z150" s="166"/>
      <c r="AA150" s="166"/>
      <c r="AB150" s="166"/>
      <c r="AC150" s="166"/>
      <c r="AD150" s="165"/>
      <c r="AE150" s="165"/>
      <c r="AF150" s="166"/>
      <c r="AG150" s="166"/>
      <c r="AH150" s="166"/>
      <c r="AI150" s="166"/>
      <c r="AJ150" s="166"/>
      <c r="AK150" s="165"/>
      <c r="AL150" s="165"/>
      <c r="AM150" s="166"/>
      <c r="AN150" s="166"/>
      <c r="AO150" s="166"/>
      <c r="AP150" s="166"/>
      <c r="AQ150" s="166"/>
      <c r="AR150" s="165"/>
      <c r="AS150" s="165"/>
      <c r="AT150" s="166"/>
      <c r="AU150" s="166"/>
      <c r="AV150" s="166"/>
      <c r="AW150" s="166"/>
      <c r="AX150" s="555"/>
    </row>
    <row r="151" spans="1:50" ht="24.75" customHeight="1" x14ac:dyDescent="0.25">
      <c r="A151" s="142" t="s">
        <v>855</v>
      </c>
      <c r="B151" s="859" t="s">
        <v>261</v>
      </c>
      <c r="C151" s="859"/>
      <c r="D151" s="859"/>
      <c r="E151" s="859"/>
      <c r="F151" s="859"/>
      <c r="G151" s="859"/>
      <c r="H151" s="859"/>
      <c r="I151" s="859" t="s">
        <v>261</v>
      </c>
      <c r="J151" s="859"/>
      <c r="K151" s="859"/>
      <c r="L151" s="859"/>
      <c r="M151" s="859"/>
      <c r="N151" s="859"/>
      <c r="O151" s="859"/>
      <c r="P151" s="859" t="s">
        <v>261</v>
      </c>
      <c r="Q151" s="859"/>
      <c r="R151" s="859"/>
      <c r="S151" s="859"/>
      <c r="T151" s="859"/>
      <c r="U151" s="859"/>
      <c r="V151" s="859"/>
      <c r="W151" s="859" t="s">
        <v>261</v>
      </c>
      <c r="X151" s="859"/>
      <c r="Y151" s="859"/>
      <c r="Z151" s="859"/>
      <c r="AA151" s="859"/>
      <c r="AB151" s="859"/>
      <c r="AC151" s="859"/>
      <c r="AD151" s="859" t="s">
        <v>261</v>
      </c>
      <c r="AE151" s="859"/>
      <c r="AF151" s="859"/>
      <c r="AG151" s="859"/>
      <c r="AH151" s="859"/>
      <c r="AI151" s="859"/>
      <c r="AJ151" s="859"/>
      <c r="AK151" s="859" t="s">
        <v>261</v>
      </c>
      <c r="AL151" s="859"/>
      <c r="AM151" s="859"/>
      <c r="AN151" s="859"/>
      <c r="AO151" s="859"/>
      <c r="AP151" s="859"/>
      <c r="AQ151" s="859"/>
      <c r="AR151" s="859" t="s">
        <v>261</v>
      </c>
      <c r="AS151" s="859"/>
      <c r="AT151" s="859"/>
      <c r="AU151" s="859"/>
      <c r="AV151" s="859"/>
      <c r="AW151" s="859"/>
      <c r="AX151" s="859"/>
    </row>
    <row r="152" spans="1:50" ht="24.75" x14ac:dyDescent="0.25">
      <c r="A152" s="145" t="s">
        <v>350</v>
      </c>
      <c r="B152" s="851" t="s">
        <v>51</v>
      </c>
      <c r="C152" s="851"/>
      <c r="D152" s="851"/>
      <c r="E152" s="851"/>
      <c r="F152" s="851"/>
      <c r="G152" s="851"/>
      <c r="H152" s="851"/>
      <c r="I152" s="851" t="s">
        <v>51</v>
      </c>
      <c r="J152" s="851"/>
      <c r="K152" s="851"/>
      <c r="L152" s="851"/>
      <c r="M152" s="851"/>
      <c r="N152" s="851"/>
      <c r="O152" s="851"/>
      <c r="P152" s="851" t="s">
        <v>51</v>
      </c>
      <c r="Q152" s="851"/>
      <c r="R152" s="851"/>
      <c r="S152" s="851"/>
      <c r="T152" s="851"/>
      <c r="U152" s="851"/>
      <c r="V152" s="851"/>
      <c r="W152" s="851" t="s">
        <v>51</v>
      </c>
      <c r="X152" s="851"/>
      <c r="Y152" s="851"/>
      <c r="Z152" s="851"/>
      <c r="AA152" s="851"/>
      <c r="AB152" s="851"/>
      <c r="AC152" s="851"/>
      <c r="AD152" s="851" t="s">
        <v>51</v>
      </c>
      <c r="AE152" s="851"/>
      <c r="AF152" s="851"/>
      <c r="AG152" s="851"/>
      <c r="AH152" s="851"/>
      <c r="AI152" s="851"/>
      <c r="AJ152" s="851"/>
      <c r="AK152" s="851" t="s">
        <v>51</v>
      </c>
      <c r="AL152" s="851"/>
      <c r="AM152" s="851"/>
      <c r="AN152" s="851"/>
      <c r="AO152" s="851"/>
      <c r="AP152" s="851"/>
      <c r="AQ152" s="851"/>
      <c r="AR152" s="851" t="s">
        <v>51</v>
      </c>
      <c r="AS152" s="851"/>
      <c r="AT152" s="851"/>
      <c r="AU152" s="851"/>
      <c r="AV152" s="851"/>
      <c r="AW152" s="851"/>
      <c r="AX152" s="851"/>
    </row>
    <row r="153" spans="1:50" ht="48.75" x14ac:dyDescent="0.25">
      <c r="A153" s="386" t="s">
        <v>1004</v>
      </c>
      <c r="B153" s="851" t="str">
        <f>IF(B152="Yes","Select Payroll Schedule","")</f>
        <v>Select Payroll Schedule</v>
      </c>
      <c r="C153" s="851"/>
      <c r="D153" s="851"/>
      <c r="E153" s="851"/>
      <c r="F153" s="851"/>
      <c r="G153" s="851"/>
      <c r="H153" s="851"/>
      <c r="I153" s="851" t="str">
        <f>IF(I152="Yes","Select Payroll Schedule","")</f>
        <v>Select Payroll Schedule</v>
      </c>
      <c r="J153" s="851"/>
      <c r="K153" s="851"/>
      <c r="L153" s="851"/>
      <c r="M153" s="851"/>
      <c r="N153" s="851"/>
      <c r="O153" s="851"/>
      <c r="P153" s="851" t="str">
        <f>IF(P152="Yes","Select Payroll Schedule","")</f>
        <v>Select Payroll Schedule</v>
      </c>
      <c r="Q153" s="851"/>
      <c r="R153" s="851"/>
      <c r="S153" s="851"/>
      <c r="T153" s="851"/>
      <c r="U153" s="851"/>
      <c r="V153" s="851"/>
      <c r="W153" s="851" t="str">
        <f>IF(W152="Yes","Select Payroll Schedule","")</f>
        <v>Select Payroll Schedule</v>
      </c>
      <c r="X153" s="851"/>
      <c r="Y153" s="851"/>
      <c r="Z153" s="851"/>
      <c r="AA153" s="851"/>
      <c r="AB153" s="851"/>
      <c r="AC153" s="851"/>
      <c r="AD153" s="851" t="str">
        <f>IF(AD152="Yes","Select Payroll Schedule","")</f>
        <v>Select Payroll Schedule</v>
      </c>
      <c r="AE153" s="851"/>
      <c r="AF153" s="851"/>
      <c r="AG153" s="851"/>
      <c r="AH153" s="851"/>
      <c r="AI153" s="851"/>
      <c r="AJ153" s="851"/>
      <c r="AK153" s="851" t="str">
        <f>IF(AK152="Yes","Select Payroll Schedule","")</f>
        <v>Select Payroll Schedule</v>
      </c>
      <c r="AL153" s="851"/>
      <c r="AM153" s="851"/>
      <c r="AN153" s="851"/>
      <c r="AO153" s="851"/>
      <c r="AP153" s="851"/>
      <c r="AQ153" s="851"/>
      <c r="AR153" s="851" t="str">
        <f>IF(AR152="Yes","Select Payroll Schedule","")</f>
        <v>Select Payroll Schedule</v>
      </c>
      <c r="AS153" s="851"/>
      <c r="AT153" s="851"/>
      <c r="AU153" s="851"/>
      <c r="AV153" s="851"/>
      <c r="AW153" s="851"/>
      <c r="AX153" s="851"/>
    </row>
    <row r="154" spans="1:50" s="267" customFormat="1" ht="24.75" customHeight="1" x14ac:dyDescent="0.25">
      <c r="A154" s="543" t="s">
        <v>661</v>
      </c>
      <c r="B154" s="807" t="s">
        <v>1204</v>
      </c>
      <c r="C154" s="807"/>
      <c r="D154" s="807"/>
      <c r="E154" s="807"/>
      <c r="F154" s="807"/>
      <c r="G154" s="807"/>
      <c r="H154" s="807"/>
      <c r="I154" s="807" t="s">
        <v>662</v>
      </c>
      <c r="J154" s="807"/>
      <c r="K154" s="807"/>
      <c r="L154" s="807"/>
      <c r="M154" s="807"/>
      <c r="N154" s="807"/>
      <c r="O154" s="807"/>
      <c r="P154" s="807" t="s">
        <v>662</v>
      </c>
      <c r="Q154" s="807"/>
      <c r="R154" s="807"/>
      <c r="S154" s="807"/>
      <c r="T154" s="807"/>
      <c r="U154" s="807"/>
      <c r="V154" s="807"/>
      <c r="W154" s="807" t="s">
        <v>662</v>
      </c>
      <c r="X154" s="807"/>
      <c r="Y154" s="807"/>
      <c r="Z154" s="807"/>
      <c r="AA154" s="807"/>
      <c r="AB154" s="807"/>
      <c r="AC154" s="807"/>
      <c r="AD154" s="807" t="s">
        <v>662</v>
      </c>
      <c r="AE154" s="807"/>
      <c r="AF154" s="807"/>
      <c r="AG154" s="807"/>
      <c r="AH154" s="807"/>
      <c r="AI154" s="807"/>
      <c r="AJ154" s="807"/>
      <c r="AK154" s="807" t="s">
        <v>662</v>
      </c>
      <c r="AL154" s="807"/>
      <c r="AM154" s="807"/>
      <c r="AN154" s="807"/>
      <c r="AO154" s="807"/>
      <c r="AP154" s="807"/>
      <c r="AQ154" s="807"/>
      <c r="AR154" s="807" t="s">
        <v>662</v>
      </c>
      <c r="AS154" s="807"/>
      <c r="AT154" s="807"/>
      <c r="AU154" s="807"/>
      <c r="AV154" s="807"/>
      <c r="AW154" s="807"/>
      <c r="AX154" s="807"/>
    </row>
    <row r="155" spans="1:50" s="150" customFormat="1" ht="24.75" customHeight="1" x14ac:dyDescent="0.25">
      <c r="A155" s="147" t="s">
        <v>381</v>
      </c>
      <c r="B155" s="925"/>
      <c r="C155" s="925"/>
      <c r="D155" s="925"/>
      <c r="E155" s="925"/>
      <c r="F155" s="925"/>
      <c r="G155" s="925"/>
      <c r="H155" s="925"/>
      <c r="I155" s="925"/>
      <c r="J155" s="925"/>
      <c r="K155" s="925"/>
      <c r="L155" s="925"/>
      <c r="M155" s="925"/>
      <c r="N155" s="925"/>
      <c r="O155" s="925"/>
      <c r="P155" s="925"/>
      <c r="Q155" s="925"/>
      <c r="R155" s="925"/>
      <c r="S155" s="925"/>
      <c r="T155" s="925"/>
      <c r="U155" s="925"/>
      <c r="V155" s="925"/>
      <c r="W155" s="925"/>
      <c r="X155" s="925"/>
      <c r="Y155" s="925"/>
      <c r="Z155" s="925"/>
      <c r="AA155" s="925"/>
      <c r="AB155" s="925"/>
      <c r="AC155" s="925"/>
      <c r="AD155" s="925"/>
      <c r="AE155" s="925"/>
      <c r="AF155" s="925"/>
      <c r="AG155" s="925"/>
      <c r="AH155" s="925"/>
      <c r="AI155" s="925"/>
      <c r="AJ155" s="925"/>
      <c r="AK155" s="925"/>
      <c r="AL155" s="925"/>
      <c r="AM155" s="925"/>
      <c r="AN155" s="925"/>
      <c r="AO155" s="925"/>
      <c r="AP155" s="925"/>
      <c r="AQ155" s="925"/>
      <c r="AR155" s="925"/>
      <c r="AS155" s="925"/>
      <c r="AT155" s="925"/>
      <c r="AU155" s="925"/>
      <c r="AV155" s="925"/>
      <c r="AW155" s="925"/>
      <c r="AX155" s="925"/>
    </row>
    <row r="156" spans="1:50" s="150" customFormat="1" ht="15" customHeight="1" x14ac:dyDescent="0.25">
      <c r="A156" s="900" t="s">
        <v>1121</v>
      </c>
      <c r="B156" s="148"/>
      <c r="C156" s="851" t="s">
        <v>217</v>
      </c>
      <c r="D156" s="851"/>
      <c r="E156" s="851"/>
      <c r="F156" s="851"/>
      <c r="G156" s="851"/>
      <c r="H156" s="851"/>
      <c r="I156" s="148"/>
      <c r="J156" s="851" t="s">
        <v>217</v>
      </c>
      <c r="K156" s="851"/>
      <c r="L156" s="851"/>
      <c r="M156" s="851"/>
      <c r="N156" s="851"/>
      <c r="O156" s="851"/>
      <c r="P156" s="148"/>
      <c r="Q156" s="851" t="s">
        <v>217</v>
      </c>
      <c r="R156" s="851"/>
      <c r="S156" s="851"/>
      <c r="T156" s="851"/>
      <c r="U156" s="851"/>
      <c r="V156" s="851"/>
      <c r="W156" s="148"/>
      <c r="X156" s="851" t="s">
        <v>217</v>
      </c>
      <c r="Y156" s="851"/>
      <c r="Z156" s="851"/>
      <c r="AA156" s="851"/>
      <c r="AB156" s="851"/>
      <c r="AC156" s="851"/>
      <c r="AD156" s="148"/>
      <c r="AE156" s="851" t="s">
        <v>217</v>
      </c>
      <c r="AF156" s="851"/>
      <c r="AG156" s="851"/>
      <c r="AH156" s="851"/>
      <c r="AI156" s="851"/>
      <c r="AJ156" s="851"/>
      <c r="AK156" s="148"/>
      <c r="AL156" s="851" t="s">
        <v>217</v>
      </c>
      <c r="AM156" s="851"/>
      <c r="AN156" s="851"/>
      <c r="AO156" s="851"/>
      <c r="AP156" s="851"/>
      <c r="AQ156" s="851"/>
      <c r="AR156" s="148"/>
      <c r="AS156" s="851" t="s">
        <v>217</v>
      </c>
      <c r="AT156" s="851"/>
      <c r="AU156" s="851"/>
      <c r="AV156" s="851"/>
      <c r="AW156" s="851"/>
      <c r="AX156" s="851"/>
    </row>
    <row r="157" spans="1:50" s="150" customFormat="1" ht="15" customHeight="1" x14ac:dyDescent="0.25">
      <c r="A157" s="900"/>
      <c r="B157" s="178"/>
      <c r="C157" s="851" t="s">
        <v>218</v>
      </c>
      <c r="D157" s="851"/>
      <c r="E157" s="851"/>
      <c r="F157" s="851"/>
      <c r="G157" s="851"/>
      <c r="H157" s="851"/>
      <c r="I157" s="178"/>
      <c r="J157" s="851" t="s">
        <v>218</v>
      </c>
      <c r="K157" s="851"/>
      <c r="L157" s="851"/>
      <c r="M157" s="851"/>
      <c r="N157" s="851"/>
      <c r="O157" s="851"/>
      <c r="P157" s="178"/>
      <c r="Q157" s="851" t="s">
        <v>218</v>
      </c>
      <c r="R157" s="851"/>
      <c r="S157" s="851"/>
      <c r="T157" s="851"/>
      <c r="U157" s="851"/>
      <c r="V157" s="851"/>
      <c r="W157" s="178"/>
      <c r="X157" s="851" t="s">
        <v>218</v>
      </c>
      <c r="Y157" s="851"/>
      <c r="Z157" s="851"/>
      <c r="AA157" s="851"/>
      <c r="AB157" s="851"/>
      <c r="AC157" s="851"/>
      <c r="AD157" s="178"/>
      <c r="AE157" s="851" t="s">
        <v>218</v>
      </c>
      <c r="AF157" s="851"/>
      <c r="AG157" s="851"/>
      <c r="AH157" s="851"/>
      <c r="AI157" s="851"/>
      <c r="AJ157" s="851"/>
      <c r="AK157" s="178"/>
      <c r="AL157" s="851" t="s">
        <v>218</v>
      </c>
      <c r="AM157" s="851"/>
      <c r="AN157" s="851"/>
      <c r="AO157" s="851"/>
      <c r="AP157" s="851"/>
      <c r="AQ157" s="851"/>
      <c r="AR157" s="178"/>
      <c r="AS157" s="851" t="s">
        <v>218</v>
      </c>
      <c r="AT157" s="851"/>
      <c r="AU157" s="851"/>
      <c r="AV157" s="851"/>
      <c r="AW157" s="851"/>
      <c r="AX157" s="851"/>
    </row>
    <row r="158" spans="1:50" s="150" customFormat="1" ht="15" customHeight="1" x14ac:dyDescent="0.25">
      <c r="A158" s="900"/>
      <c r="B158" s="179"/>
      <c r="C158" s="851" t="s">
        <v>219</v>
      </c>
      <c r="D158" s="851"/>
      <c r="E158" s="851"/>
      <c r="F158" s="851"/>
      <c r="G158" s="851"/>
      <c r="H158" s="851"/>
      <c r="I158" s="179"/>
      <c r="J158" s="851" t="s">
        <v>219</v>
      </c>
      <c r="K158" s="851"/>
      <c r="L158" s="851"/>
      <c r="M158" s="851"/>
      <c r="N158" s="851"/>
      <c r="O158" s="851"/>
      <c r="P158" s="179"/>
      <c r="Q158" s="851" t="s">
        <v>219</v>
      </c>
      <c r="R158" s="851"/>
      <c r="S158" s="851"/>
      <c r="T158" s="851"/>
      <c r="U158" s="851"/>
      <c r="V158" s="851"/>
      <c r="W158" s="179"/>
      <c r="X158" s="851" t="s">
        <v>219</v>
      </c>
      <c r="Y158" s="851"/>
      <c r="Z158" s="851"/>
      <c r="AA158" s="851"/>
      <c r="AB158" s="851"/>
      <c r="AC158" s="851"/>
      <c r="AD158" s="179"/>
      <c r="AE158" s="851" t="s">
        <v>219</v>
      </c>
      <c r="AF158" s="851"/>
      <c r="AG158" s="851"/>
      <c r="AH158" s="851"/>
      <c r="AI158" s="851"/>
      <c r="AJ158" s="851"/>
      <c r="AK158" s="179"/>
      <c r="AL158" s="851" t="s">
        <v>219</v>
      </c>
      <c r="AM158" s="851"/>
      <c r="AN158" s="851"/>
      <c r="AO158" s="851"/>
      <c r="AP158" s="851"/>
      <c r="AQ158" s="851"/>
      <c r="AR158" s="179"/>
      <c r="AS158" s="851" t="s">
        <v>219</v>
      </c>
      <c r="AT158" s="851"/>
      <c r="AU158" s="851"/>
      <c r="AV158" s="851"/>
      <c r="AW158" s="851"/>
      <c r="AX158" s="851"/>
    </row>
    <row r="159" spans="1:50" s="150" customFormat="1" ht="15" customHeight="1" x14ac:dyDescent="0.25">
      <c r="A159" s="900"/>
      <c r="B159" s="180"/>
      <c r="C159" s="851" t="s">
        <v>220</v>
      </c>
      <c r="D159" s="851"/>
      <c r="E159" s="851"/>
      <c r="F159" s="851"/>
      <c r="G159" s="851"/>
      <c r="H159" s="851"/>
      <c r="I159" s="180"/>
      <c r="J159" s="851" t="s">
        <v>220</v>
      </c>
      <c r="K159" s="851"/>
      <c r="L159" s="851"/>
      <c r="M159" s="851"/>
      <c r="N159" s="851"/>
      <c r="O159" s="851"/>
      <c r="P159" s="180"/>
      <c r="Q159" s="851" t="s">
        <v>220</v>
      </c>
      <c r="R159" s="851"/>
      <c r="S159" s="851"/>
      <c r="T159" s="851"/>
      <c r="U159" s="851"/>
      <c r="V159" s="851"/>
      <c r="W159" s="180"/>
      <c r="X159" s="851" t="s">
        <v>220</v>
      </c>
      <c r="Y159" s="851"/>
      <c r="Z159" s="851"/>
      <c r="AA159" s="851"/>
      <c r="AB159" s="851"/>
      <c r="AC159" s="851"/>
      <c r="AD159" s="180"/>
      <c r="AE159" s="851" t="s">
        <v>220</v>
      </c>
      <c r="AF159" s="851"/>
      <c r="AG159" s="851"/>
      <c r="AH159" s="851"/>
      <c r="AI159" s="851"/>
      <c r="AJ159" s="851"/>
      <c r="AK159" s="180"/>
      <c r="AL159" s="851" t="s">
        <v>220</v>
      </c>
      <c r="AM159" s="851"/>
      <c r="AN159" s="851"/>
      <c r="AO159" s="851"/>
      <c r="AP159" s="851"/>
      <c r="AQ159" s="851"/>
      <c r="AR159" s="180"/>
      <c r="AS159" s="851" t="s">
        <v>220</v>
      </c>
      <c r="AT159" s="851"/>
      <c r="AU159" s="851"/>
      <c r="AV159" s="851"/>
      <c r="AW159" s="851"/>
      <c r="AX159" s="851"/>
    </row>
    <row r="160" spans="1:50" s="150" customFormat="1" ht="24.75" customHeight="1" x14ac:dyDescent="0.25">
      <c r="A160" s="142" t="s">
        <v>382</v>
      </c>
      <c r="B160" s="859" t="s">
        <v>258</v>
      </c>
      <c r="C160" s="859"/>
      <c r="D160" s="859"/>
      <c r="E160" s="859"/>
      <c r="F160" s="859"/>
      <c r="G160" s="859"/>
      <c r="H160" s="859"/>
      <c r="I160" s="859" t="s">
        <v>258</v>
      </c>
      <c r="J160" s="859"/>
      <c r="K160" s="859"/>
      <c r="L160" s="859"/>
      <c r="M160" s="859"/>
      <c r="N160" s="859"/>
      <c r="O160" s="859"/>
      <c r="P160" s="859" t="s">
        <v>258</v>
      </c>
      <c r="Q160" s="859"/>
      <c r="R160" s="859"/>
      <c r="S160" s="859"/>
      <c r="T160" s="859"/>
      <c r="U160" s="859"/>
      <c r="V160" s="859"/>
      <c r="W160" s="859" t="s">
        <v>258</v>
      </c>
      <c r="X160" s="859"/>
      <c r="Y160" s="859"/>
      <c r="Z160" s="859"/>
      <c r="AA160" s="859"/>
      <c r="AB160" s="859"/>
      <c r="AC160" s="859"/>
      <c r="AD160" s="859" t="s">
        <v>258</v>
      </c>
      <c r="AE160" s="859"/>
      <c r="AF160" s="859"/>
      <c r="AG160" s="859"/>
      <c r="AH160" s="859"/>
      <c r="AI160" s="859"/>
      <c r="AJ160" s="859"/>
      <c r="AK160" s="859" t="s">
        <v>258</v>
      </c>
      <c r="AL160" s="859"/>
      <c r="AM160" s="859"/>
      <c r="AN160" s="859"/>
      <c r="AO160" s="859"/>
      <c r="AP160" s="859"/>
      <c r="AQ160" s="859"/>
      <c r="AR160" s="859" t="s">
        <v>258</v>
      </c>
      <c r="AS160" s="859"/>
      <c r="AT160" s="859"/>
      <c r="AU160" s="859"/>
      <c r="AV160" s="859"/>
      <c r="AW160" s="859"/>
      <c r="AX160" s="859"/>
    </row>
    <row r="161" spans="1:50" s="267" customFormat="1" ht="24.75" customHeight="1" x14ac:dyDescent="0.25">
      <c r="A161" s="543" t="s">
        <v>862</v>
      </c>
      <c r="B161" s="760">
        <v>0</v>
      </c>
      <c r="C161" s="820"/>
      <c r="D161" s="820"/>
      <c r="E161" s="820"/>
      <c r="F161" s="820"/>
      <c r="G161" s="820"/>
      <c r="H161" s="761"/>
      <c r="I161" s="760">
        <v>0</v>
      </c>
      <c r="J161" s="820"/>
      <c r="K161" s="820"/>
      <c r="L161" s="820"/>
      <c r="M161" s="820"/>
      <c r="N161" s="820"/>
      <c r="O161" s="761"/>
      <c r="P161" s="760">
        <v>0</v>
      </c>
      <c r="Q161" s="820"/>
      <c r="R161" s="820"/>
      <c r="S161" s="820"/>
      <c r="T161" s="820"/>
      <c r="U161" s="820"/>
      <c r="V161" s="761"/>
      <c r="W161" s="760">
        <v>0</v>
      </c>
      <c r="X161" s="820"/>
      <c r="Y161" s="820"/>
      <c r="Z161" s="820"/>
      <c r="AA161" s="820"/>
      <c r="AB161" s="820"/>
      <c r="AC161" s="761"/>
      <c r="AD161" s="760">
        <v>0</v>
      </c>
      <c r="AE161" s="820"/>
      <c r="AF161" s="820"/>
      <c r="AG161" s="820"/>
      <c r="AH161" s="820"/>
      <c r="AI161" s="820"/>
      <c r="AJ161" s="761"/>
      <c r="AK161" s="760">
        <v>0</v>
      </c>
      <c r="AL161" s="820"/>
      <c r="AM161" s="820"/>
      <c r="AN161" s="820"/>
      <c r="AO161" s="820"/>
      <c r="AP161" s="820"/>
      <c r="AQ161" s="761"/>
      <c r="AR161" s="760">
        <v>0</v>
      </c>
      <c r="AS161" s="820"/>
      <c r="AT161" s="820"/>
      <c r="AU161" s="820"/>
      <c r="AV161" s="820"/>
      <c r="AW161" s="820"/>
      <c r="AX161" s="761"/>
    </row>
    <row r="162" spans="1:50" s="267" customFormat="1" ht="24.75" customHeight="1" x14ac:dyDescent="0.25">
      <c r="A162" s="265" t="s">
        <v>824</v>
      </c>
      <c r="B162" s="760" t="s">
        <v>823</v>
      </c>
      <c r="C162" s="820"/>
      <c r="D162" s="820"/>
      <c r="E162" s="820"/>
      <c r="F162" s="820"/>
      <c r="G162" s="820"/>
      <c r="H162" s="761"/>
      <c r="I162" s="760" t="s">
        <v>823</v>
      </c>
      <c r="J162" s="820"/>
      <c r="K162" s="820"/>
      <c r="L162" s="820"/>
      <c r="M162" s="820"/>
      <c r="N162" s="820"/>
      <c r="O162" s="761"/>
      <c r="P162" s="760" t="s">
        <v>823</v>
      </c>
      <c r="Q162" s="820"/>
      <c r="R162" s="820"/>
      <c r="S162" s="820"/>
      <c r="T162" s="820"/>
      <c r="U162" s="820"/>
      <c r="V162" s="761"/>
      <c r="W162" s="760" t="s">
        <v>823</v>
      </c>
      <c r="X162" s="820"/>
      <c r="Y162" s="820"/>
      <c r="Z162" s="820"/>
      <c r="AA162" s="820"/>
      <c r="AB162" s="820"/>
      <c r="AC162" s="761"/>
      <c r="AD162" s="760" t="s">
        <v>823</v>
      </c>
      <c r="AE162" s="820"/>
      <c r="AF162" s="820"/>
      <c r="AG162" s="820"/>
      <c r="AH162" s="820"/>
      <c r="AI162" s="820"/>
      <c r="AJ162" s="761"/>
      <c r="AK162" s="760" t="s">
        <v>823</v>
      </c>
      <c r="AL162" s="820"/>
      <c r="AM162" s="820"/>
      <c r="AN162" s="820"/>
      <c r="AO162" s="820"/>
      <c r="AP162" s="820"/>
      <c r="AQ162" s="761"/>
      <c r="AR162" s="760" t="s">
        <v>823</v>
      </c>
      <c r="AS162" s="820"/>
      <c r="AT162" s="820"/>
      <c r="AU162" s="820"/>
      <c r="AV162" s="820"/>
      <c r="AW162" s="820"/>
      <c r="AX162" s="761"/>
    </row>
    <row r="163" spans="1:50" s="267" customFormat="1" ht="24.75" customHeight="1" x14ac:dyDescent="0.25">
      <c r="A163" s="265" t="s">
        <v>1083</v>
      </c>
      <c r="B163" s="924">
        <v>1</v>
      </c>
      <c r="C163" s="924"/>
      <c r="D163" s="924"/>
      <c r="E163" s="924"/>
      <c r="F163" s="924"/>
      <c r="G163" s="924"/>
      <c r="H163" s="924"/>
      <c r="I163" s="924">
        <v>1</v>
      </c>
      <c r="J163" s="924"/>
      <c r="K163" s="924"/>
      <c r="L163" s="924"/>
      <c r="M163" s="924"/>
      <c r="N163" s="924"/>
      <c r="O163" s="924"/>
      <c r="P163" s="924">
        <v>1</v>
      </c>
      <c r="Q163" s="924"/>
      <c r="R163" s="924"/>
      <c r="S163" s="924"/>
      <c r="T163" s="924"/>
      <c r="U163" s="924"/>
      <c r="V163" s="924"/>
      <c r="W163" s="924">
        <v>1</v>
      </c>
      <c r="X163" s="924"/>
      <c r="Y163" s="924"/>
      <c r="Z163" s="924"/>
      <c r="AA163" s="924"/>
      <c r="AB163" s="924"/>
      <c r="AC163" s="924"/>
      <c r="AD163" s="924">
        <v>1</v>
      </c>
      <c r="AE163" s="924"/>
      <c r="AF163" s="924"/>
      <c r="AG163" s="924"/>
      <c r="AH163" s="924"/>
      <c r="AI163" s="924"/>
      <c r="AJ163" s="924"/>
      <c r="AK163" s="924">
        <v>1</v>
      </c>
      <c r="AL163" s="924"/>
      <c r="AM163" s="924"/>
      <c r="AN163" s="924"/>
      <c r="AO163" s="924"/>
      <c r="AP163" s="924"/>
      <c r="AQ163" s="924"/>
      <c r="AR163" s="924">
        <v>1</v>
      </c>
      <c r="AS163" s="924"/>
      <c r="AT163" s="924"/>
      <c r="AU163" s="924"/>
      <c r="AV163" s="924"/>
      <c r="AW163" s="924"/>
      <c r="AX163" s="924"/>
    </row>
    <row r="164" spans="1:50" s="267" customFormat="1" ht="36.75" customHeight="1" x14ac:dyDescent="0.25">
      <c r="A164" s="265" t="s">
        <v>1315</v>
      </c>
      <c r="B164" s="807" t="s">
        <v>823</v>
      </c>
      <c r="C164" s="807"/>
      <c r="D164" s="807"/>
      <c r="E164" s="807"/>
      <c r="F164" s="807"/>
      <c r="G164" s="807"/>
      <c r="H164" s="807"/>
      <c r="I164" s="807" t="s">
        <v>823</v>
      </c>
      <c r="J164" s="807"/>
      <c r="K164" s="807"/>
      <c r="L164" s="807"/>
      <c r="M164" s="807"/>
      <c r="N164" s="807"/>
      <c r="O164" s="807"/>
      <c r="P164" s="807" t="s">
        <v>823</v>
      </c>
      <c r="Q164" s="807"/>
      <c r="R164" s="807"/>
      <c r="S164" s="807"/>
      <c r="T164" s="807"/>
      <c r="U164" s="807"/>
      <c r="V164" s="807"/>
      <c r="W164" s="807" t="s">
        <v>823</v>
      </c>
      <c r="X164" s="807"/>
      <c r="Y164" s="807"/>
      <c r="Z164" s="807"/>
      <c r="AA164" s="807"/>
      <c r="AB164" s="807"/>
      <c r="AC164" s="807"/>
      <c r="AD164" s="807" t="s">
        <v>823</v>
      </c>
      <c r="AE164" s="807"/>
      <c r="AF164" s="807"/>
      <c r="AG164" s="807"/>
      <c r="AH164" s="807"/>
      <c r="AI164" s="807"/>
      <c r="AJ164" s="807"/>
      <c r="AK164" s="807" t="s">
        <v>823</v>
      </c>
      <c r="AL164" s="807"/>
      <c r="AM164" s="807"/>
      <c r="AN164" s="807"/>
      <c r="AO164" s="807"/>
      <c r="AP164" s="807"/>
      <c r="AQ164" s="807"/>
      <c r="AR164" s="807" t="s">
        <v>823</v>
      </c>
      <c r="AS164" s="807"/>
      <c r="AT164" s="807"/>
      <c r="AU164" s="807"/>
      <c r="AV164" s="807"/>
      <c r="AW164" s="807"/>
      <c r="AX164" s="807"/>
    </row>
    <row r="165" spans="1:50" s="267" customFormat="1" ht="24.75" customHeight="1" x14ac:dyDescent="0.25">
      <c r="A165" s="265" t="s">
        <v>1084</v>
      </c>
      <c r="B165" s="923">
        <v>1</v>
      </c>
      <c r="C165" s="923"/>
      <c r="D165" s="923"/>
      <c r="E165" s="923"/>
      <c r="F165" s="923"/>
      <c r="G165" s="923"/>
      <c r="H165" s="923"/>
      <c r="I165" s="923">
        <v>1</v>
      </c>
      <c r="J165" s="923"/>
      <c r="K165" s="923"/>
      <c r="L165" s="923"/>
      <c r="M165" s="923"/>
      <c r="N165" s="923"/>
      <c r="O165" s="923"/>
      <c r="P165" s="923">
        <v>1</v>
      </c>
      <c r="Q165" s="923"/>
      <c r="R165" s="923"/>
      <c r="S165" s="923"/>
      <c r="T165" s="923"/>
      <c r="U165" s="923"/>
      <c r="V165" s="923"/>
      <c r="W165" s="923">
        <v>1</v>
      </c>
      <c r="X165" s="923"/>
      <c r="Y165" s="923"/>
      <c r="Z165" s="923"/>
      <c r="AA165" s="923"/>
      <c r="AB165" s="923"/>
      <c r="AC165" s="923"/>
      <c r="AD165" s="923">
        <v>1</v>
      </c>
      <c r="AE165" s="923"/>
      <c r="AF165" s="923"/>
      <c r="AG165" s="923"/>
      <c r="AH165" s="923"/>
      <c r="AI165" s="923"/>
      <c r="AJ165" s="923"/>
      <c r="AK165" s="923">
        <v>1</v>
      </c>
      <c r="AL165" s="923"/>
      <c r="AM165" s="923"/>
      <c r="AN165" s="923"/>
      <c r="AO165" s="923"/>
      <c r="AP165" s="923"/>
      <c r="AQ165" s="923"/>
      <c r="AR165" s="923">
        <v>1</v>
      </c>
      <c r="AS165" s="923"/>
      <c r="AT165" s="923"/>
      <c r="AU165" s="923"/>
      <c r="AV165" s="923"/>
      <c r="AW165" s="923"/>
      <c r="AX165" s="923"/>
    </row>
    <row r="166" spans="1:50" s="150" customFormat="1" ht="24.75" customHeight="1" x14ac:dyDescent="0.25">
      <c r="A166" s="142" t="s">
        <v>1221</v>
      </c>
      <c r="B166" s="859" t="s">
        <v>259</v>
      </c>
      <c r="C166" s="859"/>
      <c r="D166" s="859"/>
      <c r="E166" s="859"/>
      <c r="F166" s="859"/>
      <c r="G166" s="859"/>
      <c r="H166" s="859"/>
      <c r="I166" s="859" t="s">
        <v>259</v>
      </c>
      <c r="J166" s="859"/>
      <c r="K166" s="859"/>
      <c r="L166" s="859"/>
      <c r="M166" s="859"/>
      <c r="N166" s="859"/>
      <c r="O166" s="859"/>
      <c r="P166" s="859" t="s">
        <v>259</v>
      </c>
      <c r="Q166" s="859"/>
      <c r="R166" s="859"/>
      <c r="S166" s="859"/>
      <c r="T166" s="859"/>
      <c r="U166" s="859"/>
      <c r="V166" s="859"/>
      <c r="W166" s="859" t="s">
        <v>259</v>
      </c>
      <c r="X166" s="859"/>
      <c r="Y166" s="859"/>
      <c r="Z166" s="859"/>
      <c r="AA166" s="859"/>
      <c r="AB166" s="859"/>
      <c r="AC166" s="859"/>
      <c r="AD166" s="859" t="s">
        <v>259</v>
      </c>
      <c r="AE166" s="859"/>
      <c r="AF166" s="859"/>
      <c r="AG166" s="859"/>
      <c r="AH166" s="859"/>
      <c r="AI166" s="859"/>
      <c r="AJ166" s="859"/>
      <c r="AK166" s="859" t="s">
        <v>259</v>
      </c>
      <c r="AL166" s="859"/>
      <c r="AM166" s="859"/>
      <c r="AN166" s="859"/>
      <c r="AO166" s="859"/>
      <c r="AP166" s="859"/>
      <c r="AQ166" s="859"/>
      <c r="AR166" s="859" t="s">
        <v>259</v>
      </c>
      <c r="AS166" s="859"/>
      <c r="AT166" s="859"/>
      <c r="AU166" s="859"/>
      <c r="AV166" s="859"/>
      <c r="AW166" s="859"/>
      <c r="AX166" s="859"/>
    </row>
    <row r="167" spans="1:50" s="150" customFormat="1" ht="55.5" customHeight="1" x14ac:dyDescent="0.25">
      <c r="A167" s="546" t="s">
        <v>1222</v>
      </c>
      <c r="B167" s="807" t="s">
        <v>0</v>
      </c>
      <c r="C167" s="807"/>
      <c r="D167" s="807"/>
      <c r="E167" s="807"/>
      <c r="F167" s="807"/>
      <c r="G167" s="807"/>
      <c r="H167" s="807"/>
      <c r="I167" s="807" t="s">
        <v>0</v>
      </c>
      <c r="J167" s="807"/>
      <c r="K167" s="807"/>
      <c r="L167" s="807"/>
      <c r="M167" s="807"/>
      <c r="N167" s="807"/>
      <c r="O167" s="807"/>
      <c r="P167" s="807" t="s">
        <v>0</v>
      </c>
      <c r="Q167" s="807"/>
      <c r="R167" s="807"/>
      <c r="S167" s="807"/>
      <c r="T167" s="807"/>
      <c r="U167" s="807"/>
      <c r="V167" s="807"/>
      <c r="W167" s="859" t="s">
        <v>51</v>
      </c>
      <c r="X167" s="859"/>
      <c r="Y167" s="859"/>
      <c r="Z167" s="859"/>
      <c r="AA167" s="859"/>
      <c r="AB167" s="859"/>
      <c r="AC167" s="859"/>
      <c r="AD167" s="859" t="s">
        <v>51</v>
      </c>
      <c r="AE167" s="859"/>
      <c r="AF167" s="859"/>
      <c r="AG167" s="859"/>
      <c r="AH167" s="859"/>
      <c r="AI167" s="859"/>
      <c r="AJ167" s="859"/>
      <c r="AK167" s="807" t="s">
        <v>0</v>
      </c>
      <c r="AL167" s="807"/>
      <c r="AM167" s="807"/>
      <c r="AN167" s="807"/>
      <c r="AO167" s="807"/>
      <c r="AP167" s="807"/>
      <c r="AQ167" s="807"/>
      <c r="AR167" s="921"/>
      <c r="AS167" s="921"/>
      <c r="AT167" s="921"/>
      <c r="AU167" s="921"/>
      <c r="AV167" s="921"/>
      <c r="AW167" s="921"/>
      <c r="AX167" s="921"/>
    </row>
    <row r="168" spans="1:50" x14ac:dyDescent="0.25">
      <c r="A168" s="116" t="s">
        <v>301</v>
      </c>
      <c r="B168" s="786" t="s">
        <v>1205</v>
      </c>
      <c r="C168" s="885"/>
      <c r="D168" s="885"/>
      <c r="E168" s="885"/>
      <c r="F168" s="885"/>
      <c r="G168" s="885"/>
      <c r="H168" s="787"/>
      <c r="I168" s="786"/>
      <c r="J168" s="885"/>
      <c r="K168" s="885"/>
      <c r="L168" s="885"/>
      <c r="M168" s="885"/>
      <c r="N168" s="885"/>
      <c r="O168" s="787"/>
      <c r="P168" s="786"/>
      <c r="Q168" s="885"/>
      <c r="R168" s="885"/>
      <c r="S168" s="885"/>
      <c r="T168" s="885"/>
      <c r="U168" s="885"/>
      <c r="V168" s="787"/>
      <c r="W168" s="762"/>
      <c r="X168" s="819"/>
      <c r="Y168" s="819"/>
      <c r="Z168" s="819"/>
      <c r="AA168" s="819"/>
      <c r="AB168" s="819"/>
      <c r="AC168" s="763"/>
      <c r="AD168" s="762"/>
      <c r="AE168" s="819"/>
      <c r="AF168" s="819"/>
      <c r="AG168" s="819"/>
      <c r="AH168" s="819"/>
      <c r="AI168" s="819"/>
      <c r="AJ168" s="763"/>
      <c r="AK168" s="762"/>
      <c r="AL168" s="819"/>
      <c r="AM168" s="819"/>
      <c r="AN168" s="819"/>
      <c r="AO168" s="819"/>
      <c r="AP168" s="819"/>
      <c r="AQ168" s="763"/>
      <c r="AR168" s="762"/>
      <c r="AS168" s="819"/>
      <c r="AT168" s="819"/>
      <c r="AU168" s="819"/>
      <c r="AV168" s="819"/>
      <c r="AW168" s="819"/>
      <c r="AX168" s="763"/>
    </row>
    <row r="169" spans="1:50" s="184" customFormat="1" ht="99" x14ac:dyDescent="0.25">
      <c r="A169" s="181" t="s">
        <v>383</v>
      </c>
      <c r="B169" s="182" t="s">
        <v>1112</v>
      </c>
      <c r="C169" s="182" t="s">
        <v>1113</v>
      </c>
      <c r="D169" s="183" t="s">
        <v>1114</v>
      </c>
      <c r="E169" s="182" t="s">
        <v>1115</v>
      </c>
      <c r="F169" s="543" t="s">
        <v>1116</v>
      </c>
      <c r="G169" s="543" t="s">
        <v>1117</v>
      </c>
      <c r="H169" s="182" t="s">
        <v>1118</v>
      </c>
      <c r="I169" s="182" t="s">
        <v>1112</v>
      </c>
      <c r="J169" s="182" t="s">
        <v>1113</v>
      </c>
      <c r="K169" s="183" t="s">
        <v>1114</v>
      </c>
      <c r="L169" s="182" t="s">
        <v>1115</v>
      </c>
      <c r="M169" s="543" t="s">
        <v>1116</v>
      </c>
      <c r="N169" s="543" t="s">
        <v>1117</v>
      </c>
      <c r="O169" s="182" t="s">
        <v>1118</v>
      </c>
      <c r="P169" s="182" t="s">
        <v>1112</v>
      </c>
      <c r="Q169" s="182" t="s">
        <v>1113</v>
      </c>
      <c r="R169" s="183" t="s">
        <v>1114</v>
      </c>
      <c r="S169" s="182" t="s">
        <v>1115</v>
      </c>
      <c r="T169" s="543" t="s">
        <v>1116</v>
      </c>
      <c r="U169" s="543" t="s">
        <v>1117</v>
      </c>
      <c r="V169" s="182" t="s">
        <v>1118</v>
      </c>
      <c r="W169" s="182" t="s">
        <v>285</v>
      </c>
      <c r="X169" s="182" t="s">
        <v>286</v>
      </c>
      <c r="Y169" s="183" t="s">
        <v>287</v>
      </c>
      <c r="Z169" s="182" t="s">
        <v>1119</v>
      </c>
      <c r="AA169" s="182" t="s">
        <v>1170</v>
      </c>
      <c r="AB169" s="182" t="s">
        <v>291</v>
      </c>
      <c r="AC169" s="182" t="s">
        <v>1120</v>
      </c>
      <c r="AD169" s="182" t="s">
        <v>285</v>
      </c>
      <c r="AE169" s="182" t="s">
        <v>286</v>
      </c>
      <c r="AF169" s="183" t="s">
        <v>287</v>
      </c>
      <c r="AG169" s="182" t="s">
        <v>1119</v>
      </c>
      <c r="AH169" s="182" t="s">
        <v>1170</v>
      </c>
      <c r="AI169" s="182" t="s">
        <v>291</v>
      </c>
      <c r="AJ169" s="182" t="s">
        <v>1120</v>
      </c>
      <c r="AK169" s="182" t="s">
        <v>1112</v>
      </c>
      <c r="AL169" s="182" t="s">
        <v>1113</v>
      </c>
      <c r="AM169" s="183" t="s">
        <v>1114</v>
      </c>
      <c r="AN169" s="182" t="s">
        <v>1115</v>
      </c>
      <c r="AO169" s="543" t="s">
        <v>1116</v>
      </c>
      <c r="AP169" s="543" t="s">
        <v>1117</v>
      </c>
      <c r="AQ169" s="182" t="s">
        <v>1118</v>
      </c>
      <c r="AR169" s="182" t="s">
        <v>1112</v>
      </c>
      <c r="AS169" s="182" t="s">
        <v>1113</v>
      </c>
      <c r="AT169" s="183" t="s">
        <v>1114</v>
      </c>
      <c r="AU169" s="182" t="s">
        <v>1115</v>
      </c>
      <c r="AV169" s="182" t="s">
        <v>1116</v>
      </c>
      <c r="AW169" s="182" t="s">
        <v>1117</v>
      </c>
      <c r="AX169" s="182" t="s">
        <v>1118</v>
      </c>
    </row>
    <row r="170" spans="1:50" s="150" customFormat="1" x14ac:dyDescent="0.25">
      <c r="A170" s="652" t="s">
        <v>262</v>
      </c>
      <c r="B170" s="370">
        <v>1</v>
      </c>
      <c r="C170" s="370">
        <v>54</v>
      </c>
      <c r="D170" s="253" t="s">
        <v>24</v>
      </c>
      <c r="E170" s="185"/>
      <c r="F170" s="363"/>
      <c r="G170" s="363"/>
      <c r="H170" s="185"/>
      <c r="I170" s="370">
        <v>1</v>
      </c>
      <c r="J170" s="370">
        <v>54</v>
      </c>
      <c r="K170" s="253" t="s">
        <v>24</v>
      </c>
      <c r="L170" s="185"/>
      <c r="M170" s="363"/>
      <c r="N170" s="363"/>
      <c r="O170" s="185"/>
      <c r="P170" s="370">
        <v>1</v>
      </c>
      <c r="Q170" s="370">
        <v>54</v>
      </c>
      <c r="R170" s="253" t="s">
        <v>24</v>
      </c>
      <c r="S170" s="185"/>
      <c r="T170" s="363"/>
      <c r="U170" s="363"/>
      <c r="V170" s="185"/>
      <c r="W170" s="370">
        <v>1</v>
      </c>
      <c r="X170" s="370">
        <v>54</v>
      </c>
      <c r="Y170" s="253" t="s">
        <v>24</v>
      </c>
      <c r="Z170" s="187"/>
      <c r="AA170" s="363"/>
      <c r="AB170" s="187"/>
      <c r="AC170" s="187"/>
      <c r="AD170" s="370">
        <v>1</v>
      </c>
      <c r="AE170" s="370">
        <v>54</v>
      </c>
      <c r="AF170" s="253" t="s">
        <v>24</v>
      </c>
      <c r="AG170" s="187"/>
      <c r="AH170" s="363"/>
      <c r="AI170" s="187"/>
      <c r="AJ170" s="187"/>
      <c r="AK170" s="370">
        <v>1</v>
      </c>
      <c r="AL170" s="370">
        <v>54</v>
      </c>
      <c r="AM170" s="253" t="s">
        <v>24</v>
      </c>
      <c r="AN170" s="185"/>
      <c r="AO170" s="363"/>
      <c r="AP170" s="363"/>
      <c r="AQ170" s="185"/>
      <c r="AR170" s="370">
        <v>1</v>
      </c>
      <c r="AS170" s="370">
        <v>54</v>
      </c>
      <c r="AT170" s="253" t="s">
        <v>24</v>
      </c>
      <c r="AU170" s="187"/>
      <c r="AV170" s="363"/>
      <c r="AW170" s="187"/>
      <c r="AX170" s="187"/>
    </row>
    <row r="171" spans="1:50" s="150" customFormat="1" x14ac:dyDescent="0.25">
      <c r="A171" s="652" t="s">
        <v>262</v>
      </c>
      <c r="B171" s="370">
        <v>55</v>
      </c>
      <c r="C171" s="370">
        <v>99</v>
      </c>
      <c r="D171" s="253" t="s">
        <v>24</v>
      </c>
      <c r="E171" s="185"/>
      <c r="F171" s="363"/>
      <c r="G171" s="363"/>
      <c r="H171" s="185"/>
      <c r="I171" s="370">
        <v>55</v>
      </c>
      <c r="J171" s="370">
        <v>99</v>
      </c>
      <c r="K171" s="253" t="s">
        <v>24</v>
      </c>
      <c r="L171" s="185"/>
      <c r="M171" s="363"/>
      <c r="N171" s="363"/>
      <c r="O171" s="185"/>
      <c r="P171" s="370">
        <v>55</v>
      </c>
      <c r="Q171" s="370">
        <v>99</v>
      </c>
      <c r="R171" s="253" t="s">
        <v>24</v>
      </c>
      <c r="S171" s="185"/>
      <c r="T171" s="363"/>
      <c r="U171" s="363"/>
      <c r="V171" s="185"/>
      <c r="W171" s="370">
        <v>55</v>
      </c>
      <c r="X171" s="370">
        <v>99</v>
      </c>
      <c r="Y171" s="253" t="s">
        <v>24</v>
      </c>
      <c r="Z171" s="187"/>
      <c r="AA171" s="363"/>
      <c r="AB171" s="187"/>
      <c r="AC171" s="187"/>
      <c r="AD171" s="365">
        <v>55</v>
      </c>
      <c r="AE171" s="365">
        <v>99</v>
      </c>
      <c r="AF171" s="366" t="s">
        <v>24</v>
      </c>
      <c r="AG171" s="363"/>
      <c r="AH171" s="363"/>
      <c r="AI171" s="363"/>
      <c r="AJ171" s="363"/>
      <c r="AK171" s="370">
        <v>55</v>
      </c>
      <c r="AL171" s="370">
        <v>99</v>
      </c>
      <c r="AM171" s="253" t="s">
        <v>24</v>
      </c>
      <c r="AN171" s="185"/>
      <c r="AO171" s="363"/>
      <c r="AP171" s="363"/>
      <c r="AQ171" s="185"/>
      <c r="AR171" s="370">
        <v>55</v>
      </c>
      <c r="AS171" s="370">
        <v>99</v>
      </c>
      <c r="AT171" s="253" t="s">
        <v>24</v>
      </c>
      <c r="AU171" s="187"/>
      <c r="AV171" s="363"/>
      <c r="AW171" s="187"/>
      <c r="AX171" s="187"/>
    </row>
    <row r="172" spans="1:50" s="150" customFormat="1" x14ac:dyDescent="0.25">
      <c r="A172" s="652" t="s">
        <v>262</v>
      </c>
      <c r="B172" s="370">
        <v>1</v>
      </c>
      <c r="C172" s="370">
        <v>54</v>
      </c>
      <c r="D172" s="253" t="s">
        <v>25</v>
      </c>
      <c r="E172" s="185"/>
      <c r="F172" s="363"/>
      <c r="G172" s="363"/>
      <c r="H172" s="185"/>
      <c r="I172" s="370">
        <v>1</v>
      </c>
      <c r="J172" s="370">
        <v>54</v>
      </c>
      <c r="K172" s="253" t="s">
        <v>25</v>
      </c>
      <c r="L172" s="185"/>
      <c r="M172" s="363"/>
      <c r="N172" s="363"/>
      <c r="O172" s="185"/>
      <c r="P172" s="370">
        <v>1</v>
      </c>
      <c r="Q172" s="370">
        <v>54</v>
      </c>
      <c r="R172" s="253" t="s">
        <v>25</v>
      </c>
      <c r="S172" s="185"/>
      <c r="T172" s="363"/>
      <c r="U172" s="363"/>
      <c r="V172" s="185"/>
      <c r="W172" s="370">
        <v>1</v>
      </c>
      <c r="X172" s="370">
        <v>54</v>
      </c>
      <c r="Y172" s="253" t="s">
        <v>25</v>
      </c>
      <c r="Z172" s="187"/>
      <c r="AA172" s="363"/>
      <c r="AB172" s="187"/>
      <c r="AC172" s="187"/>
      <c r="AD172" s="370">
        <v>1</v>
      </c>
      <c r="AE172" s="370">
        <v>54</v>
      </c>
      <c r="AF172" s="253" t="s">
        <v>25</v>
      </c>
      <c r="AG172" s="187"/>
      <c r="AH172" s="363"/>
      <c r="AI172" s="187"/>
      <c r="AJ172" s="187"/>
      <c r="AK172" s="370">
        <v>1</v>
      </c>
      <c r="AL172" s="370">
        <v>54</v>
      </c>
      <c r="AM172" s="253" t="s">
        <v>25</v>
      </c>
      <c r="AN172" s="185"/>
      <c r="AO172" s="363"/>
      <c r="AP172" s="363"/>
      <c r="AQ172" s="185"/>
      <c r="AR172" s="370">
        <v>1</v>
      </c>
      <c r="AS172" s="370">
        <v>54</v>
      </c>
      <c r="AT172" s="253" t="s">
        <v>25</v>
      </c>
      <c r="AU172" s="187"/>
      <c r="AV172" s="363"/>
      <c r="AW172" s="187"/>
      <c r="AX172" s="187"/>
    </row>
    <row r="173" spans="1:50" s="150" customFormat="1" x14ac:dyDescent="0.25">
      <c r="A173" s="652" t="s">
        <v>262</v>
      </c>
      <c r="B173" s="370">
        <v>55</v>
      </c>
      <c r="C173" s="370">
        <v>99</v>
      </c>
      <c r="D173" s="253" t="s">
        <v>25</v>
      </c>
      <c r="E173" s="185"/>
      <c r="F173" s="363"/>
      <c r="G173" s="363"/>
      <c r="H173" s="185"/>
      <c r="I173" s="370">
        <v>55</v>
      </c>
      <c r="J173" s="370">
        <v>99</v>
      </c>
      <c r="K173" s="253" t="s">
        <v>25</v>
      </c>
      <c r="L173" s="185"/>
      <c r="M173" s="363"/>
      <c r="N173" s="363"/>
      <c r="O173" s="185"/>
      <c r="P173" s="370">
        <v>55</v>
      </c>
      <c r="Q173" s="370">
        <v>99</v>
      </c>
      <c r="R173" s="253" t="s">
        <v>25</v>
      </c>
      <c r="S173" s="185"/>
      <c r="T173" s="363"/>
      <c r="U173" s="363"/>
      <c r="V173" s="185"/>
      <c r="W173" s="370">
        <v>55</v>
      </c>
      <c r="X173" s="370">
        <v>99</v>
      </c>
      <c r="Y173" s="253" t="s">
        <v>25</v>
      </c>
      <c r="Z173" s="187"/>
      <c r="AA173" s="363"/>
      <c r="AB173" s="187"/>
      <c r="AC173" s="187"/>
      <c r="AD173" s="365">
        <v>55</v>
      </c>
      <c r="AE173" s="365">
        <v>99</v>
      </c>
      <c r="AF173" s="366" t="s">
        <v>25</v>
      </c>
      <c r="AG173" s="363"/>
      <c r="AH173" s="363"/>
      <c r="AI173" s="363"/>
      <c r="AJ173" s="363"/>
      <c r="AK173" s="370">
        <v>55</v>
      </c>
      <c r="AL173" s="370">
        <v>99</v>
      </c>
      <c r="AM173" s="253" t="s">
        <v>25</v>
      </c>
      <c r="AN173" s="185"/>
      <c r="AO173" s="363"/>
      <c r="AP173" s="363"/>
      <c r="AQ173" s="185"/>
      <c r="AR173" s="370">
        <v>55</v>
      </c>
      <c r="AS173" s="370">
        <v>99</v>
      </c>
      <c r="AT173" s="253" t="s">
        <v>25</v>
      </c>
      <c r="AU173" s="187"/>
      <c r="AV173" s="363"/>
      <c r="AW173" s="187"/>
      <c r="AX173" s="187"/>
    </row>
    <row r="174" spans="1:50" s="150" customFormat="1" x14ac:dyDescent="0.25">
      <c r="A174" s="652" t="s">
        <v>262</v>
      </c>
      <c r="B174" s="370">
        <v>1</v>
      </c>
      <c r="C174" s="370">
        <v>54</v>
      </c>
      <c r="D174" s="253" t="s">
        <v>26</v>
      </c>
      <c r="E174" s="185"/>
      <c r="F174" s="363"/>
      <c r="G174" s="363"/>
      <c r="H174" s="185"/>
      <c r="I174" s="370">
        <v>1</v>
      </c>
      <c r="J174" s="370">
        <v>54</v>
      </c>
      <c r="K174" s="253" t="s">
        <v>26</v>
      </c>
      <c r="L174" s="185"/>
      <c r="M174" s="363"/>
      <c r="N174" s="363"/>
      <c r="O174" s="185"/>
      <c r="P174" s="370">
        <v>1</v>
      </c>
      <c r="Q174" s="370">
        <v>54</v>
      </c>
      <c r="R174" s="253" t="s">
        <v>26</v>
      </c>
      <c r="S174" s="185"/>
      <c r="T174" s="363"/>
      <c r="U174" s="363"/>
      <c r="V174" s="185"/>
      <c r="W174" s="370">
        <v>1</v>
      </c>
      <c r="X174" s="370">
        <v>54</v>
      </c>
      <c r="Y174" s="253" t="s">
        <v>26</v>
      </c>
      <c r="Z174" s="187"/>
      <c r="AA174" s="363"/>
      <c r="AB174" s="187"/>
      <c r="AC174" s="187"/>
      <c r="AD174" s="370">
        <v>1</v>
      </c>
      <c r="AE174" s="370">
        <v>54</v>
      </c>
      <c r="AF174" s="253" t="s">
        <v>26</v>
      </c>
      <c r="AG174" s="187"/>
      <c r="AH174" s="363"/>
      <c r="AI174" s="187"/>
      <c r="AJ174" s="187"/>
      <c r="AK174" s="370">
        <v>1</v>
      </c>
      <c r="AL174" s="370">
        <v>54</v>
      </c>
      <c r="AM174" s="253" t="s">
        <v>26</v>
      </c>
      <c r="AN174" s="185"/>
      <c r="AO174" s="363"/>
      <c r="AP174" s="363"/>
      <c r="AQ174" s="185"/>
      <c r="AR174" s="370">
        <v>1</v>
      </c>
      <c r="AS174" s="370">
        <v>54</v>
      </c>
      <c r="AT174" s="253" t="s">
        <v>26</v>
      </c>
      <c r="AU174" s="187"/>
      <c r="AV174" s="363"/>
      <c r="AW174" s="187"/>
      <c r="AX174" s="187"/>
    </row>
    <row r="175" spans="1:50" s="150" customFormat="1" x14ac:dyDescent="0.25">
      <c r="A175" s="652" t="s">
        <v>262</v>
      </c>
      <c r="B175" s="370">
        <v>55</v>
      </c>
      <c r="C175" s="370">
        <v>99</v>
      </c>
      <c r="D175" s="253" t="s">
        <v>26</v>
      </c>
      <c r="E175" s="185"/>
      <c r="F175" s="363"/>
      <c r="G175" s="363"/>
      <c r="H175" s="185"/>
      <c r="I175" s="370">
        <v>55</v>
      </c>
      <c r="J175" s="370">
        <v>99</v>
      </c>
      <c r="K175" s="253" t="s">
        <v>26</v>
      </c>
      <c r="L175" s="185"/>
      <c r="M175" s="363"/>
      <c r="N175" s="363"/>
      <c r="O175" s="185"/>
      <c r="P175" s="370">
        <v>55</v>
      </c>
      <c r="Q175" s="370">
        <v>99</v>
      </c>
      <c r="R175" s="253" t="s">
        <v>26</v>
      </c>
      <c r="S175" s="185"/>
      <c r="T175" s="363"/>
      <c r="U175" s="363"/>
      <c r="V175" s="185"/>
      <c r="W175" s="370">
        <v>55</v>
      </c>
      <c r="X175" s="370">
        <v>99</v>
      </c>
      <c r="Y175" s="253" t="s">
        <v>26</v>
      </c>
      <c r="Z175" s="187"/>
      <c r="AA175" s="363"/>
      <c r="AB175" s="187"/>
      <c r="AC175" s="187"/>
      <c r="AD175" s="365">
        <v>55</v>
      </c>
      <c r="AE175" s="365">
        <v>99</v>
      </c>
      <c r="AF175" s="366" t="s">
        <v>26</v>
      </c>
      <c r="AG175" s="363"/>
      <c r="AH175" s="363"/>
      <c r="AI175" s="363"/>
      <c r="AJ175" s="363"/>
      <c r="AK175" s="370">
        <v>55</v>
      </c>
      <c r="AL175" s="370">
        <v>99</v>
      </c>
      <c r="AM175" s="253" t="s">
        <v>26</v>
      </c>
      <c r="AN175" s="185"/>
      <c r="AO175" s="363"/>
      <c r="AP175" s="363"/>
      <c r="AQ175" s="185"/>
      <c r="AR175" s="370">
        <v>55</v>
      </c>
      <c r="AS175" s="370">
        <v>99</v>
      </c>
      <c r="AT175" s="253" t="s">
        <v>26</v>
      </c>
      <c r="AU175" s="187"/>
      <c r="AV175" s="363"/>
      <c r="AW175" s="187"/>
      <c r="AX175" s="187"/>
    </row>
    <row r="176" spans="1:50" s="150" customFormat="1" x14ac:dyDescent="0.25">
      <c r="A176" s="652" t="s">
        <v>262</v>
      </c>
      <c r="B176" s="370">
        <v>1</v>
      </c>
      <c r="C176" s="370">
        <v>54</v>
      </c>
      <c r="D176" s="253" t="s">
        <v>27</v>
      </c>
      <c r="E176" s="185"/>
      <c r="F176" s="363"/>
      <c r="G176" s="363"/>
      <c r="H176" s="185"/>
      <c r="I176" s="370">
        <v>1</v>
      </c>
      <c r="J176" s="370">
        <v>54</v>
      </c>
      <c r="K176" s="253" t="s">
        <v>27</v>
      </c>
      <c r="L176" s="185"/>
      <c r="M176" s="363"/>
      <c r="N176" s="363"/>
      <c r="O176" s="185"/>
      <c r="P176" s="370">
        <v>1</v>
      </c>
      <c r="Q176" s="370">
        <v>54</v>
      </c>
      <c r="R176" s="253" t="s">
        <v>27</v>
      </c>
      <c r="S176" s="185"/>
      <c r="T176" s="363"/>
      <c r="U176" s="363"/>
      <c r="V176" s="185"/>
      <c r="W176" s="370">
        <v>1</v>
      </c>
      <c r="X176" s="370">
        <v>54</v>
      </c>
      <c r="Y176" s="253" t="s">
        <v>27</v>
      </c>
      <c r="Z176" s="187"/>
      <c r="AA176" s="363"/>
      <c r="AB176" s="187"/>
      <c r="AC176" s="187"/>
      <c r="AD176" s="370">
        <v>1</v>
      </c>
      <c r="AE176" s="370">
        <v>54</v>
      </c>
      <c r="AF176" s="253" t="s">
        <v>27</v>
      </c>
      <c r="AG176" s="187"/>
      <c r="AH176" s="363"/>
      <c r="AI176" s="187"/>
      <c r="AJ176" s="187"/>
      <c r="AK176" s="370">
        <v>1</v>
      </c>
      <c r="AL176" s="370">
        <v>54</v>
      </c>
      <c r="AM176" s="253" t="s">
        <v>27</v>
      </c>
      <c r="AN176" s="185"/>
      <c r="AO176" s="363"/>
      <c r="AP176" s="363"/>
      <c r="AQ176" s="185"/>
      <c r="AR176" s="370">
        <v>1</v>
      </c>
      <c r="AS176" s="370">
        <v>54</v>
      </c>
      <c r="AT176" s="253" t="s">
        <v>27</v>
      </c>
      <c r="AU176" s="187"/>
      <c r="AV176" s="363"/>
      <c r="AW176" s="187"/>
      <c r="AX176" s="187"/>
    </row>
    <row r="177" spans="1:50" s="150" customFormat="1" x14ac:dyDescent="0.25">
      <c r="A177" s="652" t="s">
        <v>262</v>
      </c>
      <c r="B177" s="370">
        <v>55</v>
      </c>
      <c r="C177" s="370">
        <v>99</v>
      </c>
      <c r="D177" s="253" t="s">
        <v>27</v>
      </c>
      <c r="E177" s="185"/>
      <c r="F177" s="363"/>
      <c r="G177" s="363"/>
      <c r="H177" s="185"/>
      <c r="I177" s="370">
        <v>55</v>
      </c>
      <c r="J177" s="370">
        <v>99</v>
      </c>
      <c r="K177" s="253" t="s">
        <v>27</v>
      </c>
      <c r="L177" s="185"/>
      <c r="M177" s="363"/>
      <c r="N177" s="363"/>
      <c r="O177" s="185"/>
      <c r="P177" s="370">
        <v>55</v>
      </c>
      <c r="Q177" s="370">
        <v>99</v>
      </c>
      <c r="R177" s="253" t="s">
        <v>27</v>
      </c>
      <c r="S177" s="185"/>
      <c r="T177" s="363"/>
      <c r="U177" s="363"/>
      <c r="V177" s="185"/>
      <c r="W177" s="370">
        <v>55</v>
      </c>
      <c r="X177" s="370">
        <v>99</v>
      </c>
      <c r="Y177" s="253" t="s">
        <v>27</v>
      </c>
      <c r="Z177" s="187"/>
      <c r="AA177" s="363"/>
      <c r="AB177" s="187"/>
      <c r="AC177" s="187"/>
      <c r="AD177" s="365">
        <v>55</v>
      </c>
      <c r="AE177" s="365">
        <v>99</v>
      </c>
      <c r="AF177" s="366" t="s">
        <v>27</v>
      </c>
      <c r="AG177" s="363"/>
      <c r="AH177" s="363"/>
      <c r="AI177" s="363"/>
      <c r="AJ177" s="363"/>
      <c r="AK177" s="370">
        <v>55</v>
      </c>
      <c r="AL177" s="370">
        <v>99</v>
      </c>
      <c r="AM177" s="253" t="s">
        <v>27</v>
      </c>
      <c r="AN177" s="185"/>
      <c r="AO177" s="363"/>
      <c r="AP177" s="363"/>
      <c r="AQ177" s="185"/>
      <c r="AR177" s="370">
        <v>55</v>
      </c>
      <c r="AS177" s="370">
        <v>99</v>
      </c>
      <c r="AT177" s="253" t="s">
        <v>27</v>
      </c>
      <c r="AU177" s="187"/>
      <c r="AV177" s="363"/>
      <c r="AW177" s="187"/>
      <c r="AX177" s="187"/>
    </row>
    <row r="178" spans="1:50" s="150" customFormat="1" x14ac:dyDescent="0.25">
      <c r="A178" s="652" t="s">
        <v>262</v>
      </c>
      <c r="B178" s="370">
        <v>1</v>
      </c>
      <c r="C178" s="370">
        <v>54</v>
      </c>
      <c r="D178" s="253" t="s">
        <v>28</v>
      </c>
      <c r="E178" s="185"/>
      <c r="F178" s="363"/>
      <c r="G178" s="363"/>
      <c r="H178" s="185"/>
      <c r="I178" s="370">
        <v>1</v>
      </c>
      <c r="J178" s="370">
        <v>54</v>
      </c>
      <c r="K178" s="253" t="s">
        <v>28</v>
      </c>
      <c r="L178" s="185"/>
      <c r="M178" s="363"/>
      <c r="N178" s="363"/>
      <c r="O178" s="185"/>
      <c r="P178" s="370">
        <v>1</v>
      </c>
      <c r="Q178" s="370">
        <v>54</v>
      </c>
      <c r="R178" s="253" t="s">
        <v>28</v>
      </c>
      <c r="S178" s="185"/>
      <c r="T178" s="363"/>
      <c r="U178" s="363"/>
      <c r="V178" s="185"/>
      <c r="W178" s="370">
        <v>1</v>
      </c>
      <c r="X178" s="370">
        <v>54</v>
      </c>
      <c r="Y178" s="253" t="s">
        <v>28</v>
      </c>
      <c r="Z178" s="187"/>
      <c r="AA178" s="363"/>
      <c r="AB178" s="187"/>
      <c r="AC178" s="187"/>
      <c r="AD178" s="370">
        <v>1</v>
      </c>
      <c r="AE178" s="370">
        <v>54</v>
      </c>
      <c r="AF178" s="253" t="s">
        <v>28</v>
      </c>
      <c r="AG178" s="187"/>
      <c r="AH178" s="363"/>
      <c r="AI178" s="187"/>
      <c r="AJ178" s="187"/>
      <c r="AK178" s="370">
        <v>1</v>
      </c>
      <c r="AL178" s="370">
        <v>54</v>
      </c>
      <c r="AM178" s="253" t="s">
        <v>28</v>
      </c>
      <c r="AN178" s="185"/>
      <c r="AO178" s="363"/>
      <c r="AP178" s="363"/>
      <c r="AQ178" s="185"/>
      <c r="AR178" s="370">
        <v>1</v>
      </c>
      <c r="AS178" s="370">
        <v>54</v>
      </c>
      <c r="AT178" s="253" t="s">
        <v>28</v>
      </c>
      <c r="AU178" s="187"/>
      <c r="AV178" s="363"/>
      <c r="AW178" s="187"/>
      <c r="AX178" s="187"/>
    </row>
    <row r="179" spans="1:50" s="150" customFormat="1" x14ac:dyDescent="0.25">
      <c r="A179" s="652" t="s">
        <v>262</v>
      </c>
      <c r="B179" s="370">
        <v>55</v>
      </c>
      <c r="C179" s="370">
        <v>99</v>
      </c>
      <c r="D179" s="253" t="s">
        <v>28</v>
      </c>
      <c r="E179" s="185"/>
      <c r="F179" s="363"/>
      <c r="G179" s="363"/>
      <c r="H179" s="185"/>
      <c r="I179" s="370">
        <v>55</v>
      </c>
      <c r="J179" s="370">
        <v>99</v>
      </c>
      <c r="K179" s="253" t="s">
        <v>28</v>
      </c>
      <c r="L179" s="185"/>
      <c r="M179" s="363"/>
      <c r="N179" s="363"/>
      <c r="O179" s="185"/>
      <c r="P179" s="370">
        <v>55</v>
      </c>
      <c r="Q179" s="370">
        <v>99</v>
      </c>
      <c r="R179" s="253" t="s">
        <v>28</v>
      </c>
      <c r="S179" s="185"/>
      <c r="T179" s="363"/>
      <c r="U179" s="363"/>
      <c r="V179" s="185"/>
      <c r="W179" s="370">
        <v>55</v>
      </c>
      <c r="X179" s="370">
        <v>99</v>
      </c>
      <c r="Y179" s="253" t="s">
        <v>28</v>
      </c>
      <c r="Z179" s="187"/>
      <c r="AA179" s="363"/>
      <c r="AB179" s="187"/>
      <c r="AC179" s="187"/>
      <c r="AD179" s="365">
        <v>55</v>
      </c>
      <c r="AE179" s="365">
        <v>99</v>
      </c>
      <c r="AF179" s="366" t="s">
        <v>28</v>
      </c>
      <c r="AG179" s="363"/>
      <c r="AH179" s="363"/>
      <c r="AI179" s="363"/>
      <c r="AJ179" s="363"/>
      <c r="AK179" s="370">
        <v>55</v>
      </c>
      <c r="AL179" s="370">
        <v>99</v>
      </c>
      <c r="AM179" s="253" t="s">
        <v>28</v>
      </c>
      <c r="AN179" s="185"/>
      <c r="AO179" s="363"/>
      <c r="AP179" s="363"/>
      <c r="AQ179" s="185"/>
      <c r="AR179" s="370">
        <v>55</v>
      </c>
      <c r="AS179" s="370">
        <v>99</v>
      </c>
      <c r="AT179" s="253" t="s">
        <v>28</v>
      </c>
      <c r="AU179" s="187"/>
      <c r="AV179" s="363"/>
      <c r="AW179" s="187"/>
      <c r="AX179" s="187"/>
    </row>
    <row r="180" spans="1:50" s="150" customFormat="1" x14ac:dyDescent="0.25">
      <c r="A180" s="652" t="s">
        <v>262</v>
      </c>
      <c r="B180" s="370">
        <v>1</v>
      </c>
      <c r="C180" s="370">
        <v>54</v>
      </c>
      <c r="D180" s="253" t="s">
        <v>29</v>
      </c>
      <c r="E180" s="185"/>
      <c r="F180" s="363"/>
      <c r="G180" s="363"/>
      <c r="H180" s="185"/>
      <c r="I180" s="370">
        <v>1</v>
      </c>
      <c r="J180" s="370">
        <v>54</v>
      </c>
      <c r="K180" s="253" t="s">
        <v>29</v>
      </c>
      <c r="L180" s="185"/>
      <c r="M180" s="363"/>
      <c r="N180" s="363"/>
      <c r="O180" s="185"/>
      <c r="P180" s="370">
        <v>1</v>
      </c>
      <c r="Q180" s="370">
        <v>54</v>
      </c>
      <c r="R180" s="253" t="s">
        <v>29</v>
      </c>
      <c r="S180" s="185"/>
      <c r="T180" s="363"/>
      <c r="U180" s="363"/>
      <c r="V180" s="185"/>
      <c r="W180" s="370">
        <v>1</v>
      </c>
      <c r="X180" s="370">
        <v>54</v>
      </c>
      <c r="Y180" s="253" t="s">
        <v>29</v>
      </c>
      <c r="Z180" s="187"/>
      <c r="AA180" s="363"/>
      <c r="AB180" s="187"/>
      <c r="AC180" s="187"/>
      <c r="AD180" s="370">
        <v>1</v>
      </c>
      <c r="AE180" s="370">
        <v>54</v>
      </c>
      <c r="AF180" s="253" t="s">
        <v>29</v>
      </c>
      <c r="AG180" s="187"/>
      <c r="AH180" s="363"/>
      <c r="AI180" s="187"/>
      <c r="AJ180" s="187"/>
      <c r="AK180" s="370">
        <v>1</v>
      </c>
      <c r="AL180" s="370">
        <v>54</v>
      </c>
      <c r="AM180" s="253" t="s">
        <v>29</v>
      </c>
      <c r="AN180" s="185"/>
      <c r="AO180" s="363"/>
      <c r="AP180" s="363"/>
      <c r="AQ180" s="185"/>
      <c r="AR180" s="370">
        <v>1</v>
      </c>
      <c r="AS180" s="370">
        <v>54</v>
      </c>
      <c r="AT180" s="253" t="s">
        <v>29</v>
      </c>
      <c r="AU180" s="187"/>
      <c r="AV180" s="363"/>
      <c r="AW180" s="187"/>
      <c r="AX180" s="187"/>
    </row>
    <row r="181" spans="1:50" s="150" customFormat="1" x14ac:dyDescent="0.25">
      <c r="A181" s="652" t="s">
        <v>262</v>
      </c>
      <c r="B181" s="370">
        <v>55</v>
      </c>
      <c r="C181" s="370">
        <v>99</v>
      </c>
      <c r="D181" s="253" t="s">
        <v>29</v>
      </c>
      <c r="E181" s="185"/>
      <c r="F181" s="363"/>
      <c r="G181" s="363"/>
      <c r="H181" s="185"/>
      <c r="I181" s="370">
        <v>55</v>
      </c>
      <c r="J181" s="370">
        <v>99</v>
      </c>
      <c r="K181" s="253" t="s">
        <v>29</v>
      </c>
      <c r="L181" s="185"/>
      <c r="M181" s="363"/>
      <c r="N181" s="363"/>
      <c r="O181" s="185"/>
      <c r="P181" s="370">
        <v>55</v>
      </c>
      <c r="Q181" s="370">
        <v>99</v>
      </c>
      <c r="R181" s="253" t="s">
        <v>29</v>
      </c>
      <c r="S181" s="185"/>
      <c r="T181" s="363"/>
      <c r="U181" s="363"/>
      <c r="V181" s="185"/>
      <c r="W181" s="370">
        <v>55</v>
      </c>
      <c r="X181" s="370">
        <v>99</v>
      </c>
      <c r="Y181" s="253" t="s">
        <v>29</v>
      </c>
      <c r="Z181" s="187"/>
      <c r="AA181" s="363"/>
      <c r="AB181" s="187"/>
      <c r="AC181" s="187"/>
      <c r="AD181" s="365">
        <v>55</v>
      </c>
      <c r="AE181" s="365">
        <v>99</v>
      </c>
      <c r="AF181" s="366" t="s">
        <v>29</v>
      </c>
      <c r="AG181" s="363"/>
      <c r="AH181" s="363"/>
      <c r="AI181" s="363"/>
      <c r="AJ181" s="363"/>
      <c r="AK181" s="370">
        <v>55</v>
      </c>
      <c r="AL181" s="370">
        <v>99</v>
      </c>
      <c r="AM181" s="253" t="s">
        <v>29</v>
      </c>
      <c r="AN181" s="185"/>
      <c r="AO181" s="363"/>
      <c r="AP181" s="363"/>
      <c r="AQ181" s="185"/>
      <c r="AR181" s="370">
        <v>55</v>
      </c>
      <c r="AS181" s="370">
        <v>99</v>
      </c>
      <c r="AT181" s="253" t="s">
        <v>29</v>
      </c>
      <c r="AU181" s="187"/>
      <c r="AV181" s="363"/>
      <c r="AW181" s="187"/>
      <c r="AX181" s="187"/>
    </row>
    <row r="182" spans="1:50" s="150" customFormat="1" x14ac:dyDescent="0.25">
      <c r="A182" s="652" t="s">
        <v>262</v>
      </c>
      <c r="B182" s="370">
        <v>1</v>
      </c>
      <c r="C182" s="370">
        <v>54</v>
      </c>
      <c r="D182" s="253" t="s">
        <v>30</v>
      </c>
      <c r="E182" s="185"/>
      <c r="F182" s="363"/>
      <c r="G182" s="363"/>
      <c r="H182" s="185"/>
      <c r="I182" s="370">
        <v>1</v>
      </c>
      <c r="J182" s="370">
        <v>54</v>
      </c>
      <c r="K182" s="253" t="s">
        <v>30</v>
      </c>
      <c r="L182" s="185"/>
      <c r="M182" s="363"/>
      <c r="N182" s="363"/>
      <c r="O182" s="185"/>
      <c r="P182" s="370">
        <v>1</v>
      </c>
      <c r="Q182" s="370">
        <v>54</v>
      </c>
      <c r="R182" s="253" t="s">
        <v>30</v>
      </c>
      <c r="S182" s="185"/>
      <c r="T182" s="363"/>
      <c r="U182" s="363"/>
      <c r="V182" s="185"/>
      <c r="W182" s="370">
        <v>1</v>
      </c>
      <c r="X182" s="370">
        <v>54</v>
      </c>
      <c r="Y182" s="253" t="s">
        <v>30</v>
      </c>
      <c r="Z182" s="187"/>
      <c r="AA182" s="363"/>
      <c r="AB182" s="187"/>
      <c r="AC182" s="187"/>
      <c r="AD182" s="370">
        <v>1</v>
      </c>
      <c r="AE182" s="370">
        <v>54</v>
      </c>
      <c r="AF182" s="253" t="s">
        <v>30</v>
      </c>
      <c r="AG182" s="187"/>
      <c r="AH182" s="363"/>
      <c r="AI182" s="187"/>
      <c r="AJ182" s="187"/>
      <c r="AK182" s="370">
        <v>1</v>
      </c>
      <c r="AL182" s="370">
        <v>54</v>
      </c>
      <c r="AM182" s="253" t="s">
        <v>30</v>
      </c>
      <c r="AN182" s="185"/>
      <c r="AO182" s="363"/>
      <c r="AP182" s="363"/>
      <c r="AQ182" s="185"/>
      <c r="AR182" s="370">
        <v>1</v>
      </c>
      <c r="AS182" s="370">
        <v>54</v>
      </c>
      <c r="AT182" s="253" t="s">
        <v>30</v>
      </c>
      <c r="AU182" s="187"/>
      <c r="AV182" s="363"/>
      <c r="AW182" s="187"/>
      <c r="AX182" s="187"/>
    </row>
    <row r="183" spans="1:50" s="150" customFormat="1" x14ac:dyDescent="0.25">
      <c r="A183" s="652" t="s">
        <v>262</v>
      </c>
      <c r="B183" s="370">
        <v>55</v>
      </c>
      <c r="C183" s="370">
        <v>99</v>
      </c>
      <c r="D183" s="253" t="s">
        <v>30</v>
      </c>
      <c r="E183" s="185"/>
      <c r="F183" s="363"/>
      <c r="G183" s="363"/>
      <c r="H183" s="185"/>
      <c r="I183" s="370">
        <v>55</v>
      </c>
      <c r="J183" s="370">
        <v>99</v>
      </c>
      <c r="K183" s="253" t="s">
        <v>30</v>
      </c>
      <c r="L183" s="185"/>
      <c r="M183" s="363"/>
      <c r="N183" s="363"/>
      <c r="O183" s="185"/>
      <c r="P183" s="370">
        <v>55</v>
      </c>
      <c r="Q183" s="370">
        <v>99</v>
      </c>
      <c r="R183" s="253" t="s">
        <v>30</v>
      </c>
      <c r="S183" s="185"/>
      <c r="T183" s="363"/>
      <c r="U183" s="363"/>
      <c r="V183" s="185"/>
      <c r="W183" s="370">
        <v>55</v>
      </c>
      <c r="X183" s="370">
        <v>99</v>
      </c>
      <c r="Y183" s="253" t="s">
        <v>30</v>
      </c>
      <c r="Z183" s="187"/>
      <c r="AA183" s="363"/>
      <c r="AB183" s="187"/>
      <c r="AC183" s="187"/>
      <c r="AD183" s="365">
        <v>55</v>
      </c>
      <c r="AE183" s="365">
        <v>99</v>
      </c>
      <c r="AF183" s="366" t="s">
        <v>30</v>
      </c>
      <c r="AG183" s="363"/>
      <c r="AH183" s="363"/>
      <c r="AI183" s="363"/>
      <c r="AJ183" s="363"/>
      <c r="AK183" s="370">
        <v>55</v>
      </c>
      <c r="AL183" s="370">
        <v>99</v>
      </c>
      <c r="AM183" s="253" t="s">
        <v>30</v>
      </c>
      <c r="AN183" s="185"/>
      <c r="AO183" s="363"/>
      <c r="AP183" s="363"/>
      <c r="AQ183" s="185"/>
      <c r="AR183" s="370">
        <v>55</v>
      </c>
      <c r="AS183" s="370">
        <v>99</v>
      </c>
      <c r="AT183" s="253" t="s">
        <v>30</v>
      </c>
      <c r="AU183" s="187"/>
      <c r="AV183" s="363"/>
      <c r="AW183" s="187"/>
      <c r="AX183" s="187"/>
    </row>
    <row r="184" spans="1:50" s="150" customFormat="1" x14ac:dyDescent="0.25">
      <c r="A184" s="652" t="s">
        <v>262</v>
      </c>
      <c r="B184" s="370">
        <v>1</v>
      </c>
      <c r="C184" s="370">
        <v>54</v>
      </c>
      <c r="D184" s="253" t="s">
        <v>31</v>
      </c>
      <c r="E184" s="185"/>
      <c r="F184" s="363"/>
      <c r="G184" s="363"/>
      <c r="H184" s="185"/>
      <c r="I184" s="370">
        <v>1</v>
      </c>
      <c r="J184" s="370">
        <v>54</v>
      </c>
      <c r="K184" s="253" t="s">
        <v>31</v>
      </c>
      <c r="L184" s="185"/>
      <c r="M184" s="363"/>
      <c r="N184" s="363"/>
      <c r="O184" s="185"/>
      <c r="P184" s="370">
        <v>1</v>
      </c>
      <c r="Q184" s="370">
        <v>54</v>
      </c>
      <c r="R184" s="253" t="s">
        <v>31</v>
      </c>
      <c r="S184" s="185"/>
      <c r="T184" s="363"/>
      <c r="U184" s="363"/>
      <c r="V184" s="185"/>
      <c r="W184" s="370">
        <v>1</v>
      </c>
      <c r="X184" s="370">
        <v>54</v>
      </c>
      <c r="Y184" s="253" t="s">
        <v>31</v>
      </c>
      <c r="Z184" s="187"/>
      <c r="AA184" s="363"/>
      <c r="AB184" s="187"/>
      <c r="AC184" s="187"/>
      <c r="AD184" s="370">
        <v>1</v>
      </c>
      <c r="AE184" s="370">
        <v>54</v>
      </c>
      <c r="AF184" s="253" t="s">
        <v>31</v>
      </c>
      <c r="AG184" s="187"/>
      <c r="AH184" s="363"/>
      <c r="AI184" s="187"/>
      <c r="AJ184" s="187"/>
      <c r="AK184" s="370">
        <v>1</v>
      </c>
      <c r="AL184" s="370">
        <v>54</v>
      </c>
      <c r="AM184" s="253" t="s">
        <v>31</v>
      </c>
      <c r="AN184" s="185"/>
      <c r="AO184" s="363"/>
      <c r="AP184" s="363"/>
      <c r="AQ184" s="185"/>
      <c r="AR184" s="370">
        <v>1</v>
      </c>
      <c r="AS184" s="370">
        <v>54</v>
      </c>
      <c r="AT184" s="253" t="s">
        <v>31</v>
      </c>
      <c r="AU184" s="187"/>
      <c r="AV184" s="363"/>
      <c r="AW184" s="187"/>
      <c r="AX184" s="187"/>
    </row>
    <row r="185" spans="1:50" s="150" customFormat="1" x14ac:dyDescent="0.25">
      <c r="A185" s="652" t="s">
        <v>262</v>
      </c>
      <c r="B185" s="370">
        <v>55</v>
      </c>
      <c r="C185" s="370">
        <v>99</v>
      </c>
      <c r="D185" s="253" t="s">
        <v>31</v>
      </c>
      <c r="E185" s="185"/>
      <c r="F185" s="363"/>
      <c r="G185" s="363"/>
      <c r="H185" s="185"/>
      <c r="I185" s="370">
        <v>55</v>
      </c>
      <c r="J185" s="370">
        <v>99</v>
      </c>
      <c r="K185" s="253" t="s">
        <v>31</v>
      </c>
      <c r="L185" s="185"/>
      <c r="M185" s="363"/>
      <c r="N185" s="363"/>
      <c r="O185" s="185"/>
      <c r="P185" s="370">
        <v>55</v>
      </c>
      <c r="Q185" s="370">
        <v>99</v>
      </c>
      <c r="R185" s="253" t="s">
        <v>31</v>
      </c>
      <c r="S185" s="185"/>
      <c r="T185" s="363"/>
      <c r="U185" s="363"/>
      <c r="V185" s="185"/>
      <c r="W185" s="370">
        <v>55</v>
      </c>
      <c r="X185" s="370">
        <v>99</v>
      </c>
      <c r="Y185" s="253" t="s">
        <v>31</v>
      </c>
      <c r="Z185" s="187"/>
      <c r="AA185" s="363"/>
      <c r="AB185" s="187"/>
      <c r="AC185" s="187"/>
      <c r="AD185" s="365">
        <v>55</v>
      </c>
      <c r="AE185" s="365">
        <v>99</v>
      </c>
      <c r="AF185" s="366" t="s">
        <v>31</v>
      </c>
      <c r="AG185" s="363"/>
      <c r="AH185" s="363"/>
      <c r="AI185" s="363"/>
      <c r="AJ185" s="363"/>
      <c r="AK185" s="370">
        <v>55</v>
      </c>
      <c r="AL185" s="370">
        <v>99</v>
      </c>
      <c r="AM185" s="253" t="s">
        <v>31</v>
      </c>
      <c r="AN185" s="185"/>
      <c r="AO185" s="363"/>
      <c r="AP185" s="363"/>
      <c r="AQ185" s="185"/>
      <c r="AR185" s="370">
        <v>55</v>
      </c>
      <c r="AS185" s="370">
        <v>99</v>
      </c>
      <c r="AT185" s="253" t="s">
        <v>31</v>
      </c>
      <c r="AU185" s="187"/>
      <c r="AV185" s="363"/>
      <c r="AW185" s="187"/>
      <c r="AX185" s="187"/>
    </row>
    <row r="186" spans="1:50" s="150" customFormat="1" x14ac:dyDescent="0.25">
      <c r="A186" s="652" t="s">
        <v>262</v>
      </c>
      <c r="B186" s="370">
        <v>1</v>
      </c>
      <c r="C186" s="370">
        <v>54</v>
      </c>
      <c r="D186" s="253" t="s">
        <v>32</v>
      </c>
      <c r="E186" s="185"/>
      <c r="F186" s="363"/>
      <c r="G186" s="363"/>
      <c r="H186" s="185"/>
      <c r="I186" s="370">
        <v>1</v>
      </c>
      <c r="J186" s="370">
        <v>54</v>
      </c>
      <c r="K186" s="253" t="s">
        <v>32</v>
      </c>
      <c r="L186" s="185"/>
      <c r="M186" s="363"/>
      <c r="N186" s="363"/>
      <c r="O186" s="185"/>
      <c r="P186" s="370">
        <v>1</v>
      </c>
      <c r="Q186" s="370">
        <v>54</v>
      </c>
      <c r="R186" s="253" t="s">
        <v>32</v>
      </c>
      <c r="S186" s="185"/>
      <c r="T186" s="363"/>
      <c r="U186" s="363"/>
      <c r="V186" s="185"/>
      <c r="W186" s="370">
        <v>1</v>
      </c>
      <c r="X186" s="370">
        <v>54</v>
      </c>
      <c r="Y186" s="253" t="s">
        <v>32</v>
      </c>
      <c r="Z186" s="187"/>
      <c r="AA186" s="363"/>
      <c r="AB186" s="187"/>
      <c r="AC186" s="187"/>
      <c r="AD186" s="370">
        <v>1</v>
      </c>
      <c r="AE186" s="370">
        <v>54</v>
      </c>
      <c r="AF186" s="253" t="s">
        <v>32</v>
      </c>
      <c r="AG186" s="187"/>
      <c r="AH186" s="363"/>
      <c r="AI186" s="187"/>
      <c r="AJ186" s="187"/>
      <c r="AK186" s="370">
        <v>1</v>
      </c>
      <c r="AL186" s="370">
        <v>54</v>
      </c>
      <c r="AM186" s="253" t="s">
        <v>32</v>
      </c>
      <c r="AN186" s="185"/>
      <c r="AO186" s="363"/>
      <c r="AP186" s="363"/>
      <c r="AQ186" s="185"/>
      <c r="AR186" s="370">
        <v>1</v>
      </c>
      <c r="AS186" s="370">
        <v>54</v>
      </c>
      <c r="AT186" s="253" t="s">
        <v>32</v>
      </c>
      <c r="AU186" s="187"/>
      <c r="AV186" s="363"/>
      <c r="AW186" s="187"/>
      <c r="AX186" s="187"/>
    </row>
    <row r="187" spans="1:50" s="150" customFormat="1" x14ac:dyDescent="0.25">
      <c r="A187" s="652" t="s">
        <v>262</v>
      </c>
      <c r="B187" s="370">
        <v>55</v>
      </c>
      <c r="C187" s="370">
        <v>99</v>
      </c>
      <c r="D187" s="253" t="s">
        <v>32</v>
      </c>
      <c r="E187" s="185"/>
      <c r="F187" s="363"/>
      <c r="G187" s="363"/>
      <c r="H187" s="185"/>
      <c r="I187" s="370">
        <v>55</v>
      </c>
      <c r="J187" s="370">
        <v>99</v>
      </c>
      <c r="K187" s="253" t="s">
        <v>32</v>
      </c>
      <c r="L187" s="185"/>
      <c r="M187" s="363"/>
      <c r="N187" s="363"/>
      <c r="O187" s="185"/>
      <c r="P187" s="370">
        <v>55</v>
      </c>
      <c r="Q187" s="370">
        <v>99</v>
      </c>
      <c r="R187" s="253" t="s">
        <v>32</v>
      </c>
      <c r="S187" s="185"/>
      <c r="T187" s="363"/>
      <c r="U187" s="363"/>
      <c r="V187" s="185"/>
      <c r="W187" s="370">
        <v>55</v>
      </c>
      <c r="X187" s="370">
        <v>99</v>
      </c>
      <c r="Y187" s="253" t="s">
        <v>32</v>
      </c>
      <c r="Z187" s="187"/>
      <c r="AA187" s="363"/>
      <c r="AB187" s="187"/>
      <c r="AC187" s="187"/>
      <c r="AD187" s="365">
        <v>55</v>
      </c>
      <c r="AE187" s="365">
        <v>99</v>
      </c>
      <c r="AF187" s="366" t="s">
        <v>32</v>
      </c>
      <c r="AG187" s="363"/>
      <c r="AH187" s="363"/>
      <c r="AI187" s="363"/>
      <c r="AJ187" s="363"/>
      <c r="AK187" s="370">
        <v>55</v>
      </c>
      <c r="AL187" s="370">
        <v>99</v>
      </c>
      <c r="AM187" s="253" t="s">
        <v>32</v>
      </c>
      <c r="AN187" s="185"/>
      <c r="AO187" s="363"/>
      <c r="AP187" s="363"/>
      <c r="AQ187" s="185"/>
      <c r="AR187" s="370">
        <v>55</v>
      </c>
      <c r="AS187" s="370">
        <v>99</v>
      </c>
      <c r="AT187" s="253" t="s">
        <v>32</v>
      </c>
      <c r="AU187" s="187"/>
      <c r="AV187" s="363"/>
      <c r="AW187" s="187"/>
      <c r="AX187" s="187"/>
    </row>
    <row r="188" spans="1:50" s="150" customFormat="1" x14ac:dyDescent="0.25">
      <c r="A188" s="652" t="s">
        <v>262</v>
      </c>
      <c r="B188" s="370">
        <v>1</v>
      </c>
      <c r="C188" s="370">
        <v>54</v>
      </c>
      <c r="D188" s="253" t="s">
        <v>33</v>
      </c>
      <c r="E188" s="185"/>
      <c r="F188" s="363"/>
      <c r="G188" s="363"/>
      <c r="H188" s="185"/>
      <c r="I188" s="370">
        <v>1</v>
      </c>
      <c r="J188" s="370">
        <v>54</v>
      </c>
      <c r="K188" s="253" t="s">
        <v>33</v>
      </c>
      <c r="L188" s="185"/>
      <c r="M188" s="363"/>
      <c r="N188" s="363"/>
      <c r="O188" s="185"/>
      <c r="P188" s="370">
        <v>1</v>
      </c>
      <c r="Q188" s="370">
        <v>54</v>
      </c>
      <c r="R188" s="253" t="s">
        <v>33</v>
      </c>
      <c r="S188" s="185"/>
      <c r="T188" s="363"/>
      <c r="U188" s="363"/>
      <c r="V188" s="185"/>
      <c r="W188" s="370">
        <v>1</v>
      </c>
      <c r="X188" s="370">
        <v>54</v>
      </c>
      <c r="Y188" s="253" t="s">
        <v>33</v>
      </c>
      <c r="Z188" s="187"/>
      <c r="AA188" s="363"/>
      <c r="AB188" s="187"/>
      <c r="AC188" s="187"/>
      <c r="AD188" s="370">
        <v>1</v>
      </c>
      <c r="AE188" s="370">
        <v>54</v>
      </c>
      <c r="AF188" s="253" t="s">
        <v>33</v>
      </c>
      <c r="AG188" s="187"/>
      <c r="AH188" s="363"/>
      <c r="AI188" s="187"/>
      <c r="AJ188" s="187"/>
      <c r="AK188" s="370">
        <v>1</v>
      </c>
      <c r="AL188" s="370">
        <v>54</v>
      </c>
      <c r="AM188" s="253" t="s">
        <v>33</v>
      </c>
      <c r="AN188" s="185"/>
      <c r="AO188" s="363"/>
      <c r="AP188" s="363"/>
      <c r="AQ188" s="185"/>
      <c r="AR188" s="370">
        <v>1</v>
      </c>
      <c r="AS188" s="370">
        <v>54</v>
      </c>
      <c r="AT188" s="253" t="s">
        <v>33</v>
      </c>
      <c r="AU188" s="187"/>
      <c r="AV188" s="363"/>
      <c r="AW188" s="187"/>
      <c r="AX188" s="187"/>
    </row>
    <row r="189" spans="1:50" s="150" customFormat="1" x14ac:dyDescent="0.25">
      <c r="A189" s="652" t="s">
        <v>262</v>
      </c>
      <c r="B189" s="370">
        <v>55</v>
      </c>
      <c r="C189" s="370">
        <v>99</v>
      </c>
      <c r="D189" s="253" t="s">
        <v>33</v>
      </c>
      <c r="E189" s="185"/>
      <c r="F189" s="363"/>
      <c r="G189" s="363"/>
      <c r="H189" s="185"/>
      <c r="I189" s="370">
        <v>55</v>
      </c>
      <c r="J189" s="370">
        <v>99</v>
      </c>
      <c r="K189" s="253" t="s">
        <v>33</v>
      </c>
      <c r="L189" s="185"/>
      <c r="M189" s="363"/>
      <c r="N189" s="363"/>
      <c r="O189" s="185"/>
      <c r="P189" s="370">
        <v>55</v>
      </c>
      <c r="Q189" s="370">
        <v>99</v>
      </c>
      <c r="R189" s="253" t="s">
        <v>33</v>
      </c>
      <c r="S189" s="185"/>
      <c r="T189" s="363"/>
      <c r="U189" s="363"/>
      <c r="V189" s="185"/>
      <c r="W189" s="370">
        <v>55</v>
      </c>
      <c r="X189" s="370">
        <v>99</v>
      </c>
      <c r="Y189" s="253" t="s">
        <v>33</v>
      </c>
      <c r="Z189" s="187"/>
      <c r="AA189" s="363"/>
      <c r="AB189" s="187"/>
      <c r="AC189" s="187"/>
      <c r="AD189" s="365">
        <v>55</v>
      </c>
      <c r="AE189" s="365">
        <v>99</v>
      </c>
      <c r="AF189" s="366" t="s">
        <v>33</v>
      </c>
      <c r="AG189" s="363"/>
      <c r="AH189" s="363"/>
      <c r="AI189" s="363"/>
      <c r="AJ189" s="363"/>
      <c r="AK189" s="370">
        <v>55</v>
      </c>
      <c r="AL189" s="370">
        <v>99</v>
      </c>
      <c r="AM189" s="253" t="s">
        <v>33</v>
      </c>
      <c r="AN189" s="185"/>
      <c r="AO189" s="363"/>
      <c r="AP189" s="363"/>
      <c r="AQ189" s="185"/>
      <c r="AR189" s="370">
        <v>55</v>
      </c>
      <c r="AS189" s="370">
        <v>99</v>
      </c>
      <c r="AT189" s="253" t="s">
        <v>33</v>
      </c>
      <c r="AU189" s="187"/>
      <c r="AV189" s="363"/>
      <c r="AW189" s="187"/>
      <c r="AX189" s="187"/>
    </row>
    <row r="190" spans="1:50" s="150" customFormat="1" x14ac:dyDescent="0.25">
      <c r="A190" s="652" t="s">
        <v>262</v>
      </c>
      <c r="B190" s="370">
        <v>1</v>
      </c>
      <c r="C190" s="370">
        <v>54</v>
      </c>
      <c r="D190" s="253" t="s">
        <v>34</v>
      </c>
      <c r="E190" s="185"/>
      <c r="F190" s="363"/>
      <c r="G190" s="363"/>
      <c r="H190" s="185"/>
      <c r="I190" s="370">
        <v>1</v>
      </c>
      <c r="J190" s="370">
        <v>54</v>
      </c>
      <c r="K190" s="253" t="s">
        <v>34</v>
      </c>
      <c r="L190" s="185"/>
      <c r="M190" s="363"/>
      <c r="N190" s="363"/>
      <c r="O190" s="185"/>
      <c r="P190" s="370">
        <v>1</v>
      </c>
      <c r="Q190" s="370">
        <v>54</v>
      </c>
      <c r="R190" s="253" t="s">
        <v>34</v>
      </c>
      <c r="S190" s="185"/>
      <c r="T190" s="363"/>
      <c r="U190" s="363"/>
      <c r="V190" s="185"/>
      <c r="W190" s="370">
        <v>1</v>
      </c>
      <c r="X190" s="370">
        <v>54</v>
      </c>
      <c r="Y190" s="253" t="s">
        <v>34</v>
      </c>
      <c r="Z190" s="187"/>
      <c r="AA190" s="363"/>
      <c r="AB190" s="187"/>
      <c r="AC190" s="187"/>
      <c r="AD190" s="370">
        <v>1</v>
      </c>
      <c r="AE190" s="370">
        <v>54</v>
      </c>
      <c r="AF190" s="253" t="s">
        <v>34</v>
      </c>
      <c r="AG190" s="187"/>
      <c r="AH190" s="363"/>
      <c r="AI190" s="187"/>
      <c r="AJ190" s="187"/>
      <c r="AK190" s="370">
        <v>1</v>
      </c>
      <c r="AL190" s="370">
        <v>54</v>
      </c>
      <c r="AM190" s="253" t="s">
        <v>34</v>
      </c>
      <c r="AN190" s="185"/>
      <c r="AO190" s="363"/>
      <c r="AP190" s="363"/>
      <c r="AQ190" s="185"/>
      <c r="AR190" s="370">
        <v>1</v>
      </c>
      <c r="AS190" s="370">
        <v>54</v>
      </c>
      <c r="AT190" s="253" t="s">
        <v>34</v>
      </c>
      <c r="AU190" s="187"/>
      <c r="AV190" s="363"/>
      <c r="AW190" s="187"/>
      <c r="AX190" s="187"/>
    </row>
    <row r="191" spans="1:50" s="150" customFormat="1" x14ac:dyDescent="0.25">
      <c r="A191" s="652" t="s">
        <v>262</v>
      </c>
      <c r="B191" s="370">
        <v>55</v>
      </c>
      <c r="C191" s="370">
        <v>99</v>
      </c>
      <c r="D191" s="253" t="s">
        <v>34</v>
      </c>
      <c r="E191" s="185"/>
      <c r="F191" s="363"/>
      <c r="G191" s="363"/>
      <c r="H191" s="185"/>
      <c r="I191" s="370">
        <v>55</v>
      </c>
      <c r="J191" s="370">
        <v>99</v>
      </c>
      <c r="K191" s="253" t="s">
        <v>34</v>
      </c>
      <c r="L191" s="185"/>
      <c r="M191" s="363"/>
      <c r="N191" s="363"/>
      <c r="O191" s="185"/>
      <c r="P191" s="370">
        <v>55</v>
      </c>
      <c r="Q191" s="370">
        <v>99</v>
      </c>
      <c r="R191" s="253" t="s">
        <v>34</v>
      </c>
      <c r="S191" s="185"/>
      <c r="T191" s="363"/>
      <c r="U191" s="363"/>
      <c r="V191" s="185"/>
      <c r="W191" s="370">
        <v>55</v>
      </c>
      <c r="X191" s="370">
        <v>99</v>
      </c>
      <c r="Y191" s="253" t="s">
        <v>34</v>
      </c>
      <c r="Z191" s="187"/>
      <c r="AA191" s="363"/>
      <c r="AB191" s="187"/>
      <c r="AC191" s="187"/>
      <c r="AD191" s="365">
        <v>55</v>
      </c>
      <c r="AE191" s="365">
        <v>99</v>
      </c>
      <c r="AF191" s="366" t="s">
        <v>34</v>
      </c>
      <c r="AG191" s="363"/>
      <c r="AH191" s="363"/>
      <c r="AI191" s="363"/>
      <c r="AJ191" s="363"/>
      <c r="AK191" s="370">
        <v>55</v>
      </c>
      <c r="AL191" s="370">
        <v>99</v>
      </c>
      <c r="AM191" s="253" t="s">
        <v>34</v>
      </c>
      <c r="AN191" s="185"/>
      <c r="AO191" s="363"/>
      <c r="AP191" s="363"/>
      <c r="AQ191" s="185"/>
      <c r="AR191" s="370">
        <v>55</v>
      </c>
      <c r="AS191" s="370">
        <v>99</v>
      </c>
      <c r="AT191" s="253" t="s">
        <v>34</v>
      </c>
      <c r="AU191" s="187"/>
      <c r="AV191" s="363"/>
      <c r="AW191" s="187"/>
      <c r="AX191" s="187"/>
    </row>
    <row r="192" spans="1:50" s="150" customFormat="1" x14ac:dyDescent="0.25">
      <c r="A192" s="652" t="s">
        <v>262</v>
      </c>
      <c r="B192" s="370">
        <v>1</v>
      </c>
      <c r="C192" s="370">
        <v>54</v>
      </c>
      <c r="D192" s="253" t="s">
        <v>35</v>
      </c>
      <c r="E192" s="185"/>
      <c r="F192" s="363"/>
      <c r="G192" s="363"/>
      <c r="H192" s="185"/>
      <c r="I192" s="370">
        <v>1</v>
      </c>
      <c r="J192" s="370">
        <v>54</v>
      </c>
      <c r="K192" s="253" t="s">
        <v>35</v>
      </c>
      <c r="L192" s="185"/>
      <c r="M192" s="363"/>
      <c r="N192" s="363"/>
      <c r="O192" s="185"/>
      <c r="P192" s="370">
        <v>1</v>
      </c>
      <c r="Q192" s="370">
        <v>54</v>
      </c>
      <c r="R192" s="253" t="s">
        <v>35</v>
      </c>
      <c r="S192" s="185"/>
      <c r="T192" s="363"/>
      <c r="U192" s="363"/>
      <c r="V192" s="185"/>
      <c r="W192" s="370">
        <v>1</v>
      </c>
      <c r="X192" s="370">
        <v>54</v>
      </c>
      <c r="Y192" s="253" t="s">
        <v>35</v>
      </c>
      <c r="Z192" s="187"/>
      <c r="AA192" s="363"/>
      <c r="AB192" s="187"/>
      <c r="AC192" s="187"/>
      <c r="AD192" s="370">
        <v>1</v>
      </c>
      <c r="AE192" s="370">
        <v>54</v>
      </c>
      <c r="AF192" s="253" t="s">
        <v>35</v>
      </c>
      <c r="AG192" s="187"/>
      <c r="AH192" s="363"/>
      <c r="AI192" s="187"/>
      <c r="AJ192" s="187"/>
      <c r="AK192" s="370">
        <v>1</v>
      </c>
      <c r="AL192" s="370">
        <v>54</v>
      </c>
      <c r="AM192" s="253" t="s">
        <v>35</v>
      </c>
      <c r="AN192" s="185"/>
      <c r="AO192" s="363"/>
      <c r="AP192" s="363"/>
      <c r="AQ192" s="185"/>
      <c r="AR192" s="370">
        <v>1</v>
      </c>
      <c r="AS192" s="370">
        <v>54</v>
      </c>
      <c r="AT192" s="253" t="s">
        <v>35</v>
      </c>
      <c r="AU192" s="187"/>
      <c r="AV192" s="363"/>
      <c r="AW192" s="187"/>
      <c r="AX192" s="187"/>
    </row>
    <row r="193" spans="1:50" s="150" customFormat="1" x14ac:dyDescent="0.25">
      <c r="A193" s="652" t="s">
        <v>262</v>
      </c>
      <c r="B193" s="370">
        <v>55</v>
      </c>
      <c r="C193" s="370">
        <v>99</v>
      </c>
      <c r="D193" s="253" t="s">
        <v>35</v>
      </c>
      <c r="E193" s="185"/>
      <c r="F193" s="363"/>
      <c r="G193" s="363"/>
      <c r="H193" s="185"/>
      <c r="I193" s="370">
        <v>55</v>
      </c>
      <c r="J193" s="370">
        <v>99</v>
      </c>
      <c r="K193" s="253" t="s">
        <v>35</v>
      </c>
      <c r="L193" s="185"/>
      <c r="M193" s="363"/>
      <c r="N193" s="363"/>
      <c r="O193" s="185"/>
      <c r="P193" s="370">
        <v>55</v>
      </c>
      <c r="Q193" s="370">
        <v>99</v>
      </c>
      <c r="R193" s="253" t="s">
        <v>35</v>
      </c>
      <c r="S193" s="185"/>
      <c r="T193" s="363"/>
      <c r="U193" s="363"/>
      <c r="V193" s="185"/>
      <c r="W193" s="370">
        <v>55</v>
      </c>
      <c r="X193" s="370">
        <v>99</v>
      </c>
      <c r="Y193" s="253" t="s">
        <v>35</v>
      </c>
      <c r="Z193" s="187"/>
      <c r="AA193" s="363"/>
      <c r="AB193" s="187"/>
      <c r="AC193" s="187"/>
      <c r="AD193" s="365">
        <v>55</v>
      </c>
      <c r="AE193" s="365">
        <v>99</v>
      </c>
      <c r="AF193" s="366" t="s">
        <v>35</v>
      </c>
      <c r="AG193" s="363"/>
      <c r="AH193" s="363"/>
      <c r="AI193" s="363"/>
      <c r="AJ193" s="363"/>
      <c r="AK193" s="370">
        <v>55</v>
      </c>
      <c r="AL193" s="370">
        <v>99</v>
      </c>
      <c r="AM193" s="253" t="s">
        <v>35</v>
      </c>
      <c r="AN193" s="185"/>
      <c r="AO193" s="363"/>
      <c r="AP193" s="363"/>
      <c r="AQ193" s="185"/>
      <c r="AR193" s="370">
        <v>55</v>
      </c>
      <c r="AS193" s="370">
        <v>99</v>
      </c>
      <c r="AT193" s="253" t="s">
        <v>35</v>
      </c>
      <c r="AU193" s="187"/>
      <c r="AV193" s="363"/>
      <c r="AW193" s="187"/>
      <c r="AX193" s="187"/>
    </row>
    <row r="194" spans="1:50" s="150" customFormat="1" x14ac:dyDescent="0.25">
      <c r="A194" s="652" t="s">
        <v>262</v>
      </c>
      <c r="B194" s="370">
        <v>1</v>
      </c>
      <c r="C194" s="370">
        <v>54</v>
      </c>
      <c r="D194" s="253" t="s">
        <v>36</v>
      </c>
      <c r="E194" s="185"/>
      <c r="F194" s="363"/>
      <c r="G194" s="363"/>
      <c r="H194" s="185"/>
      <c r="I194" s="370">
        <v>1</v>
      </c>
      <c r="J194" s="370">
        <v>54</v>
      </c>
      <c r="K194" s="253" t="s">
        <v>36</v>
      </c>
      <c r="L194" s="185"/>
      <c r="M194" s="363"/>
      <c r="N194" s="363"/>
      <c r="O194" s="185"/>
      <c r="P194" s="370">
        <v>1</v>
      </c>
      <c r="Q194" s="370">
        <v>54</v>
      </c>
      <c r="R194" s="253" t="s">
        <v>36</v>
      </c>
      <c r="S194" s="185"/>
      <c r="T194" s="363"/>
      <c r="U194" s="363"/>
      <c r="V194" s="185"/>
      <c r="W194" s="370">
        <v>1</v>
      </c>
      <c r="X194" s="370">
        <v>54</v>
      </c>
      <c r="Y194" s="253" t="s">
        <v>36</v>
      </c>
      <c r="Z194" s="187"/>
      <c r="AA194" s="363"/>
      <c r="AB194" s="187"/>
      <c r="AC194" s="187"/>
      <c r="AD194" s="370">
        <v>1</v>
      </c>
      <c r="AE194" s="370">
        <v>54</v>
      </c>
      <c r="AF194" s="253" t="s">
        <v>36</v>
      </c>
      <c r="AG194" s="187"/>
      <c r="AH194" s="363"/>
      <c r="AI194" s="187"/>
      <c r="AJ194" s="187"/>
      <c r="AK194" s="370">
        <v>1</v>
      </c>
      <c r="AL194" s="370">
        <v>54</v>
      </c>
      <c r="AM194" s="253" t="s">
        <v>36</v>
      </c>
      <c r="AN194" s="185"/>
      <c r="AO194" s="363"/>
      <c r="AP194" s="363"/>
      <c r="AQ194" s="185"/>
      <c r="AR194" s="370">
        <v>1</v>
      </c>
      <c r="AS194" s="370">
        <v>54</v>
      </c>
      <c r="AT194" s="253" t="s">
        <v>36</v>
      </c>
      <c r="AU194" s="187"/>
      <c r="AV194" s="363"/>
      <c r="AW194" s="187"/>
      <c r="AX194" s="187"/>
    </row>
    <row r="195" spans="1:50" s="150" customFormat="1" x14ac:dyDescent="0.25">
      <c r="A195" s="652" t="s">
        <v>262</v>
      </c>
      <c r="B195" s="370">
        <v>55</v>
      </c>
      <c r="C195" s="370">
        <v>99</v>
      </c>
      <c r="D195" s="253" t="s">
        <v>36</v>
      </c>
      <c r="E195" s="185"/>
      <c r="F195" s="363"/>
      <c r="G195" s="363"/>
      <c r="H195" s="185"/>
      <c r="I195" s="370">
        <v>55</v>
      </c>
      <c r="J195" s="370">
        <v>99</v>
      </c>
      <c r="K195" s="253" t="s">
        <v>36</v>
      </c>
      <c r="L195" s="185"/>
      <c r="M195" s="363"/>
      <c r="N195" s="363"/>
      <c r="O195" s="185"/>
      <c r="P195" s="370">
        <v>55</v>
      </c>
      <c r="Q195" s="370">
        <v>99</v>
      </c>
      <c r="R195" s="253" t="s">
        <v>36</v>
      </c>
      <c r="S195" s="185"/>
      <c r="T195" s="363"/>
      <c r="U195" s="363"/>
      <c r="V195" s="185"/>
      <c r="W195" s="370">
        <v>55</v>
      </c>
      <c r="X195" s="370">
        <v>99</v>
      </c>
      <c r="Y195" s="253" t="s">
        <v>36</v>
      </c>
      <c r="Z195" s="187"/>
      <c r="AA195" s="363"/>
      <c r="AB195" s="187"/>
      <c r="AC195" s="187"/>
      <c r="AD195" s="365">
        <v>55</v>
      </c>
      <c r="AE195" s="365">
        <v>99</v>
      </c>
      <c r="AF195" s="366" t="s">
        <v>36</v>
      </c>
      <c r="AG195" s="363"/>
      <c r="AH195" s="363"/>
      <c r="AI195" s="363"/>
      <c r="AJ195" s="363"/>
      <c r="AK195" s="370">
        <v>55</v>
      </c>
      <c r="AL195" s="370">
        <v>99</v>
      </c>
      <c r="AM195" s="253" t="s">
        <v>36</v>
      </c>
      <c r="AN195" s="185"/>
      <c r="AO195" s="363"/>
      <c r="AP195" s="363"/>
      <c r="AQ195" s="185"/>
      <c r="AR195" s="370">
        <v>55</v>
      </c>
      <c r="AS195" s="370">
        <v>99</v>
      </c>
      <c r="AT195" s="253" t="s">
        <v>36</v>
      </c>
      <c r="AU195" s="187"/>
      <c r="AV195" s="363"/>
      <c r="AW195" s="187"/>
      <c r="AX195" s="187"/>
    </row>
    <row r="196" spans="1:50" s="150" customFormat="1" x14ac:dyDescent="0.25">
      <c r="A196" s="652" t="s">
        <v>262</v>
      </c>
      <c r="B196" s="370">
        <v>1</v>
      </c>
      <c r="C196" s="370">
        <v>54</v>
      </c>
      <c r="D196" s="253" t="s">
        <v>37</v>
      </c>
      <c r="E196" s="185"/>
      <c r="F196" s="363"/>
      <c r="G196" s="363"/>
      <c r="H196" s="185"/>
      <c r="I196" s="370">
        <v>1</v>
      </c>
      <c r="J196" s="370">
        <v>54</v>
      </c>
      <c r="K196" s="253" t="s">
        <v>37</v>
      </c>
      <c r="L196" s="185"/>
      <c r="M196" s="363"/>
      <c r="N196" s="363"/>
      <c r="O196" s="185"/>
      <c r="P196" s="370">
        <v>1</v>
      </c>
      <c r="Q196" s="370">
        <v>54</v>
      </c>
      <c r="R196" s="253" t="s">
        <v>37</v>
      </c>
      <c r="S196" s="185"/>
      <c r="T196" s="363"/>
      <c r="U196" s="363"/>
      <c r="V196" s="185"/>
      <c r="W196" s="370">
        <v>1</v>
      </c>
      <c r="X196" s="370">
        <v>54</v>
      </c>
      <c r="Y196" s="253" t="s">
        <v>37</v>
      </c>
      <c r="Z196" s="187"/>
      <c r="AA196" s="363"/>
      <c r="AB196" s="187"/>
      <c r="AC196" s="187"/>
      <c r="AD196" s="370">
        <v>1</v>
      </c>
      <c r="AE196" s="370">
        <v>54</v>
      </c>
      <c r="AF196" s="253" t="s">
        <v>37</v>
      </c>
      <c r="AG196" s="187"/>
      <c r="AH196" s="363"/>
      <c r="AI196" s="187"/>
      <c r="AJ196" s="187"/>
      <c r="AK196" s="370">
        <v>1</v>
      </c>
      <c r="AL196" s="370">
        <v>54</v>
      </c>
      <c r="AM196" s="253" t="s">
        <v>37</v>
      </c>
      <c r="AN196" s="185"/>
      <c r="AO196" s="363"/>
      <c r="AP196" s="363"/>
      <c r="AQ196" s="185"/>
      <c r="AR196" s="370">
        <v>1</v>
      </c>
      <c r="AS196" s="370">
        <v>54</v>
      </c>
      <c r="AT196" s="253" t="s">
        <v>37</v>
      </c>
      <c r="AU196" s="187"/>
      <c r="AV196" s="363"/>
      <c r="AW196" s="187"/>
      <c r="AX196" s="187"/>
    </row>
    <row r="197" spans="1:50" s="150" customFormat="1" x14ac:dyDescent="0.25">
      <c r="A197" s="652" t="s">
        <v>262</v>
      </c>
      <c r="B197" s="370">
        <v>55</v>
      </c>
      <c r="C197" s="370">
        <v>99</v>
      </c>
      <c r="D197" s="253" t="s">
        <v>37</v>
      </c>
      <c r="E197" s="185"/>
      <c r="F197" s="363"/>
      <c r="G197" s="363"/>
      <c r="H197" s="185"/>
      <c r="I197" s="370">
        <v>55</v>
      </c>
      <c r="J197" s="370">
        <v>99</v>
      </c>
      <c r="K197" s="253" t="s">
        <v>37</v>
      </c>
      <c r="L197" s="185"/>
      <c r="M197" s="363"/>
      <c r="N197" s="363"/>
      <c r="O197" s="185"/>
      <c r="P197" s="370">
        <v>55</v>
      </c>
      <c r="Q197" s="370">
        <v>99</v>
      </c>
      <c r="R197" s="253" t="s">
        <v>37</v>
      </c>
      <c r="S197" s="185"/>
      <c r="T197" s="363"/>
      <c r="U197" s="363"/>
      <c r="V197" s="185"/>
      <c r="W197" s="370">
        <v>55</v>
      </c>
      <c r="X197" s="370">
        <v>99</v>
      </c>
      <c r="Y197" s="253" t="s">
        <v>37</v>
      </c>
      <c r="Z197" s="187"/>
      <c r="AA197" s="363"/>
      <c r="AB197" s="187"/>
      <c r="AC197" s="187"/>
      <c r="AD197" s="365">
        <v>55</v>
      </c>
      <c r="AE197" s="365">
        <v>99</v>
      </c>
      <c r="AF197" s="366" t="s">
        <v>37</v>
      </c>
      <c r="AG197" s="363"/>
      <c r="AH197" s="363"/>
      <c r="AI197" s="363"/>
      <c r="AJ197" s="363"/>
      <c r="AK197" s="370">
        <v>55</v>
      </c>
      <c r="AL197" s="370">
        <v>99</v>
      </c>
      <c r="AM197" s="253" t="s">
        <v>37</v>
      </c>
      <c r="AN197" s="185"/>
      <c r="AO197" s="363"/>
      <c r="AP197" s="363"/>
      <c r="AQ197" s="185"/>
      <c r="AR197" s="370">
        <v>55</v>
      </c>
      <c r="AS197" s="370">
        <v>99</v>
      </c>
      <c r="AT197" s="253" t="s">
        <v>37</v>
      </c>
      <c r="AU197" s="187"/>
      <c r="AV197" s="363"/>
      <c r="AW197" s="187"/>
      <c r="AX197" s="187"/>
    </row>
    <row r="198" spans="1:50" s="150" customFormat="1" x14ac:dyDescent="0.25">
      <c r="A198" s="652" t="s">
        <v>262</v>
      </c>
      <c r="B198" s="370">
        <v>1</v>
      </c>
      <c r="C198" s="370">
        <v>54</v>
      </c>
      <c r="D198" s="253" t="s">
        <v>38</v>
      </c>
      <c r="E198" s="185"/>
      <c r="F198" s="363"/>
      <c r="G198" s="363"/>
      <c r="H198" s="185"/>
      <c r="I198" s="370">
        <v>1</v>
      </c>
      <c r="J198" s="370">
        <v>54</v>
      </c>
      <c r="K198" s="253" t="s">
        <v>38</v>
      </c>
      <c r="L198" s="185"/>
      <c r="M198" s="363"/>
      <c r="N198" s="363"/>
      <c r="O198" s="185"/>
      <c r="P198" s="370">
        <v>1</v>
      </c>
      <c r="Q198" s="370">
        <v>54</v>
      </c>
      <c r="R198" s="253" t="s">
        <v>38</v>
      </c>
      <c r="S198" s="185"/>
      <c r="T198" s="363"/>
      <c r="U198" s="363"/>
      <c r="V198" s="185"/>
      <c r="W198" s="370">
        <v>1</v>
      </c>
      <c r="X198" s="370">
        <v>54</v>
      </c>
      <c r="Y198" s="253" t="s">
        <v>38</v>
      </c>
      <c r="Z198" s="187"/>
      <c r="AA198" s="363"/>
      <c r="AB198" s="187"/>
      <c r="AC198" s="187"/>
      <c r="AD198" s="370">
        <v>1</v>
      </c>
      <c r="AE198" s="370">
        <v>54</v>
      </c>
      <c r="AF198" s="253" t="s">
        <v>38</v>
      </c>
      <c r="AG198" s="187"/>
      <c r="AH198" s="363"/>
      <c r="AI198" s="187"/>
      <c r="AJ198" s="187"/>
      <c r="AK198" s="370">
        <v>1</v>
      </c>
      <c r="AL198" s="370">
        <v>54</v>
      </c>
      <c r="AM198" s="253" t="s">
        <v>38</v>
      </c>
      <c r="AN198" s="185"/>
      <c r="AO198" s="363"/>
      <c r="AP198" s="363"/>
      <c r="AQ198" s="185"/>
      <c r="AR198" s="370">
        <v>1</v>
      </c>
      <c r="AS198" s="370">
        <v>54</v>
      </c>
      <c r="AT198" s="253" t="s">
        <v>38</v>
      </c>
      <c r="AU198" s="187"/>
      <c r="AV198" s="363"/>
      <c r="AW198" s="187"/>
      <c r="AX198" s="187"/>
    </row>
    <row r="199" spans="1:50" s="150" customFormat="1" x14ac:dyDescent="0.25">
      <c r="A199" s="652" t="s">
        <v>262</v>
      </c>
      <c r="B199" s="370">
        <v>55</v>
      </c>
      <c r="C199" s="370">
        <v>99</v>
      </c>
      <c r="D199" s="253" t="s">
        <v>38</v>
      </c>
      <c r="E199" s="185"/>
      <c r="F199" s="363"/>
      <c r="G199" s="363"/>
      <c r="H199" s="185"/>
      <c r="I199" s="370">
        <v>55</v>
      </c>
      <c r="J199" s="370">
        <v>99</v>
      </c>
      <c r="K199" s="253" t="s">
        <v>38</v>
      </c>
      <c r="L199" s="185"/>
      <c r="M199" s="363"/>
      <c r="N199" s="363"/>
      <c r="O199" s="185"/>
      <c r="P199" s="370">
        <v>55</v>
      </c>
      <c r="Q199" s="370">
        <v>99</v>
      </c>
      <c r="R199" s="253" t="s">
        <v>38</v>
      </c>
      <c r="S199" s="185"/>
      <c r="T199" s="363"/>
      <c r="U199" s="363"/>
      <c r="V199" s="185"/>
      <c r="W199" s="370">
        <v>55</v>
      </c>
      <c r="X199" s="370">
        <v>99</v>
      </c>
      <c r="Y199" s="253" t="s">
        <v>38</v>
      </c>
      <c r="Z199" s="187"/>
      <c r="AA199" s="363"/>
      <c r="AB199" s="187"/>
      <c r="AC199" s="187"/>
      <c r="AD199" s="365">
        <v>55</v>
      </c>
      <c r="AE199" s="365">
        <v>99</v>
      </c>
      <c r="AF199" s="366" t="s">
        <v>38</v>
      </c>
      <c r="AG199" s="363"/>
      <c r="AH199" s="363"/>
      <c r="AI199" s="363"/>
      <c r="AJ199" s="363"/>
      <c r="AK199" s="370">
        <v>55</v>
      </c>
      <c r="AL199" s="370">
        <v>99</v>
      </c>
      <c r="AM199" s="253" t="s">
        <v>38</v>
      </c>
      <c r="AN199" s="185"/>
      <c r="AO199" s="363"/>
      <c r="AP199" s="363"/>
      <c r="AQ199" s="185"/>
      <c r="AR199" s="370">
        <v>55</v>
      </c>
      <c r="AS199" s="370">
        <v>99</v>
      </c>
      <c r="AT199" s="253" t="s">
        <v>38</v>
      </c>
      <c r="AU199" s="187"/>
      <c r="AV199" s="363"/>
      <c r="AW199" s="187"/>
      <c r="AX199" s="187"/>
    </row>
    <row r="200" spans="1:50" s="150" customFormat="1" x14ac:dyDescent="0.25">
      <c r="A200" s="652" t="s">
        <v>262</v>
      </c>
      <c r="B200" s="370">
        <v>1</v>
      </c>
      <c r="C200" s="370">
        <v>54</v>
      </c>
      <c r="D200" s="253" t="s">
        <v>39</v>
      </c>
      <c r="E200" s="185"/>
      <c r="F200" s="363"/>
      <c r="G200" s="363"/>
      <c r="H200" s="185"/>
      <c r="I200" s="370">
        <v>1</v>
      </c>
      <c r="J200" s="370">
        <v>54</v>
      </c>
      <c r="K200" s="253" t="s">
        <v>39</v>
      </c>
      <c r="L200" s="185"/>
      <c r="M200" s="363"/>
      <c r="N200" s="363"/>
      <c r="O200" s="185"/>
      <c r="P200" s="370">
        <v>1</v>
      </c>
      <c r="Q200" s="370">
        <v>54</v>
      </c>
      <c r="R200" s="253" t="s">
        <v>39</v>
      </c>
      <c r="S200" s="185"/>
      <c r="T200" s="363"/>
      <c r="U200" s="363"/>
      <c r="V200" s="185"/>
      <c r="W200" s="370">
        <v>1</v>
      </c>
      <c r="X200" s="370">
        <v>54</v>
      </c>
      <c r="Y200" s="253" t="s">
        <v>39</v>
      </c>
      <c r="Z200" s="187"/>
      <c r="AA200" s="363"/>
      <c r="AB200" s="187"/>
      <c r="AC200" s="187"/>
      <c r="AD200" s="370">
        <v>1</v>
      </c>
      <c r="AE200" s="370">
        <v>54</v>
      </c>
      <c r="AF200" s="253" t="s">
        <v>39</v>
      </c>
      <c r="AG200" s="187"/>
      <c r="AH200" s="363"/>
      <c r="AI200" s="187"/>
      <c r="AJ200" s="187"/>
      <c r="AK200" s="370">
        <v>1</v>
      </c>
      <c r="AL200" s="370">
        <v>54</v>
      </c>
      <c r="AM200" s="253" t="s">
        <v>39</v>
      </c>
      <c r="AN200" s="185"/>
      <c r="AO200" s="363"/>
      <c r="AP200" s="363"/>
      <c r="AQ200" s="185"/>
      <c r="AR200" s="370">
        <v>1</v>
      </c>
      <c r="AS200" s="370">
        <v>54</v>
      </c>
      <c r="AT200" s="253" t="s">
        <v>39</v>
      </c>
      <c r="AU200" s="187"/>
      <c r="AV200" s="363"/>
      <c r="AW200" s="187"/>
      <c r="AX200" s="187"/>
    </row>
    <row r="201" spans="1:50" s="150" customFormat="1" x14ac:dyDescent="0.25">
      <c r="A201" s="652" t="s">
        <v>262</v>
      </c>
      <c r="B201" s="370">
        <v>55</v>
      </c>
      <c r="C201" s="370">
        <v>99</v>
      </c>
      <c r="D201" s="253" t="s">
        <v>39</v>
      </c>
      <c r="E201" s="185"/>
      <c r="F201" s="363"/>
      <c r="G201" s="363"/>
      <c r="H201" s="185"/>
      <c r="I201" s="370">
        <v>55</v>
      </c>
      <c r="J201" s="370">
        <v>99</v>
      </c>
      <c r="K201" s="253" t="s">
        <v>39</v>
      </c>
      <c r="L201" s="185"/>
      <c r="M201" s="363"/>
      <c r="N201" s="363"/>
      <c r="O201" s="185"/>
      <c r="P201" s="370">
        <v>55</v>
      </c>
      <c r="Q201" s="370">
        <v>99</v>
      </c>
      <c r="R201" s="253" t="s">
        <v>39</v>
      </c>
      <c r="S201" s="185"/>
      <c r="T201" s="363"/>
      <c r="U201" s="363"/>
      <c r="V201" s="185"/>
      <c r="W201" s="370">
        <v>55</v>
      </c>
      <c r="X201" s="370">
        <v>99</v>
      </c>
      <c r="Y201" s="253" t="s">
        <v>39</v>
      </c>
      <c r="Z201" s="187"/>
      <c r="AA201" s="363"/>
      <c r="AB201" s="187"/>
      <c r="AC201" s="187"/>
      <c r="AD201" s="365">
        <v>55</v>
      </c>
      <c r="AE201" s="365">
        <v>99</v>
      </c>
      <c r="AF201" s="366" t="s">
        <v>39</v>
      </c>
      <c r="AG201" s="363"/>
      <c r="AH201" s="363"/>
      <c r="AI201" s="363"/>
      <c r="AJ201" s="363"/>
      <c r="AK201" s="370">
        <v>55</v>
      </c>
      <c r="AL201" s="370">
        <v>99</v>
      </c>
      <c r="AM201" s="253" t="s">
        <v>39</v>
      </c>
      <c r="AN201" s="185"/>
      <c r="AO201" s="363"/>
      <c r="AP201" s="363"/>
      <c r="AQ201" s="185"/>
      <c r="AR201" s="370">
        <v>55</v>
      </c>
      <c r="AS201" s="370">
        <v>99</v>
      </c>
      <c r="AT201" s="253" t="s">
        <v>39</v>
      </c>
      <c r="AU201" s="187"/>
      <c r="AV201" s="363"/>
      <c r="AW201" s="187"/>
      <c r="AX201" s="187"/>
    </row>
    <row r="202" spans="1:50" s="150" customFormat="1" x14ac:dyDescent="0.25">
      <c r="A202" s="652" t="s">
        <v>262</v>
      </c>
      <c r="B202" s="370">
        <v>1</v>
      </c>
      <c r="C202" s="370">
        <v>54</v>
      </c>
      <c r="D202" s="253" t="s">
        <v>40</v>
      </c>
      <c r="E202" s="185"/>
      <c r="F202" s="363"/>
      <c r="G202" s="363"/>
      <c r="H202" s="185"/>
      <c r="I202" s="370">
        <v>1</v>
      </c>
      <c r="J202" s="370">
        <v>54</v>
      </c>
      <c r="K202" s="253" t="s">
        <v>40</v>
      </c>
      <c r="L202" s="185"/>
      <c r="M202" s="363"/>
      <c r="N202" s="363"/>
      <c r="O202" s="185"/>
      <c r="P202" s="370">
        <v>1</v>
      </c>
      <c r="Q202" s="370">
        <v>54</v>
      </c>
      <c r="R202" s="253" t="s">
        <v>40</v>
      </c>
      <c r="S202" s="185"/>
      <c r="T202" s="363"/>
      <c r="U202" s="363"/>
      <c r="V202" s="185"/>
      <c r="W202" s="370">
        <v>1</v>
      </c>
      <c r="X202" s="370">
        <v>54</v>
      </c>
      <c r="Y202" s="253" t="s">
        <v>40</v>
      </c>
      <c r="Z202" s="187"/>
      <c r="AA202" s="363"/>
      <c r="AB202" s="187"/>
      <c r="AC202" s="187"/>
      <c r="AD202" s="370">
        <v>1</v>
      </c>
      <c r="AE202" s="370">
        <v>54</v>
      </c>
      <c r="AF202" s="253" t="s">
        <v>40</v>
      </c>
      <c r="AG202" s="187"/>
      <c r="AH202" s="363"/>
      <c r="AI202" s="187"/>
      <c r="AJ202" s="187"/>
      <c r="AK202" s="370">
        <v>1</v>
      </c>
      <c r="AL202" s="370">
        <v>54</v>
      </c>
      <c r="AM202" s="253" t="s">
        <v>40</v>
      </c>
      <c r="AN202" s="185"/>
      <c r="AO202" s="363"/>
      <c r="AP202" s="363"/>
      <c r="AQ202" s="185"/>
      <c r="AR202" s="370">
        <v>1</v>
      </c>
      <c r="AS202" s="370">
        <v>54</v>
      </c>
      <c r="AT202" s="253" t="s">
        <v>40</v>
      </c>
      <c r="AU202" s="187"/>
      <c r="AV202" s="363"/>
      <c r="AW202" s="187"/>
      <c r="AX202" s="187"/>
    </row>
    <row r="203" spans="1:50" s="150" customFormat="1" x14ac:dyDescent="0.25">
      <c r="A203" s="652" t="s">
        <v>262</v>
      </c>
      <c r="B203" s="370">
        <v>55</v>
      </c>
      <c r="C203" s="370">
        <v>99</v>
      </c>
      <c r="D203" s="253" t="s">
        <v>40</v>
      </c>
      <c r="E203" s="185"/>
      <c r="F203" s="363"/>
      <c r="G203" s="363"/>
      <c r="H203" s="185"/>
      <c r="I203" s="370">
        <v>55</v>
      </c>
      <c r="J203" s="370">
        <v>99</v>
      </c>
      <c r="K203" s="253" t="s">
        <v>40</v>
      </c>
      <c r="L203" s="185"/>
      <c r="M203" s="363"/>
      <c r="N203" s="363"/>
      <c r="O203" s="185"/>
      <c r="P203" s="370">
        <v>55</v>
      </c>
      <c r="Q203" s="370">
        <v>99</v>
      </c>
      <c r="R203" s="253" t="s">
        <v>40</v>
      </c>
      <c r="S203" s="185"/>
      <c r="T203" s="363"/>
      <c r="U203" s="363"/>
      <c r="V203" s="185"/>
      <c r="W203" s="370">
        <v>55</v>
      </c>
      <c r="X203" s="370">
        <v>99</v>
      </c>
      <c r="Y203" s="253" t="s">
        <v>40</v>
      </c>
      <c r="Z203" s="187"/>
      <c r="AA203" s="363"/>
      <c r="AB203" s="187"/>
      <c r="AC203" s="187"/>
      <c r="AD203" s="365">
        <v>55</v>
      </c>
      <c r="AE203" s="365">
        <v>99</v>
      </c>
      <c r="AF203" s="366" t="s">
        <v>40</v>
      </c>
      <c r="AG203" s="363"/>
      <c r="AH203" s="363"/>
      <c r="AI203" s="363"/>
      <c r="AJ203" s="363"/>
      <c r="AK203" s="370">
        <v>55</v>
      </c>
      <c r="AL203" s="370">
        <v>99</v>
      </c>
      <c r="AM203" s="253" t="s">
        <v>40</v>
      </c>
      <c r="AN203" s="185"/>
      <c r="AO203" s="363"/>
      <c r="AP203" s="363"/>
      <c r="AQ203" s="185"/>
      <c r="AR203" s="370">
        <v>55</v>
      </c>
      <c r="AS203" s="370">
        <v>99</v>
      </c>
      <c r="AT203" s="253" t="s">
        <v>40</v>
      </c>
      <c r="AU203" s="187"/>
      <c r="AV203" s="363"/>
      <c r="AW203" s="187"/>
      <c r="AX203" s="187"/>
    </row>
    <row r="204" spans="1:50" s="150" customFormat="1" x14ac:dyDescent="0.25">
      <c r="A204" s="652" t="s">
        <v>262</v>
      </c>
      <c r="B204" s="370">
        <v>1</v>
      </c>
      <c r="C204" s="370">
        <v>54</v>
      </c>
      <c r="D204" s="253" t="s">
        <v>41</v>
      </c>
      <c r="E204" s="185"/>
      <c r="F204" s="363"/>
      <c r="G204" s="363"/>
      <c r="H204" s="185"/>
      <c r="I204" s="370">
        <v>1</v>
      </c>
      <c r="J204" s="370">
        <v>54</v>
      </c>
      <c r="K204" s="253" t="s">
        <v>41</v>
      </c>
      <c r="L204" s="185"/>
      <c r="M204" s="363"/>
      <c r="N204" s="363"/>
      <c r="O204" s="185"/>
      <c r="P204" s="370">
        <v>1</v>
      </c>
      <c r="Q204" s="370">
        <v>54</v>
      </c>
      <c r="R204" s="253" t="s">
        <v>41</v>
      </c>
      <c r="S204" s="185"/>
      <c r="T204" s="363"/>
      <c r="U204" s="363"/>
      <c r="V204" s="185"/>
      <c r="W204" s="370">
        <v>1</v>
      </c>
      <c r="X204" s="370">
        <v>54</v>
      </c>
      <c r="Y204" s="253" t="s">
        <v>41</v>
      </c>
      <c r="Z204" s="187"/>
      <c r="AA204" s="363"/>
      <c r="AB204" s="187"/>
      <c r="AC204" s="187"/>
      <c r="AD204" s="370">
        <v>1</v>
      </c>
      <c r="AE204" s="370">
        <v>54</v>
      </c>
      <c r="AF204" s="253" t="s">
        <v>41</v>
      </c>
      <c r="AG204" s="187"/>
      <c r="AH204" s="363"/>
      <c r="AI204" s="187"/>
      <c r="AJ204" s="187"/>
      <c r="AK204" s="370">
        <v>1</v>
      </c>
      <c r="AL204" s="370">
        <v>54</v>
      </c>
      <c r="AM204" s="253" t="s">
        <v>41</v>
      </c>
      <c r="AN204" s="185"/>
      <c r="AO204" s="363"/>
      <c r="AP204" s="363"/>
      <c r="AQ204" s="185"/>
      <c r="AR204" s="370">
        <v>1</v>
      </c>
      <c r="AS204" s="370">
        <v>54</v>
      </c>
      <c r="AT204" s="253" t="s">
        <v>41</v>
      </c>
      <c r="AU204" s="187"/>
      <c r="AV204" s="363"/>
      <c r="AW204" s="187"/>
      <c r="AX204" s="187"/>
    </row>
    <row r="205" spans="1:50" s="150" customFormat="1" x14ac:dyDescent="0.25">
      <c r="A205" s="652" t="s">
        <v>262</v>
      </c>
      <c r="B205" s="370">
        <v>55</v>
      </c>
      <c r="C205" s="370">
        <v>99</v>
      </c>
      <c r="D205" s="253" t="s">
        <v>41</v>
      </c>
      <c r="E205" s="185"/>
      <c r="F205" s="363"/>
      <c r="G205" s="363"/>
      <c r="H205" s="185"/>
      <c r="I205" s="370">
        <v>55</v>
      </c>
      <c r="J205" s="370">
        <v>99</v>
      </c>
      <c r="K205" s="253" t="s">
        <v>41</v>
      </c>
      <c r="L205" s="185"/>
      <c r="M205" s="363"/>
      <c r="N205" s="363"/>
      <c r="O205" s="185"/>
      <c r="P205" s="370">
        <v>55</v>
      </c>
      <c r="Q205" s="370">
        <v>99</v>
      </c>
      <c r="R205" s="253" t="s">
        <v>41</v>
      </c>
      <c r="S205" s="185"/>
      <c r="T205" s="363"/>
      <c r="U205" s="363"/>
      <c r="V205" s="185"/>
      <c r="W205" s="370">
        <v>55</v>
      </c>
      <c r="X205" s="370">
        <v>99</v>
      </c>
      <c r="Y205" s="253" t="s">
        <v>41</v>
      </c>
      <c r="Z205" s="187"/>
      <c r="AA205" s="363"/>
      <c r="AB205" s="187"/>
      <c r="AC205" s="187"/>
      <c r="AD205" s="365">
        <v>55</v>
      </c>
      <c r="AE205" s="365">
        <v>99</v>
      </c>
      <c r="AF205" s="366" t="s">
        <v>41</v>
      </c>
      <c r="AG205" s="363"/>
      <c r="AH205" s="363"/>
      <c r="AI205" s="363"/>
      <c r="AJ205" s="363"/>
      <c r="AK205" s="370">
        <v>55</v>
      </c>
      <c r="AL205" s="370">
        <v>99</v>
      </c>
      <c r="AM205" s="253" t="s">
        <v>41</v>
      </c>
      <c r="AN205" s="185"/>
      <c r="AO205" s="363"/>
      <c r="AP205" s="363"/>
      <c r="AQ205" s="185"/>
      <c r="AR205" s="370">
        <v>55</v>
      </c>
      <c r="AS205" s="370">
        <v>99</v>
      </c>
      <c r="AT205" s="253" t="s">
        <v>41</v>
      </c>
      <c r="AU205" s="187"/>
      <c r="AV205" s="363"/>
      <c r="AW205" s="187"/>
      <c r="AX205" s="187"/>
    </row>
    <row r="206" spans="1:50" s="150" customFormat="1" x14ac:dyDescent="0.25">
      <c r="A206" s="652" t="s">
        <v>262</v>
      </c>
      <c r="B206" s="370">
        <v>1</v>
      </c>
      <c r="C206" s="370">
        <v>54</v>
      </c>
      <c r="D206" s="253" t="s">
        <v>42</v>
      </c>
      <c r="E206" s="185"/>
      <c r="F206" s="363"/>
      <c r="G206" s="363"/>
      <c r="H206" s="185"/>
      <c r="I206" s="370">
        <v>1</v>
      </c>
      <c r="J206" s="370">
        <v>54</v>
      </c>
      <c r="K206" s="253" t="s">
        <v>42</v>
      </c>
      <c r="L206" s="185"/>
      <c r="M206" s="363"/>
      <c r="N206" s="363"/>
      <c r="O206" s="185"/>
      <c r="P206" s="370">
        <v>1</v>
      </c>
      <c r="Q206" s="370">
        <v>54</v>
      </c>
      <c r="R206" s="253" t="s">
        <v>42</v>
      </c>
      <c r="S206" s="185"/>
      <c r="T206" s="363"/>
      <c r="U206" s="363"/>
      <c r="V206" s="185"/>
      <c r="W206" s="370">
        <v>1</v>
      </c>
      <c r="X206" s="370">
        <v>54</v>
      </c>
      <c r="Y206" s="253" t="s">
        <v>42</v>
      </c>
      <c r="Z206" s="187"/>
      <c r="AA206" s="363"/>
      <c r="AB206" s="187"/>
      <c r="AC206" s="187"/>
      <c r="AD206" s="370">
        <v>1</v>
      </c>
      <c r="AE206" s="370">
        <v>54</v>
      </c>
      <c r="AF206" s="253" t="s">
        <v>42</v>
      </c>
      <c r="AG206" s="187"/>
      <c r="AH206" s="363"/>
      <c r="AI206" s="187"/>
      <c r="AJ206" s="187"/>
      <c r="AK206" s="370">
        <v>1</v>
      </c>
      <c r="AL206" s="370">
        <v>54</v>
      </c>
      <c r="AM206" s="253" t="s">
        <v>42</v>
      </c>
      <c r="AN206" s="185"/>
      <c r="AO206" s="363"/>
      <c r="AP206" s="363"/>
      <c r="AQ206" s="185"/>
      <c r="AR206" s="370">
        <v>1</v>
      </c>
      <c r="AS206" s="370">
        <v>54</v>
      </c>
      <c r="AT206" s="253" t="s">
        <v>42</v>
      </c>
      <c r="AU206" s="187"/>
      <c r="AV206" s="363"/>
      <c r="AW206" s="187"/>
      <c r="AX206" s="187"/>
    </row>
    <row r="207" spans="1:50" s="150" customFormat="1" x14ac:dyDescent="0.25">
      <c r="A207" s="652" t="s">
        <v>262</v>
      </c>
      <c r="B207" s="370">
        <v>55</v>
      </c>
      <c r="C207" s="370">
        <v>99</v>
      </c>
      <c r="D207" s="253" t="s">
        <v>42</v>
      </c>
      <c r="E207" s="185"/>
      <c r="F207" s="363"/>
      <c r="G207" s="363"/>
      <c r="H207" s="185"/>
      <c r="I207" s="370">
        <v>55</v>
      </c>
      <c r="J207" s="370">
        <v>99</v>
      </c>
      <c r="K207" s="253" t="s">
        <v>42</v>
      </c>
      <c r="L207" s="185"/>
      <c r="M207" s="363"/>
      <c r="N207" s="363"/>
      <c r="O207" s="185"/>
      <c r="P207" s="370">
        <v>55</v>
      </c>
      <c r="Q207" s="370">
        <v>99</v>
      </c>
      <c r="R207" s="253" t="s">
        <v>42</v>
      </c>
      <c r="S207" s="185"/>
      <c r="T207" s="363"/>
      <c r="U207" s="363"/>
      <c r="V207" s="185"/>
      <c r="W207" s="370">
        <v>55</v>
      </c>
      <c r="X207" s="370">
        <v>99</v>
      </c>
      <c r="Y207" s="253" t="s">
        <v>42</v>
      </c>
      <c r="Z207" s="187"/>
      <c r="AA207" s="363"/>
      <c r="AB207" s="187"/>
      <c r="AC207" s="187"/>
      <c r="AD207" s="365">
        <v>55</v>
      </c>
      <c r="AE207" s="365">
        <v>99</v>
      </c>
      <c r="AF207" s="366" t="s">
        <v>42</v>
      </c>
      <c r="AG207" s="363"/>
      <c r="AH207" s="363"/>
      <c r="AI207" s="363"/>
      <c r="AJ207" s="363"/>
      <c r="AK207" s="370">
        <v>55</v>
      </c>
      <c r="AL207" s="370">
        <v>99</v>
      </c>
      <c r="AM207" s="253" t="s">
        <v>42</v>
      </c>
      <c r="AN207" s="185"/>
      <c r="AO207" s="363"/>
      <c r="AP207" s="363"/>
      <c r="AQ207" s="185"/>
      <c r="AR207" s="370">
        <v>55</v>
      </c>
      <c r="AS207" s="370">
        <v>99</v>
      </c>
      <c r="AT207" s="253" t="s">
        <v>42</v>
      </c>
      <c r="AU207" s="187"/>
      <c r="AV207" s="363"/>
      <c r="AW207" s="187"/>
      <c r="AX207" s="187"/>
    </row>
    <row r="208" spans="1:50" s="150" customFormat="1" x14ac:dyDescent="0.25">
      <c r="A208" s="652" t="s">
        <v>262</v>
      </c>
      <c r="B208" s="370">
        <v>1</v>
      </c>
      <c r="C208" s="370">
        <v>54</v>
      </c>
      <c r="D208" s="253" t="s">
        <v>43</v>
      </c>
      <c r="E208" s="185"/>
      <c r="F208" s="363"/>
      <c r="G208" s="363"/>
      <c r="H208" s="185"/>
      <c r="I208" s="370">
        <v>1</v>
      </c>
      <c r="J208" s="370">
        <v>54</v>
      </c>
      <c r="K208" s="253" t="s">
        <v>43</v>
      </c>
      <c r="L208" s="185"/>
      <c r="M208" s="363"/>
      <c r="N208" s="363"/>
      <c r="O208" s="185"/>
      <c r="P208" s="370">
        <v>1</v>
      </c>
      <c r="Q208" s="370">
        <v>54</v>
      </c>
      <c r="R208" s="253" t="s">
        <v>43</v>
      </c>
      <c r="S208" s="185"/>
      <c r="T208" s="363"/>
      <c r="U208" s="363"/>
      <c r="V208" s="185"/>
      <c r="W208" s="370">
        <v>1</v>
      </c>
      <c r="X208" s="370">
        <v>54</v>
      </c>
      <c r="Y208" s="253" t="s">
        <v>43</v>
      </c>
      <c r="Z208" s="187"/>
      <c r="AA208" s="363"/>
      <c r="AB208" s="187"/>
      <c r="AC208" s="187"/>
      <c r="AD208" s="370">
        <v>1</v>
      </c>
      <c r="AE208" s="370">
        <v>54</v>
      </c>
      <c r="AF208" s="253" t="s">
        <v>43</v>
      </c>
      <c r="AG208" s="187"/>
      <c r="AH208" s="363"/>
      <c r="AI208" s="187"/>
      <c r="AJ208" s="187"/>
      <c r="AK208" s="370">
        <v>1</v>
      </c>
      <c r="AL208" s="370">
        <v>54</v>
      </c>
      <c r="AM208" s="253" t="s">
        <v>43</v>
      </c>
      <c r="AN208" s="185"/>
      <c r="AO208" s="363"/>
      <c r="AP208" s="363"/>
      <c r="AQ208" s="185"/>
      <c r="AR208" s="370">
        <v>1</v>
      </c>
      <c r="AS208" s="370">
        <v>54</v>
      </c>
      <c r="AT208" s="253" t="s">
        <v>43</v>
      </c>
      <c r="AU208" s="187"/>
      <c r="AV208" s="363"/>
      <c r="AW208" s="187"/>
      <c r="AX208" s="187"/>
    </row>
    <row r="209" spans="1:50" s="150" customFormat="1" x14ac:dyDescent="0.25">
      <c r="A209" s="652" t="s">
        <v>262</v>
      </c>
      <c r="B209" s="370">
        <v>55</v>
      </c>
      <c r="C209" s="370">
        <v>99</v>
      </c>
      <c r="D209" s="253" t="s">
        <v>43</v>
      </c>
      <c r="E209" s="185"/>
      <c r="F209" s="363"/>
      <c r="G209" s="363"/>
      <c r="H209" s="185"/>
      <c r="I209" s="370">
        <v>55</v>
      </c>
      <c r="J209" s="370">
        <v>99</v>
      </c>
      <c r="K209" s="253" t="s">
        <v>43</v>
      </c>
      <c r="L209" s="185"/>
      <c r="M209" s="363"/>
      <c r="N209" s="363"/>
      <c r="O209" s="185"/>
      <c r="P209" s="370">
        <v>55</v>
      </c>
      <c r="Q209" s="370">
        <v>99</v>
      </c>
      <c r="R209" s="253" t="s">
        <v>43</v>
      </c>
      <c r="S209" s="185"/>
      <c r="T209" s="363"/>
      <c r="U209" s="363"/>
      <c r="V209" s="185"/>
      <c r="W209" s="370">
        <v>55</v>
      </c>
      <c r="X209" s="370">
        <v>99</v>
      </c>
      <c r="Y209" s="253" t="s">
        <v>43</v>
      </c>
      <c r="Z209" s="187"/>
      <c r="AA209" s="363"/>
      <c r="AB209" s="187"/>
      <c r="AC209" s="187"/>
      <c r="AD209" s="365">
        <v>55</v>
      </c>
      <c r="AE209" s="365">
        <v>99</v>
      </c>
      <c r="AF209" s="366" t="s">
        <v>43</v>
      </c>
      <c r="AG209" s="363"/>
      <c r="AH209" s="363"/>
      <c r="AI209" s="363"/>
      <c r="AJ209" s="363"/>
      <c r="AK209" s="370">
        <v>55</v>
      </c>
      <c r="AL209" s="370">
        <v>99</v>
      </c>
      <c r="AM209" s="253" t="s">
        <v>43</v>
      </c>
      <c r="AN209" s="185"/>
      <c r="AO209" s="363"/>
      <c r="AP209" s="363"/>
      <c r="AQ209" s="185"/>
      <c r="AR209" s="370">
        <v>55</v>
      </c>
      <c r="AS209" s="370">
        <v>99</v>
      </c>
      <c r="AT209" s="253" t="s">
        <v>43</v>
      </c>
      <c r="AU209" s="187"/>
      <c r="AV209" s="363"/>
      <c r="AW209" s="187"/>
      <c r="AX209" s="187"/>
    </row>
    <row r="210" spans="1:50" s="150" customFormat="1" x14ac:dyDescent="0.25">
      <c r="A210" s="652" t="s">
        <v>262</v>
      </c>
      <c r="B210" s="370">
        <v>1</v>
      </c>
      <c r="C210" s="370">
        <v>54</v>
      </c>
      <c r="D210" s="253" t="s">
        <v>44</v>
      </c>
      <c r="E210" s="185"/>
      <c r="F210" s="363"/>
      <c r="G210" s="363"/>
      <c r="H210" s="185"/>
      <c r="I210" s="370">
        <v>1</v>
      </c>
      <c r="J210" s="370">
        <v>54</v>
      </c>
      <c r="K210" s="253" t="s">
        <v>44</v>
      </c>
      <c r="L210" s="185"/>
      <c r="M210" s="363"/>
      <c r="N210" s="363"/>
      <c r="O210" s="185"/>
      <c r="P210" s="370">
        <v>1</v>
      </c>
      <c r="Q210" s="370">
        <v>54</v>
      </c>
      <c r="R210" s="253" t="s">
        <v>44</v>
      </c>
      <c r="S210" s="185"/>
      <c r="T210" s="363"/>
      <c r="U210" s="363"/>
      <c r="V210" s="185"/>
      <c r="W210" s="370">
        <v>1</v>
      </c>
      <c r="X210" s="370">
        <v>54</v>
      </c>
      <c r="Y210" s="253" t="s">
        <v>44</v>
      </c>
      <c r="Z210" s="187"/>
      <c r="AA210" s="363"/>
      <c r="AB210" s="187"/>
      <c r="AC210" s="187"/>
      <c r="AD210" s="370">
        <v>1</v>
      </c>
      <c r="AE210" s="370">
        <v>54</v>
      </c>
      <c r="AF210" s="253" t="s">
        <v>44</v>
      </c>
      <c r="AG210" s="187"/>
      <c r="AH210" s="363"/>
      <c r="AI210" s="187"/>
      <c r="AJ210" s="187"/>
      <c r="AK210" s="370">
        <v>1</v>
      </c>
      <c r="AL210" s="370">
        <v>54</v>
      </c>
      <c r="AM210" s="253" t="s">
        <v>44</v>
      </c>
      <c r="AN210" s="185"/>
      <c r="AO210" s="363"/>
      <c r="AP210" s="363"/>
      <c r="AQ210" s="185"/>
      <c r="AR210" s="370">
        <v>1</v>
      </c>
      <c r="AS210" s="370">
        <v>54</v>
      </c>
      <c r="AT210" s="253" t="s">
        <v>44</v>
      </c>
      <c r="AU210" s="187"/>
      <c r="AV210" s="363"/>
      <c r="AW210" s="187"/>
      <c r="AX210" s="187"/>
    </row>
    <row r="211" spans="1:50" s="150" customFormat="1" x14ac:dyDescent="0.25">
      <c r="A211" s="652" t="s">
        <v>262</v>
      </c>
      <c r="B211" s="370">
        <v>55</v>
      </c>
      <c r="C211" s="370">
        <v>99</v>
      </c>
      <c r="D211" s="253" t="s">
        <v>44</v>
      </c>
      <c r="E211" s="185"/>
      <c r="F211" s="363"/>
      <c r="G211" s="363"/>
      <c r="H211" s="185"/>
      <c r="I211" s="370">
        <v>55</v>
      </c>
      <c r="J211" s="370">
        <v>99</v>
      </c>
      <c r="K211" s="253" t="s">
        <v>44</v>
      </c>
      <c r="L211" s="185"/>
      <c r="M211" s="363"/>
      <c r="N211" s="363"/>
      <c r="O211" s="185"/>
      <c r="P211" s="370">
        <v>55</v>
      </c>
      <c r="Q211" s="370">
        <v>99</v>
      </c>
      <c r="R211" s="253" t="s">
        <v>44</v>
      </c>
      <c r="S211" s="185"/>
      <c r="T211" s="363"/>
      <c r="U211" s="363"/>
      <c r="V211" s="185"/>
      <c r="W211" s="370">
        <v>55</v>
      </c>
      <c r="X211" s="370">
        <v>99</v>
      </c>
      <c r="Y211" s="253" t="s">
        <v>44</v>
      </c>
      <c r="Z211" s="187"/>
      <c r="AA211" s="363"/>
      <c r="AB211" s="187"/>
      <c r="AC211" s="187"/>
      <c r="AD211" s="365">
        <v>55</v>
      </c>
      <c r="AE211" s="365">
        <v>99</v>
      </c>
      <c r="AF211" s="366" t="s">
        <v>44</v>
      </c>
      <c r="AG211" s="363"/>
      <c r="AH211" s="363"/>
      <c r="AI211" s="363"/>
      <c r="AJ211" s="363"/>
      <c r="AK211" s="370">
        <v>55</v>
      </c>
      <c r="AL211" s="370">
        <v>99</v>
      </c>
      <c r="AM211" s="253" t="s">
        <v>44</v>
      </c>
      <c r="AN211" s="185"/>
      <c r="AO211" s="363"/>
      <c r="AP211" s="363"/>
      <c r="AQ211" s="185"/>
      <c r="AR211" s="370">
        <v>55</v>
      </c>
      <c r="AS211" s="370">
        <v>99</v>
      </c>
      <c r="AT211" s="253" t="s">
        <v>44</v>
      </c>
      <c r="AU211" s="187"/>
      <c r="AV211" s="363"/>
      <c r="AW211" s="187"/>
      <c r="AX211" s="187"/>
    </row>
    <row r="212" spans="1:50" s="150" customFormat="1" ht="24.75" x14ac:dyDescent="0.25">
      <c r="A212" s="142" t="s">
        <v>1111</v>
      </c>
      <c r="B212" s="892">
        <v>2550</v>
      </c>
      <c r="C212" s="892"/>
      <c r="D212" s="892"/>
      <c r="E212" s="892"/>
      <c r="F212" s="892"/>
      <c r="G212" s="892"/>
      <c r="H212" s="892"/>
      <c r="I212" s="892">
        <v>2550</v>
      </c>
      <c r="J212" s="892"/>
      <c r="K212" s="892"/>
      <c r="L212" s="892"/>
      <c r="M212" s="892"/>
      <c r="N212" s="892"/>
      <c r="O212" s="892"/>
      <c r="P212" s="892">
        <v>5000</v>
      </c>
      <c r="Q212" s="892"/>
      <c r="R212" s="892"/>
      <c r="S212" s="892"/>
      <c r="T212" s="892"/>
      <c r="U212" s="892"/>
      <c r="V212" s="892"/>
      <c r="W212" s="921"/>
      <c r="X212" s="921"/>
      <c r="Y212" s="921"/>
      <c r="Z212" s="921"/>
      <c r="AA212" s="921"/>
      <c r="AB212" s="921"/>
      <c r="AC212" s="921"/>
      <c r="AD212" s="921"/>
      <c r="AE212" s="921"/>
      <c r="AF212" s="921"/>
      <c r="AG212" s="921"/>
      <c r="AH212" s="921"/>
      <c r="AI212" s="921"/>
      <c r="AJ212" s="921"/>
      <c r="AK212" s="859">
        <v>1000</v>
      </c>
      <c r="AL212" s="859"/>
      <c r="AM212" s="859"/>
      <c r="AN212" s="859"/>
      <c r="AO212" s="859"/>
      <c r="AP212" s="859"/>
      <c r="AQ212" s="859"/>
      <c r="AR212" s="892">
        <v>5000</v>
      </c>
      <c r="AS212" s="892"/>
      <c r="AT212" s="892"/>
      <c r="AU212" s="892"/>
      <c r="AV212" s="892"/>
      <c r="AW212" s="892"/>
      <c r="AX212" s="892"/>
    </row>
    <row r="213" spans="1:50" s="150" customFormat="1" ht="24.75" x14ac:dyDescent="0.25">
      <c r="A213" s="163" t="s">
        <v>863</v>
      </c>
      <c r="B213" s="807"/>
      <c r="C213" s="807"/>
      <c r="D213" s="807"/>
      <c r="E213" s="807"/>
      <c r="F213" s="807"/>
      <c r="G213" s="807"/>
      <c r="H213" s="807"/>
      <c r="I213" s="807"/>
      <c r="J213" s="807"/>
      <c r="K213" s="807"/>
      <c r="L213" s="807"/>
      <c r="M213" s="807"/>
      <c r="N213" s="807"/>
      <c r="O213" s="807"/>
      <c r="P213" s="807"/>
      <c r="Q213" s="807"/>
      <c r="R213" s="807"/>
      <c r="S213" s="807"/>
      <c r="T213" s="807"/>
      <c r="U213" s="807"/>
      <c r="V213" s="807"/>
      <c r="W213" s="807"/>
      <c r="X213" s="807"/>
      <c r="Y213" s="807"/>
      <c r="Z213" s="807"/>
      <c r="AA213" s="807"/>
      <c r="AB213" s="807"/>
      <c r="AC213" s="807"/>
      <c r="AD213" s="807"/>
      <c r="AE213" s="807"/>
      <c r="AF213" s="807"/>
      <c r="AG213" s="807"/>
      <c r="AH213" s="807"/>
      <c r="AI213" s="807"/>
      <c r="AJ213" s="807"/>
      <c r="AK213" s="807"/>
      <c r="AL213" s="807"/>
      <c r="AM213" s="807"/>
      <c r="AN213" s="807"/>
      <c r="AO213" s="807"/>
      <c r="AP213" s="807"/>
      <c r="AQ213" s="807"/>
      <c r="AR213" s="807"/>
      <c r="AS213" s="807"/>
      <c r="AT213" s="807"/>
      <c r="AU213" s="807"/>
      <c r="AV213" s="807"/>
      <c r="AW213" s="807"/>
      <c r="AX213" s="807"/>
    </row>
    <row r="214" spans="1:50" s="150" customFormat="1" ht="24.75" x14ac:dyDescent="0.25">
      <c r="A214" s="658" t="s">
        <v>1110</v>
      </c>
      <c r="B214" s="892">
        <v>1</v>
      </c>
      <c r="C214" s="892"/>
      <c r="D214" s="892"/>
      <c r="E214" s="892"/>
      <c r="F214" s="892"/>
      <c r="G214" s="892"/>
      <c r="H214" s="892"/>
      <c r="I214" s="892">
        <v>1</v>
      </c>
      <c r="J214" s="892"/>
      <c r="K214" s="892"/>
      <c r="L214" s="892"/>
      <c r="M214" s="892"/>
      <c r="N214" s="892"/>
      <c r="O214" s="892"/>
      <c r="P214" s="892">
        <v>1</v>
      </c>
      <c r="Q214" s="892"/>
      <c r="R214" s="892"/>
      <c r="S214" s="892"/>
      <c r="T214" s="892"/>
      <c r="U214" s="892"/>
      <c r="V214" s="892"/>
      <c r="W214" s="921"/>
      <c r="X214" s="921"/>
      <c r="Y214" s="921"/>
      <c r="Z214" s="921"/>
      <c r="AA214" s="921"/>
      <c r="AB214" s="921"/>
      <c r="AC214" s="921"/>
      <c r="AD214" s="921"/>
      <c r="AE214" s="921"/>
      <c r="AF214" s="921"/>
      <c r="AG214" s="921"/>
      <c r="AH214" s="921"/>
      <c r="AI214" s="921"/>
      <c r="AJ214" s="921"/>
      <c r="AK214" s="859">
        <v>0</v>
      </c>
      <c r="AL214" s="859"/>
      <c r="AM214" s="859"/>
      <c r="AN214" s="859"/>
      <c r="AO214" s="859"/>
      <c r="AP214" s="859"/>
      <c r="AQ214" s="859"/>
      <c r="AR214" s="892">
        <v>1</v>
      </c>
      <c r="AS214" s="892"/>
      <c r="AT214" s="892"/>
      <c r="AU214" s="892"/>
      <c r="AV214" s="892"/>
      <c r="AW214" s="892"/>
      <c r="AX214" s="892"/>
    </row>
    <row r="215" spans="1:50" s="150" customFormat="1" ht="24.75" x14ac:dyDescent="0.25">
      <c r="A215" s="626" t="s">
        <v>963</v>
      </c>
      <c r="B215" s="892" t="s">
        <v>0</v>
      </c>
      <c r="C215" s="892"/>
      <c r="D215" s="892"/>
      <c r="E215" s="892"/>
      <c r="F215" s="892"/>
      <c r="G215" s="892"/>
      <c r="H215" s="892"/>
      <c r="I215" s="892" t="s">
        <v>0</v>
      </c>
      <c r="J215" s="892"/>
      <c r="K215" s="892"/>
      <c r="L215" s="892"/>
      <c r="M215" s="892"/>
      <c r="N215" s="892"/>
      <c r="O215" s="892"/>
      <c r="P215" s="892" t="s">
        <v>0</v>
      </c>
      <c r="Q215" s="892"/>
      <c r="R215" s="892"/>
      <c r="S215" s="892"/>
      <c r="T215" s="892"/>
      <c r="U215" s="892"/>
      <c r="V215" s="892"/>
      <c r="W215" s="892" t="s">
        <v>0</v>
      </c>
      <c r="X215" s="892"/>
      <c r="Y215" s="892"/>
      <c r="Z215" s="892"/>
      <c r="AA215" s="892"/>
      <c r="AB215" s="892"/>
      <c r="AC215" s="892"/>
      <c r="AD215" s="892" t="s">
        <v>0</v>
      </c>
      <c r="AE215" s="892"/>
      <c r="AF215" s="892"/>
      <c r="AG215" s="892"/>
      <c r="AH215" s="892"/>
      <c r="AI215" s="892"/>
      <c r="AJ215" s="892"/>
      <c r="AK215" s="892" t="s">
        <v>0</v>
      </c>
      <c r="AL215" s="892"/>
      <c r="AM215" s="892"/>
      <c r="AN215" s="892"/>
      <c r="AO215" s="892"/>
      <c r="AP215" s="892"/>
      <c r="AQ215" s="892"/>
      <c r="AR215" s="892" t="s">
        <v>0</v>
      </c>
      <c r="AS215" s="892"/>
      <c r="AT215" s="892"/>
      <c r="AU215" s="892"/>
      <c r="AV215" s="892"/>
      <c r="AW215" s="892"/>
      <c r="AX215" s="892"/>
    </row>
    <row r="216" spans="1:50" s="150" customFormat="1" ht="36.75" x14ac:dyDescent="0.25">
      <c r="A216" s="362" t="s">
        <v>962</v>
      </c>
      <c r="B216" s="892" t="s">
        <v>0</v>
      </c>
      <c r="C216" s="892"/>
      <c r="D216" s="892"/>
      <c r="E216" s="892"/>
      <c r="F216" s="892"/>
      <c r="G216" s="892"/>
      <c r="H216" s="892"/>
      <c r="I216" s="892" t="s">
        <v>0</v>
      </c>
      <c r="J216" s="892"/>
      <c r="K216" s="892"/>
      <c r="L216" s="892"/>
      <c r="M216" s="892"/>
      <c r="N216" s="892"/>
      <c r="O216" s="892"/>
      <c r="P216" s="892" t="s">
        <v>0</v>
      </c>
      <c r="Q216" s="892"/>
      <c r="R216" s="892"/>
      <c r="S216" s="892"/>
      <c r="T216" s="892"/>
      <c r="U216" s="892"/>
      <c r="V216" s="892"/>
      <c r="W216" s="892" t="s">
        <v>0</v>
      </c>
      <c r="X216" s="892"/>
      <c r="Y216" s="892"/>
      <c r="Z216" s="892"/>
      <c r="AA216" s="892"/>
      <c r="AB216" s="892"/>
      <c r="AC216" s="892"/>
      <c r="AD216" s="892" t="s">
        <v>0</v>
      </c>
      <c r="AE216" s="892"/>
      <c r="AF216" s="892"/>
      <c r="AG216" s="892"/>
      <c r="AH216" s="892"/>
      <c r="AI216" s="892"/>
      <c r="AJ216" s="892"/>
      <c r="AK216" s="892" t="s">
        <v>0</v>
      </c>
      <c r="AL216" s="892"/>
      <c r="AM216" s="892"/>
      <c r="AN216" s="892"/>
      <c r="AO216" s="892"/>
      <c r="AP216" s="892"/>
      <c r="AQ216" s="892"/>
      <c r="AR216" s="892" t="s">
        <v>0</v>
      </c>
      <c r="AS216" s="892"/>
      <c r="AT216" s="892"/>
      <c r="AU216" s="892"/>
      <c r="AV216" s="892"/>
      <c r="AW216" s="892"/>
      <c r="AX216" s="892"/>
    </row>
    <row r="217" spans="1:50" s="150" customFormat="1" ht="24.75" x14ac:dyDescent="0.25">
      <c r="A217" s="482" t="s">
        <v>964</v>
      </c>
      <c r="B217" s="922" t="s">
        <v>0</v>
      </c>
      <c r="C217" s="922"/>
      <c r="D217" s="922"/>
      <c r="E217" s="922"/>
      <c r="F217" s="922"/>
      <c r="G217" s="922"/>
      <c r="H217" s="922"/>
      <c r="I217" s="922" t="s">
        <v>0</v>
      </c>
      <c r="J217" s="922"/>
      <c r="K217" s="922"/>
      <c r="L217" s="922"/>
      <c r="M217" s="922"/>
      <c r="N217" s="922"/>
      <c r="O217" s="922"/>
      <c r="P217" s="922" t="s">
        <v>0</v>
      </c>
      <c r="Q217" s="922"/>
      <c r="R217" s="922"/>
      <c r="S217" s="922"/>
      <c r="T217" s="922"/>
      <c r="U217" s="922"/>
      <c r="V217" s="922"/>
      <c r="W217" s="922" t="s">
        <v>0</v>
      </c>
      <c r="X217" s="922"/>
      <c r="Y217" s="922"/>
      <c r="Z217" s="922"/>
      <c r="AA217" s="922"/>
      <c r="AB217" s="922"/>
      <c r="AC217" s="922"/>
      <c r="AD217" s="922" t="s">
        <v>0</v>
      </c>
      <c r="AE217" s="922"/>
      <c r="AF217" s="922"/>
      <c r="AG217" s="922"/>
      <c r="AH217" s="922"/>
      <c r="AI217" s="922"/>
      <c r="AJ217" s="922"/>
      <c r="AK217" s="922" t="s">
        <v>0</v>
      </c>
      <c r="AL217" s="922"/>
      <c r="AM217" s="922"/>
      <c r="AN217" s="922"/>
      <c r="AO217" s="922"/>
      <c r="AP217" s="922"/>
      <c r="AQ217" s="922"/>
      <c r="AR217" s="922" t="s">
        <v>0</v>
      </c>
      <c r="AS217" s="922"/>
      <c r="AT217" s="922"/>
      <c r="AU217" s="922"/>
      <c r="AV217" s="922"/>
      <c r="AW217" s="922"/>
      <c r="AX217" s="922"/>
    </row>
    <row r="218" spans="1:50" s="150" customFormat="1" ht="37.5" x14ac:dyDescent="0.25">
      <c r="A218" s="482" t="s">
        <v>965</v>
      </c>
      <c r="B218" s="922" t="s">
        <v>0</v>
      </c>
      <c r="C218" s="922"/>
      <c r="D218" s="922"/>
      <c r="E218" s="922"/>
      <c r="F218" s="922"/>
      <c r="G218" s="922"/>
      <c r="H218" s="922"/>
      <c r="I218" s="922" t="s">
        <v>0</v>
      </c>
      <c r="J218" s="922"/>
      <c r="K218" s="922"/>
      <c r="L218" s="922"/>
      <c r="M218" s="922"/>
      <c r="N218" s="922"/>
      <c r="O218" s="922"/>
      <c r="P218" s="922" t="s">
        <v>0</v>
      </c>
      <c r="Q218" s="922"/>
      <c r="R218" s="922"/>
      <c r="S218" s="922"/>
      <c r="T218" s="922"/>
      <c r="U218" s="922"/>
      <c r="V218" s="922"/>
      <c r="W218" s="922" t="s">
        <v>0</v>
      </c>
      <c r="X218" s="922"/>
      <c r="Y218" s="922"/>
      <c r="Z218" s="922"/>
      <c r="AA218" s="922"/>
      <c r="AB218" s="922"/>
      <c r="AC218" s="922"/>
      <c r="AD218" s="922" t="s">
        <v>0</v>
      </c>
      <c r="AE218" s="922"/>
      <c r="AF218" s="922"/>
      <c r="AG218" s="922"/>
      <c r="AH218" s="922"/>
      <c r="AI218" s="922"/>
      <c r="AJ218" s="922"/>
      <c r="AK218" s="922" t="s">
        <v>0</v>
      </c>
      <c r="AL218" s="922"/>
      <c r="AM218" s="922"/>
      <c r="AN218" s="922"/>
      <c r="AO218" s="922"/>
      <c r="AP218" s="922"/>
      <c r="AQ218" s="922"/>
      <c r="AR218" s="922" t="s">
        <v>0</v>
      </c>
      <c r="AS218" s="922"/>
      <c r="AT218" s="922"/>
      <c r="AU218" s="922"/>
      <c r="AV218" s="922"/>
      <c r="AW218" s="922"/>
      <c r="AX218" s="922"/>
    </row>
    <row r="219" spans="1:50" s="150" customFormat="1" ht="24.75" x14ac:dyDescent="0.25">
      <c r="A219" s="482" t="s">
        <v>966</v>
      </c>
      <c r="B219" s="760"/>
      <c r="C219" s="820"/>
      <c r="D219" s="820"/>
      <c r="E219" s="820"/>
      <c r="F219" s="820"/>
      <c r="G219" s="820"/>
      <c r="H219" s="761"/>
      <c r="I219" s="760"/>
      <c r="J219" s="820"/>
      <c r="K219" s="820"/>
      <c r="L219" s="820"/>
      <c r="M219" s="820"/>
      <c r="N219" s="820"/>
      <c r="O219" s="761"/>
      <c r="P219" s="760"/>
      <c r="Q219" s="820"/>
      <c r="R219" s="820"/>
      <c r="S219" s="820"/>
      <c r="T219" s="820"/>
      <c r="U219" s="820"/>
      <c r="V219" s="761"/>
      <c r="W219" s="760"/>
      <c r="X219" s="820"/>
      <c r="Y219" s="820"/>
      <c r="Z219" s="820"/>
      <c r="AA219" s="820"/>
      <c r="AB219" s="820"/>
      <c r="AC219" s="761"/>
      <c r="AD219" s="760"/>
      <c r="AE219" s="820"/>
      <c r="AF219" s="820"/>
      <c r="AG219" s="820"/>
      <c r="AH219" s="820"/>
      <c r="AI219" s="820"/>
      <c r="AJ219" s="761"/>
      <c r="AK219" s="760"/>
      <c r="AL219" s="820"/>
      <c r="AM219" s="820"/>
      <c r="AN219" s="820"/>
      <c r="AO219" s="820"/>
      <c r="AP219" s="820"/>
      <c r="AQ219" s="761"/>
      <c r="AR219" s="760"/>
      <c r="AS219" s="820"/>
      <c r="AT219" s="820"/>
      <c r="AU219" s="820"/>
      <c r="AV219" s="820"/>
      <c r="AW219" s="820"/>
      <c r="AX219" s="761"/>
    </row>
    <row r="220" spans="1:50" s="150" customFormat="1" ht="24.75" customHeight="1" x14ac:dyDescent="0.25">
      <c r="A220" s="142" t="s">
        <v>384</v>
      </c>
      <c r="B220" s="859" t="s">
        <v>260</v>
      </c>
      <c r="C220" s="859"/>
      <c r="D220" s="859"/>
      <c r="E220" s="859"/>
      <c r="F220" s="859"/>
      <c r="G220" s="859"/>
      <c r="H220" s="859"/>
      <c r="I220" s="859" t="s">
        <v>260</v>
      </c>
      <c r="J220" s="859"/>
      <c r="K220" s="859"/>
      <c r="L220" s="859"/>
      <c r="M220" s="859"/>
      <c r="N220" s="859"/>
      <c r="O220" s="859"/>
      <c r="P220" s="859" t="s">
        <v>260</v>
      </c>
      <c r="Q220" s="859"/>
      <c r="R220" s="859"/>
      <c r="S220" s="859"/>
      <c r="T220" s="859"/>
      <c r="U220" s="859"/>
      <c r="V220" s="859"/>
      <c r="W220" s="859" t="s">
        <v>260</v>
      </c>
      <c r="X220" s="859"/>
      <c r="Y220" s="859"/>
      <c r="Z220" s="859"/>
      <c r="AA220" s="859"/>
      <c r="AB220" s="859"/>
      <c r="AC220" s="859"/>
      <c r="AD220" s="859" t="s">
        <v>260</v>
      </c>
      <c r="AE220" s="859"/>
      <c r="AF220" s="859"/>
      <c r="AG220" s="859"/>
      <c r="AH220" s="859"/>
      <c r="AI220" s="859"/>
      <c r="AJ220" s="859"/>
      <c r="AK220" s="859" t="s">
        <v>260</v>
      </c>
      <c r="AL220" s="859"/>
      <c r="AM220" s="859"/>
      <c r="AN220" s="859"/>
      <c r="AO220" s="859"/>
      <c r="AP220" s="859"/>
      <c r="AQ220" s="859"/>
      <c r="AR220" s="859" t="s">
        <v>260</v>
      </c>
      <c r="AS220" s="859"/>
      <c r="AT220" s="859"/>
      <c r="AU220" s="859"/>
      <c r="AV220" s="859"/>
      <c r="AW220" s="859"/>
      <c r="AX220" s="859"/>
    </row>
    <row r="221" spans="1:50" s="150" customFormat="1" ht="24.75" x14ac:dyDescent="0.25">
      <c r="A221" s="149" t="s">
        <v>1177</v>
      </c>
      <c r="B221" s="859" t="s">
        <v>51</v>
      </c>
      <c r="C221" s="859"/>
      <c r="D221" s="859"/>
      <c r="E221" s="859"/>
      <c r="F221" s="859"/>
      <c r="G221" s="859"/>
      <c r="H221" s="859"/>
      <c r="I221" s="859" t="s">
        <v>51</v>
      </c>
      <c r="J221" s="859"/>
      <c r="K221" s="859"/>
      <c r="L221" s="859"/>
      <c r="M221" s="859"/>
      <c r="N221" s="859"/>
      <c r="O221" s="859"/>
      <c r="P221" s="859" t="s">
        <v>51</v>
      </c>
      <c r="Q221" s="859"/>
      <c r="R221" s="859"/>
      <c r="S221" s="859"/>
      <c r="T221" s="859"/>
      <c r="U221" s="859"/>
      <c r="V221" s="859"/>
      <c r="W221" s="859" t="s">
        <v>51</v>
      </c>
      <c r="X221" s="859"/>
      <c r="Y221" s="859"/>
      <c r="Z221" s="859"/>
      <c r="AA221" s="859"/>
      <c r="AB221" s="859"/>
      <c r="AC221" s="859"/>
      <c r="AD221" s="859" t="s">
        <v>51</v>
      </c>
      <c r="AE221" s="859"/>
      <c r="AF221" s="859"/>
      <c r="AG221" s="859"/>
      <c r="AH221" s="859"/>
      <c r="AI221" s="859"/>
      <c r="AJ221" s="859"/>
      <c r="AK221" s="859" t="s">
        <v>51</v>
      </c>
      <c r="AL221" s="859"/>
      <c r="AM221" s="859"/>
      <c r="AN221" s="859"/>
      <c r="AO221" s="859"/>
      <c r="AP221" s="859"/>
      <c r="AQ221" s="859"/>
      <c r="AR221" s="859" t="s">
        <v>51</v>
      </c>
      <c r="AS221" s="859"/>
      <c r="AT221" s="859"/>
      <c r="AU221" s="859"/>
      <c r="AV221" s="859"/>
      <c r="AW221" s="859"/>
      <c r="AX221" s="859"/>
    </row>
    <row r="222" spans="1:50" s="150" customFormat="1" ht="24.75" x14ac:dyDescent="0.25">
      <c r="A222" s="147" t="s">
        <v>864</v>
      </c>
      <c r="B222" s="807"/>
      <c r="C222" s="807"/>
      <c r="D222" s="807"/>
      <c r="E222" s="807"/>
      <c r="F222" s="807"/>
      <c r="G222" s="807"/>
      <c r="H222" s="807"/>
      <c r="I222" s="807"/>
      <c r="J222" s="807"/>
      <c r="K222" s="807"/>
      <c r="L222" s="807"/>
      <c r="M222" s="807"/>
      <c r="N222" s="807"/>
      <c r="O222" s="807"/>
      <c r="P222" s="807"/>
      <c r="Q222" s="807"/>
      <c r="R222" s="807"/>
      <c r="S222" s="807"/>
      <c r="T222" s="807"/>
      <c r="U222" s="807"/>
      <c r="V222" s="807"/>
      <c r="W222" s="807"/>
      <c r="X222" s="807"/>
      <c r="Y222" s="807"/>
      <c r="Z222" s="807"/>
      <c r="AA222" s="807"/>
      <c r="AB222" s="807"/>
      <c r="AC222" s="807"/>
      <c r="AD222" s="807"/>
      <c r="AE222" s="807"/>
      <c r="AF222" s="807"/>
      <c r="AG222" s="807"/>
      <c r="AH222" s="807"/>
      <c r="AI222" s="807"/>
      <c r="AJ222" s="807"/>
      <c r="AK222" s="807"/>
      <c r="AL222" s="807"/>
      <c r="AM222" s="807"/>
      <c r="AN222" s="807"/>
      <c r="AO222" s="807"/>
      <c r="AP222" s="807"/>
      <c r="AQ222" s="807"/>
      <c r="AR222" s="807"/>
      <c r="AS222" s="807"/>
      <c r="AT222" s="807"/>
      <c r="AU222" s="807"/>
      <c r="AV222" s="807"/>
      <c r="AW222" s="807"/>
      <c r="AX222" s="807"/>
    </row>
    <row r="223" spans="1:50" s="150" customFormat="1" ht="24.75" customHeight="1" x14ac:dyDescent="0.25">
      <c r="A223" s="147" t="s">
        <v>865</v>
      </c>
      <c r="B223" s="807"/>
      <c r="C223" s="807"/>
      <c r="D223" s="807"/>
      <c r="E223" s="807"/>
      <c r="F223" s="807"/>
      <c r="G223" s="807"/>
      <c r="H223" s="807"/>
      <c r="I223" s="807"/>
      <c r="J223" s="807"/>
      <c r="K223" s="807"/>
      <c r="L223" s="807"/>
      <c r="M223" s="807"/>
      <c r="N223" s="807"/>
      <c r="O223" s="807"/>
      <c r="P223" s="807"/>
      <c r="Q223" s="807"/>
      <c r="R223" s="807"/>
      <c r="S223" s="807"/>
      <c r="T223" s="807"/>
      <c r="U223" s="807"/>
      <c r="V223" s="807"/>
      <c r="W223" s="807"/>
      <c r="X223" s="807"/>
      <c r="Y223" s="807"/>
      <c r="Z223" s="807"/>
      <c r="AA223" s="807"/>
      <c r="AB223" s="807"/>
      <c r="AC223" s="807"/>
      <c r="AD223" s="807"/>
      <c r="AE223" s="807"/>
      <c r="AF223" s="807"/>
      <c r="AG223" s="807"/>
      <c r="AH223" s="807"/>
      <c r="AI223" s="807"/>
      <c r="AJ223" s="807"/>
      <c r="AK223" s="807"/>
      <c r="AL223" s="807"/>
      <c r="AM223" s="807"/>
      <c r="AN223" s="807"/>
      <c r="AO223" s="807"/>
      <c r="AP223" s="807"/>
      <c r="AQ223" s="807"/>
      <c r="AR223" s="807"/>
      <c r="AS223" s="807"/>
      <c r="AT223" s="807"/>
      <c r="AU223" s="807"/>
      <c r="AV223" s="807"/>
      <c r="AW223" s="807"/>
      <c r="AX223" s="807"/>
    </row>
    <row r="224" spans="1:50" s="150" customFormat="1" ht="24.75" customHeight="1" x14ac:dyDescent="0.25">
      <c r="A224" s="145" t="s">
        <v>385</v>
      </c>
      <c r="B224" s="807" t="s">
        <v>261</v>
      </c>
      <c r="C224" s="807"/>
      <c r="D224" s="807"/>
      <c r="E224" s="807"/>
      <c r="F224" s="807"/>
      <c r="G224" s="807"/>
      <c r="H224" s="807"/>
      <c r="I224" s="807" t="s">
        <v>261</v>
      </c>
      <c r="J224" s="807"/>
      <c r="K224" s="807"/>
      <c r="L224" s="807"/>
      <c r="M224" s="807"/>
      <c r="N224" s="807"/>
      <c r="O224" s="807"/>
      <c r="P224" s="807" t="s">
        <v>261</v>
      </c>
      <c r="Q224" s="807"/>
      <c r="R224" s="807"/>
      <c r="S224" s="807"/>
      <c r="T224" s="807"/>
      <c r="U224" s="807"/>
      <c r="V224" s="807"/>
      <c r="W224" s="807" t="s">
        <v>261</v>
      </c>
      <c r="X224" s="807"/>
      <c r="Y224" s="807"/>
      <c r="Z224" s="807"/>
      <c r="AA224" s="807"/>
      <c r="AB224" s="807"/>
      <c r="AC224" s="807"/>
      <c r="AD224" s="807" t="s">
        <v>261</v>
      </c>
      <c r="AE224" s="807"/>
      <c r="AF224" s="807"/>
      <c r="AG224" s="807"/>
      <c r="AH224" s="807"/>
      <c r="AI224" s="807"/>
      <c r="AJ224" s="807"/>
      <c r="AK224" s="807" t="s">
        <v>261</v>
      </c>
      <c r="AL224" s="807"/>
      <c r="AM224" s="807"/>
      <c r="AN224" s="807"/>
      <c r="AO224" s="807"/>
      <c r="AP224" s="807"/>
      <c r="AQ224" s="807"/>
      <c r="AR224" s="807" t="s">
        <v>261</v>
      </c>
      <c r="AS224" s="807"/>
      <c r="AT224" s="807"/>
      <c r="AU224" s="807"/>
      <c r="AV224" s="807"/>
      <c r="AW224" s="807"/>
      <c r="AX224" s="807"/>
    </row>
    <row r="225" spans="1:50" s="150" customFormat="1" ht="24.75" x14ac:dyDescent="0.25">
      <c r="A225" s="543" t="s">
        <v>1108</v>
      </c>
      <c r="B225" s="807">
        <v>0</v>
      </c>
      <c r="C225" s="807"/>
      <c r="D225" s="807"/>
      <c r="E225" s="807"/>
      <c r="F225" s="807"/>
      <c r="G225" s="807"/>
      <c r="H225" s="807"/>
      <c r="I225" s="807">
        <v>0</v>
      </c>
      <c r="J225" s="807"/>
      <c r="K225" s="807"/>
      <c r="L225" s="807"/>
      <c r="M225" s="807"/>
      <c r="N225" s="807"/>
      <c r="O225" s="807"/>
      <c r="P225" s="807">
        <v>0</v>
      </c>
      <c r="Q225" s="807"/>
      <c r="R225" s="807"/>
      <c r="S225" s="807"/>
      <c r="T225" s="807"/>
      <c r="U225" s="807"/>
      <c r="V225" s="807"/>
      <c r="W225" s="807">
        <v>0</v>
      </c>
      <c r="X225" s="807"/>
      <c r="Y225" s="807"/>
      <c r="Z225" s="807"/>
      <c r="AA225" s="807"/>
      <c r="AB225" s="807"/>
      <c r="AC225" s="807"/>
      <c r="AD225" s="807">
        <v>0</v>
      </c>
      <c r="AE225" s="807"/>
      <c r="AF225" s="807"/>
      <c r="AG225" s="807"/>
      <c r="AH225" s="807"/>
      <c r="AI225" s="807"/>
      <c r="AJ225" s="807"/>
      <c r="AK225" s="807">
        <v>0</v>
      </c>
      <c r="AL225" s="807"/>
      <c r="AM225" s="807"/>
      <c r="AN225" s="807"/>
      <c r="AO225" s="807"/>
      <c r="AP225" s="807"/>
      <c r="AQ225" s="807"/>
      <c r="AR225" s="807">
        <v>0</v>
      </c>
      <c r="AS225" s="807"/>
      <c r="AT225" s="807"/>
      <c r="AU225" s="807"/>
      <c r="AV225" s="807"/>
      <c r="AW225" s="807"/>
      <c r="AX225" s="807"/>
    </row>
    <row r="226" spans="1:50" s="150" customFormat="1" ht="24.75" x14ac:dyDescent="0.25">
      <c r="A226" s="148" t="s">
        <v>1109</v>
      </c>
      <c r="B226" s="807">
        <v>0</v>
      </c>
      <c r="C226" s="807"/>
      <c r="D226" s="807"/>
      <c r="E226" s="807"/>
      <c r="F226" s="807"/>
      <c r="G226" s="807"/>
      <c r="H226" s="807"/>
      <c r="I226" s="807">
        <v>0</v>
      </c>
      <c r="J226" s="807"/>
      <c r="K226" s="807"/>
      <c r="L226" s="807"/>
      <c r="M226" s="807"/>
      <c r="N226" s="807"/>
      <c r="O226" s="807"/>
      <c r="P226" s="807">
        <v>0</v>
      </c>
      <c r="Q226" s="807"/>
      <c r="R226" s="807"/>
      <c r="S226" s="807"/>
      <c r="T226" s="807"/>
      <c r="U226" s="807"/>
      <c r="V226" s="807"/>
      <c r="W226" s="807">
        <v>0</v>
      </c>
      <c r="X226" s="807"/>
      <c r="Y226" s="807"/>
      <c r="Z226" s="807"/>
      <c r="AA226" s="807"/>
      <c r="AB226" s="807"/>
      <c r="AC226" s="807"/>
      <c r="AD226" s="807">
        <v>0</v>
      </c>
      <c r="AE226" s="807"/>
      <c r="AF226" s="807"/>
      <c r="AG226" s="807"/>
      <c r="AH226" s="807"/>
      <c r="AI226" s="807"/>
      <c r="AJ226" s="807"/>
      <c r="AK226" s="807">
        <v>0</v>
      </c>
      <c r="AL226" s="807"/>
      <c r="AM226" s="807"/>
      <c r="AN226" s="807"/>
      <c r="AO226" s="807"/>
      <c r="AP226" s="807"/>
      <c r="AQ226" s="807"/>
      <c r="AR226" s="807">
        <v>0</v>
      </c>
      <c r="AS226" s="807"/>
      <c r="AT226" s="807"/>
      <c r="AU226" s="807"/>
      <c r="AV226" s="807"/>
      <c r="AW226" s="807"/>
      <c r="AX226" s="807"/>
    </row>
    <row r="227" spans="1:50" s="150" customFormat="1" ht="24.75" x14ac:dyDescent="0.25">
      <c r="A227" s="560" t="s">
        <v>1103</v>
      </c>
      <c r="B227" s="807">
        <v>0</v>
      </c>
      <c r="C227" s="807"/>
      <c r="D227" s="807"/>
      <c r="E227" s="807"/>
      <c r="F227" s="807"/>
      <c r="G227" s="807"/>
      <c r="H227" s="807"/>
      <c r="I227" s="807">
        <v>0</v>
      </c>
      <c r="J227" s="807"/>
      <c r="K227" s="807"/>
      <c r="L227" s="807"/>
      <c r="M227" s="807"/>
      <c r="N227" s="807"/>
      <c r="O227" s="807"/>
      <c r="P227" s="807">
        <v>0</v>
      </c>
      <c r="Q227" s="807"/>
      <c r="R227" s="807"/>
      <c r="S227" s="807"/>
      <c r="T227" s="807"/>
      <c r="U227" s="807"/>
      <c r="V227" s="807"/>
      <c r="W227" s="807">
        <v>0</v>
      </c>
      <c r="X227" s="807"/>
      <c r="Y227" s="807"/>
      <c r="Z227" s="807"/>
      <c r="AA227" s="807"/>
      <c r="AB227" s="807"/>
      <c r="AC227" s="807"/>
      <c r="AD227" s="807">
        <v>0</v>
      </c>
      <c r="AE227" s="807"/>
      <c r="AF227" s="807"/>
      <c r="AG227" s="807"/>
      <c r="AH227" s="807"/>
      <c r="AI227" s="807"/>
      <c r="AJ227" s="807"/>
      <c r="AK227" s="807">
        <v>0</v>
      </c>
      <c r="AL227" s="807"/>
      <c r="AM227" s="807"/>
      <c r="AN227" s="807"/>
      <c r="AO227" s="807"/>
      <c r="AP227" s="807"/>
      <c r="AQ227" s="807"/>
      <c r="AR227" s="807">
        <v>0</v>
      </c>
      <c r="AS227" s="807"/>
      <c r="AT227" s="807"/>
      <c r="AU227" s="807"/>
      <c r="AV227" s="807"/>
      <c r="AW227" s="807"/>
      <c r="AX227" s="807"/>
    </row>
    <row r="228" spans="1:50" s="150" customFormat="1" ht="24.75" x14ac:dyDescent="0.25">
      <c r="A228" s="560" t="s">
        <v>1104</v>
      </c>
      <c r="B228" s="807">
        <v>0</v>
      </c>
      <c r="C228" s="807"/>
      <c r="D228" s="807"/>
      <c r="E228" s="807"/>
      <c r="F228" s="807"/>
      <c r="G228" s="807"/>
      <c r="H228" s="807"/>
      <c r="I228" s="807">
        <v>0</v>
      </c>
      <c r="J228" s="807"/>
      <c r="K228" s="807"/>
      <c r="L228" s="807"/>
      <c r="M228" s="807"/>
      <c r="N228" s="807"/>
      <c r="O228" s="807"/>
      <c r="P228" s="807">
        <v>0</v>
      </c>
      <c r="Q228" s="807"/>
      <c r="R228" s="807"/>
      <c r="S228" s="807"/>
      <c r="T228" s="807"/>
      <c r="U228" s="807"/>
      <c r="V228" s="807"/>
      <c r="W228" s="807">
        <v>0</v>
      </c>
      <c r="X228" s="807"/>
      <c r="Y228" s="807"/>
      <c r="Z228" s="807"/>
      <c r="AA228" s="807"/>
      <c r="AB228" s="807"/>
      <c r="AC228" s="807"/>
      <c r="AD228" s="807">
        <v>0</v>
      </c>
      <c r="AE228" s="807"/>
      <c r="AF228" s="807"/>
      <c r="AG228" s="807"/>
      <c r="AH228" s="807"/>
      <c r="AI228" s="807"/>
      <c r="AJ228" s="807"/>
      <c r="AK228" s="807">
        <v>0</v>
      </c>
      <c r="AL228" s="807"/>
      <c r="AM228" s="807"/>
      <c r="AN228" s="807"/>
      <c r="AO228" s="807"/>
      <c r="AP228" s="807"/>
      <c r="AQ228" s="807"/>
      <c r="AR228" s="807">
        <v>0</v>
      </c>
      <c r="AS228" s="807"/>
      <c r="AT228" s="807"/>
      <c r="AU228" s="807"/>
      <c r="AV228" s="807"/>
      <c r="AW228" s="807"/>
      <c r="AX228" s="807"/>
    </row>
    <row r="229" spans="1:50" s="150" customFormat="1" ht="24.75" x14ac:dyDescent="0.25">
      <c r="A229" s="148" t="s">
        <v>1105</v>
      </c>
      <c r="B229" s="807">
        <v>0</v>
      </c>
      <c r="C229" s="807"/>
      <c r="D229" s="807"/>
      <c r="E229" s="807"/>
      <c r="F229" s="807"/>
      <c r="G229" s="807"/>
      <c r="H229" s="807"/>
      <c r="I229" s="807">
        <v>0</v>
      </c>
      <c r="J229" s="807"/>
      <c r="K229" s="807"/>
      <c r="L229" s="807"/>
      <c r="M229" s="807"/>
      <c r="N229" s="807"/>
      <c r="O229" s="807"/>
      <c r="P229" s="807">
        <v>0</v>
      </c>
      <c r="Q229" s="807"/>
      <c r="R229" s="807"/>
      <c r="S229" s="807"/>
      <c r="T229" s="807"/>
      <c r="U229" s="807"/>
      <c r="V229" s="807"/>
      <c r="W229" s="807">
        <v>0</v>
      </c>
      <c r="X229" s="807"/>
      <c r="Y229" s="807"/>
      <c r="Z229" s="807"/>
      <c r="AA229" s="807"/>
      <c r="AB229" s="807"/>
      <c r="AC229" s="807"/>
      <c r="AD229" s="807">
        <v>0</v>
      </c>
      <c r="AE229" s="807"/>
      <c r="AF229" s="807"/>
      <c r="AG229" s="807"/>
      <c r="AH229" s="807"/>
      <c r="AI229" s="807"/>
      <c r="AJ229" s="807"/>
      <c r="AK229" s="807">
        <v>0</v>
      </c>
      <c r="AL229" s="807"/>
      <c r="AM229" s="807"/>
      <c r="AN229" s="807"/>
      <c r="AO229" s="807"/>
      <c r="AP229" s="807"/>
      <c r="AQ229" s="807"/>
      <c r="AR229" s="807">
        <v>0</v>
      </c>
      <c r="AS229" s="807"/>
      <c r="AT229" s="807"/>
      <c r="AU229" s="807"/>
      <c r="AV229" s="807"/>
      <c r="AW229" s="807"/>
      <c r="AX229" s="807"/>
    </row>
    <row r="230" spans="1:50" s="150" customFormat="1" ht="24.75" x14ac:dyDescent="0.25">
      <c r="A230" s="148" t="s">
        <v>1106</v>
      </c>
      <c r="B230" s="807"/>
      <c r="C230" s="807"/>
      <c r="D230" s="807"/>
      <c r="E230" s="807"/>
      <c r="F230" s="807"/>
      <c r="G230" s="807"/>
      <c r="H230" s="807"/>
      <c r="I230" s="807"/>
      <c r="J230" s="807"/>
      <c r="K230" s="807"/>
      <c r="L230" s="807"/>
      <c r="M230" s="807"/>
      <c r="N230" s="807"/>
      <c r="O230" s="807"/>
      <c r="P230" s="807"/>
      <c r="Q230" s="807"/>
      <c r="R230" s="807"/>
      <c r="S230" s="807"/>
      <c r="T230" s="807"/>
      <c r="U230" s="807"/>
      <c r="V230" s="807"/>
      <c r="W230" s="807"/>
      <c r="X230" s="807"/>
      <c r="Y230" s="807"/>
      <c r="Z230" s="807"/>
      <c r="AA230" s="807"/>
      <c r="AB230" s="807"/>
      <c r="AC230" s="807"/>
      <c r="AD230" s="807"/>
      <c r="AE230" s="807"/>
      <c r="AF230" s="807"/>
      <c r="AG230" s="807"/>
      <c r="AH230" s="807"/>
      <c r="AI230" s="807"/>
      <c r="AJ230" s="807"/>
      <c r="AK230" s="807"/>
      <c r="AL230" s="807"/>
      <c r="AM230" s="807"/>
      <c r="AN230" s="807"/>
      <c r="AO230" s="807"/>
      <c r="AP230" s="807"/>
      <c r="AQ230" s="807"/>
      <c r="AR230" s="807"/>
      <c r="AS230" s="807"/>
      <c r="AT230" s="807"/>
      <c r="AU230" s="807"/>
      <c r="AV230" s="807"/>
      <c r="AW230" s="807"/>
      <c r="AX230" s="807"/>
    </row>
    <row r="231" spans="1:50" s="150" customFormat="1" ht="24.75" x14ac:dyDescent="0.25">
      <c r="A231" s="148" t="s">
        <v>1107</v>
      </c>
      <c r="B231" s="807"/>
      <c r="C231" s="807"/>
      <c r="D231" s="807"/>
      <c r="E231" s="807"/>
      <c r="F231" s="807"/>
      <c r="G231" s="807"/>
      <c r="H231" s="807"/>
      <c r="I231" s="807"/>
      <c r="J231" s="807"/>
      <c r="K231" s="807"/>
      <c r="L231" s="807"/>
      <c r="M231" s="807"/>
      <c r="N231" s="807"/>
      <c r="O231" s="807"/>
      <c r="P231" s="807"/>
      <c r="Q231" s="807"/>
      <c r="R231" s="807"/>
      <c r="S231" s="807"/>
      <c r="T231" s="807"/>
      <c r="U231" s="807"/>
      <c r="V231" s="807"/>
      <c r="W231" s="807"/>
      <c r="X231" s="807"/>
      <c r="Y231" s="807"/>
      <c r="Z231" s="807"/>
      <c r="AA231" s="807"/>
      <c r="AB231" s="807"/>
      <c r="AC231" s="807"/>
      <c r="AD231" s="807"/>
      <c r="AE231" s="807"/>
      <c r="AF231" s="807"/>
      <c r="AG231" s="807"/>
      <c r="AH231" s="807"/>
      <c r="AI231" s="807"/>
      <c r="AJ231" s="807"/>
      <c r="AK231" s="807"/>
      <c r="AL231" s="807"/>
      <c r="AM231" s="807"/>
      <c r="AN231" s="807"/>
      <c r="AO231" s="807"/>
      <c r="AP231" s="807"/>
      <c r="AQ231" s="807"/>
      <c r="AR231" s="807"/>
      <c r="AS231" s="807"/>
      <c r="AT231" s="807"/>
      <c r="AU231" s="807"/>
      <c r="AV231" s="807"/>
      <c r="AW231" s="807"/>
      <c r="AX231" s="807"/>
    </row>
    <row r="232" spans="1:50" s="150" customFormat="1" ht="37.5" x14ac:dyDescent="0.25">
      <c r="A232" s="163" t="s">
        <v>386</v>
      </c>
      <c r="B232" s="807" t="s">
        <v>0</v>
      </c>
      <c r="C232" s="807"/>
      <c r="D232" s="807"/>
      <c r="E232" s="807"/>
      <c r="F232" s="807"/>
      <c r="G232" s="807"/>
      <c r="H232" s="807"/>
      <c r="I232" s="807" t="s">
        <v>0</v>
      </c>
      <c r="J232" s="807"/>
      <c r="K232" s="807"/>
      <c r="L232" s="807"/>
      <c r="M232" s="807"/>
      <c r="N232" s="807"/>
      <c r="O232" s="807"/>
      <c r="P232" s="807" t="s">
        <v>0</v>
      </c>
      <c r="Q232" s="807"/>
      <c r="R232" s="807"/>
      <c r="S232" s="807"/>
      <c r="T232" s="807"/>
      <c r="U232" s="807"/>
      <c r="V232" s="807"/>
      <c r="W232" s="807" t="s">
        <v>0</v>
      </c>
      <c r="X232" s="807"/>
      <c r="Y232" s="807"/>
      <c r="Z232" s="807"/>
      <c r="AA232" s="807"/>
      <c r="AB232" s="807"/>
      <c r="AC232" s="807"/>
      <c r="AD232" s="807" t="s">
        <v>0</v>
      </c>
      <c r="AE232" s="807"/>
      <c r="AF232" s="807"/>
      <c r="AG232" s="807"/>
      <c r="AH232" s="807"/>
      <c r="AI232" s="807"/>
      <c r="AJ232" s="807"/>
      <c r="AK232" s="807" t="s">
        <v>0</v>
      </c>
      <c r="AL232" s="807"/>
      <c r="AM232" s="807"/>
      <c r="AN232" s="807"/>
      <c r="AO232" s="807"/>
      <c r="AP232" s="807"/>
      <c r="AQ232" s="807"/>
      <c r="AR232" s="807" t="s">
        <v>0</v>
      </c>
      <c r="AS232" s="807"/>
      <c r="AT232" s="807"/>
      <c r="AU232" s="807"/>
      <c r="AV232" s="807"/>
      <c r="AW232" s="807"/>
      <c r="AX232" s="807"/>
    </row>
    <row r="233" spans="1:50" s="150" customFormat="1" ht="64.5" customHeight="1" x14ac:dyDescent="0.25">
      <c r="A233" s="149" t="s">
        <v>1102</v>
      </c>
      <c r="B233" s="807" t="s">
        <v>0</v>
      </c>
      <c r="C233" s="807"/>
      <c r="D233" s="807"/>
      <c r="E233" s="807"/>
      <c r="F233" s="807"/>
      <c r="G233" s="807"/>
      <c r="H233" s="807"/>
      <c r="I233" s="807" t="s">
        <v>0</v>
      </c>
      <c r="J233" s="807"/>
      <c r="K233" s="807"/>
      <c r="L233" s="807"/>
      <c r="M233" s="807"/>
      <c r="N233" s="807"/>
      <c r="O233" s="807"/>
      <c r="P233" s="807" t="s">
        <v>0</v>
      </c>
      <c r="Q233" s="807"/>
      <c r="R233" s="807"/>
      <c r="S233" s="807"/>
      <c r="T233" s="807"/>
      <c r="U233" s="807"/>
      <c r="V233" s="807"/>
      <c r="W233" s="892"/>
      <c r="X233" s="892"/>
      <c r="Y233" s="892"/>
      <c r="Z233" s="892"/>
      <c r="AA233" s="892"/>
      <c r="AB233" s="892"/>
      <c r="AC233" s="892"/>
      <c r="AD233" s="892"/>
      <c r="AE233" s="892"/>
      <c r="AF233" s="892"/>
      <c r="AG233" s="892"/>
      <c r="AH233" s="892"/>
      <c r="AI233" s="892"/>
      <c r="AJ233" s="892"/>
      <c r="AK233" s="922" t="s">
        <v>0</v>
      </c>
      <c r="AL233" s="922"/>
      <c r="AM233" s="922"/>
      <c r="AN233" s="922"/>
      <c r="AO233" s="922"/>
      <c r="AP233" s="922"/>
      <c r="AQ233" s="922"/>
      <c r="AR233" s="892" t="s">
        <v>0</v>
      </c>
      <c r="AS233" s="892"/>
      <c r="AT233" s="892"/>
      <c r="AU233" s="892"/>
      <c r="AV233" s="892"/>
      <c r="AW233" s="892"/>
      <c r="AX233" s="892"/>
    </row>
    <row r="234" spans="1:50" s="150" customFormat="1" ht="36.75" x14ac:dyDescent="0.25">
      <c r="A234" s="546" t="s">
        <v>1101</v>
      </c>
      <c r="B234" s="921"/>
      <c r="C234" s="921"/>
      <c r="D234" s="921"/>
      <c r="E234" s="921"/>
      <c r="F234" s="921"/>
      <c r="G234" s="921"/>
      <c r="H234" s="921"/>
      <c r="I234" s="921"/>
      <c r="J234" s="921"/>
      <c r="K234" s="921"/>
      <c r="L234" s="921"/>
      <c r="M234" s="921"/>
      <c r="N234" s="921"/>
      <c r="O234" s="921"/>
      <c r="P234" s="921"/>
      <c r="Q234" s="921"/>
      <c r="R234" s="921"/>
      <c r="S234" s="921"/>
      <c r="T234" s="921"/>
      <c r="U234" s="921"/>
      <c r="V234" s="921"/>
      <c r="W234" s="892"/>
      <c r="X234" s="892"/>
      <c r="Y234" s="892"/>
      <c r="Z234" s="892"/>
      <c r="AA234" s="892"/>
      <c r="AB234" s="892"/>
      <c r="AC234" s="892"/>
      <c r="AD234" s="892"/>
      <c r="AE234" s="892"/>
      <c r="AF234" s="892"/>
      <c r="AG234" s="892"/>
      <c r="AH234" s="892"/>
      <c r="AI234" s="892"/>
      <c r="AJ234" s="892"/>
      <c r="AK234" s="892"/>
      <c r="AL234" s="892"/>
      <c r="AM234" s="892"/>
      <c r="AN234" s="892"/>
      <c r="AO234" s="892"/>
      <c r="AP234" s="892"/>
      <c r="AQ234" s="892"/>
      <c r="AR234" s="892"/>
      <c r="AS234" s="892"/>
      <c r="AT234" s="892"/>
      <c r="AU234" s="892"/>
      <c r="AV234" s="892"/>
      <c r="AW234" s="892"/>
      <c r="AX234" s="892"/>
    </row>
    <row r="235" spans="1:50" s="150" customFormat="1" x14ac:dyDescent="0.25">
      <c r="A235" s="546" t="s">
        <v>1316</v>
      </c>
      <c r="B235" s="836"/>
      <c r="C235" s="837"/>
      <c r="D235" s="837"/>
      <c r="E235" s="837"/>
      <c r="F235" s="837"/>
      <c r="G235" s="837"/>
      <c r="H235" s="838"/>
      <c r="I235" s="836"/>
      <c r="J235" s="837"/>
      <c r="K235" s="837"/>
      <c r="L235" s="837"/>
      <c r="M235" s="837"/>
      <c r="N235" s="837"/>
      <c r="O235" s="838"/>
      <c r="P235" s="836"/>
      <c r="Q235" s="837"/>
      <c r="R235" s="837"/>
      <c r="S235" s="837"/>
      <c r="T235" s="837"/>
      <c r="U235" s="837"/>
      <c r="V235" s="838"/>
      <c r="W235" s="918"/>
      <c r="X235" s="919"/>
      <c r="Y235" s="919"/>
      <c r="Z235" s="919"/>
      <c r="AA235" s="919"/>
      <c r="AB235" s="919"/>
      <c r="AC235" s="920"/>
      <c r="AD235" s="918"/>
      <c r="AE235" s="919"/>
      <c r="AF235" s="919"/>
      <c r="AG235" s="919"/>
      <c r="AH235" s="919"/>
      <c r="AI235" s="919"/>
      <c r="AJ235" s="920"/>
      <c r="AK235" s="836"/>
      <c r="AL235" s="837"/>
      <c r="AM235" s="837"/>
      <c r="AN235" s="837"/>
      <c r="AO235" s="837"/>
      <c r="AP235" s="837"/>
      <c r="AQ235" s="838"/>
      <c r="AR235" s="918"/>
      <c r="AS235" s="919"/>
      <c r="AT235" s="919"/>
      <c r="AU235" s="919"/>
      <c r="AV235" s="919"/>
      <c r="AW235" s="919"/>
      <c r="AX235" s="920"/>
    </row>
    <row r="236" spans="1:50" s="150" customFormat="1" ht="24.75" x14ac:dyDescent="0.25">
      <c r="A236" s="142" t="s">
        <v>866</v>
      </c>
      <c r="B236" s="859" t="s">
        <v>51</v>
      </c>
      <c r="C236" s="859"/>
      <c r="D236" s="859"/>
      <c r="E236" s="859"/>
      <c r="F236" s="859"/>
      <c r="G236" s="859"/>
      <c r="H236" s="859"/>
      <c r="I236" s="859" t="s">
        <v>51</v>
      </c>
      <c r="J236" s="859"/>
      <c r="K236" s="859"/>
      <c r="L236" s="859"/>
      <c r="M236" s="859"/>
      <c r="N236" s="859"/>
      <c r="O236" s="859"/>
      <c r="P236" s="859" t="s">
        <v>51</v>
      </c>
      <c r="Q236" s="859"/>
      <c r="R236" s="859"/>
      <c r="S236" s="859"/>
      <c r="T236" s="859"/>
      <c r="U236" s="859"/>
      <c r="V236" s="859"/>
      <c r="W236" s="859" t="s">
        <v>51</v>
      </c>
      <c r="X236" s="859"/>
      <c r="Y236" s="859"/>
      <c r="Z236" s="859"/>
      <c r="AA236" s="859"/>
      <c r="AB236" s="859"/>
      <c r="AC236" s="859"/>
      <c r="AD236" s="859" t="s">
        <v>51</v>
      </c>
      <c r="AE236" s="859"/>
      <c r="AF236" s="859"/>
      <c r="AG236" s="859"/>
      <c r="AH236" s="859"/>
      <c r="AI236" s="859"/>
      <c r="AJ236" s="859"/>
      <c r="AK236" s="859" t="s">
        <v>51</v>
      </c>
      <c r="AL236" s="859"/>
      <c r="AM236" s="859"/>
      <c r="AN236" s="859"/>
      <c r="AO236" s="859"/>
      <c r="AP236" s="859"/>
      <c r="AQ236" s="859"/>
      <c r="AR236" s="859" t="s">
        <v>51</v>
      </c>
      <c r="AS236" s="859"/>
      <c r="AT236" s="859"/>
      <c r="AU236" s="859"/>
      <c r="AV236" s="859"/>
      <c r="AW236" s="859"/>
      <c r="AX236" s="859"/>
    </row>
    <row r="237" spans="1:50" s="251" customFormat="1" x14ac:dyDescent="0.25">
      <c r="A237" s="252" t="s">
        <v>622</v>
      </c>
      <c r="B237" s="367"/>
      <c r="C237" s="367"/>
      <c r="D237" s="367"/>
      <c r="E237" s="367"/>
      <c r="F237" s="367"/>
      <c r="G237" s="367"/>
      <c r="H237" s="367"/>
      <c r="I237" s="367"/>
      <c r="J237" s="367"/>
      <c r="K237" s="367"/>
      <c r="L237" s="367"/>
      <c r="M237" s="367"/>
      <c r="N237" s="367"/>
      <c r="O237" s="367"/>
      <c r="P237" s="367"/>
      <c r="Q237" s="367"/>
      <c r="R237" s="367"/>
      <c r="S237" s="367"/>
      <c r="T237" s="367"/>
      <c r="U237" s="367"/>
      <c r="V237" s="367"/>
      <c r="W237" s="367"/>
      <c r="X237" s="367"/>
      <c r="Y237" s="367"/>
      <c r="Z237" s="367"/>
      <c r="AA237" s="367"/>
      <c r="AB237" s="367"/>
      <c r="AC237" s="367"/>
      <c r="AD237" s="367"/>
      <c r="AE237" s="367"/>
      <c r="AF237" s="367"/>
      <c r="AG237" s="367"/>
      <c r="AH237" s="367"/>
      <c r="AI237" s="367"/>
      <c r="AJ237" s="367"/>
      <c r="AK237" s="367"/>
      <c r="AL237" s="367"/>
      <c r="AM237" s="367"/>
      <c r="AN237" s="367"/>
      <c r="AO237" s="367"/>
      <c r="AP237" s="367"/>
      <c r="AQ237" s="367"/>
      <c r="AR237" s="367"/>
      <c r="AS237" s="367"/>
      <c r="AT237" s="367"/>
      <c r="AU237" s="367"/>
      <c r="AV237" s="367"/>
      <c r="AW237" s="367"/>
      <c r="AX237" s="558"/>
    </row>
    <row r="238" spans="1:50" s="245" customFormat="1" ht="24.75" x14ac:dyDescent="0.25">
      <c r="A238" s="163" t="s">
        <v>639</v>
      </c>
      <c r="B238" s="760">
        <v>0</v>
      </c>
      <c r="C238" s="820"/>
      <c r="D238" s="820"/>
      <c r="E238" s="820"/>
      <c r="F238" s="820"/>
      <c r="G238" s="820"/>
      <c r="H238" s="761"/>
      <c r="I238" s="760">
        <v>0</v>
      </c>
      <c r="J238" s="820"/>
      <c r="K238" s="820"/>
      <c r="L238" s="820"/>
      <c r="M238" s="820"/>
      <c r="N238" s="820"/>
      <c r="O238" s="761"/>
      <c r="P238" s="760">
        <v>0</v>
      </c>
      <c r="Q238" s="820"/>
      <c r="R238" s="820"/>
      <c r="S238" s="820"/>
      <c r="T238" s="820"/>
      <c r="U238" s="820"/>
      <c r="V238" s="761"/>
      <c r="W238" s="760">
        <v>0</v>
      </c>
      <c r="X238" s="820"/>
      <c r="Y238" s="820"/>
      <c r="Z238" s="820"/>
      <c r="AA238" s="820"/>
      <c r="AB238" s="820"/>
      <c r="AC238" s="761"/>
      <c r="AD238" s="760">
        <v>0</v>
      </c>
      <c r="AE238" s="820"/>
      <c r="AF238" s="820"/>
      <c r="AG238" s="820"/>
      <c r="AH238" s="820"/>
      <c r="AI238" s="820"/>
      <c r="AJ238" s="761"/>
      <c r="AK238" s="760">
        <v>0</v>
      </c>
      <c r="AL238" s="820"/>
      <c r="AM238" s="820"/>
      <c r="AN238" s="820"/>
      <c r="AO238" s="820"/>
      <c r="AP238" s="820"/>
      <c r="AQ238" s="761"/>
      <c r="AR238" s="760">
        <v>0</v>
      </c>
      <c r="AS238" s="820"/>
      <c r="AT238" s="820"/>
      <c r="AU238" s="820"/>
      <c r="AV238" s="820"/>
      <c r="AW238" s="820"/>
      <c r="AX238" s="761"/>
    </row>
    <row r="239" spans="1:50" s="245" customFormat="1" ht="24.75" x14ac:dyDescent="0.25">
      <c r="A239" s="163" t="s">
        <v>638</v>
      </c>
      <c r="B239" s="760">
        <v>0</v>
      </c>
      <c r="C239" s="820"/>
      <c r="D239" s="820"/>
      <c r="E239" s="820"/>
      <c r="F239" s="820"/>
      <c r="G239" s="820"/>
      <c r="H239" s="761"/>
      <c r="I239" s="760">
        <v>0</v>
      </c>
      <c r="J239" s="820"/>
      <c r="K239" s="820"/>
      <c r="L239" s="820"/>
      <c r="M239" s="820"/>
      <c r="N239" s="820"/>
      <c r="O239" s="761"/>
      <c r="P239" s="760">
        <v>0</v>
      </c>
      <c r="Q239" s="820"/>
      <c r="R239" s="820"/>
      <c r="S239" s="820"/>
      <c r="T239" s="820"/>
      <c r="U239" s="820"/>
      <c r="V239" s="761"/>
      <c r="W239" s="760">
        <v>0</v>
      </c>
      <c r="X239" s="820"/>
      <c r="Y239" s="820"/>
      <c r="Z239" s="820"/>
      <c r="AA239" s="820"/>
      <c r="AB239" s="820"/>
      <c r="AC239" s="761"/>
      <c r="AD239" s="760">
        <v>0</v>
      </c>
      <c r="AE239" s="820"/>
      <c r="AF239" s="820"/>
      <c r="AG239" s="820"/>
      <c r="AH239" s="820"/>
      <c r="AI239" s="820"/>
      <c r="AJ239" s="761"/>
      <c r="AK239" s="760">
        <v>0</v>
      </c>
      <c r="AL239" s="820"/>
      <c r="AM239" s="820"/>
      <c r="AN239" s="820"/>
      <c r="AO239" s="820"/>
      <c r="AP239" s="820"/>
      <c r="AQ239" s="761"/>
      <c r="AR239" s="760">
        <v>0</v>
      </c>
      <c r="AS239" s="820"/>
      <c r="AT239" s="820"/>
      <c r="AU239" s="820"/>
      <c r="AV239" s="820"/>
      <c r="AW239" s="820"/>
      <c r="AX239" s="761"/>
    </row>
    <row r="240" spans="1:50" x14ac:dyDescent="0.25">
      <c r="A240" s="171" t="s">
        <v>333</v>
      </c>
      <c r="B240" s="174"/>
      <c r="C240" s="174"/>
      <c r="D240" s="175"/>
      <c r="E240" s="175"/>
      <c r="F240" s="175"/>
      <c r="G240" s="175"/>
      <c r="H240" s="175"/>
      <c r="I240" s="174"/>
      <c r="J240" s="174"/>
      <c r="K240" s="175"/>
      <c r="L240" s="175"/>
      <c r="M240" s="175"/>
      <c r="N240" s="175"/>
      <c r="O240" s="175"/>
      <c r="P240" s="174"/>
      <c r="Q240" s="174"/>
      <c r="R240" s="175"/>
      <c r="S240" s="175"/>
      <c r="T240" s="175"/>
      <c r="U240" s="175"/>
      <c r="V240" s="175"/>
      <c r="W240" s="174"/>
      <c r="X240" s="174"/>
      <c r="Y240" s="175"/>
      <c r="Z240" s="175"/>
      <c r="AA240" s="175"/>
      <c r="AB240" s="175"/>
      <c r="AC240" s="175"/>
      <c r="AD240" s="174"/>
      <c r="AE240" s="174"/>
      <c r="AF240" s="175"/>
      <c r="AG240" s="175"/>
      <c r="AH240" s="175"/>
      <c r="AI240" s="175"/>
      <c r="AJ240" s="175"/>
      <c r="AK240" s="174"/>
      <c r="AL240" s="174"/>
      <c r="AM240" s="175"/>
      <c r="AN240" s="175"/>
      <c r="AO240" s="175"/>
      <c r="AP240" s="175"/>
      <c r="AQ240" s="175"/>
      <c r="AR240" s="174"/>
      <c r="AS240" s="174"/>
      <c r="AT240" s="175"/>
      <c r="AU240" s="175"/>
      <c r="AV240" s="175"/>
      <c r="AW240" s="175"/>
      <c r="AX240" s="559"/>
    </row>
    <row r="244" spans="1:45" x14ac:dyDescent="0.25">
      <c r="A244" s="153"/>
      <c r="B244" s="115"/>
      <c r="C244" s="115"/>
      <c r="I244" s="115"/>
      <c r="J244" s="115"/>
      <c r="P244" s="115"/>
      <c r="Q244" s="115"/>
      <c r="W244" s="115"/>
      <c r="X244" s="115"/>
      <c r="AD244" s="115"/>
      <c r="AE244" s="115"/>
      <c r="AK244" s="115"/>
      <c r="AL244" s="115"/>
      <c r="AR244" s="115"/>
      <c r="AS244" s="115"/>
    </row>
    <row r="245" spans="1:45" hidden="1" x14ac:dyDescent="0.25">
      <c r="A245" s="154" t="s">
        <v>90</v>
      </c>
      <c r="B245" s="115"/>
      <c r="C245" s="115"/>
      <c r="I245" s="115"/>
      <c r="J245" s="115"/>
      <c r="P245" s="115"/>
      <c r="Q245" s="115"/>
      <c r="W245" s="115"/>
      <c r="X245" s="115"/>
      <c r="AD245" s="115"/>
      <c r="AE245" s="115"/>
      <c r="AK245" s="115"/>
      <c r="AL245" s="115"/>
      <c r="AR245" s="115"/>
      <c r="AS245" s="115"/>
    </row>
    <row r="246" spans="1:45" hidden="1" x14ac:dyDescent="0.25">
      <c r="A246" s="7" t="s">
        <v>91</v>
      </c>
      <c r="B246" s="115"/>
      <c r="C246" s="115"/>
      <c r="I246" s="115"/>
      <c r="J246" s="115"/>
      <c r="P246" s="115"/>
      <c r="Q246" s="115"/>
      <c r="W246" s="115"/>
      <c r="X246" s="115"/>
      <c r="AD246" s="115"/>
      <c r="AE246" s="115"/>
      <c r="AK246" s="115"/>
      <c r="AL246" s="115"/>
      <c r="AR246" s="115"/>
      <c r="AS246" s="115"/>
    </row>
    <row r="247" spans="1:45" hidden="1" x14ac:dyDescent="0.25">
      <c r="A247" s="7" t="s">
        <v>1307</v>
      </c>
      <c r="B247" s="115"/>
      <c r="C247" s="115"/>
      <c r="I247" s="115"/>
      <c r="J247" s="115"/>
      <c r="P247" s="115"/>
      <c r="Q247" s="115"/>
      <c r="W247" s="115"/>
      <c r="X247" s="115"/>
      <c r="AD247" s="115"/>
      <c r="AE247" s="115"/>
      <c r="AK247" s="115"/>
      <c r="AL247" s="115"/>
      <c r="AR247" s="115"/>
      <c r="AS247" s="115"/>
    </row>
    <row r="248" spans="1:45" hidden="1" x14ac:dyDescent="0.25">
      <c r="A248" s="7" t="s">
        <v>216</v>
      </c>
      <c r="B248" s="115"/>
      <c r="C248" s="115"/>
      <c r="I248" s="115"/>
      <c r="J248" s="115"/>
      <c r="P248" s="115"/>
      <c r="Q248" s="115"/>
      <c r="W248" s="115"/>
      <c r="X248" s="115"/>
      <c r="AD248" s="115"/>
      <c r="AE248" s="115"/>
      <c r="AK248" s="115"/>
      <c r="AL248" s="115"/>
      <c r="AR248" s="115"/>
      <c r="AS248" s="115"/>
    </row>
    <row r="249" spans="1:45" ht="26.25" hidden="1" x14ac:dyDescent="0.25">
      <c r="A249" s="7" t="s">
        <v>1308</v>
      </c>
      <c r="B249" s="115"/>
      <c r="C249" s="115"/>
      <c r="I249" s="115"/>
      <c r="J249" s="115"/>
      <c r="P249" s="115"/>
      <c r="Q249" s="115"/>
      <c r="W249" s="115"/>
      <c r="X249" s="115"/>
      <c r="AD249" s="115"/>
      <c r="AE249" s="115"/>
      <c r="AK249" s="115"/>
      <c r="AL249" s="115"/>
      <c r="AR249" s="115"/>
      <c r="AS249" s="115"/>
    </row>
    <row r="250" spans="1:45" hidden="1" x14ac:dyDescent="0.25">
      <c r="A250" s="7" t="s">
        <v>325</v>
      </c>
      <c r="B250" s="115"/>
      <c r="C250" s="115"/>
      <c r="I250" s="115"/>
      <c r="J250" s="115"/>
      <c r="P250" s="115"/>
      <c r="Q250" s="115"/>
      <c r="W250" s="115"/>
      <c r="X250" s="115"/>
      <c r="AD250" s="115"/>
      <c r="AE250" s="115"/>
      <c r="AK250" s="115"/>
      <c r="AL250" s="115"/>
      <c r="AR250" s="115"/>
      <c r="AS250" s="115"/>
    </row>
    <row r="251" spans="1:45" hidden="1" x14ac:dyDescent="0.25">
      <c r="A251" s="7" t="s">
        <v>92</v>
      </c>
      <c r="B251" s="115"/>
      <c r="C251" s="115"/>
      <c r="I251" s="115"/>
      <c r="J251" s="115"/>
      <c r="P251" s="115"/>
      <c r="Q251" s="115"/>
      <c r="W251" s="115"/>
      <c r="X251" s="115"/>
      <c r="AD251" s="115"/>
      <c r="AE251" s="115"/>
      <c r="AK251" s="115"/>
      <c r="AL251" s="115"/>
      <c r="AR251" s="115"/>
      <c r="AS251" s="115"/>
    </row>
    <row r="252" spans="1:45" hidden="1" x14ac:dyDescent="0.25">
      <c r="A252" s="7" t="s">
        <v>323</v>
      </c>
      <c r="B252" s="115"/>
      <c r="C252" s="115"/>
      <c r="I252" s="115"/>
      <c r="J252" s="115"/>
      <c r="P252" s="115"/>
      <c r="Q252" s="115"/>
      <c r="W252" s="115"/>
      <c r="X252" s="115"/>
      <c r="AD252" s="115"/>
      <c r="AE252" s="115"/>
      <c r="AK252" s="115"/>
      <c r="AL252" s="115"/>
      <c r="AR252" s="115"/>
      <c r="AS252" s="115"/>
    </row>
    <row r="253" spans="1:45" hidden="1" x14ac:dyDescent="0.25">
      <c r="A253" s="7" t="s">
        <v>123</v>
      </c>
      <c r="B253" s="115"/>
      <c r="C253" s="115"/>
      <c r="I253" s="115"/>
      <c r="J253" s="115"/>
      <c r="P253" s="115"/>
      <c r="Q253" s="115"/>
      <c r="W253" s="115"/>
      <c r="X253" s="115"/>
      <c r="AD253" s="115"/>
      <c r="AE253" s="115"/>
      <c r="AK253" s="115"/>
      <c r="AL253" s="115"/>
      <c r="AR253" s="115"/>
      <c r="AS253" s="115"/>
    </row>
    <row r="254" spans="1:45" hidden="1" x14ac:dyDescent="0.25">
      <c r="A254" s="7" t="s">
        <v>93</v>
      </c>
      <c r="B254" s="115"/>
      <c r="C254" s="115"/>
      <c r="I254" s="115"/>
      <c r="J254" s="115"/>
      <c r="P254" s="115"/>
      <c r="Q254" s="115"/>
      <c r="W254" s="115"/>
      <c r="X254" s="115"/>
      <c r="AD254" s="115"/>
      <c r="AE254" s="115"/>
      <c r="AK254" s="115"/>
      <c r="AL254" s="115"/>
      <c r="AR254" s="115"/>
      <c r="AS254" s="115"/>
    </row>
    <row r="255" spans="1:45" hidden="1" x14ac:dyDescent="0.25">
      <c r="A255" s="7" t="s">
        <v>94</v>
      </c>
      <c r="B255" s="115"/>
      <c r="C255" s="115"/>
      <c r="I255" s="115"/>
      <c r="J255" s="115"/>
      <c r="P255" s="115"/>
      <c r="Q255" s="115"/>
      <c r="W255" s="115"/>
      <c r="X255" s="115"/>
      <c r="AD255" s="115"/>
      <c r="AE255" s="115"/>
      <c r="AK255" s="115"/>
      <c r="AL255" s="115"/>
      <c r="AR255" s="115"/>
      <c r="AS255" s="115"/>
    </row>
    <row r="256" spans="1:45" hidden="1" x14ac:dyDescent="0.25">
      <c r="A256" s="7" t="s">
        <v>95</v>
      </c>
      <c r="B256" s="115"/>
      <c r="C256" s="115"/>
      <c r="I256" s="115"/>
      <c r="J256" s="115"/>
      <c r="P256" s="115"/>
      <c r="Q256" s="115"/>
      <c r="W256" s="115"/>
      <c r="X256" s="115"/>
      <c r="AD256" s="115"/>
      <c r="AE256" s="115"/>
      <c r="AK256" s="115"/>
      <c r="AL256" s="115"/>
      <c r="AR256" s="115"/>
      <c r="AS256" s="115"/>
    </row>
    <row r="257" spans="1:45" hidden="1" x14ac:dyDescent="0.25">
      <c r="A257" s="7" t="s">
        <v>96</v>
      </c>
      <c r="B257" s="115"/>
      <c r="C257" s="115"/>
      <c r="I257" s="115"/>
      <c r="J257" s="115"/>
      <c r="P257" s="115"/>
      <c r="Q257" s="115"/>
      <c r="W257" s="115"/>
      <c r="X257" s="115"/>
      <c r="AD257" s="115"/>
      <c r="AE257" s="115"/>
      <c r="AK257" s="115"/>
      <c r="AL257" s="115"/>
      <c r="AR257" s="115"/>
      <c r="AS257" s="115"/>
    </row>
    <row r="258" spans="1:45" hidden="1" x14ac:dyDescent="0.25">
      <c r="A258" s="7"/>
      <c r="B258" s="115"/>
      <c r="C258" s="115"/>
      <c r="I258" s="115"/>
      <c r="J258" s="115"/>
      <c r="P258" s="115"/>
      <c r="Q258" s="115"/>
      <c r="W258" s="115"/>
      <c r="X258" s="115"/>
      <c r="AD258" s="115"/>
      <c r="AE258" s="115"/>
      <c r="AK258" s="115"/>
      <c r="AL258" s="115"/>
      <c r="AR258" s="115"/>
      <c r="AS258" s="115"/>
    </row>
    <row r="259" spans="1:45" hidden="1" x14ac:dyDescent="0.25">
      <c r="A259" s="154" t="s">
        <v>97</v>
      </c>
      <c r="B259" s="115"/>
      <c r="C259" s="115"/>
      <c r="I259" s="115"/>
      <c r="J259" s="115"/>
      <c r="P259" s="115"/>
      <c r="Q259" s="115"/>
      <c r="W259" s="115"/>
      <c r="X259" s="115"/>
      <c r="AD259" s="115"/>
      <c r="AE259" s="115"/>
      <c r="AK259" s="115"/>
      <c r="AL259" s="115"/>
      <c r="AR259" s="115"/>
      <c r="AS259" s="115"/>
    </row>
    <row r="260" spans="1:45" hidden="1" x14ac:dyDescent="0.25">
      <c r="A260" s="7" t="s">
        <v>49</v>
      </c>
      <c r="B260" s="115"/>
      <c r="C260" s="115"/>
      <c r="I260" s="115"/>
      <c r="J260" s="115"/>
      <c r="P260" s="115"/>
      <c r="Q260" s="115"/>
      <c r="W260" s="115"/>
      <c r="X260" s="115"/>
      <c r="AD260" s="115"/>
      <c r="AE260" s="115"/>
      <c r="AK260" s="115"/>
      <c r="AL260" s="115"/>
      <c r="AR260" s="115"/>
      <c r="AS260" s="115"/>
    </row>
    <row r="261" spans="1:45" hidden="1" x14ac:dyDescent="0.25">
      <c r="A261" s="7" t="s">
        <v>98</v>
      </c>
      <c r="B261" s="115"/>
      <c r="C261" s="115"/>
      <c r="I261" s="115"/>
      <c r="J261" s="115"/>
      <c r="P261" s="115"/>
      <c r="Q261" s="115"/>
      <c r="W261" s="115"/>
      <c r="X261" s="115"/>
      <c r="AD261" s="115"/>
      <c r="AE261" s="115"/>
      <c r="AK261" s="115"/>
      <c r="AL261" s="115"/>
      <c r="AR261" s="115"/>
      <c r="AS261" s="115"/>
    </row>
    <row r="262" spans="1:45" hidden="1" x14ac:dyDescent="0.25">
      <c r="A262" s="7" t="s">
        <v>1309</v>
      </c>
      <c r="B262" s="115"/>
      <c r="C262" s="115"/>
      <c r="I262" s="115"/>
      <c r="J262" s="115"/>
      <c r="P262" s="115"/>
      <c r="Q262" s="115"/>
      <c r="W262" s="115"/>
      <c r="X262" s="115"/>
      <c r="AD262" s="115"/>
      <c r="AE262" s="115"/>
      <c r="AK262" s="115"/>
      <c r="AL262" s="115"/>
      <c r="AR262" s="115"/>
      <c r="AS262" s="115"/>
    </row>
    <row r="263" spans="1:45" hidden="1" x14ac:dyDescent="0.25">
      <c r="A263" s="7" t="s">
        <v>54</v>
      </c>
      <c r="B263" s="115"/>
      <c r="C263" s="115"/>
      <c r="I263" s="115"/>
      <c r="J263" s="115"/>
      <c r="P263" s="115"/>
      <c r="Q263" s="115"/>
      <c r="W263" s="115"/>
      <c r="X263" s="115"/>
      <c r="AD263" s="115"/>
      <c r="AE263" s="115"/>
      <c r="AK263" s="115"/>
      <c r="AL263" s="115"/>
      <c r="AR263" s="115"/>
      <c r="AS263" s="115"/>
    </row>
    <row r="264" spans="1:45" hidden="1" x14ac:dyDescent="0.25">
      <c r="A264" s="7" t="s">
        <v>55</v>
      </c>
      <c r="B264" s="115"/>
      <c r="C264" s="115"/>
      <c r="I264" s="115"/>
      <c r="J264" s="115"/>
      <c r="P264" s="115"/>
      <c r="Q264" s="115"/>
      <c r="W264" s="115"/>
      <c r="X264" s="115"/>
      <c r="AD264" s="115"/>
      <c r="AE264" s="115"/>
      <c r="AK264" s="115"/>
      <c r="AL264" s="115"/>
      <c r="AR264" s="115"/>
      <c r="AS264" s="115"/>
    </row>
    <row r="265" spans="1:45" hidden="1" x14ac:dyDescent="0.25">
      <c r="A265" s="7" t="s">
        <v>50</v>
      </c>
      <c r="B265" s="115"/>
      <c r="C265" s="115"/>
      <c r="I265" s="115"/>
      <c r="J265" s="115"/>
      <c r="P265" s="115"/>
      <c r="Q265" s="115"/>
      <c r="W265" s="115"/>
      <c r="X265" s="115"/>
      <c r="AD265" s="115"/>
      <c r="AE265" s="115"/>
      <c r="AK265" s="115"/>
      <c r="AL265" s="115"/>
      <c r="AR265" s="115"/>
      <c r="AS265" s="115"/>
    </row>
    <row r="266" spans="1:45" hidden="1" x14ac:dyDescent="0.25">
      <c r="A266" s="7" t="s">
        <v>56</v>
      </c>
      <c r="B266" s="115"/>
      <c r="C266" s="115"/>
      <c r="I266" s="115"/>
      <c r="J266" s="115"/>
      <c r="P266" s="115"/>
      <c r="Q266" s="115"/>
      <c r="W266" s="115"/>
      <c r="X266" s="115"/>
      <c r="AD266" s="115"/>
      <c r="AE266" s="115"/>
      <c r="AK266" s="115"/>
      <c r="AL266" s="115"/>
      <c r="AR266" s="115"/>
      <c r="AS266" s="115"/>
    </row>
    <row r="267" spans="1:45" hidden="1" x14ac:dyDescent="0.25">
      <c r="A267" s="7" t="s">
        <v>99</v>
      </c>
      <c r="B267" s="115"/>
      <c r="C267" s="115"/>
      <c r="I267" s="115"/>
      <c r="J267" s="115"/>
      <c r="P267" s="115"/>
      <c r="Q267" s="115"/>
      <c r="W267" s="115"/>
      <c r="X267" s="115"/>
      <c r="AD267" s="115"/>
      <c r="AE267" s="115"/>
      <c r="AK267" s="115"/>
      <c r="AL267" s="115"/>
      <c r="AR267" s="115"/>
      <c r="AS267" s="115"/>
    </row>
    <row r="268" spans="1:45" hidden="1" x14ac:dyDescent="0.25">
      <c r="A268" s="7" t="s">
        <v>331</v>
      </c>
    </row>
    <row r="269" spans="1:45" hidden="1" x14ac:dyDescent="0.25">
      <c r="A269" s="7" t="s">
        <v>330</v>
      </c>
    </row>
    <row r="270" spans="1:45" hidden="1" x14ac:dyDescent="0.25">
      <c r="A270" s="7" t="s">
        <v>109</v>
      </c>
    </row>
    <row r="271" spans="1:45" hidden="1" x14ac:dyDescent="0.25">
      <c r="A271" s="7" t="s">
        <v>694</v>
      </c>
    </row>
    <row r="272" spans="1:45" hidden="1" x14ac:dyDescent="0.25">
      <c r="A272" s="153"/>
    </row>
    <row r="273" spans="1:45" hidden="1" x14ac:dyDescent="0.25">
      <c r="A273" s="154" t="s">
        <v>101</v>
      </c>
    </row>
    <row r="274" spans="1:45" hidden="1" x14ac:dyDescent="0.25">
      <c r="A274" s="155" t="s">
        <v>102</v>
      </c>
    </row>
    <row r="275" spans="1:45" hidden="1" x14ac:dyDescent="0.25">
      <c r="A275" s="155" t="s">
        <v>123</v>
      </c>
    </row>
    <row r="276" spans="1:45" hidden="1" x14ac:dyDescent="0.25">
      <c r="A276" s="155" t="s">
        <v>103</v>
      </c>
    </row>
    <row r="277" spans="1:45" hidden="1" x14ac:dyDescent="0.25">
      <c r="A277" s="155" t="s">
        <v>93</v>
      </c>
    </row>
    <row r="278" spans="1:45" hidden="1" x14ac:dyDescent="0.25">
      <c r="A278" s="155" t="s">
        <v>1310</v>
      </c>
    </row>
    <row r="279" spans="1:45" hidden="1" x14ac:dyDescent="0.25">
      <c r="A279" s="155" t="s">
        <v>94</v>
      </c>
    </row>
    <row r="280" spans="1:45" hidden="1" x14ac:dyDescent="0.25">
      <c r="A280" s="155" t="s">
        <v>95</v>
      </c>
    </row>
    <row r="281" spans="1:45" hidden="1" x14ac:dyDescent="0.25">
      <c r="A281" s="155" t="s">
        <v>104</v>
      </c>
    </row>
    <row r="282" spans="1:45" hidden="1" x14ac:dyDescent="0.25">
      <c r="A282" s="155" t="s">
        <v>112</v>
      </c>
      <c r="B282" s="156"/>
      <c r="C282" s="156"/>
      <c r="I282" s="156"/>
      <c r="J282" s="156"/>
      <c r="P282" s="156"/>
      <c r="Q282" s="156"/>
      <c r="W282" s="156"/>
      <c r="X282" s="156"/>
      <c r="AD282" s="156"/>
      <c r="AE282" s="156"/>
      <c r="AK282" s="156"/>
      <c r="AL282" s="156"/>
      <c r="AR282" s="156"/>
      <c r="AS282" s="156"/>
    </row>
    <row r="283" spans="1:45" hidden="1" x14ac:dyDescent="0.25">
      <c r="A283" s="155" t="s">
        <v>105</v>
      </c>
      <c r="B283" s="156"/>
      <c r="C283" s="156"/>
      <c r="I283" s="156"/>
      <c r="J283" s="156"/>
      <c r="P283" s="156"/>
      <c r="Q283" s="156"/>
      <c r="W283" s="156"/>
      <c r="X283" s="156"/>
      <c r="AD283" s="156"/>
      <c r="AE283" s="156"/>
      <c r="AK283" s="156"/>
      <c r="AL283" s="156"/>
      <c r="AR283" s="156"/>
      <c r="AS283" s="156"/>
    </row>
    <row r="284" spans="1:45" hidden="1" x14ac:dyDescent="0.25">
      <c r="A284" s="155" t="s">
        <v>106</v>
      </c>
      <c r="B284" s="156"/>
      <c r="C284" s="156"/>
      <c r="I284" s="156"/>
      <c r="J284" s="156"/>
      <c r="P284" s="156"/>
      <c r="Q284" s="156"/>
      <c r="W284" s="156"/>
      <c r="X284" s="156"/>
      <c r="AD284" s="156"/>
      <c r="AE284" s="156"/>
      <c r="AK284" s="156"/>
      <c r="AL284" s="156"/>
      <c r="AR284" s="156"/>
      <c r="AS284" s="156"/>
    </row>
    <row r="285" spans="1:45" hidden="1" x14ac:dyDescent="0.25">
      <c r="A285" s="153"/>
      <c r="B285" s="156"/>
      <c r="C285" s="156"/>
      <c r="I285" s="156"/>
      <c r="J285" s="156"/>
      <c r="P285" s="156"/>
      <c r="Q285" s="156"/>
      <c r="W285" s="156"/>
      <c r="X285" s="156"/>
      <c r="AD285" s="156"/>
      <c r="AE285" s="156"/>
      <c r="AK285" s="156"/>
      <c r="AL285" s="156"/>
      <c r="AR285" s="156"/>
      <c r="AS285" s="156"/>
    </row>
    <row r="286" spans="1:45" hidden="1" x14ac:dyDescent="0.25">
      <c r="A286" s="154" t="s">
        <v>107</v>
      </c>
      <c r="B286" s="156"/>
      <c r="C286" s="156"/>
      <c r="I286" s="156"/>
      <c r="J286" s="156"/>
      <c r="P286" s="156"/>
      <c r="Q286" s="156"/>
      <c r="W286" s="156"/>
      <c r="X286" s="156"/>
      <c r="AD286" s="156"/>
      <c r="AE286" s="156"/>
      <c r="AK286" s="156"/>
      <c r="AL286" s="156"/>
      <c r="AR286" s="156"/>
      <c r="AS286" s="156"/>
    </row>
    <row r="287" spans="1:45" hidden="1" x14ac:dyDescent="0.25">
      <c r="A287" s="7" t="s">
        <v>49</v>
      </c>
      <c r="B287" s="156"/>
      <c r="C287" s="156"/>
      <c r="I287" s="156"/>
      <c r="J287" s="156"/>
      <c r="P287" s="156"/>
      <c r="Q287" s="156"/>
      <c r="W287" s="156"/>
      <c r="X287" s="156"/>
      <c r="AD287" s="156"/>
      <c r="AE287" s="156"/>
      <c r="AK287" s="156"/>
      <c r="AL287" s="156"/>
      <c r="AR287" s="156"/>
      <c r="AS287" s="156"/>
    </row>
    <row r="288" spans="1:45" hidden="1" x14ac:dyDescent="0.25">
      <c r="A288" s="9" t="s">
        <v>98</v>
      </c>
      <c r="B288" s="156"/>
      <c r="C288" s="156"/>
      <c r="I288" s="156"/>
      <c r="J288" s="156"/>
      <c r="P288" s="156"/>
      <c r="Q288" s="156"/>
      <c r="W288" s="156"/>
      <c r="X288" s="156"/>
      <c r="AD288" s="156"/>
      <c r="AE288" s="156"/>
      <c r="AK288" s="156"/>
      <c r="AL288" s="156"/>
      <c r="AR288" s="156"/>
      <c r="AS288" s="156"/>
    </row>
    <row r="289" spans="1:45" hidden="1" x14ac:dyDescent="0.25">
      <c r="A289" s="9" t="s">
        <v>54</v>
      </c>
      <c r="B289" s="156"/>
      <c r="C289" s="156"/>
      <c r="I289" s="156"/>
      <c r="J289" s="156"/>
      <c r="P289" s="156"/>
      <c r="Q289" s="156"/>
      <c r="W289" s="156"/>
      <c r="X289" s="156"/>
      <c r="AD289" s="156"/>
      <c r="AE289" s="156"/>
      <c r="AK289" s="156"/>
      <c r="AL289" s="156"/>
      <c r="AR289" s="156"/>
      <c r="AS289" s="156"/>
    </row>
    <row r="290" spans="1:45" hidden="1" x14ac:dyDescent="0.25">
      <c r="A290" s="9" t="s">
        <v>55</v>
      </c>
      <c r="B290" s="156"/>
      <c r="C290" s="156"/>
      <c r="I290" s="156"/>
      <c r="J290" s="156"/>
      <c r="P290" s="156"/>
      <c r="Q290" s="156"/>
      <c r="W290" s="156"/>
      <c r="X290" s="156"/>
      <c r="AD290" s="156"/>
      <c r="AE290" s="156"/>
      <c r="AK290" s="156"/>
      <c r="AL290" s="156"/>
      <c r="AR290" s="156"/>
      <c r="AS290" s="156"/>
    </row>
    <row r="291" spans="1:45" hidden="1" x14ac:dyDescent="0.25">
      <c r="A291" s="9" t="s">
        <v>109</v>
      </c>
      <c r="B291" s="156"/>
      <c r="C291" s="156"/>
      <c r="I291" s="156"/>
      <c r="J291" s="156"/>
      <c r="P291" s="156"/>
      <c r="Q291" s="156"/>
      <c r="W291" s="156"/>
      <c r="X291" s="156"/>
      <c r="AD291" s="156"/>
      <c r="AE291" s="156"/>
      <c r="AK291" s="156"/>
      <c r="AL291" s="156"/>
      <c r="AR291" s="156"/>
      <c r="AS291" s="156"/>
    </row>
    <row r="292" spans="1:45" hidden="1" x14ac:dyDescent="0.25">
      <c r="A292" s="9" t="s">
        <v>694</v>
      </c>
      <c r="B292" s="156"/>
      <c r="C292" s="156"/>
      <c r="I292" s="156"/>
      <c r="J292" s="156"/>
      <c r="P292" s="156"/>
      <c r="Q292" s="156"/>
      <c r="W292" s="156"/>
      <c r="X292" s="156"/>
      <c r="AD292" s="156"/>
      <c r="AE292" s="156"/>
      <c r="AK292" s="156"/>
      <c r="AL292" s="156"/>
      <c r="AR292" s="156"/>
      <c r="AS292" s="156"/>
    </row>
    <row r="293" spans="1:45" hidden="1" x14ac:dyDescent="0.25">
      <c r="A293" s="9" t="s">
        <v>330</v>
      </c>
      <c r="B293" s="156"/>
      <c r="C293" s="156"/>
      <c r="I293" s="156"/>
      <c r="J293" s="156"/>
      <c r="P293" s="156"/>
      <c r="Q293" s="156"/>
      <c r="W293" s="156"/>
      <c r="X293" s="156"/>
      <c r="AD293" s="156"/>
      <c r="AE293" s="156"/>
      <c r="AK293" s="156"/>
      <c r="AL293" s="156"/>
      <c r="AR293" s="156"/>
      <c r="AS293" s="156"/>
    </row>
    <row r="294" spans="1:45" hidden="1" x14ac:dyDescent="0.25">
      <c r="A294" s="9" t="s">
        <v>331</v>
      </c>
      <c r="B294" s="156"/>
      <c r="C294" s="156"/>
      <c r="I294" s="156"/>
      <c r="J294" s="156"/>
      <c r="P294" s="156"/>
      <c r="Q294" s="156"/>
      <c r="W294" s="156"/>
      <c r="X294" s="156"/>
      <c r="AD294" s="156"/>
      <c r="AE294" s="156"/>
      <c r="AK294" s="156"/>
      <c r="AL294" s="156"/>
      <c r="AR294" s="156"/>
      <c r="AS294" s="156"/>
    </row>
    <row r="295" spans="1:45" hidden="1" x14ac:dyDescent="0.25">
      <c r="A295" s="9" t="s">
        <v>332</v>
      </c>
      <c r="B295" s="156"/>
      <c r="C295" s="156"/>
      <c r="I295" s="156"/>
      <c r="J295" s="156"/>
      <c r="P295" s="156"/>
      <c r="Q295" s="156"/>
      <c r="W295" s="156"/>
      <c r="X295" s="156"/>
      <c r="AD295" s="156"/>
      <c r="AE295" s="156"/>
      <c r="AK295" s="156"/>
      <c r="AL295" s="156"/>
      <c r="AR295" s="156"/>
      <c r="AS295" s="156"/>
    </row>
    <row r="296" spans="1:45" hidden="1" x14ac:dyDescent="0.25">
      <c r="A296" s="10" t="s">
        <v>50</v>
      </c>
      <c r="B296" s="156"/>
      <c r="C296" s="156"/>
      <c r="I296" s="156"/>
      <c r="J296" s="156"/>
      <c r="P296" s="156"/>
      <c r="Q296" s="156"/>
      <c r="W296" s="156"/>
      <c r="X296" s="156"/>
      <c r="AD296" s="156"/>
      <c r="AE296" s="156"/>
      <c r="AK296" s="156"/>
      <c r="AL296" s="156"/>
      <c r="AR296" s="156"/>
      <c r="AS296" s="156"/>
    </row>
    <row r="297" spans="1:45" hidden="1" x14ac:dyDescent="0.25">
      <c r="A297" s="7" t="s">
        <v>1309</v>
      </c>
      <c r="B297" s="156"/>
      <c r="C297" s="156"/>
      <c r="I297" s="156"/>
      <c r="J297" s="156"/>
      <c r="P297" s="156"/>
      <c r="Q297" s="156"/>
      <c r="W297" s="156"/>
      <c r="X297" s="156"/>
      <c r="AD297" s="156"/>
      <c r="AE297" s="156"/>
      <c r="AK297" s="156"/>
      <c r="AL297" s="156"/>
      <c r="AR297" s="156"/>
      <c r="AS297" s="156"/>
    </row>
    <row r="298" spans="1:45" hidden="1" x14ac:dyDescent="0.25">
      <c r="A298" s="153"/>
      <c r="B298" s="156"/>
      <c r="C298" s="156"/>
      <c r="I298" s="156"/>
      <c r="J298" s="156"/>
      <c r="P298" s="156"/>
      <c r="Q298" s="156"/>
      <c r="W298" s="156"/>
      <c r="X298" s="156"/>
      <c r="AD298" s="156"/>
      <c r="AE298" s="156"/>
      <c r="AK298" s="156"/>
      <c r="AL298" s="156"/>
      <c r="AR298" s="156"/>
      <c r="AS298" s="156"/>
    </row>
    <row r="299" spans="1:45" hidden="1" x14ac:dyDescent="0.25">
      <c r="A299" s="154" t="s">
        <v>113</v>
      </c>
      <c r="B299" s="156"/>
      <c r="C299" s="156"/>
      <c r="I299" s="156"/>
      <c r="J299" s="156"/>
      <c r="P299" s="156"/>
      <c r="Q299" s="156"/>
      <c r="W299" s="156"/>
      <c r="X299" s="156"/>
      <c r="AD299" s="156"/>
      <c r="AE299" s="156"/>
      <c r="AK299" s="156"/>
      <c r="AL299" s="156"/>
      <c r="AR299" s="156"/>
      <c r="AS299" s="156"/>
    </row>
    <row r="300" spans="1:45" hidden="1" x14ac:dyDescent="0.25">
      <c r="A300" s="9" t="s">
        <v>114</v>
      </c>
      <c r="B300" s="156"/>
      <c r="C300" s="156"/>
      <c r="I300" s="156"/>
      <c r="J300" s="156"/>
      <c r="P300" s="156"/>
      <c r="Q300" s="156"/>
      <c r="W300" s="156"/>
      <c r="X300" s="156"/>
      <c r="AD300" s="156"/>
      <c r="AE300" s="156"/>
      <c r="AK300" s="156"/>
      <c r="AL300" s="156"/>
      <c r="AR300" s="156"/>
      <c r="AS300" s="156"/>
    </row>
    <row r="301" spans="1:45" hidden="1" x14ac:dyDescent="0.25">
      <c r="A301" s="9" t="s">
        <v>123</v>
      </c>
      <c r="B301" s="153"/>
      <c r="C301" s="153"/>
      <c r="I301" s="153"/>
      <c r="J301" s="153"/>
      <c r="P301" s="153"/>
      <c r="Q301" s="153"/>
      <c r="W301" s="153"/>
      <c r="X301" s="153"/>
      <c r="AD301" s="153"/>
      <c r="AE301" s="153"/>
      <c r="AK301" s="153"/>
      <c r="AL301" s="153"/>
      <c r="AR301" s="153"/>
      <c r="AS301" s="153"/>
    </row>
    <row r="302" spans="1:45" hidden="1" x14ac:dyDescent="0.25">
      <c r="A302" s="9" t="s">
        <v>93</v>
      </c>
    </row>
    <row r="303" spans="1:45" hidden="1" x14ac:dyDescent="0.25">
      <c r="A303" s="9" t="s">
        <v>1310</v>
      </c>
    </row>
    <row r="304" spans="1:45" hidden="1" x14ac:dyDescent="0.25">
      <c r="A304" s="9" t="s">
        <v>94</v>
      </c>
    </row>
    <row r="305" spans="1:45" hidden="1" x14ac:dyDescent="0.25">
      <c r="A305" s="9" t="s">
        <v>95</v>
      </c>
    </row>
    <row r="306" spans="1:45" hidden="1" x14ac:dyDescent="0.25">
      <c r="A306" s="9" t="s">
        <v>104</v>
      </c>
    </row>
    <row r="307" spans="1:45" hidden="1" x14ac:dyDescent="0.25">
      <c r="A307" s="9" t="s">
        <v>112</v>
      </c>
    </row>
    <row r="308" spans="1:45" hidden="1" x14ac:dyDescent="0.25">
      <c r="A308" s="9" t="s">
        <v>115</v>
      </c>
    </row>
    <row r="309" spans="1:45" hidden="1" x14ac:dyDescent="0.25">
      <c r="A309" s="9" t="s">
        <v>106</v>
      </c>
    </row>
    <row r="310" spans="1:45" hidden="1" x14ac:dyDescent="0.25">
      <c r="A310" s="155"/>
    </row>
    <row r="311" spans="1:45" hidden="1" x14ac:dyDescent="0.25">
      <c r="A311" s="154" t="s">
        <v>116</v>
      </c>
    </row>
    <row r="312" spans="1:45" hidden="1" x14ac:dyDescent="0.25">
      <c r="A312" s="7" t="s">
        <v>49</v>
      </c>
      <c r="B312" s="156"/>
      <c r="C312" s="156"/>
      <c r="I312" s="156"/>
      <c r="J312" s="156"/>
      <c r="P312" s="156"/>
      <c r="Q312" s="156"/>
      <c r="W312" s="156"/>
      <c r="X312" s="156"/>
      <c r="AD312" s="156"/>
      <c r="AE312" s="156"/>
      <c r="AK312" s="156"/>
      <c r="AL312" s="156"/>
      <c r="AR312" s="156"/>
      <c r="AS312" s="156"/>
    </row>
    <row r="313" spans="1:45" hidden="1" x14ac:dyDescent="0.25">
      <c r="A313" s="9" t="s">
        <v>98</v>
      </c>
    </row>
    <row r="314" spans="1:45" hidden="1" x14ac:dyDescent="0.25">
      <c r="A314" s="9" t="s">
        <v>54</v>
      </c>
    </row>
    <row r="315" spans="1:45" hidden="1" x14ac:dyDescent="0.25">
      <c r="A315" s="9" t="s">
        <v>55</v>
      </c>
    </row>
    <row r="316" spans="1:45" hidden="1" x14ac:dyDescent="0.25">
      <c r="A316" s="9" t="s">
        <v>109</v>
      </c>
    </row>
    <row r="317" spans="1:45" hidden="1" x14ac:dyDescent="0.25">
      <c r="A317" s="9" t="s">
        <v>694</v>
      </c>
    </row>
    <row r="318" spans="1:45" hidden="1" x14ac:dyDescent="0.25">
      <c r="A318" s="9" t="s">
        <v>330</v>
      </c>
    </row>
    <row r="319" spans="1:45" hidden="1" x14ac:dyDescent="0.25">
      <c r="A319" s="9" t="s">
        <v>331</v>
      </c>
    </row>
    <row r="320" spans="1:45" hidden="1" x14ac:dyDescent="0.25">
      <c r="A320" s="9" t="s">
        <v>332</v>
      </c>
    </row>
    <row r="321" spans="1:45" hidden="1" x14ac:dyDescent="0.25">
      <c r="A321" s="10" t="s">
        <v>50</v>
      </c>
      <c r="B321" s="115"/>
      <c r="C321" s="115"/>
      <c r="I321" s="115"/>
      <c r="J321" s="115"/>
      <c r="P321" s="115"/>
      <c r="Q321" s="115"/>
      <c r="W321" s="115"/>
      <c r="X321" s="115"/>
      <c r="AD321" s="115"/>
      <c r="AE321" s="115"/>
      <c r="AK321" s="115"/>
      <c r="AL321" s="115"/>
      <c r="AR321" s="115"/>
      <c r="AS321" s="115"/>
    </row>
    <row r="322" spans="1:45" hidden="1" x14ac:dyDescent="0.25">
      <c r="A322" s="7" t="s">
        <v>1309</v>
      </c>
      <c r="B322" s="115"/>
      <c r="C322" s="115"/>
      <c r="I322" s="115"/>
      <c r="J322" s="115"/>
      <c r="P322" s="115"/>
      <c r="Q322" s="115"/>
      <c r="W322" s="115"/>
      <c r="X322" s="115"/>
      <c r="AD322" s="115"/>
      <c r="AE322" s="115"/>
      <c r="AK322" s="115"/>
      <c r="AL322" s="115"/>
      <c r="AR322" s="115"/>
      <c r="AS322" s="115"/>
    </row>
    <row r="323" spans="1:45" hidden="1" x14ac:dyDescent="0.25">
      <c r="A323" s="7"/>
      <c r="B323" s="115"/>
      <c r="C323" s="115"/>
      <c r="I323" s="115"/>
      <c r="J323" s="115"/>
      <c r="P323" s="115"/>
      <c r="Q323" s="115"/>
      <c r="W323" s="115"/>
      <c r="X323" s="115"/>
      <c r="AD323" s="115"/>
      <c r="AE323" s="115"/>
      <c r="AK323" s="115"/>
      <c r="AL323" s="115"/>
      <c r="AR323" s="115"/>
      <c r="AS323" s="115"/>
    </row>
    <row r="324" spans="1:45" hidden="1" x14ac:dyDescent="0.25">
      <c r="A324" s="154" t="s">
        <v>121</v>
      </c>
      <c r="B324" s="115"/>
      <c r="C324" s="115"/>
      <c r="I324" s="115"/>
      <c r="J324" s="115"/>
      <c r="P324" s="115"/>
      <c r="Q324" s="115"/>
      <c r="W324" s="115"/>
      <c r="X324" s="115"/>
      <c r="AD324" s="115"/>
      <c r="AE324" s="115"/>
      <c r="AK324" s="115"/>
      <c r="AL324" s="115"/>
      <c r="AR324" s="115"/>
      <c r="AS324" s="115"/>
    </row>
    <row r="325" spans="1:45" hidden="1" x14ac:dyDescent="0.25">
      <c r="A325" s="155" t="s">
        <v>122</v>
      </c>
      <c r="B325" s="115"/>
      <c r="C325" s="115"/>
      <c r="I325" s="115"/>
      <c r="J325" s="115"/>
      <c r="P325" s="115"/>
      <c r="Q325" s="115"/>
      <c r="W325" s="115"/>
      <c r="X325" s="115"/>
      <c r="AD325" s="115"/>
      <c r="AE325" s="115"/>
      <c r="AK325" s="115"/>
      <c r="AL325" s="115"/>
      <c r="AR325" s="115"/>
      <c r="AS325" s="115"/>
    </row>
    <row r="326" spans="1:45" hidden="1" x14ac:dyDescent="0.25">
      <c r="A326" s="155" t="s">
        <v>123</v>
      </c>
      <c r="B326" s="115"/>
      <c r="C326" s="115"/>
      <c r="I326" s="115"/>
      <c r="J326" s="115"/>
      <c r="P326" s="115"/>
      <c r="Q326" s="115"/>
      <c r="W326" s="115"/>
      <c r="X326" s="115"/>
      <c r="AD326" s="115"/>
      <c r="AE326" s="115"/>
      <c r="AK326" s="115"/>
      <c r="AL326" s="115"/>
      <c r="AR326" s="115"/>
      <c r="AS326" s="115"/>
    </row>
    <row r="327" spans="1:45" hidden="1" x14ac:dyDescent="0.25">
      <c r="A327" s="155" t="s">
        <v>94</v>
      </c>
      <c r="B327" s="115"/>
      <c r="C327" s="115"/>
      <c r="I327" s="115"/>
      <c r="J327" s="115"/>
      <c r="P327" s="115"/>
      <c r="Q327" s="115"/>
      <c r="W327" s="115"/>
      <c r="X327" s="115"/>
      <c r="AD327" s="115"/>
      <c r="AE327" s="115"/>
      <c r="AK327" s="115"/>
      <c r="AL327" s="115"/>
      <c r="AR327" s="115"/>
      <c r="AS327" s="115"/>
    </row>
    <row r="328" spans="1:45" hidden="1" x14ac:dyDescent="0.25">
      <c r="A328" s="155" t="s">
        <v>93</v>
      </c>
      <c r="B328" s="115"/>
      <c r="C328" s="115"/>
      <c r="I328" s="115"/>
      <c r="J328" s="115"/>
      <c r="P328" s="115"/>
      <c r="Q328" s="115"/>
      <c r="W328" s="115"/>
      <c r="X328" s="115"/>
      <c r="AD328" s="115"/>
      <c r="AE328" s="115"/>
      <c r="AK328" s="115"/>
      <c r="AL328" s="115"/>
      <c r="AR328" s="115"/>
      <c r="AS328" s="115"/>
    </row>
    <row r="329" spans="1:45" hidden="1" x14ac:dyDescent="0.25">
      <c r="A329" s="155" t="s">
        <v>95</v>
      </c>
      <c r="B329" s="115"/>
      <c r="C329" s="115"/>
      <c r="I329" s="115"/>
      <c r="J329" s="115"/>
      <c r="P329" s="115"/>
      <c r="Q329" s="115"/>
      <c r="W329" s="115"/>
      <c r="X329" s="115"/>
      <c r="AD329" s="115"/>
      <c r="AE329" s="115"/>
      <c r="AK329" s="115"/>
      <c r="AL329" s="115"/>
      <c r="AR329" s="115"/>
      <c r="AS329" s="115"/>
    </row>
    <row r="330" spans="1:45" hidden="1" x14ac:dyDescent="0.25">
      <c r="A330" s="155" t="s">
        <v>125</v>
      </c>
      <c r="B330" s="115"/>
      <c r="C330" s="115"/>
      <c r="I330" s="115"/>
      <c r="J330" s="115"/>
      <c r="P330" s="115"/>
      <c r="Q330" s="115"/>
      <c r="W330" s="115"/>
      <c r="X330" s="115"/>
      <c r="AD330" s="115"/>
      <c r="AE330" s="115"/>
      <c r="AK330" s="115"/>
      <c r="AL330" s="115"/>
      <c r="AR330" s="115"/>
      <c r="AS330" s="115"/>
    </row>
    <row r="331" spans="1:45" hidden="1" x14ac:dyDescent="0.25">
      <c r="A331" s="155" t="s">
        <v>96</v>
      </c>
      <c r="B331" s="115"/>
      <c r="C331" s="115"/>
      <c r="I331" s="115"/>
      <c r="J331" s="115"/>
      <c r="P331" s="115"/>
      <c r="Q331" s="115"/>
      <c r="W331" s="115"/>
      <c r="X331" s="115"/>
      <c r="AD331" s="115"/>
      <c r="AE331" s="115"/>
      <c r="AK331" s="115"/>
      <c r="AL331" s="115"/>
      <c r="AR331" s="115"/>
      <c r="AS331" s="115"/>
    </row>
    <row r="332" spans="1:45" hidden="1" x14ac:dyDescent="0.25">
      <c r="A332" s="155"/>
      <c r="B332" s="115"/>
      <c r="C332" s="115"/>
      <c r="I332" s="115"/>
      <c r="J332" s="115"/>
      <c r="P332" s="115"/>
      <c r="Q332" s="115"/>
      <c r="W332" s="115"/>
      <c r="X332" s="115"/>
      <c r="AD332" s="115"/>
      <c r="AE332" s="115"/>
      <c r="AK332" s="115"/>
      <c r="AL332" s="115"/>
      <c r="AR332" s="115"/>
      <c r="AS332" s="115"/>
    </row>
    <row r="333" spans="1:45" hidden="1" x14ac:dyDescent="0.25">
      <c r="A333" s="154" t="s">
        <v>126</v>
      </c>
      <c r="B333" s="115"/>
      <c r="C333" s="115"/>
      <c r="I333" s="115"/>
      <c r="J333" s="115"/>
      <c r="P333" s="115"/>
      <c r="Q333" s="115"/>
      <c r="W333" s="115"/>
      <c r="X333" s="115"/>
      <c r="AD333" s="115"/>
      <c r="AE333" s="115"/>
      <c r="AK333" s="115"/>
      <c r="AL333" s="115"/>
      <c r="AR333" s="115"/>
      <c r="AS333" s="115"/>
    </row>
    <row r="334" spans="1:45" hidden="1" x14ac:dyDescent="0.25">
      <c r="A334" s="153" t="s">
        <v>49</v>
      </c>
      <c r="B334" s="115"/>
      <c r="C334" s="115"/>
      <c r="I334" s="115"/>
      <c r="J334" s="115"/>
      <c r="P334" s="115"/>
      <c r="Q334" s="115"/>
      <c r="W334" s="115"/>
      <c r="X334" s="115"/>
      <c r="AD334" s="115"/>
      <c r="AE334" s="115"/>
      <c r="AK334" s="115"/>
      <c r="AL334" s="115"/>
      <c r="AR334" s="115"/>
      <c r="AS334" s="115"/>
    </row>
    <row r="335" spans="1:45" hidden="1" x14ac:dyDescent="0.25">
      <c r="A335" s="155" t="s">
        <v>108</v>
      </c>
      <c r="B335" s="115"/>
      <c r="C335" s="115"/>
      <c r="I335" s="115"/>
      <c r="J335" s="115"/>
      <c r="P335" s="115"/>
      <c r="Q335" s="115"/>
      <c r="W335" s="115"/>
      <c r="X335" s="115"/>
      <c r="AD335" s="115"/>
      <c r="AE335" s="115"/>
      <c r="AK335" s="115"/>
      <c r="AL335" s="115"/>
      <c r="AR335" s="115"/>
      <c r="AS335" s="115"/>
    </row>
    <row r="336" spans="1:45" hidden="1" x14ac:dyDescent="0.25">
      <c r="A336" s="155" t="s">
        <v>1314</v>
      </c>
      <c r="B336" s="115"/>
      <c r="C336" s="115"/>
      <c r="I336" s="115"/>
      <c r="J336" s="115"/>
      <c r="P336" s="115"/>
      <c r="Q336" s="115"/>
      <c r="W336" s="115"/>
      <c r="X336" s="115"/>
      <c r="AD336" s="115"/>
      <c r="AE336" s="115"/>
      <c r="AK336" s="115"/>
      <c r="AL336" s="115"/>
      <c r="AR336" s="115"/>
      <c r="AS336" s="115"/>
    </row>
    <row r="337" spans="1:45" hidden="1" x14ac:dyDescent="0.25">
      <c r="A337" s="155" t="s">
        <v>54</v>
      </c>
      <c r="B337" s="115"/>
      <c r="C337" s="115"/>
      <c r="I337" s="115"/>
      <c r="J337" s="115"/>
      <c r="P337" s="115"/>
      <c r="Q337" s="115"/>
      <c r="W337" s="115"/>
      <c r="X337" s="115"/>
      <c r="AD337" s="115"/>
      <c r="AE337" s="115"/>
      <c r="AK337" s="115"/>
      <c r="AL337" s="115"/>
      <c r="AR337" s="115"/>
      <c r="AS337" s="115"/>
    </row>
    <row r="338" spans="1:45" hidden="1" x14ac:dyDescent="0.25">
      <c r="A338" s="155" t="s">
        <v>55</v>
      </c>
      <c r="B338" s="115"/>
      <c r="C338" s="115"/>
      <c r="I338" s="115"/>
      <c r="J338" s="115"/>
      <c r="P338" s="115"/>
      <c r="Q338" s="115"/>
      <c r="W338" s="115"/>
      <c r="X338" s="115"/>
      <c r="AD338" s="115"/>
      <c r="AE338" s="115"/>
      <c r="AK338" s="115"/>
      <c r="AL338" s="115"/>
      <c r="AR338" s="115"/>
      <c r="AS338" s="115"/>
    </row>
    <row r="339" spans="1:45" hidden="1" x14ac:dyDescent="0.25">
      <c r="A339" s="155" t="s">
        <v>50</v>
      </c>
      <c r="B339" s="115"/>
      <c r="C339" s="115"/>
      <c r="I339" s="115"/>
      <c r="J339" s="115"/>
      <c r="P339" s="115"/>
      <c r="Q339" s="115"/>
      <c r="W339" s="115"/>
      <c r="X339" s="115"/>
      <c r="AD339" s="115"/>
      <c r="AE339" s="115"/>
      <c r="AK339" s="115"/>
      <c r="AL339" s="115"/>
      <c r="AR339" s="115"/>
      <c r="AS339" s="115"/>
    </row>
    <row r="340" spans="1:45" hidden="1" x14ac:dyDescent="0.25">
      <c r="A340" s="155" t="s">
        <v>332</v>
      </c>
      <c r="B340" s="115"/>
      <c r="C340" s="115"/>
      <c r="I340" s="115"/>
      <c r="J340" s="115"/>
      <c r="P340" s="115"/>
      <c r="Q340" s="115"/>
      <c r="W340" s="115"/>
      <c r="X340" s="115"/>
      <c r="AD340" s="115"/>
      <c r="AE340" s="115"/>
      <c r="AK340" s="115"/>
      <c r="AL340" s="115"/>
      <c r="AR340" s="115"/>
      <c r="AS340" s="115"/>
    </row>
    <row r="341" spans="1:45" hidden="1" x14ac:dyDescent="0.25">
      <c r="A341" s="155" t="s">
        <v>99</v>
      </c>
      <c r="B341" s="115"/>
      <c r="C341" s="115"/>
      <c r="I341" s="115"/>
      <c r="J341" s="115"/>
      <c r="P341" s="115"/>
      <c r="Q341" s="115"/>
      <c r="W341" s="115"/>
      <c r="X341" s="115"/>
      <c r="AD341" s="115"/>
      <c r="AE341" s="115"/>
      <c r="AK341" s="115"/>
      <c r="AL341" s="115"/>
      <c r="AR341" s="115"/>
      <c r="AS341" s="115"/>
    </row>
    <row r="342" spans="1:45" hidden="1" x14ac:dyDescent="0.25">
      <c r="A342" s="155" t="s">
        <v>331</v>
      </c>
      <c r="B342" s="115"/>
      <c r="C342" s="115"/>
      <c r="I342" s="115"/>
      <c r="J342" s="115"/>
      <c r="P342" s="115"/>
      <c r="Q342" s="115"/>
      <c r="W342" s="115"/>
      <c r="X342" s="115"/>
      <c r="AD342" s="115"/>
      <c r="AE342" s="115"/>
      <c r="AK342" s="115"/>
      <c r="AL342" s="115"/>
      <c r="AR342" s="115"/>
      <c r="AS342" s="115"/>
    </row>
    <row r="343" spans="1:45" hidden="1" x14ac:dyDescent="0.25">
      <c r="A343" s="155" t="s">
        <v>330</v>
      </c>
      <c r="B343" s="115"/>
      <c r="C343" s="115"/>
      <c r="I343" s="115"/>
      <c r="J343" s="115"/>
      <c r="P343" s="115"/>
      <c r="Q343" s="115"/>
      <c r="W343" s="115"/>
      <c r="X343" s="115"/>
      <c r="AD343" s="115"/>
      <c r="AE343" s="115"/>
      <c r="AK343" s="115"/>
      <c r="AL343" s="115"/>
      <c r="AR343" s="115"/>
      <c r="AS343" s="115"/>
    </row>
    <row r="344" spans="1:45" hidden="1" x14ac:dyDescent="0.25">
      <c r="A344" s="155" t="s">
        <v>109</v>
      </c>
      <c r="B344" s="115"/>
      <c r="C344" s="115"/>
      <c r="I344" s="115"/>
      <c r="J344" s="115"/>
      <c r="P344" s="115"/>
      <c r="Q344" s="115"/>
      <c r="W344" s="115"/>
      <c r="X344" s="115"/>
      <c r="AD344" s="115"/>
      <c r="AE344" s="115"/>
      <c r="AK344" s="115"/>
      <c r="AL344" s="115"/>
      <c r="AR344" s="115"/>
      <c r="AS344" s="115"/>
    </row>
    <row r="345" spans="1:45" hidden="1" x14ac:dyDescent="0.25">
      <c r="A345" s="157" t="s">
        <v>694</v>
      </c>
      <c r="B345" s="115"/>
      <c r="C345" s="115"/>
      <c r="I345" s="115"/>
      <c r="J345" s="115"/>
      <c r="P345" s="115"/>
      <c r="Q345" s="115"/>
      <c r="W345" s="115"/>
      <c r="X345" s="115"/>
      <c r="AD345" s="115"/>
      <c r="AE345" s="115"/>
      <c r="AK345" s="115"/>
      <c r="AL345" s="115"/>
      <c r="AR345" s="115"/>
      <c r="AS345" s="115"/>
    </row>
    <row r="346" spans="1:45" hidden="1" x14ac:dyDescent="0.25">
      <c r="A346" s="153"/>
      <c r="B346" s="115"/>
      <c r="C346" s="115"/>
      <c r="I346" s="115"/>
      <c r="J346" s="115"/>
      <c r="P346" s="115"/>
      <c r="Q346" s="115"/>
      <c r="W346" s="115"/>
      <c r="X346" s="115"/>
      <c r="AD346" s="115"/>
      <c r="AE346" s="115"/>
      <c r="AK346" s="115"/>
      <c r="AL346" s="115"/>
      <c r="AR346" s="115"/>
      <c r="AS346" s="115"/>
    </row>
    <row r="347" spans="1:45" hidden="1" x14ac:dyDescent="0.25">
      <c r="A347" s="154" t="s">
        <v>140</v>
      </c>
      <c r="B347" s="115"/>
      <c r="C347" s="115"/>
      <c r="I347" s="115"/>
      <c r="J347" s="115"/>
      <c r="P347" s="115"/>
      <c r="Q347" s="115"/>
      <c r="W347" s="115"/>
      <c r="X347" s="115"/>
      <c r="AD347" s="115"/>
      <c r="AE347" s="115"/>
      <c r="AK347" s="115"/>
      <c r="AL347" s="115"/>
      <c r="AR347" s="115"/>
      <c r="AS347" s="115"/>
    </row>
    <row r="348" spans="1:45" hidden="1" x14ac:dyDescent="0.25">
      <c r="A348" s="153" t="s">
        <v>233</v>
      </c>
      <c r="B348" s="115"/>
      <c r="C348" s="115"/>
      <c r="I348" s="115"/>
      <c r="J348" s="115"/>
      <c r="P348" s="115"/>
      <c r="Q348" s="115"/>
      <c r="W348" s="115"/>
      <c r="X348" s="115"/>
      <c r="AD348" s="115"/>
      <c r="AE348" s="115"/>
      <c r="AK348" s="115"/>
      <c r="AL348" s="115"/>
      <c r="AR348" s="115"/>
      <c r="AS348" s="115"/>
    </row>
    <row r="349" spans="1:45" hidden="1" x14ac:dyDescent="0.25">
      <c r="A349" s="153" t="s">
        <v>141</v>
      </c>
      <c r="B349" s="115"/>
      <c r="C349" s="115"/>
      <c r="I349" s="115"/>
      <c r="J349" s="115"/>
      <c r="P349" s="115"/>
      <c r="Q349" s="115"/>
      <c r="W349" s="115"/>
      <c r="X349" s="115"/>
      <c r="AD349" s="115"/>
      <c r="AE349" s="115"/>
      <c r="AK349" s="115"/>
      <c r="AL349" s="115"/>
      <c r="AR349" s="115"/>
      <c r="AS349" s="115"/>
    </row>
    <row r="350" spans="1:45" hidden="1" x14ac:dyDescent="0.25">
      <c r="A350" s="153" t="s">
        <v>144</v>
      </c>
      <c r="B350" s="115"/>
      <c r="C350" s="115"/>
      <c r="I350" s="115"/>
      <c r="J350" s="115"/>
      <c r="P350" s="115"/>
      <c r="Q350" s="115"/>
      <c r="W350" s="115"/>
      <c r="X350" s="115"/>
      <c r="AD350" s="115"/>
      <c r="AE350" s="115"/>
      <c r="AK350" s="115"/>
      <c r="AL350" s="115"/>
      <c r="AR350" s="115"/>
      <c r="AS350" s="115"/>
    </row>
    <row r="351" spans="1:45" hidden="1" x14ac:dyDescent="0.25">
      <c r="A351" s="153" t="s">
        <v>142</v>
      </c>
      <c r="B351" s="115"/>
      <c r="C351" s="115"/>
      <c r="I351" s="115"/>
      <c r="J351" s="115"/>
      <c r="P351" s="115"/>
      <c r="Q351" s="115"/>
      <c r="W351" s="115"/>
      <c r="X351" s="115"/>
      <c r="AD351" s="115"/>
      <c r="AE351" s="115"/>
      <c r="AK351" s="115"/>
      <c r="AL351" s="115"/>
      <c r="AR351" s="115"/>
      <c r="AS351" s="115"/>
    </row>
    <row r="352" spans="1:45" hidden="1" x14ac:dyDescent="0.25">
      <c r="A352" s="153" t="s">
        <v>145</v>
      </c>
      <c r="B352" s="115"/>
      <c r="C352" s="115"/>
      <c r="I352" s="115"/>
      <c r="J352" s="115"/>
      <c r="P352" s="115"/>
      <c r="Q352" s="115"/>
      <c r="W352" s="115"/>
      <c r="X352" s="115"/>
      <c r="AD352" s="115"/>
      <c r="AE352" s="115"/>
      <c r="AK352" s="115"/>
      <c r="AL352" s="115"/>
      <c r="AR352" s="115"/>
      <c r="AS352" s="115"/>
    </row>
    <row r="353" spans="1:45" hidden="1" x14ac:dyDescent="0.25">
      <c r="A353" s="153" t="s">
        <v>143</v>
      </c>
      <c r="B353" s="115"/>
      <c r="C353" s="115"/>
      <c r="I353" s="115"/>
      <c r="J353" s="115"/>
      <c r="P353" s="115"/>
      <c r="Q353" s="115"/>
      <c r="W353" s="115"/>
      <c r="X353" s="115"/>
      <c r="AD353" s="115"/>
      <c r="AE353" s="115"/>
      <c r="AK353" s="115"/>
      <c r="AL353" s="115"/>
      <c r="AR353" s="115"/>
      <c r="AS353" s="115"/>
    </row>
    <row r="354" spans="1:45" hidden="1" x14ac:dyDescent="0.25">
      <c r="A354" s="153" t="s">
        <v>146</v>
      </c>
      <c r="B354" s="115"/>
      <c r="C354" s="115"/>
      <c r="I354" s="115"/>
      <c r="J354" s="115"/>
      <c r="P354" s="115"/>
      <c r="Q354" s="115"/>
      <c r="W354" s="115"/>
      <c r="X354" s="115"/>
      <c r="AD354" s="115"/>
      <c r="AE354" s="115"/>
      <c r="AK354" s="115"/>
      <c r="AL354" s="115"/>
      <c r="AR354" s="115"/>
      <c r="AS354" s="115"/>
    </row>
    <row r="355" spans="1:45" hidden="1" x14ac:dyDescent="0.25">
      <c r="A355" s="153"/>
      <c r="B355" s="115"/>
      <c r="C355" s="115"/>
      <c r="I355" s="115"/>
      <c r="J355" s="115"/>
      <c r="P355" s="115"/>
      <c r="Q355" s="115"/>
      <c r="W355" s="115"/>
      <c r="X355" s="115"/>
      <c r="AD355" s="115"/>
      <c r="AE355" s="115"/>
      <c r="AK355" s="115"/>
      <c r="AL355" s="115"/>
      <c r="AR355" s="115"/>
      <c r="AS355" s="115"/>
    </row>
    <row r="356" spans="1:45" hidden="1" x14ac:dyDescent="0.25">
      <c r="A356" s="154" t="s">
        <v>147</v>
      </c>
      <c r="B356" s="115"/>
      <c r="C356" s="115"/>
      <c r="I356" s="115"/>
      <c r="J356" s="115"/>
      <c r="P356" s="115"/>
      <c r="Q356" s="115"/>
      <c r="W356" s="115"/>
      <c r="X356" s="115"/>
      <c r="AD356" s="115"/>
      <c r="AE356" s="115"/>
      <c r="AK356" s="115"/>
      <c r="AL356" s="115"/>
      <c r="AR356" s="115"/>
      <c r="AS356" s="115"/>
    </row>
    <row r="357" spans="1:45" hidden="1" x14ac:dyDescent="0.25">
      <c r="A357" s="153" t="s">
        <v>234</v>
      </c>
      <c r="B357" s="115"/>
      <c r="C357" s="115"/>
      <c r="I357" s="115"/>
      <c r="J357" s="115"/>
      <c r="P357" s="115"/>
      <c r="Q357" s="115"/>
      <c r="W357" s="115"/>
      <c r="X357" s="115"/>
      <c r="AD357" s="115"/>
      <c r="AE357" s="115"/>
      <c r="AK357" s="115"/>
      <c r="AL357" s="115"/>
      <c r="AR357" s="115"/>
      <c r="AS357" s="115"/>
    </row>
    <row r="358" spans="1:45" hidden="1" x14ac:dyDescent="0.25">
      <c r="A358" s="153" t="s">
        <v>148</v>
      </c>
      <c r="B358" s="115"/>
      <c r="C358" s="115"/>
      <c r="I358" s="115"/>
      <c r="J358" s="115"/>
      <c r="P358" s="115"/>
      <c r="Q358" s="115"/>
      <c r="W358" s="115"/>
      <c r="X358" s="115"/>
      <c r="AD358" s="115"/>
      <c r="AE358" s="115"/>
      <c r="AK358" s="115"/>
      <c r="AL358" s="115"/>
      <c r="AR358" s="115"/>
      <c r="AS358" s="115"/>
    </row>
    <row r="359" spans="1:45" hidden="1" x14ac:dyDescent="0.25">
      <c r="A359" s="153" t="s">
        <v>149</v>
      </c>
      <c r="B359" s="115"/>
      <c r="C359" s="115"/>
      <c r="I359" s="115"/>
      <c r="J359" s="115"/>
      <c r="P359" s="115"/>
      <c r="Q359" s="115"/>
      <c r="W359" s="115"/>
      <c r="X359" s="115"/>
      <c r="AD359" s="115"/>
      <c r="AE359" s="115"/>
      <c r="AK359" s="115"/>
      <c r="AL359" s="115"/>
      <c r="AR359" s="115"/>
      <c r="AS359" s="115"/>
    </row>
    <row r="360" spans="1:45" hidden="1" x14ac:dyDescent="0.25">
      <c r="A360" s="153" t="s">
        <v>150</v>
      </c>
      <c r="B360" s="115"/>
      <c r="C360" s="115"/>
      <c r="I360" s="115"/>
      <c r="J360" s="115"/>
      <c r="P360" s="115"/>
      <c r="Q360" s="115"/>
      <c r="W360" s="115"/>
      <c r="X360" s="115"/>
      <c r="AD360" s="115"/>
      <c r="AE360" s="115"/>
      <c r="AK360" s="115"/>
      <c r="AL360" s="115"/>
      <c r="AR360" s="115"/>
      <c r="AS360" s="115"/>
    </row>
    <row r="361" spans="1:45" hidden="1" x14ac:dyDescent="0.25">
      <c r="A361" s="153" t="s">
        <v>151</v>
      </c>
      <c r="B361" s="115"/>
      <c r="C361" s="115"/>
      <c r="I361" s="115"/>
      <c r="J361" s="115"/>
      <c r="P361" s="115"/>
      <c r="Q361" s="115"/>
      <c r="W361" s="115"/>
      <c r="X361" s="115"/>
      <c r="AD361" s="115"/>
      <c r="AE361" s="115"/>
      <c r="AK361" s="115"/>
      <c r="AL361" s="115"/>
      <c r="AR361" s="115"/>
      <c r="AS361" s="115"/>
    </row>
    <row r="362" spans="1:45" hidden="1" x14ac:dyDescent="0.25">
      <c r="A362" s="153" t="s">
        <v>152</v>
      </c>
      <c r="B362" s="115"/>
      <c r="C362" s="115"/>
      <c r="I362" s="115"/>
      <c r="J362" s="115"/>
      <c r="P362" s="115"/>
      <c r="Q362" s="115"/>
      <c r="W362" s="115"/>
      <c r="X362" s="115"/>
      <c r="AD362" s="115"/>
      <c r="AE362" s="115"/>
      <c r="AK362" s="115"/>
      <c r="AL362" s="115"/>
      <c r="AR362" s="115"/>
      <c r="AS362" s="115"/>
    </row>
    <row r="363" spans="1:45" hidden="1" x14ac:dyDescent="0.25">
      <c r="A363" s="153" t="s">
        <v>153</v>
      </c>
      <c r="B363" s="115"/>
      <c r="C363" s="115"/>
      <c r="I363" s="115"/>
      <c r="J363" s="115"/>
      <c r="P363" s="115"/>
      <c r="Q363" s="115"/>
      <c r="W363" s="115"/>
      <c r="X363" s="115"/>
      <c r="AD363" s="115"/>
      <c r="AE363" s="115"/>
      <c r="AK363" s="115"/>
      <c r="AL363" s="115"/>
      <c r="AR363" s="115"/>
      <c r="AS363" s="115"/>
    </row>
    <row r="364" spans="1:45" hidden="1" x14ac:dyDescent="0.25">
      <c r="A364" s="153"/>
      <c r="B364" s="115"/>
      <c r="C364" s="115"/>
      <c r="I364" s="115"/>
      <c r="J364" s="115"/>
      <c r="P364" s="115"/>
      <c r="Q364" s="115"/>
      <c r="W364" s="115"/>
      <c r="X364" s="115"/>
      <c r="AD364" s="115"/>
      <c r="AE364" s="115"/>
      <c r="AK364" s="115"/>
      <c r="AL364" s="115"/>
      <c r="AR364" s="115"/>
      <c r="AS364" s="115"/>
    </row>
    <row r="365" spans="1:45" hidden="1" x14ac:dyDescent="0.25">
      <c r="A365" s="154" t="s">
        <v>156</v>
      </c>
      <c r="B365" s="115"/>
      <c r="C365" s="115"/>
      <c r="I365" s="115"/>
      <c r="J365" s="115"/>
      <c r="P365" s="115"/>
      <c r="Q365" s="115"/>
      <c r="W365" s="115"/>
      <c r="X365" s="115"/>
      <c r="AD365" s="115"/>
      <c r="AE365" s="115"/>
      <c r="AK365" s="115"/>
      <c r="AL365" s="115"/>
      <c r="AR365" s="115"/>
      <c r="AS365" s="115"/>
    </row>
    <row r="366" spans="1:45" hidden="1" x14ac:dyDescent="0.25">
      <c r="A366" s="153" t="s">
        <v>48</v>
      </c>
      <c r="B366" s="115"/>
      <c r="C366" s="115"/>
      <c r="I366" s="115"/>
      <c r="J366" s="115"/>
      <c r="P366" s="115"/>
      <c r="Q366" s="115"/>
      <c r="W366" s="115"/>
      <c r="X366" s="115"/>
      <c r="AD366" s="115"/>
      <c r="AE366" s="115"/>
      <c r="AK366" s="115"/>
      <c r="AL366" s="115"/>
      <c r="AR366" s="115"/>
      <c r="AS366" s="115"/>
    </row>
    <row r="367" spans="1:45" hidden="1" x14ac:dyDescent="0.25">
      <c r="A367" s="153" t="s">
        <v>157</v>
      </c>
      <c r="B367" s="115"/>
      <c r="C367" s="115"/>
      <c r="I367" s="115"/>
      <c r="J367" s="115"/>
      <c r="P367" s="115"/>
      <c r="Q367" s="115"/>
      <c r="W367" s="115"/>
      <c r="X367" s="115"/>
      <c r="AD367" s="115"/>
      <c r="AE367" s="115"/>
      <c r="AK367" s="115"/>
      <c r="AL367" s="115"/>
      <c r="AR367" s="115"/>
      <c r="AS367" s="115"/>
    </row>
    <row r="368" spans="1:45" hidden="1" x14ac:dyDescent="0.25">
      <c r="A368" s="153" t="s">
        <v>112</v>
      </c>
      <c r="B368" s="115"/>
      <c r="C368" s="115"/>
      <c r="I368" s="115"/>
      <c r="J368" s="115"/>
      <c r="P368" s="115"/>
      <c r="Q368" s="115"/>
      <c r="W368" s="115"/>
      <c r="X368" s="115"/>
      <c r="AD368" s="115"/>
      <c r="AE368" s="115"/>
      <c r="AK368" s="115"/>
      <c r="AL368" s="115"/>
      <c r="AR368" s="115"/>
      <c r="AS368" s="115"/>
    </row>
    <row r="369" spans="1:45" hidden="1" x14ac:dyDescent="0.25">
      <c r="A369" s="153" t="s">
        <v>96</v>
      </c>
      <c r="B369" s="115"/>
      <c r="C369" s="115"/>
      <c r="I369" s="115"/>
      <c r="J369" s="115"/>
      <c r="P369" s="115"/>
      <c r="Q369" s="115"/>
      <c r="W369" s="115"/>
      <c r="X369" s="115"/>
      <c r="AD369" s="115"/>
      <c r="AE369" s="115"/>
      <c r="AK369" s="115"/>
      <c r="AL369" s="115"/>
      <c r="AR369" s="115"/>
      <c r="AS369" s="115"/>
    </row>
    <row r="370" spans="1:45" hidden="1" x14ac:dyDescent="0.25">
      <c r="A370" s="153" t="s">
        <v>95</v>
      </c>
      <c r="B370" s="115"/>
      <c r="C370" s="115"/>
      <c r="I370" s="115"/>
      <c r="J370" s="115"/>
      <c r="P370" s="115"/>
      <c r="Q370" s="115"/>
      <c r="W370" s="115"/>
      <c r="X370" s="115"/>
      <c r="AD370" s="115"/>
      <c r="AE370" s="115"/>
      <c r="AK370" s="115"/>
      <c r="AL370" s="115"/>
      <c r="AR370" s="115"/>
      <c r="AS370" s="115"/>
    </row>
    <row r="371" spans="1:45" hidden="1" x14ac:dyDescent="0.25">
      <c r="A371" s="153" t="s">
        <v>93</v>
      </c>
      <c r="B371" s="115"/>
      <c r="C371" s="115"/>
      <c r="I371" s="115"/>
      <c r="J371" s="115"/>
      <c r="P371" s="115"/>
      <c r="Q371" s="115"/>
      <c r="W371" s="115"/>
      <c r="X371" s="115"/>
      <c r="AD371" s="115"/>
      <c r="AE371" s="115"/>
      <c r="AK371" s="115"/>
      <c r="AL371" s="115"/>
      <c r="AR371" s="115"/>
      <c r="AS371" s="115"/>
    </row>
    <row r="372" spans="1:45" hidden="1" x14ac:dyDescent="0.25">
      <c r="A372" s="153" t="s">
        <v>94</v>
      </c>
      <c r="B372" s="115"/>
      <c r="C372" s="115"/>
      <c r="I372" s="115"/>
      <c r="J372" s="115"/>
      <c r="P372" s="115"/>
      <c r="Q372" s="115"/>
      <c r="W372" s="115"/>
      <c r="X372" s="115"/>
      <c r="AD372" s="115"/>
      <c r="AE372" s="115"/>
      <c r="AK372" s="115"/>
      <c r="AL372" s="115"/>
      <c r="AR372" s="115"/>
      <c r="AS372" s="115"/>
    </row>
    <row r="373" spans="1:45" hidden="1" x14ac:dyDescent="0.25">
      <c r="A373" s="153"/>
      <c r="B373" s="115"/>
      <c r="C373" s="115"/>
      <c r="I373" s="115"/>
      <c r="J373" s="115"/>
      <c r="P373" s="115"/>
      <c r="Q373" s="115"/>
      <c r="W373" s="115"/>
      <c r="X373" s="115"/>
      <c r="AD373" s="115"/>
      <c r="AE373" s="115"/>
      <c r="AK373" s="115"/>
      <c r="AL373" s="115"/>
      <c r="AR373" s="115"/>
      <c r="AS373" s="115"/>
    </row>
    <row r="374" spans="1:45" hidden="1" x14ac:dyDescent="0.25">
      <c r="A374" s="154" t="s">
        <v>158</v>
      </c>
      <c r="B374" s="115"/>
      <c r="C374" s="115"/>
      <c r="I374" s="115"/>
      <c r="J374" s="115"/>
      <c r="P374" s="115"/>
      <c r="Q374" s="115"/>
      <c r="W374" s="115"/>
      <c r="X374" s="115"/>
      <c r="AD374" s="115"/>
      <c r="AE374" s="115"/>
      <c r="AK374" s="115"/>
      <c r="AL374" s="115"/>
      <c r="AR374" s="115"/>
      <c r="AS374" s="115"/>
    </row>
    <row r="375" spans="1:45" hidden="1" x14ac:dyDescent="0.25">
      <c r="A375" s="153" t="s">
        <v>49</v>
      </c>
      <c r="B375" s="115"/>
      <c r="C375" s="115"/>
      <c r="I375" s="115"/>
      <c r="J375" s="115"/>
      <c r="P375" s="115"/>
      <c r="Q375" s="115"/>
      <c r="W375" s="115"/>
      <c r="X375" s="115"/>
      <c r="AD375" s="115"/>
      <c r="AE375" s="115"/>
      <c r="AK375" s="115"/>
      <c r="AL375" s="115"/>
      <c r="AR375" s="115"/>
      <c r="AS375" s="115"/>
    </row>
    <row r="376" spans="1:45" hidden="1" x14ac:dyDescent="0.25">
      <c r="A376" s="153" t="s">
        <v>159</v>
      </c>
      <c r="B376" s="115"/>
      <c r="C376" s="115"/>
      <c r="I376" s="115"/>
      <c r="J376" s="115"/>
      <c r="P376" s="115"/>
      <c r="Q376" s="115"/>
      <c r="W376" s="115"/>
      <c r="X376" s="115"/>
      <c r="AD376" s="115"/>
      <c r="AE376" s="115"/>
      <c r="AK376" s="115"/>
      <c r="AL376" s="115"/>
      <c r="AR376" s="115"/>
      <c r="AS376" s="115"/>
    </row>
    <row r="377" spans="1:45" hidden="1" x14ac:dyDescent="0.25">
      <c r="A377" s="153" t="s">
        <v>328</v>
      </c>
      <c r="B377" s="115"/>
      <c r="C377" s="115"/>
      <c r="I377" s="115"/>
      <c r="J377" s="115"/>
      <c r="P377" s="115"/>
      <c r="Q377" s="115"/>
      <c r="W377" s="115"/>
      <c r="X377" s="115"/>
      <c r="AD377" s="115"/>
      <c r="AE377" s="115"/>
      <c r="AK377" s="115"/>
      <c r="AL377" s="115"/>
      <c r="AR377" s="115"/>
      <c r="AS377" s="115"/>
    </row>
    <row r="378" spans="1:45" hidden="1" x14ac:dyDescent="0.25">
      <c r="A378" s="153" t="s">
        <v>161</v>
      </c>
      <c r="B378" s="115"/>
      <c r="C378" s="115"/>
      <c r="I378" s="115"/>
      <c r="J378" s="115"/>
      <c r="P378" s="115"/>
      <c r="Q378" s="115"/>
      <c r="W378" s="115"/>
      <c r="X378" s="115"/>
      <c r="AD378" s="115"/>
      <c r="AE378" s="115"/>
      <c r="AK378" s="115"/>
      <c r="AL378" s="115"/>
      <c r="AR378" s="115"/>
      <c r="AS378" s="115"/>
    </row>
    <row r="379" spans="1:45" hidden="1" x14ac:dyDescent="0.25">
      <c r="A379" s="153" t="s">
        <v>294</v>
      </c>
      <c r="B379" s="115"/>
      <c r="C379" s="115"/>
      <c r="I379" s="115"/>
      <c r="J379" s="115"/>
      <c r="P379" s="115"/>
      <c r="Q379" s="115"/>
      <c r="W379" s="115"/>
      <c r="X379" s="115"/>
      <c r="AD379" s="115"/>
      <c r="AE379" s="115"/>
      <c r="AK379" s="115"/>
      <c r="AL379" s="115"/>
      <c r="AR379" s="115"/>
      <c r="AS379" s="115"/>
    </row>
    <row r="380" spans="1:45" hidden="1" x14ac:dyDescent="0.25">
      <c r="A380" s="153" t="s">
        <v>329</v>
      </c>
      <c r="B380" s="115"/>
      <c r="C380" s="115"/>
      <c r="I380" s="115"/>
      <c r="J380" s="115"/>
      <c r="P380" s="115"/>
      <c r="Q380" s="115"/>
      <c r="W380" s="115"/>
      <c r="X380" s="115"/>
      <c r="AD380" s="115"/>
      <c r="AE380" s="115"/>
      <c r="AK380" s="115"/>
      <c r="AL380" s="115"/>
      <c r="AR380" s="115"/>
      <c r="AS380" s="115"/>
    </row>
    <row r="381" spans="1:45" hidden="1" x14ac:dyDescent="0.25">
      <c r="A381" s="153" t="s">
        <v>164</v>
      </c>
      <c r="B381" s="115"/>
      <c r="C381" s="115"/>
      <c r="I381" s="115"/>
      <c r="J381" s="115"/>
      <c r="P381" s="115"/>
      <c r="Q381" s="115"/>
      <c r="W381" s="115"/>
      <c r="X381" s="115"/>
      <c r="AD381" s="115"/>
      <c r="AE381" s="115"/>
      <c r="AK381" s="115"/>
      <c r="AL381" s="115"/>
      <c r="AR381" s="115"/>
      <c r="AS381" s="115"/>
    </row>
    <row r="382" spans="1:45" hidden="1" x14ac:dyDescent="0.25">
      <c r="A382" s="153" t="s">
        <v>165</v>
      </c>
      <c r="B382" s="115"/>
      <c r="C382" s="115"/>
      <c r="I382" s="115"/>
      <c r="J382" s="115"/>
      <c r="P382" s="115"/>
      <c r="Q382" s="115"/>
      <c r="W382" s="115"/>
      <c r="X382" s="115"/>
      <c r="AD382" s="115"/>
      <c r="AE382" s="115"/>
      <c r="AK382" s="115"/>
      <c r="AL382" s="115"/>
      <c r="AR382" s="115"/>
      <c r="AS382" s="115"/>
    </row>
    <row r="383" spans="1:45" hidden="1" x14ac:dyDescent="0.25">
      <c r="A383" s="153" t="s">
        <v>330</v>
      </c>
      <c r="B383" s="115"/>
      <c r="C383" s="115"/>
      <c r="I383" s="115"/>
      <c r="J383" s="115"/>
      <c r="P383" s="115"/>
      <c r="Q383" s="115"/>
      <c r="W383" s="115"/>
      <c r="X383" s="115"/>
      <c r="AD383" s="115"/>
      <c r="AE383" s="115"/>
      <c r="AK383" s="115"/>
      <c r="AL383" s="115"/>
      <c r="AR383" s="115"/>
      <c r="AS383" s="115"/>
    </row>
    <row r="384" spans="1:45" hidden="1" x14ac:dyDescent="0.25">
      <c r="A384" s="153" t="s">
        <v>331</v>
      </c>
      <c r="B384" s="115"/>
      <c r="C384" s="115"/>
      <c r="I384" s="115"/>
      <c r="J384" s="115"/>
      <c r="P384" s="115"/>
      <c r="Q384" s="115"/>
      <c r="W384" s="115"/>
      <c r="X384" s="115"/>
      <c r="AD384" s="115"/>
      <c r="AE384" s="115"/>
      <c r="AK384" s="115"/>
      <c r="AL384" s="115"/>
      <c r="AR384" s="115"/>
      <c r="AS384" s="115"/>
    </row>
    <row r="385" spans="1:45" hidden="1" x14ac:dyDescent="0.25">
      <c r="A385" s="153" t="s">
        <v>332</v>
      </c>
      <c r="B385" s="115"/>
      <c r="C385" s="115"/>
      <c r="I385" s="115"/>
      <c r="J385" s="115"/>
      <c r="P385" s="115"/>
      <c r="Q385" s="115"/>
      <c r="W385" s="115"/>
      <c r="X385" s="115"/>
      <c r="AD385" s="115"/>
      <c r="AE385" s="115"/>
      <c r="AK385" s="115"/>
      <c r="AL385" s="115"/>
      <c r="AR385" s="115"/>
      <c r="AS385" s="115"/>
    </row>
    <row r="386" spans="1:45" hidden="1" x14ac:dyDescent="0.25">
      <c r="A386" s="153" t="s">
        <v>50</v>
      </c>
      <c r="B386" s="115"/>
      <c r="C386" s="115"/>
      <c r="I386" s="115"/>
      <c r="J386" s="115"/>
      <c r="P386" s="115"/>
      <c r="Q386" s="115"/>
      <c r="W386" s="115"/>
      <c r="X386" s="115"/>
      <c r="AD386" s="115"/>
      <c r="AE386" s="115"/>
      <c r="AK386" s="115"/>
      <c r="AL386" s="115"/>
      <c r="AR386" s="115"/>
      <c r="AS386" s="115"/>
    </row>
    <row r="387" spans="1:45" hidden="1" x14ac:dyDescent="0.25">
      <c r="A387" s="153"/>
      <c r="B387" s="115"/>
      <c r="C387" s="115"/>
      <c r="I387" s="115"/>
      <c r="J387" s="115"/>
      <c r="P387" s="115"/>
      <c r="Q387" s="115"/>
      <c r="W387" s="115"/>
      <c r="X387" s="115"/>
      <c r="AD387" s="115"/>
      <c r="AE387" s="115"/>
      <c r="AK387" s="115"/>
      <c r="AL387" s="115"/>
      <c r="AR387" s="115"/>
      <c r="AS387" s="115"/>
    </row>
    <row r="388" spans="1:45" hidden="1" x14ac:dyDescent="0.25">
      <c r="A388" s="154" t="s">
        <v>167</v>
      </c>
      <c r="B388" s="115"/>
      <c r="C388" s="115"/>
      <c r="I388" s="115"/>
      <c r="J388" s="115"/>
      <c r="P388" s="115"/>
      <c r="Q388" s="115"/>
      <c r="W388" s="115"/>
      <c r="X388" s="115"/>
      <c r="AD388" s="115"/>
      <c r="AE388" s="115"/>
      <c r="AK388" s="115"/>
      <c r="AL388" s="115"/>
      <c r="AR388" s="115"/>
      <c r="AS388" s="115"/>
    </row>
    <row r="389" spans="1:45" hidden="1" x14ac:dyDescent="0.25">
      <c r="A389" s="153" t="s">
        <v>48</v>
      </c>
    </row>
    <row r="390" spans="1:45" hidden="1" x14ac:dyDescent="0.25">
      <c r="A390" s="158" t="s">
        <v>168</v>
      </c>
      <c r="B390" s="159"/>
      <c r="C390" s="159"/>
      <c r="I390" s="159"/>
      <c r="J390" s="159"/>
      <c r="P390" s="159"/>
      <c r="Q390" s="159"/>
      <c r="W390" s="159"/>
      <c r="X390" s="159"/>
      <c r="AD390" s="159"/>
      <c r="AE390" s="159"/>
      <c r="AK390" s="159"/>
      <c r="AL390" s="159"/>
      <c r="AR390" s="159"/>
      <c r="AS390" s="159"/>
    </row>
    <row r="391" spans="1:45" hidden="1" x14ac:dyDescent="0.25">
      <c r="A391" s="158" t="s">
        <v>169</v>
      </c>
      <c r="B391" s="159"/>
      <c r="C391" s="159"/>
      <c r="I391" s="159"/>
      <c r="J391" s="159"/>
      <c r="P391" s="159"/>
      <c r="Q391" s="159"/>
      <c r="W391" s="159"/>
      <c r="X391" s="159"/>
      <c r="AD391" s="159"/>
      <c r="AE391" s="159"/>
      <c r="AK391" s="159"/>
      <c r="AL391" s="159"/>
      <c r="AR391" s="159"/>
      <c r="AS391" s="159"/>
    </row>
    <row r="392" spans="1:45" hidden="1" x14ac:dyDescent="0.25">
      <c r="A392" s="158" t="s">
        <v>112</v>
      </c>
      <c r="B392" s="159"/>
      <c r="C392" s="159"/>
      <c r="I392" s="159"/>
      <c r="J392" s="159"/>
      <c r="P392" s="159"/>
      <c r="Q392" s="159"/>
      <c r="W392" s="159"/>
      <c r="X392" s="159"/>
      <c r="AD392" s="159"/>
      <c r="AE392" s="159"/>
      <c r="AK392" s="159"/>
      <c r="AL392" s="159"/>
      <c r="AR392" s="159"/>
      <c r="AS392" s="159"/>
    </row>
    <row r="393" spans="1:45" hidden="1" x14ac:dyDescent="0.25">
      <c r="A393" s="158" t="s">
        <v>321</v>
      </c>
      <c r="B393" s="159"/>
      <c r="C393" s="159"/>
      <c r="I393" s="159"/>
      <c r="J393" s="159"/>
      <c r="P393" s="159"/>
      <c r="Q393" s="159"/>
      <c r="W393" s="159"/>
      <c r="X393" s="159"/>
      <c r="AD393" s="159"/>
      <c r="AE393" s="159"/>
      <c r="AK393" s="159"/>
      <c r="AL393" s="159"/>
      <c r="AR393" s="159"/>
      <c r="AS393" s="159"/>
    </row>
    <row r="394" spans="1:45" hidden="1" x14ac:dyDescent="0.25">
      <c r="A394" s="158" t="s">
        <v>182</v>
      </c>
      <c r="B394" s="159"/>
      <c r="C394" s="159"/>
      <c r="I394" s="159"/>
      <c r="J394" s="159"/>
      <c r="P394" s="159"/>
      <c r="Q394" s="159"/>
      <c r="W394" s="159"/>
      <c r="X394" s="159"/>
      <c r="AD394" s="159"/>
      <c r="AE394" s="159"/>
      <c r="AK394" s="159"/>
      <c r="AL394" s="159"/>
      <c r="AR394" s="159"/>
      <c r="AS394" s="159"/>
    </row>
    <row r="395" spans="1:45" hidden="1" x14ac:dyDescent="0.25">
      <c r="A395" s="158" t="s">
        <v>95</v>
      </c>
      <c r="B395" s="159"/>
      <c r="C395" s="159"/>
      <c r="I395" s="159"/>
      <c r="J395" s="159"/>
      <c r="P395" s="159"/>
      <c r="Q395" s="159"/>
      <c r="W395" s="159"/>
      <c r="X395" s="159"/>
      <c r="AD395" s="159"/>
      <c r="AE395" s="159"/>
      <c r="AK395" s="159"/>
      <c r="AL395" s="159"/>
      <c r="AR395" s="159"/>
      <c r="AS395" s="159"/>
    </row>
    <row r="396" spans="1:45" hidden="1" x14ac:dyDescent="0.25">
      <c r="A396" s="158" t="s">
        <v>93</v>
      </c>
      <c r="B396" s="159"/>
      <c r="C396" s="159"/>
      <c r="I396" s="159"/>
      <c r="J396" s="159"/>
      <c r="P396" s="159"/>
      <c r="Q396" s="159"/>
      <c r="W396" s="159"/>
      <c r="X396" s="159"/>
      <c r="AD396" s="159"/>
      <c r="AE396" s="159"/>
      <c r="AK396" s="159"/>
      <c r="AL396" s="159"/>
      <c r="AR396" s="159"/>
      <c r="AS396" s="159"/>
    </row>
    <row r="397" spans="1:45" hidden="1" x14ac:dyDescent="0.25">
      <c r="A397" s="158" t="s">
        <v>94</v>
      </c>
      <c r="B397" s="159"/>
      <c r="C397" s="159"/>
      <c r="I397" s="159"/>
      <c r="J397" s="159"/>
      <c r="P397" s="159"/>
      <c r="Q397" s="159"/>
      <c r="W397" s="159"/>
      <c r="X397" s="159"/>
      <c r="AD397" s="159"/>
      <c r="AE397" s="159"/>
      <c r="AK397" s="159"/>
      <c r="AL397" s="159"/>
      <c r="AR397" s="159"/>
      <c r="AS397" s="159"/>
    </row>
    <row r="398" spans="1:45" hidden="1" x14ac:dyDescent="0.25">
      <c r="A398" s="158" t="s">
        <v>183</v>
      </c>
      <c r="B398" s="159"/>
      <c r="C398" s="159"/>
      <c r="I398" s="159"/>
      <c r="J398" s="159"/>
      <c r="P398" s="159"/>
      <c r="Q398" s="159"/>
      <c r="W398" s="159"/>
      <c r="X398" s="159"/>
      <c r="AD398" s="159"/>
      <c r="AE398" s="159"/>
      <c r="AK398" s="159"/>
      <c r="AL398" s="159"/>
      <c r="AR398" s="159"/>
      <c r="AS398" s="159"/>
    </row>
    <row r="399" spans="1:45" hidden="1" x14ac:dyDescent="0.25">
      <c r="A399" s="158" t="s">
        <v>184</v>
      </c>
      <c r="B399" s="159"/>
      <c r="C399" s="159"/>
      <c r="I399" s="159"/>
      <c r="J399" s="159"/>
      <c r="P399" s="159"/>
      <c r="Q399" s="159"/>
      <c r="W399" s="159"/>
      <c r="X399" s="159"/>
      <c r="AD399" s="159"/>
      <c r="AE399" s="159"/>
      <c r="AK399" s="159"/>
      <c r="AL399" s="159"/>
      <c r="AR399" s="159"/>
      <c r="AS399" s="159"/>
    </row>
    <row r="400" spans="1:45" hidden="1" x14ac:dyDescent="0.25">
      <c r="A400" s="153"/>
    </row>
    <row r="401" spans="1:45" hidden="1" x14ac:dyDescent="0.25">
      <c r="A401" s="154" t="s">
        <v>170</v>
      </c>
    </row>
    <row r="402" spans="1:45" hidden="1" x14ac:dyDescent="0.25">
      <c r="A402" s="153" t="s">
        <v>49</v>
      </c>
    </row>
    <row r="403" spans="1:45" hidden="1" x14ac:dyDescent="0.25">
      <c r="A403" s="158" t="s">
        <v>171</v>
      </c>
      <c r="B403" s="159"/>
      <c r="C403" s="159"/>
      <c r="I403" s="159"/>
      <c r="J403" s="159"/>
      <c r="P403" s="159"/>
      <c r="Q403" s="159"/>
      <c r="W403" s="159"/>
      <c r="X403" s="159"/>
      <c r="AD403" s="159"/>
      <c r="AE403" s="159"/>
      <c r="AK403" s="159"/>
      <c r="AL403" s="159"/>
      <c r="AR403" s="159"/>
      <c r="AS403" s="159"/>
    </row>
    <row r="404" spans="1:45" hidden="1" x14ac:dyDescent="0.25">
      <c r="A404" s="158" t="s">
        <v>172</v>
      </c>
      <c r="B404" s="159"/>
      <c r="C404" s="159"/>
      <c r="I404" s="159"/>
      <c r="J404" s="159"/>
      <c r="P404" s="159"/>
      <c r="Q404" s="159"/>
      <c r="W404" s="159"/>
      <c r="X404" s="159"/>
      <c r="AD404" s="159"/>
      <c r="AE404" s="159"/>
      <c r="AK404" s="159"/>
      <c r="AL404" s="159"/>
      <c r="AR404" s="159"/>
      <c r="AS404" s="159"/>
    </row>
    <row r="405" spans="1:45" hidden="1" x14ac:dyDescent="0.25">
      <c r="A405" s="158" t="s">
        <v>173</v>
      </c>
      <c r="B405" s="159"/>
      <c r="C405" s="159"/>
      <c r="I405" s="159"/>
      <c r="J405" s="159"/>
      <c r="P405" s="159"/>
      <c r="Q405" s="159"/>
      <c r="W405" s="159"/>
      <c r="X405" s="159"/>
      <c r="AD405" s="159"/>
      <c r="AE405" s="159"/>
      <c r="AK405" s="159"/>
      <c r="AL405" s="159"/>
      <c r="AR405" s="159"/>
      <c r="AS405" s="159"/>
    </row>
    <row r="406" spans="1:45" hidden="1" x14ac:dyDescent="0.25">
      <c r="A406" s="158" t="s">
        <v>174</v>
      </c>
      <c r="B406" s="159"/>
      <c r="C406" s="159"/>
      <c r="I406" s="159"/>
      <c r="J406" s="159"/>
      <c r="P406" s="159"/>
      <c r="Q406" s="159"/>
      <c r="W406" s="159"/>
      <c r="X406" s="159"/>
      <c r="AD406" s="159"/>
      <c r="AE406" s="159"/>
      <c r="AK406" s="159"/>
      <c r="AL406" s="159"/>
      <c r="AR406" s="159"/>
      <c r="AS406" s="159"/>
    </row>
    <row r="407" spans="1:45" hidden="1" x14ac:dyDescent="0.25">
      <c r="A407" s="158" t="s">
        <v>175</v>
      </c>
      <c r="B407" s="159"/>
      <c r="C407" s="159"/>
      <c r="I407" s="159"/>
      <c r="J407" s="159"/>
      <c r="P407" s="159"/>
      <c r="Q407" s="159"/>
      <c r="W407" s="159"/>
      <c r="X407" s="159"/>
      <c r="AD407" s="159"/>
      <c r="AE407" s="159"/>
      <c r="AK407" s="159"/>
      <c r="AL407" s="159"/>
      <c r="AR407" s="159"/>
      <c r="AS407" s="159"/>
    </row>
    <row r="408" spans="1:45" hidden="1" x14ac:dyDescent="0.25">
      <c r="A408" s="158" t="s">
        <v>164</v>
      </c>
      <c r="B408" s="159"/>
      <c r="C408" s="159"/>
      <c r="I408" s="159"/>
      <c r="J408" s="159"/>
      <c r="P408" s="159"/>
      <c r="Q408" s="159"/>
      <c r="W408" s="159"/>
      <c r="X408" s="159"/>
      <c r="AD408" s="159"/>
      <c r="AE408" s="159"/>
      <c r="AK408" s="159"/>
      <c r="AL408" s="159"/>
      <c r="AR408" s="159"/>
      <c r="AS408" s="159"/>
    </row>
    <row r="409" spans="1:45" hidden="1" x14ac:dyDescent="0.25">
      <c r="A409" s="158" t="s">
        <v>165</v>
      </c>
      <c r="B409" s="159"/>
      <c r="C409" s="159"/>
      <c r="I409" s="159"/>
      <c r="J409" s="159"/>
      <c r="P409" s="159"/>
      <c r="Q409" s="159"/>
      <c r="W409" s="159"/>
      <c r="X409" s="159"/>
      <c r="AD409" s="159"/>
      <c r="AE409" s="159"/>
      <c r="AK409" s="159"/>
      <c r="AL409" s="159"/>
      <c r="AR409" s="159"/>
      <c r="AS409" s="159"/>
    </row>
    <row r="410" spans="1:45" hidden="1" x14ac:dyDescent="0.25">
      <c r="A410" s="158" t="s">
        <v>176</v>
      </c>
      <c r="B410" s="159"/>
      <c r="C410" s="159"/>
      <c r="I410" s="159"/>
      <c r="J410" s="159"/>
      <c r="P410" s="159"/>
      <c r="Q410" s="159"/>
      <c r="W410" s="159"/>
      <c r="X410" s="159"/>
      <c r="AD410" s="159"/>
      <c r="AE410" s="159"/>
      <c r="AK410" s="159"/>
      <c r="AL410" s="159"/>
      <c r="AR410" s="159"/>
      <c r="AS410" s="159"/>
    </row>
    <row r="411" spans="1:45" hidden="1" x14ac:dyDescent="0.25">
      <c r="A411" s="158" t="s">
        <v>177</v>
      </c>
      <c r="B411" s="159"/>
      <c r="C411" s="159"/>
      <c r="I411" s="159"/>
      <c r="J411" s="159"/>
      <c r="P411" s="159"/>
      <c r="Q411" s="159"/>
      <c r="W411" s="159"/>
      <c r="X411" s="159"/>
      <c r="AD411" s="159"/>
      <c r="AE411" s="159"/>
      <c r="AK411" s="159"/>
      <c r="AL411" s="159"/>
      <c r="AR411" s="159"/>
      <c r="AS411" s="159"/>
    </row>
    <row r="412" spans="1:45" hidden="1" x14ac:dyDescent="0.25">
      <c r="A412" s="158" t="s">
        <v>178</v>
      </c>
      <c r="B412" s="159"/>
      <c r="C412" s="159"/>
      <c r="I412" s="159"/>
      <c r="J412" s="159"/>
      <c r="P412" s="159"/>
      <c r="Q412" s="159"/>
      <c r="W412" s="159"/>
      <c r="X412" s="159"/>
      <c r="AD412" s="159"/>
      <c r="AE412" s="159"/>
      <c r="AK412" s="159"/>
      <c r="AL412" s="159"/>
      <c r="AR412" s="159"/>
      <c r="AS412" s="159"/>
    </row>
    <row r="413" spans="1:45" hidden="1" x14ac:dyDescent="0.25">
      <c r="A413" s="158" t="s">
        <v>50</v>
      </c>
      <c r="B413" s="159"/>
      <c r="C413" s="159"/>
      <c r="I413" s="159"/>
      <c r="J413" s="159"/>
      <c r="P413" s="159"/>
      <c r="Q413" s="159"/>
      <c r="W413" s="159"/>
      <c r="X413" s="159"/>
      <c r="AD413" s="159"/>
      <c r="AE413" s="159"/>
      <c r="AK413" s="159"/>
      <c r="AL413" s="159"/>
      <c r="AR413" s="159"/>
      <c r="AS413" s="159"/>
    </row>
    <row r="414" spans="1:45" hidden="1" x14ac:dyDescent="0.25">
      <c r="A414" s="158" t="s">
        <v>179</v>
      </c>
      <c r="B414" s="159"/>
      <c r="C414" s="159"/>
      <c r="I414" s="159"/>
      <c r="J414" s="159"/>
      <c r="P414" s="159"/>
      <c r="Q414" s="159"/>
      <c r="W414" s="159"/>
      <c r="X414" s="159"/>
      <c r="AD414" s="159"/>
      <c r="AE414" s="159"/>
      <c r="AK414" s="159"/>
      <c r="AL414" s="159"/>
      <c r="AR414" s="159"/>
      <c r="AS414" s="159"/>
    </row>
    <row r="415" spans="1:45" hidden="1" x14ac:dyDescent="0.25">
      <c r="A415" s="158" t="s">
        <v>180</v>
      </c>
      <c r="B415" s="159"/>
      <c r="C415" s="159"/>
      <c r="I415" s="159"/>
      <c r="J415" s="159"/>
      <c r="P415" s="159"/>
      <c r="Q415" s="159"/>
      <c r="W415" s="159"/>
      <c r="X415" s="159"/>
      <c r="AD415" s="159"/>
      <c r="AE415" s="159"/>
      <c r="AK415" s="159"/>
      <c r="AL415" s="159"/>
      <c r="AR415" s="159"/>
      <c r="AS415" s="159"/>
    </row>
    <row r="416" spans="1:45" hidden="1" x14ac:dyDescent="0.25">
      <c r="A416" s="158" t="s">
        <v>181</v>
      </c>
      <c r="B416" s="159"/>
      <c r="C416" s="159"/>
      <c r="I416" s="159"/>
      <c r="J416" s="159"/>
      <c r="P416" s="159"/>
      <c r="Q416" s="159"/>
      <c r="W416" s="159"/>
      <c r="X416" s="159"/>
      <c r="AD416" s="159"/>
      <c r="AE416" s="159"/>
      <c r="AK416" s="159"/>
      <c r="AL416" s="159"/>
      <c r="AR416" s="159"/>
      <c r="AS416" s="159"/>
    </row>
    <row r="417" spans="1:45" hidden="1" x14ac:dyDescent="0.25">
      <c r="A417" s="153"/>
    </row>
    <row r="418" spans="1:45" hidden="1" x14ac:dyDescent="0.25">
      <c r="A418" s="154" t="s">
        <v>185</v>
      </c>
    </row>
    <row r="419" spans="1:45" hidden="1" x14ac:dyDescent="0.25">
      <c r="A419" s="158" t="s">
        <v>48</v>
      </c>
    </row>
    <row r="420" spans="1:45" hidden="1" x14ac:dyDescent="0.25">
      <c r="A420" s="158" t="s">
        <v>186</v>
      </c>
    </row>
    <row r="421" spans="1:45" hidden="1" x14ac:dyDescent="0.25">
      <c r="A421" s="158" t="s">
        <v>187</v>
      </c>
      <c r="B421" s="115"/>
      <c r="C421" s="115"/>
      <c r="I421" s="115"/>
      <c r="J421" s="115"/>
      <c r="P421" s="115"/>
      <c r="Q421" s="115"/>
      <c r="W421" s="115"/>
      <c r="X421" s="115"/>
      <c r="AD421" s="115"/>
      <c r="AE421" s="115"/>
      <c r="AK421" s="115"/>
      <c r="AL421" s="115"/>
      <c r="AR421" s="115"/>
      <c r="AS421" s="115"/>
    </row>
    <row r="422" spans="1:45" hidden="1" x14ac:dyDescent="0.25">
      <c r="A422" s="158" t="s">
        <v>112</v>
      </c>
      <c r="B422" s="115"/>
      <c r="C422" s="115"/>
      <c r="I422" s="115"/>
      <c r="J422" s="115"/>
      <c r="P422" s="115"/>
      <c r="Q422" s="115"/>
      <c r="W422" s="115"/>
      <c r="X422" s="115"/>
      <c r="AD422" s="115"/>
      <c r="AE422" s="115"/>
      <c r="AK422" s="115"/>
      <c r="AL422" s="115"/>
      <c r="AR422" s="115"/>
      <c r="AS422" s="115"/>
    </row>
    <row r="423" spans="1:45" hidden="1" x14ac:dyDescent="0.25">
      <c r="A423" s="158" t="s">
        <v>96</v>
      </c>
      <c r="B423" s="115"/>
      <c r="C423" s="115"/>
      <c r="I423" s="115"/>
      <c r="J423" s="115"/>
      <c r="P423" s="115"/>
      <c r="Q423" s="115"/>
      <c r="W423" s="115"/>
      <c r="X423" s="115"/>
      <c r="AD423" s="115"/>
      <c r="AE423" s="115"/>
      <c r="AK423" s="115"/>
      <c r="AL423" s="115"/>
      <c r="AR423" s="115"/>
      <c r="AS423" s="115"/>
    </row>
    <row r="424" spans="1:45" hidden="1" x14ac:dyDescent="0.25">
      <c r="A424" s="158" t="s">
        <v>756</v>
      </c>
      <c r="B424" s="115"/>
      <c r="C424" s="115"/>
      <c r="I424" s="115"/>
      <c r="J424" s="115"/>
      <c r="P424" s="115"/>
      <c r="Q424" s="115"/>
      <c r="W424" s="115"/>
      <c r="X424" s="115"/>
      <c r="AD424" s="115"/>
      <c r="AE424" s="115"/>
      <c r="AK424" s="115"/>
      <c r="AL424" s="115"/>
      <c r="AR424" s="115"/>
      <c r="AS424" s="115"/>
    </row>
    <row r="425" spans="1:45" hidden="1" x14ac:dyDescent="0.25">
      <c r="A425" s="158" t="s">
        <v>95</v>
      </c>
      <c r="B425" s="115"/>
      <c r="C425" s="115"/>
      <c r="I425" s="115"/>
      <c r="J425" s="115"/>
      <c r="P425" s="115"/>
      <c r="Q425" s="115"/>
      <c r="W425" s="115"/>
      <c r="X425" s="115"/>
      <c r="AD425" s="115"/>
      <c r="AE425" s="115"/>
      <c r="AK425" s="115"/>
      <c r="AL425" s="115"/>
      <c r="AR425" s="115"/>
      <c r="AS425" s="115"/>
    </row>
    <row r="426" spans="1:45" hidden="1" x14ac:dyDescent="0.25">
      <c r="A426" s="158" t="s">
        <v>93</v>
      </c>
      <c r="B426" s="115"/>
      <c r="C426" s="115"/>
      <c r="I426" s="115"/>
      <c r="J426" s="115"/>
      <c r="P426" s="115"/>
      <c r="Q426" s="115"/>
      <c r="W426" s="115"/>
      <c r="X426" s="115"/>
      <c r="AD426" s="115"/>
      <c r="AE426" s="115"/>
      <c r="AK426" s="115"/>
      <c r="AL426" s="115"/>
      <c r="AR426" s="115"/>
      <c r="AS426" s="115"/>
    </row>
    <row r="427" spans="1:45" hidden="1" x14ac:dyDescent="0.25">
      <c r="A427" s="158" t="s">
        <v>94</v>
      </c>
      <c r="B427" s="115"/>
      <c r="C427" s="115"/>
      <c r="I427" s="115"/>
      <c r="J427" s="115"/>
      <c r="P427" s="115"/>
      <c r="Q427" s="115"/>
      <c r="W427" s="115"/>
      <c r="X427" s="115"/>
      <c r="AD427" s="115"/>
      <c r="AE427" s="115"/>
      <c r="AK427" s="115"/>
      <c r="AL427" s="115"/>
      <c r="AR427" s="115"/>
      <c r="AS427" s="115"/>
    </row>
    <row r="428" spans="1:45" hidden="1" x14ac:dyDescent="0.25">
      <c r="A428" s="158" t="s">
        <v>189</v>
      </c>
      <c r="B428" s="115"/>
      <c r="C428" s="115"/>
      <c r="I428" s="115"/>
      <c r="J428" s="115"/>
      <c r="P428" s="115"/>
      <c r="Q428" s="115"/>
      <c r="W428" s="115"/>
      <c r="X428" s="115"/>
      <c r="AD428" s="115"/>
      <c r="AE428" s="115"/>
      <c r="AK428" s="115"/>
      <c r="AL428" s="115"/>
      <c r="AR428" s="115"/>
      <c r="AS428" s="115"/>
    </row>
    <row r="429" spans="1:45" hidden="1" x14ac:dyDescent="0.25">
      <c r="A429" s="153"/>
      <c r="B429" s="115"/>
      <c r="C429" s="115"/>
      <c r="I429" s="115"/>
      <c r="J429" s="115"/>
      <c r="P429" s="115"/>
      <c r="Q429" s="115"/>
      <c r="W429" s="115"/>
      <c r="X429" s="115"/>
      <c r="AD429" s="115"/>
      <c r="AE429" s="115"/>
      <c r="AK429" s="115"/>
      <c r="AL429" s="115"/>
      <c r="AR429" s="115"/>
      <c r="AS429" s="115"/>
    </row>
    <row r="430" spans="1:45" hidden="1" x14ac:dyDescent="0.25">
      <c r="A430" s="154" t="s">
        <v>190</v>
      </c>
      <c r="B430" s="115"/>
      <c r="C430" s="115"/>
      <c r="I430" s="115"/>
      <c r="J430" s="115"/>
      <c r="P430" s="115"/>
      <c r="Q430" s="115"/>
      <c r="W430" s="115"/>
      <c r="X430" s="115"/>
      <c r="AD430" s="115"/>
      <c r="AE430" s="115"/>
      <c r="AK430" s="115"/>
      <c r="AL430" s="115"/>
      <c r="AR430" s="115"/>
      <c r="AS430" s="115"/>
    </row>
    <row r="431" spans="1:45" hidden="1" x14ac:dyDescent="0.25">
      <c r="A431" s="153" t="s">
        <v>49</v>
      </c>
      <c r="B431" s="115"/>
      <c r="C431" s="115"/>
      <c r="I431" s="115"/>
      <c r="J431" s="115"/>
      <c r="P431" s="115"/>
      <c r="Q431" s="115"/>
      <c r="W431" s="115"/>
      <c r="X431" s="115"/>
      <c r="AD431" s="115"/>
      <c r="AE431" s="115"/>
      <c r="AK431" s="115"/>
      <c r="AL431" s="115"/>
      <c r="AR431" s="115"/>
      <c r="AS431" s="115"/>
    </row>
    <row r="432" spans="1:45" hidden="1" x14ac:dyDescent="0.25">
      <c r="A432" s="158" t="s">
        <v>191</v>
      </c>
      <c r="B432" s="115"/>
      <c r="C432" s="115"/>
      <c r="I432" s="115"/>
      <c r="J432" s="115"/>
      <c r="P432" s="115"/>
      <c r="Q432" s="115"/>
      <c r="W432" s="115"/>
      <c r="X432" s="115"/>
      <c r="AD432" s="115"/>
      <c r="AE432" s="115"/>
      <c r="AK432" s="115"/>
      <c r="AL432" s="115"/>
      <c r="AR432" s="115"/>
      <c r="AS432" s="115"/>
    </row>
    <row r="433" spans="1:45" hidden="1" x14ac:dyDescent="0.25">
      <c r="A433" s="158" t="s">
        <v>192</v>
      </c>
      <c r="B433" s="115"/>
      <c r="C433" s="115"/>
      <c r="I433" s="115"/>
      <c r="J433" s="115"/>
      <c r="P433" s="115"/>
      <c r="Q433" s="115"/>
      <c r="W433" s="115"/>
      <c r="X433" s="115"/>
      <c r="AD433" s="115"/>
      <c r="AE433" s="115"/>
      <c r="AK433" s="115"/>
      <c r="AL433" s="115"/>
      <c r="AR433" s="115"/>
      <c r="AS433" s="115"/>
    </row>
    <row r="434" spans="1:45" hidden="1" x14ac:dyDescent="0.25">
      <c r="A434" s="158" t="s">
        <v>193</v>
      </c>
      <c r="B434" s="115"/>
      <c r="C434" s="115"/>
      <c r="I434" s="115"/>
      <c r="J434" s="115"/>
      <c r="P434" s="115"/>
      <c r="Q434" s="115"/>
      <c r="W434" s="115"/>
      <c r="X434" s="115"/>
      <c r="AD434" s="115"/>
      <c r="AE434" s="115"/>
      <c r="AK434" s="115"/>
      <c r="AL434" s="115"/>
      <c r="AR434" s="115"/>
      <c r="AS434" s="115"/>
    </row>
    <row r="435" spans="1:45" hidden="1" x14ac:dyDescent="0.25">
      <c r="A435" s="158" t="s">
        <v>194</v>
      </c>
      <c r="B435" s="115"/>
      <c r="C435" s="115"/>
      <c r="I435" s="115"/>
      <c r="J435" s="115"/>
      <c r="P435" s="115"/>
      <c r="Q435" s="115"/>
      <c r="W435" s="115"/>
      <c r="X435" s="115"/>
      <c r="AD435" s="115"/>
      <c r="AE435" s="115"/>
      <c r="AK435" s="115"/>
      <c r="AL435" s="115"/>
      <c r="AR435" s="115"/>
      <c r="AS435" s="115"/>
    </row>
    <row r="436" spans="1:45" hidden="1" x14ac:dyDescent="0.25">
      <c r="A436" s="158" t="s">
        <v>195</v>
      </c>
      <c r="B436" s="115"/>
      <c r="C436" s="115"/>
      <c r="I436" s="115"/>
      <c r="J436" s="115"/>
      <c r="P436" s="115"/>
      <c r="Q436" s="115"/>
      <c r="W436" s="115"/>
      <c r="X436" s="115"/>
      <c r="AD436" s="115"/>
      <c r="AE436" s="115"/>
      <c r="AK436" s="115"/>
      <c r="AL436" s="115"/>
      <c r="AR436" s="115"/>
      <c r="AS436" s="115"/>
    </row>
    <row r="437" spans="1:45" hidden="1" x14ac:dyDescent="0.25">
      <c r="A437" s="158" t="s">
        <v>164</v>
      </c>
      <c r="B437" s="115"/>
      <c r="C437" s="115"/>
      <c r="I437" s="115"/>
      <c r="J437" s="115"/>
      <c r="P437" s="115"/>
      <c r="Q437" s="115"/>
      <c r="W437" s="115"/>
      <c r="X437" s="115"/>
      <c r="AD437" s="115"/>
      <c r="AE437" s="115"/>
      <c r="AK437" s="115"/>
      <c r="AL437" s="115"/>
      <c r="AR437" s="115"/>
      <c r="AS437" s="115"/>
    </row>
    <row r="438" spans="1:45" hidden="1" x14ac:dyDescent="0.25">
      <c r="A438" s="158" t="s">
        <v>165</v>
      </c>
      <c r="B438" s="115"/>
      <c r="C438" s="115"/>
      <c r="I438" s="115"/>
      <c r="J438" s="115"/>
      <c r="P438" s="115"/>
      <c r="Q438" s="115"/>
      <c r="W438" s="115"/>
      <c r="X438" s="115"/>
      <c r="AD438" s="115"/>
      <c r="AE438" s="115"/>
      <c r="AK438" s="115"/>
      <c r="AL438" s="115"/>
      <c r="AR438" s="115"/>
      <c r="AS438" s="115"/>
    </row>
    <row r="439" spans="1:45" hidden="1" x14ac:dyDescent="0.25">
      <c r="A439" s="158" t="s">
        <v>176</v>
      </c>
      <c r="B439" s="115"/>
      <c r="C439" s="115"/>
      <c r="I439" s="115"/>
      <c r="J439" s="115"/>
      <c r="P439" s="115"/>
      <c r="Q439" s="115"/>
      <c r="W439" s="115"/>
      <c r="X439" s="115"/>
      <c r="AD439" s="115"/>
      <c r="AE439" s="115"/>
      <c r="AK439" s="115"/>
      <c r="AL439" s="115"/>
      <c r="AR439" s="115"/>
      <c r="AS439" s="115"/>
    </row>
    <row r="440" spans="1:45" hidden="1" x14ac:dyDescent="0.25">
      <c r="A440" s="158" t="s">
        <v>177</v>
      </c>
      <c r="B440" s="115"/>
      <c r="C440" s="115"/>
      <c r="I440" s="115"/>
      <c r="J440" s="115"/>
      <c r="P440" s="115"/>
      <c r="Q440" s="115"/>
      <c r="W440" s="115"/>
      <c r="X440" s="115"/>
      <c r="AD440" s="115"/>
      <c r="AE440" s="115"/>
      <c r="AK440" s="115"/>
      <c r="AL440" s="115"/>
      <c r="AR440" s="115"/>
      <c r="AS440" s="115"/>
    </row>
    <row r="441" spans="1:45" hidden="1" x14ac:dyDescent="0.25">
      <c r="A441" s="158" t="s">
        <v>178</v>
      </c>
      <c r="B441" s="115"/>
      <c r="C441" s="115"/>
      <c r="I441" s="115"/>
      <c r="J441" s="115"/>
      <c r="P441" s="115"/>
      <c r="Q441" s="115"/>
      <c r="W441" s="115"/>
      <c r="X441" s="115"/>
      <c r="AD441" s="115"/>
      <c r="AE441" s="115"/>
      <c r="AK441" s="115"/>
      <c r="AL441" s="115"/>
      <c r="AR441" s="115"/>
      <c r="AS441" s="115"/>
    </row>
    <row r="442" spans="1:45" hidden="1" x14ac:dyDescent="0.25">
      <c r="A442" s="158" t="s">
        <v>50</v>
      </c>
      <c r="B442" s="115"/>
      <c r="C442" s="115"/>
      <c r="I442" s="115"/>
      <c r="J442" s="115"/>
      <c r="P442" s="115"/>
      <c r="Q442" s="115"/>
      <c r="W442" s="115"/>
      <c r="X442" s="115"/>
      <c r="AD442" s="115"/>
      <c r="AE442" s="115"/>
      <c r="AK442" s="115"/>
      <c r="AL442" s="115"/>
      <c r="AR442" s="115"/>
      <c r="AS442" s="115"/>
    </row>
    <row r="443" spans="1:45" hidden="1" x14ac:dyDescent="0.25">
      <c r="A443" s="153"/>
      <c r="B443" s="115"/>
      <c r="C443" s="115"/>
      <c r="I443" s="115"/>
      <c r="J443" s="115"/>
      <c r="P443" s="115"/>
      <c r="Q443" s="115"/>
      <c r="W443" s="115"/>
      <c r="X443" s="115"/>
      <c r="AD443" s="115"/>
      <c r="AE443" s="115"/>
      <c r="AK443" s="115"/>
      <c r="AL443" s="115"/>
      <c r="AR443" s="115"/>
      <c r="AS443" s="115"/>
    </row>
    <row r="444" spans="1:45" hidden="1" x14ac:dyDescent="0.25">
      <c r="A444" s="154" t="s">
        <v>282</v>
      </c>
      <c r="B444" s="115"/>
      <c r="C444" s="115"/>
      <c r="I444" s="115"/>
      <c r="J444" s="115"/>
      <c r="P444" s="115"/>
      <c r="Q444" s="115"/>
      <c r="W444" s="115"/>
      <c r="X444" s="115"/>
      <c r="AD444" s="115"/>
      <c r="AE444" s="115"/>
      <c r="AK444" s="115"/>
      <c r="AL444" s="115"/>
      <c r="AR444" s="115"/>
      <c r="AS444" s="115"/>
    </row>
    <row r="445" spans="1:45" hidden="1" x14ac:dyDescent="0.25">
      <c r="A445" s="153" t="s">
        <v>742</v>
      </c>
      <c r="B445" s="115"/>
      <c r="C445" s="115"/>
      <c r="I445" s="115"/>
      <c r="J445" s="115"/>
      <c r="P445" s="115"/>
      <c r="Q445" s="115"/>
      <c r="W445" s="115"/>
      <c r="X445" s="115"/>
      <c r="AD445" s="115"/>
      <c r="AE445" s="115"/>
      <c r="AK445" s="115"/>
      <c r="AL445" s="115"/>
      <c r="AR445" s="115"/>
      <c r="AS445" s="115"/>
    </row>
    <row r="446" spans="1:45" hidden="1" x14ac:dyDescent="0.25">
      <c r="A446" s="153" t="s">
        <v>743</v>
      </c>
      <c r="B446" s="115"/>
      <c r="C446" s="115"/>
      <c r="I446" s="115"/>
      <c r="J446" s="115"/>
      <c r="P446" s="115"/>
      <c r="Q446" s="115"/>
      <c r="W446" s="115"/>
      <c r="X446" s="115"/>
      <c r="AD446" s="115"/>
      <c r="AE446" s="115"/>
      <c r="AK446" s="115"/>
      <c r="AL446" s="115"/>
      <c r="AR446" s="115"/>
      <c r="AS446" s="115"/>
    </row>
    <row r="447" spans="1:45" hidden="1" x14ac:dyDescent="0.25">
      <c r="A447" s="153" t="s">
        <v>744</v>
      </c>
      <c r="B447" s="115"/>
      <c r="C447" s="115"/>
      <c r="I447" s="115"/>
      <c r="J447" s="115"/>
      <c r="P447" s="115"/>
      <c r="Q447" s="115"/>
      <c r="W447" s="115"/>
      <c r="X447" s="115"/>
      <c r="AD447" s="115"/>
      <c r="AE447" s="115"/>
      <c r="AK447" s="115"/>
      <c r="AL447" s="115"/>
      <c r="AR447" s="115"/>
      <c r="AS447" s="115"/>
    </row>
    <row r="448" spans="1:45" hidden="1" x14ac:dyDescent="0.25">
      <c r="A448" s="153"/>
      <c r="B448" s="115"/>
      <c r="C448" s="115"/>
      <c r="I448" s="115"/>
      <c r="J448" s="115"/>
      <c r="P448" s="115"/>
      <c r="Q448" s="115"/>
      <c r="W448" s="115"/>
      <c r="X448" s="115"/>
      <c r="AD448" s="115"/>
      <c r="AE448" s="115"/>
      <c r="AK448" s="115"/>
      <c r="AL448" s="115"/>
      <c r="AR448" s="115"/>
      <c r="AS448" s="115"/>
    </row>
    <row r="449" spans="1:45" hidden="1" x14ac:dyDescent="0.25">
      <c r="A449" s="154" t="s">
        <v>822</v>
      </c>
      <c r="B449" s="115"/>
      <c r="C449" s="115"/>
      <c r="I449" s="115"/>
      <c r="J449" s="115"/>
      <c r="P449" s="115"/>
      <c r="Q449" s="115"/>
      <c r="W449" s="115"/>
      <c r="X449" s="115"/>
      <c r="AD449" s="115"/>
      <c r="AE449" s="115"/>
      <c r="AK449" s="115"/>
      <c r="AL449" s="115"/>
      <c r="AR449" s="115"/>
      <c r="AS449" s="115"/>
    </row>
    <row r="450" spans="1:45" hidden="1" x14ac:dyDescent="0.25">
      <c r="A450" s="153" t="s">
        <v>823</v>
      </c>
      <c r="B450" s="115"/>
      <c r="C450" s="115"/>
      <c r="I450" s="115"/>
      <c r="J450" s="115"/>
      <c r="P450" s="115"/>
      <c r="Q450" s="115"/>
      <c r="W450" s="115"/>
      <c r="X450" s="115"/>
      <c r="AD450" s="115"/>
      <c r="AE450" s="115"/>
      <c r="AK450" s="115"/>
      <c r="AL450" s="115"/>
      <c r="AR450" s="115"/>
      <c r="AS450" s="115"/>
    </row>
    <row r="451" spans="1:45" hidden="1" x14ac:dyDescent="0.25">
      <c r="A451" s="4" t="s">
        <v>0</v>
      </c>
      <c r="B451" s="115"/>
      <c r="C451" s="115"/>
      <c r="I451" s="115"/>
      <c r="J451" s="115"/>
      <c r="P451" s="115"/>
      <c r="Q451" s="115"/>
      <c r="W451" s="115"/>
      <c r="X451" s="115"/>
      <c r="AD451" s="115"/>
      <c r="AE451" s="115"/>
      <c r="AK451" s="115"/>
      <c r="AL451" s="115"/>
      <c r="AR451" s="115"/>
      <c r="AS451" s="115"/>
    </row>
    <row r="452" spans="1:45" hidden="1" x14ac:dyDescent="0.25">
      <c r="A452" s="4" t="s">
        <v>770</v>
      </c>
      <c r="B452" s="115"/>
      <c r="C452" s="115"/>
      <c r="I452" s="115"/>
      <c r="J452" s="115"/>
      <c r="P452" s="115"/>
      <c r="Q452" s="115"/>
      <c r="W452" s="115"/>
      <c r="X452" s="115"/>
      <c r="AD452" s="115"/>
      <c r="AE452" s="115"/>
      <c r="AK452" s="115"/>
      <c r="AL452" s="115"/>
      <c r="AR452" s="115"/>
      <c r="AS452" s="115"/>
    </row>
    <row r="453" spans="1:45" hidden="1" x14ac:dyDescent="0.25">
      <c r="A453" s="4" t="s">
        <v>771</v>
      </c>
      <c r="B453" s="115"/>
      <c r="C453" s="115"/>
      <c r="I453" s="115"/>
      <c r="J453" s="115"/>
      <c r="P453" s="115"/>
      <c r="Q453" s="115"/>
      <c r="W453" s="115"/>
      <c r="X453" s="115"/>
      <c r="AD453" s="115"/>
      <c r="AE453" s="115"/>
      <c r="AK453" s="115"/>
      <c r="AL453" s="115"/>
      <c r="AR453" s="115"/>
      <c r="AS453" s="115"/>
    </row>
    <row r="454" spans="1:45" x14ac:dyDescent="0.25">
      <c r="A454" s="153"/>
      <c r="B454" s="115"/>
      <c r="C454" s="115"/>
      <c r="I454" s="115"/>
      <c r="J454" s="115"/>
      <c r="P454" s="115"/>
      <c r="Q454" s="115"/>
      <c r="W454" s="115"/>
      <c r="X454" s="115"/>
      <c r="AD454" s="115"/>
      <c r="AE454" s="115"/>
      <c r="AK454" s="115"/>
      <c r="AL454" s="115"/>
      <c r="AR454" s="115"/>
      <c r="AS454" s="115"/>
    </row>
    <row r="455" spans="1:45" x14ac:dyDescent="0.25">
      <c r="A455" s="153"/>
      <c r="B455" s="115"/>
      <c r="C455" s="115"/>
      <c r="I455" s="115"/>
      <c r="J455" s="115"/>
      <c r="P455" s="115"/>
      <c r="Q455" s="115"/>
      <c r="W455" s="115"/>
      <c r="X455" s="115"/>
      <c r="AD455" s="115"/>
      <c r="AE455" s="115"/>
      <c r="AK455" s="115"/>
      <c r="AL455" s="115"/>
      <c r="AR455" s="115"/>
      <c r="AS455" s="115"/>
    </row>
    <row r="456" spans="1:45" x14ac:dyDescent="0.25">
      <c r="A456" s="153"/>
      <c r="B456" s="115"/>
      <c r="C456" s="115"/>
      <c r="I456" s="115"/>
      <c r="J456" s="115"/>
      <c r="P456" s="115"/>
      <c r="Q456" s="115"/>
      <c r="W456" s="115"/>
      <c r="X456" s="115"/>
      <c r="AD456" s="115"/>
      <c r="AE456" s="115"/>
      <c r="AK456" s="115"/>
      <c r="AL456" s="115"/>
      <c r="AR456" s="115"/>
      <c r="AS456" s="115"/>
    </row>
    <row r="457" spans="1:45" x14ac:dyDescent="0.25">
      <c r="A457" s="153"/>
      <c r="B457" s="115"/>
      <c r="C457" s="115"/>
      <c r="I457" s="115"/>
      <c r="J457" s="115"/>
      <c r="P457" s="115"/>
      <c r="Q457" s="115"/>
      <c r="W457" s="115"/>
      <c r="X457" s="115"/>
      <c r="AD457" s="115"/>
      <c r="AE457" s="115"/>
      <c r="AK457" s="115"/>
      <c r="AL457" s="115"/>
      <c r="AR457" s="115"/>
      <c r="AS457" s="115"/>
    </row>
    <row r="458" spans="1:45" x14ac:dyDescent="0.25">
      <c r="A458" s="153"/>
      <c r="B458" s="115"/>
      <c r="C458" s="115"/>
      <c r="I458" s="115"/>
      <c r="J458" s="115"/>
      <c r="P458" s="115"/>
      <c r="Q458" s="115"/>
      <c r="W458" s="115"/>
      <c r="X458" s="115"/>
      <c r="AD458" s="115"/>
      <c r="AE458" s="115"/>
      <c r="AK458" s="115"/>
      <c r="AL458" s="115"/>
      <c r="AR458" s="115"/>
      <c r="AS458" s="115"/>
    </row>
    <row r="459" spans="1:45" x14ac:dyDescent="0.25">
      <c r="A459" s="153"/>
      <c r="B459" s="115"/>
      <c r="C459" s="115"/>
      <c r="I459" s="115"/>
      <c r="J459" s="115"/>
      <c r="P459" s="115"/>
      <c r="Q459" s="115"/>
      <c r="W459" s="115"/>
      <c r="X459" s="115"/>
      <c r="AD459" s="115"/>
      <c r="AE459" s="115"/>
      <c r="AK459" s="115"/>
      <c r="AL459" s="115"/>
      <c r="AR459" s="115"/>
      <c r="AS459" s="115"/>
    </row>
    <row r="460" spans="1:45" x14ac:dyDescent="0.25">
      <c r="A460" s="153"/>
      <c r="B460" s="115"/>
      <c r="C460" s="115"/>
      <c r="I460" s="115"/>
      <c r="J460" s="115"/>
      <c r="P460" s="115"/>
      <c r="Q460" s="115"/>
      <c r="W460" s="115"/>
      <c r="X460" s="115"/>
      <c r="AD460" s="115"/>
      <c r="AE460" s="115"/>
      <c r="AK460" s="115"/>
      <c r="AL460" s="115"/>
      <c r="AR460" s="115"/>
      <c r="AS460" s="115"/>
    </row>
    <row r="461" spans="1:45" x14ac:dyDescent="0.25">
      <c r="A461" s="153"/>
      <c r="B461" s="115"/>
      <c r="C461" s="115"/>
      <c r="I461" s="115"/>
      <c r="J461" s="115"/>
      <c r="P461" s="115"/>
      <c r="Q461" s="115"/>
      <c r="W461" s="115"/>
      <c r="X461" s="115"/>
      <c r="AD461" s="115"/>
      <c r="AE461" s="115"/>
      <c r="AK461" s="115"/>
      <c r="AL461" s="115"/>
      <c r="AR461" s="115"/>
      <c r="AS461" s="115"/>
    </row>
    <row r="462" spans="1:45" x14ac:dyDescent="0.25">
      <c r="A462" s="153"/>
      <c r="B462" s="115"/>
      <c r="C462" s="115"/>
      <c r="I462" s="115"/>
      <c r="J462" s="115"/>
      <c r="P462" s="115"/>
      <c r="Q462" s="115"/>
      <c r="W462" s="115"/>
      <c r="X462" s="115"/>
      <c r="AD462" s="115"/>
      <c r="AE462" s="115"/>
      <c r="AK462" s="115"/>
      <c r="AL462" s="115"/>
      <c r="AR462" s="115"/>
      <c r="AS462" s="115"/>
    </row>
    <row r="463" spans="1:45" x14ac:dyDescent="0.25">
      <c r="A463" s="153"/>
      <c r="B463" s="115"/>
      <c r="C463" s="115"/>
      <c r="I463" s="115"/>
      <c r="J463" s="115"/>
      <c r="P463" s="115"/>
      <c r="Q463" s="115"/>
      <c r="W463" s="115"/>
      <c r="X463" s="115"/>
      <c r="AD463" s="115"/>
      <c r="AE463" s="115"/>
      <c r="AK463" s="115"/>
      <c r="AL463" s="115"/>
      <c r="AR463" s="115"/>
      <c r="AS463" s="115"/>
    </row>
    <row r="464" spans="1:45" x14ac:dyDescent="0.25">
      <c r="A464" s="153"/>
      <c r="B464" s="115"/>
      <c r="C464" s="115"/>
      <c r="I464" s="115"/>
      <c r="J464" s="115"/>
      <c r="P464" s="115"/>
      <c r="Q464" s="115"/>
      <c r="W464" s="115"/>
      <c r="X464" s="115"/>
      <c r="AD464" s="115"/>
      <c r="AE464" s="115"/>
      <c r="AK464" s="115"/>
      <c r="AL464" s="115"/>
      <c r="AR464" s="115"/>
      <c r="AS464" s="115"/>
    </row>
    <row r="465" spans="1:45" x14ac:dyDescent="0.25">
      <c r="A465" s="153"/>
      <c r="B465" s="115"/>
      <c r="C465" s="115"/>
      <c r="I465" s="115"/>
      <c r="J465" s="115"/>
      <c r="P465" s="115"/>
      <c r="Q465" s="115"/>
      <c r="W465" s="115"/>
      <c r="X465" s="115"/>
      <c r="AD465" s="115"/>
      <c r="AE465" s="115"/>
      <c r="AK465" s="115"/>
      <c r="AL465" s="115"/>
      <c r="AR465" s="115"/>
      <c r="AS465" s="115"/>
    </row>
    <row r="466" spans="1:45" x14ac:dyDescent="0.25">
      <c r="A466" s="153"/>
      <c r="B466" s="115"/>
      <c r="C466" s="115"/>
      <c r="I466" s="115"/>
      <c r="J466" s="115"/>
      <c r="P466" s="115"/>
      <c r="Q466" s="115"/>
      <c r="W466" s="115"/>
      <c r="X466" s="115"/>
      <c r="AD466" s="115"/>
      <c r="AE466" s="115"/>
      <c r="AK466" s="115"/>
      <c r="AL466" s="115"/>
      <c r="AR466" s="115"/>
      <c r="AS466" s="115"/>
    </row>
    <row r="467" spans="1:45" x14ac:dyDescent="0.25">
      <c r="A467" s="153"/>
      <c r="B467" s="115"/>
      <c r="C467" s="115"/>
      <c r="I467" s="115"/>
      <c r="J467" s="115"/>
      <c r="P467" s="115"/>
      <c r="Q467" s="115"/>
      <c r="W467" s="115"/>
      <c r="X467" s="115"/>
      <c r="AD467" s="115"/>
      <c r="AE467" s="115"/>
      <c r="AK467" s="115"/>
      <c r="AL467" s="115"/>
      <c r="AR467" s="115"/>
      <c r="AS467" s="115"/>
    </row>
    <row r="468" spans="1:45" x14ac:dyDescent="0.25">
      <c r="A468" s="153"/>
      <c r="B468" s="115"/>
      <c r="C468" s="115"/>
      <c r="I468" s="115"/>
      <c r="J468" s="115"/>
      <c r="P468" s="115"/>
      <c r="Q468" s="115"/>
      <c r="W468" s="115"/>
      <c r="X468" s="115"/>
      <c r="AD468" s="115"/>
      <c r="AE468" s="115"/>
      <c r="AK468" s="115"/>
      <c r="AL468" s="115"/>
      <c r="AR468" s="115"/>
      <c r="AS468" s="115"/>
    </row>
    <row r="469" spans="1:45" x14ac:dyDescent="0.25">
      <c r="A469" s="153"/>
      <c r="B469" s="115"/>
      <c r="C469" s="115"/>
      <c r="I469" s="115"/>
      <c r="J469" s="115"/>
      <c r="P469" s="115"/>
      <c r="Q469" s="115"/>
      <c r="W469" s="115"/>
      <c r="X469" s="115"/>
      <c r="AD469" s="115"/>
      <c r="AE469" s="115"/>
      <c r="AK469" s="115"/>
      <c r="AL469" s="115"/>
      <c r="AR469" s="115"/>
      <c r="AS469" s="115"/>
    </row>
    <row r="470" spans="1:45" x14ac:dyDescent="0.25">
      <c r="A470" s="153"/>
      <c r="B470" s="115"/>
      <c r="C470" s="115"/>
      <c r="I470" s="115"/>
      <c r="J470" s="115"/>
      <c r="P470" s="115"/>
      <c r="Q470" s="115"/>
      <c r="W470" s="115"/>
      <c r="X470" s="115"/>
      <c r="AD470" s="115"/>
      <c r="AE470" s="115"/>
      <c r="AK470" s="115"/>
      <c r="AL470" s="115"/>
      <c r="AR470" s="115"/>
      <c r="AS470" s="115"/>
    </row>
    <row r="471" spans="1:45" x14ac:dyDescent="0.25">
      <c r="A471" s="153"/>
      <c r="B471" s="115"/>
      <c r="C471" s="115"/>
      <c r="I471" s="115"/>
      <c r="J471" s="115"/>
      <c r="P471" s="115"/>
      <c r="Q471" s="115"/>
      <c r="W471" s="115"/>
      <c r="X471" s="115"/>
      <c r="AD471" s="115"/>
      <c r="AE471" s="115"/>
      <c r="AK471" s="115"/>
      <c r="AL471" s="115"/>
      <c r="AR471" s="115"/>
      <c r="AS471" s="115"/>
    </row>
    <row r="472" spans="1:45" x14ac:dyDescent="0.25">
      <c r="A472" s="153"/>
      <c r="B472" s="115"/>
      <c r="C472" s="115"/>
      <c r="I472" s="115"/>
      <c r="J472" s="115"/>
      <c r="P472" s="115"/>
      <c r="Q472" s="115"/>
      <c r="W472" s="115"/>
      <c r="X472" s="115"/>
      <c r="AD472" s="115"/>
      <c r="AE472" s="115"/>
      <c r="AK472" s="115"/>
      <c r="AL472" s="115"/>
      <c r="AR472" s="115"/>
      <c r="AS472" s="115"/>
    </row>
    <row r="473" spans="1:45" x14ac:dyDescent="0.25">
      <c r="A473" s="153"/>
      <c r="B473" s="115"/>
      <c r="C473" s="115"/>
      <c r="I473" s="115"/>
      <c r="J473" s="115"/>
      <c r="P473" s="115"/>
      <c r="Q473" s="115"/>
      <c r="W473" s="115"/>
      <c r="X473" s="115"/>
      <c r="AD473" s="115"/>
      <c r="AE473" s="115"/>
      <c r="AK473" s="115"/>
      <c r="AL473" s="115"/>
      <c r="AR473" s="115"/>
      <c r="AS473" s="115"/>
    </row>
  </sheetData>
  <mergeCells count="1287">
    <mergeCell ref="AR4:AX4"/>
    <mergeCell ref="B5:H5"/>
    <mergeCell ref="I5:O5"/>
    <mergeCell ref="P5:V5"/>
    <mergeCell ref="W5:AC5"/>
    <mergeCell ref="AD5:AJ5"/>
    <mergeCell ref="AK5:AQ5"/>
    <mergeCell ref="AR5:AX5"/>
    <mergeCell ref="B4:H4"/>
    <mergeCell ref="I4:O4"/>
    <mergeCell ref="P4:V4"/>
    <mergeCell ref="W4:AC4"/>
    <mergeCell ref="AD4:AJ4"/>
    <mergeCell ref="AK4:AQ4"/>
    <mergeCell ref="AR2:AX2"/>
    <mergeCell ref="B3:H3"/>
    <mergeCell ref="I3:O3"/>
    <mergeCell ref="P3:V3"/>
    <mergeCell ref="W3:AC3"/>
    <mergeCell ref="AD3:AJ3"/>
    <mergeCell ref="AK3:AQ3"/>
    <mergeCell ref="AR3:AX3"/>
    <mergeCell ref="B2:H2"/>
    <mergeCell ref="I2:O2"/>
    <mergeCell ref="P2:V2"/>
    <mergeCell ref="W2:AC2"/>
    <mergeCell ref="AD2:AJ2"/>
    <mergeCell ref="AK2:AQ2"/>
    <mergeCell ref="AR8:AX8"/>
    <mergeCell ref="B9:H9"/>
    <mergeCell ref="I9:O9"/>
    <mergeCell ref="P9:V9"/>
    <mergeCell ref="W9:AC9"/>
    <mergeCell ref="AD9:AJ9"/>
    <mergeCell ref="AK9:AQ9"/>
    <mergeCell ref="AR9:AX9"/>
    <mergeCell ref="B8:H8"/>
    <mergeCell ref="I8:O8"/>
    <mergeCell ref="P8:V8"/>
    <mergeCell ref="W8:AC8"/>
    <mergeCell ref="AD8:AJ8"/>
    <mergeCell ref="AK8:AQ8"/>
    <mergeCell ref="AR6:AX6"/>
    <mergeCell ref="B7:H7"/>
    <mergeCell ref="I7:O7"/>
    <mergeCell ref="P7:V7"/>
    <mergeCell ref="W7:AC7"/>
    <mergeCell ref="AD7:AJ7"/>
    <mergeCell ref="AK7:AQ7"/>
    <mergeCell ref="AR7:AX7"/>
    <mergeCell ref="B6:H6"/>
    <mergeCell ref="I6:O6"/>
    <mergeCell ref="P6:V6"/>
    <mergeCell ref="W6:AC6"/>
    <mergeCell ref="AD6:AJ6"/>
    <mergeCell ref="AK6:AQ6"/>
    <mergeCell ref="AR12:AX12"/>
    <mergeCell ref="B13:H13"/>
    <mergeCell ref="I13:O13"/>
    <mergeCell ref="P13:V13"/>
    <mergeCell ref="W13:AC13"/>
    <mergeCell ref="AD13:AJ13"/>
    <mergeCell ref="AK13:AQ13"/>
    <mergeCell ref="AR13:AX13"/>
    <mergeCell ref="B12:H12"/>
    <mergeCell ref="I12:O12"/>
    <mergeCell ref="P12:V12"/>
    <mergeCell ref="W12:AC12"/>
    <mergeCell ref="AD12:AJ12"/>
    <mergeCell ref="AK12:AQ12"/>
    <mergeCell ref="AR10:AX10"/>
    <mergeCell ref="B11:H11"/>
    <mergeCell ref="I11:O11"/>
    <mergeCell ref="P11:V11"/>
    <mergeCell ref="W11:AC11"/>
    <mergeCell ref="AD11:AJ11"/>
    <mergeCell ref="AK11:AQ11"/>
    <mergeCell ref="AR11:AX11"/>
    <mergeCell ref="B10:H10"/>
    <mergeCell ref="I10:O10"/>
    <mergeCell ref="P10:V10"/>
    <mergeCell ref="W10:AC10"/>
    <mergeCell ref="AD10:AJ10"/>
    <mergeCell ref="AK10:AQ10"/>
    <mergeCell ref="AR16:AX16"/>
    <mergeCell ref="B17:H17"/>
    <mergeCell ref="I17:O17"/>
    <mergeCell ref="P17:V17"/>
    <mergeCell ref="W17:AC17"/>
    <mergeCell ref="AD17:AJ17"/>
    <mergeCell ref="AK17:AQ17"/>
    <mergeCell ref="AR17:AX17"/>
    <mergeCell ref="B16:H16"/>
    <mergeCell ref="I16:O16"/>
    <mergeCell ref="P16:V16"/>
    <mergeCell ref="W16:AC16"/>
    <mergeCell ref="AD16:AJ16"/>
    <mergeCell ref="AK16:AQ16"/>
    <mergeCell ref="AR14:AX14"/>
    <mergeCell ref="B15:H15"/>
    <mergeCell ref="I15:O15"/>
    <mergeCell ref="P15:V15"/>
    <mergeCell ref="W15:AC15"/>
    <mergeCell ref="AD15:AJ15"/>
    <mergeCell ref="AK15:AQ15"/>
    <mergeCell ref="AR15:AX15"/>
    <mergeCell ref="B14:H14"/>
    <mergeCell ref="I14:O14"/>
    <mergeCell ref="P14:V14"/>
    <mergeCell ref="W14:AC14"/>
    <mergeCell ref="AD14:AJ14"/>
    <mergeCell ref="AK14:AQ14"/>
    <mergeCell ref="J20:O20"/>
    <mergeCell ref="Q20:V20"/>
    <mergeCell ref="X20:AC20"/>
    <mergeCell ref="AE20:AJ20"/>
    <mergeCell ref="AL20:AQ20"/>
    <mergeCell ref="AS20:AX20"/>
    <mergeCell ref="AR18:AX18"/>
    <mergeCell ref="A19:A23"/>
    <mergeCell ref="C19:H19"/>
    <mergeCell ref="J19:O19"/>
    <mergeCell ref="Q19:V19"/>
    <mergeCell ref="X19:AC19"/>
    <mergeCell ref="AE19:AJ19"/>
    <mergeCell ref="AL19:AQ19"/>
    <mergeCell ref="AS19:AX19"/>
    <mergeCell ref="C20:H20"/>
    <mergeCell ref="B18:H18"/>
    <mergeCell ref="I18:O18"/>
    <mergeCell ref="P18:V18"/>
    <mergeCell ref="W18:AC18"/>
    <mergeCell ref="AD18:AJ18"/>
    <mergeCell ref="AK18:AQ18"/>
    <mergeCell ref="AS23:AX23"/>
    <mergeCell ref="B25:H25"/>
    <mergeCell ref="I25:O25"/>
    <mergeCell ref="P25:V25"/>
    <mergeCell ref="W25:AC25"/>
    <mergeCell ref="AD25:AJ25"/>
    <mergeCell ref="AK25:AQ25"/>
    <mergeCell ref="AR25:AX25"/>
    <mergeCell ref="C23:H23"/>
    <mergeCell ref="J23:O23"/>
    <mergeCell ref="Q23:V23"/>
    <mergeCell ref="X23:AC23"/>
    <mergeCell ref="AE23:AJ23"/>
    <mergeCell ref="AL23:AQ23"/>
    <mergeCell ref="AS21:AX21"/>
    <mergeCell ref="C22:H22"/>
    <mergeCell ref="J22:O22"/>
    <mergeCell ref="Q22:V22"/>
    <mergeCell ref="X22:AC22"/>
    <mergeCell ref="AE22:AJ22"/>
    <mergeCell ref="AL22:AQ22"/>
    <mergeCell ref="AS22:AX22"/>
    <mergeCell ref="C21:H21"/>
    <mergeCell ref="J21:O21"/>
    <mergeCell ref="Q21:V21"/>
    <mergeCell ref="X21:AC21"/>
    <mergeCell ref="AE21:AJ21"/>
    <mergeCell ref="AL21:AQ21"/>
    <mergeCell ref="AR28:AX28"/>
    <mergeCell ref="B30:H30"/>
    <mergeCell ref="I30:O30"/>
    <mergeCell ref="P30:V30"/>
    <mergeCell ref="W30:AC30"/>
    <mergeCell ref="AD30:AJ30"/>
    <mergeCell ref="AK30:AQ30"/>
    <mergeCell ref="AR30:AX30"/>
    <mergeCell ref="B28:H28"/>
    <mergeCell ref="I28:O28"/>
    <mergeCell ref="P28:V28"/>
    <mergeCell ref="W28:AC28"/>
    <mergeCell ref="AD28:AJ28"/>
    <mergeCell ref="AK28:AQ28"/>
    <mergeCell ref="AR26:AX26"/>
    <mergeCell ref="B27:H27"/>
    <mergeCell ref="I27:O27"/>
    <mergeCell ref="P27:V27"/>
    <mergeCell ref="W27:AC27"/>
    <mergeCell ref="AD27:AJ27"/>
    <mergeCell ref="AK27:AQ27"/>
    <mergeCell ref="AR27:AX27"/>
    <mergeCell ref="B26:H26"/>
    <mergeCell ref="I26:O26"/>
    <mergeCell ref="P26:V26"/>
    <mergeCell ref="W26:AC26"/>
    <mergeCell ref="AD26:AJ26"/>
    <mergeCell ref="AK26:AQ26"/>
    <mergeCell ref="AR33:AX33"/>
    <mergeCell ref="B34:H34"/>
    <mergeCell ref="I34:O34"/>
    <mergeCell ref="P34:V34"/>
    <mergeCell ref="W34:AC34"/>
    <mergeCell ref="AD34:AJ34"/>
    <mergeCell ref="AK34:AQ34"/>
    <mergeCell ref="AR34:AX34"/>
    <mergeCell ref="B33:H33"/>
    <mergeCell ref="I33:O33"/>
    <mergeCell ref="P33:V33"/>
    <mergeCell ref="W33:AC33"/>
    <mergeCell ref="AD33:AJ33"/>
    <mergeCell ref="AK33:AQ33"/>
    <mergeCell ref="AR31:AX31"/>
    <mergeCell ref="B32:H32"/>
    <mergeCell ref="I32:O32"/>
    <mergeCell ref="P32:V32"/>
    <mergeCell ref="W32:AC32"/>
    <mergeCell ref="AD32:AJ32"/>
    <mergeCell ref="AK32:AQ32"/>
    <mergeCell ref="AR32:AX32"/>
    <mergeCell ref="B31:H31"/>
    <mergeCell ref="I31:O31"/>
    <mergeCell ref="P31:V31"/>
    <mergeCell ref="W31:AC31"/>
    <mergeCell ref="AD31:AJ31"/>
    <mergeCell ref="AK31:AQ31"/>
    <mergeCell ref="AR38:AX38"/>
    <mergeCell ref="B39:H39"/>
    <mergeCell ref="I39:O39"/>
    <mergeCell ref="P39:V39"/>
    <mergeCell ref="W39:AC39"/>
    <mergeCell ref="AD39:AJ39"/>
    <mergeCell ref="AK39:AQ39"/>
    <mergeCell ref="AR39:AX39"/>
    <mergeCell ref="B38:H38"/>
    <mergeCell ref="I38:O38"/>
    <mergeCell ref="P38:V38"/>
    <mergeCell ref="W38:AC38"/>
    <mergeCell ref="AD38:AJ38"/>
    <mergeCell ref="AK38:AQ38"/>
    <mergeCell ref="AR35:AX35"/>
    <mergeCell ref="B37:H37"/>
    <mergeCell ref="I37:O37"/>
    <mergeCell ref="P37:V37"/>
    <mergeCell ref="W37:AC37"/>
    <mergeCell ref="AD37:AJ37"/>
    <mergeCell ref="AK37:AQ37"/>
    <mergeCell ref="AR37:AX37"/>
    <mergeCell ref="B35:H35"/>
    <mergeCell ref="I35:O35"/>
    <mergeCell ref="P35:V35"/>
    <mergeCell ref="W35:AC35"/>
    <mergeCell ref="AD35:AJ35"/>
    <mergeCell ref="AK35:AQ35"/>
    <mergeCell ref="AR42:AX42"/>
    <mergeCell ref="B43:H43"/>
    <mergeCell ref="I43:O43"/>
    <mergeCell ref="P43:V43"/>
    <mergeCell ref="W43:AC43"/>
    <mergeCell ref="AD43:AJ43"/>
    <mergeCell ref="AK43:AQ43"/>
    <mergeCell ref="AR43:AX43"/>
    <mergeCell ref="B42:H42"/>
    <mergeCell ref="I42:O42"/>
    <mergeCell ref="P42:V42"/>
    <mergeCell ref="W42:AC42"/>
    <mergeCell ref="AD42:AJ42"/>
    <mergeCell ref="AK42:AQ42"/>
    <mergeCell ref="AR40:AX40"/>
    <mergeCell ref="B41:H41"/>
    <mergeCell ref="I41:O41"/>
    <mergeCell ref="P41:V41"/>
    <mergeCell ref="W41:AC41"/>
    <mergeCell ref="AD41:AJ41"/>
    <mergeCell ref="AK41:AQ41"/>
    <mergeCell ref="AR41:AX41"/>
    <mergeCell ref="B40:H40"/>
    <mergeCell ref="I40:O40"/>
    <mergeCell ref="P40:V40"/>
    <mergeCell ref="W40:AC40"/>
    <mergeCell ref="AD40:AJ40"/>
    <mergeCell ref="AK40:AQ40"/>
    <mergeCell ref="AR46:AX46"/>
    <mergeCell ref="B47:H47"/>
    <mergeCell ref="I47:O47"/>
    <mergeCell ref="P47:V47"/>
    <mergeCell ref="W47:AC47"/>
    <mergeCell ref="AD47:AJ47"/>
    <mergeCell ref="AK47:AQ47"/>
    <mergeCell ref="AR47:AX47"/>
    <mergeCell ref="B46:H46"/>
    <mergeCell ref="I46:O46"/>
    <mergeCell ref="P46:V46"/>
    <mergeCell ref="W46:AC46"/>
    <mergeCell ref="AD46:AJ46"/>
    <mergeCell ref="AK46:AQ46"/>
    <mergeCell ref="AR44:AX44"/>
    <mergeCell ref="B45:H45"/>
    <mergeCell ref="I45:O45"/>
    <mergeCell ref="P45:V45"/>
    <mergeCell ref="W45:AC45"/>
    <mergeCell ref="AD45:AJ45"/>
    <mergeCell ref="AK45:AQ45"/>
    <mergeCell ref="AR45:AX45"/>
    <mergeCell ref="B44:H44"/>
    <mergeCell ref="I44:O44"/>
    <mergeCell ref="P44:V44"/>
    <mergeCell ref="W44:AC44"/>
    <mergeCell ref="AD44:AJ44"/>
    <mergeCell ref="AK44:AQ44"/>
    <mergeCell ref="AR50:AX50"/>
    <mergeCell ref="B51:H51"/>
    <mergeCell ref="I51:O51"/>
    <mergeCell ref="P51:V51"/>
    <mergeCell ref="W51:AC51"/>
    <mergeCell ref="AD51:AJ51"/>
    <mergeCell ref="AK51:AQ51"/>
    <mergeCell ref="AR51:AX51"/>
    <mergeCell ref="B50:H50"/>
    <mergeCell ref="I50:O50"/>
    <mergeCell ref="P50:V50"/>
    <mergeCell ref="W50:AC50"/>
    <mergeCell ref="AD50:AJ50"/>
    <mergeCell ref="AK50:AQ50"/>
    <mergeCell ref="AR48:AX48"/>
    <mergeCell ref="B49:H49"/>
    <mergeCell ref="I49:O49"/>
    <mergeCell ref="P49:V49"/>
    <mergeCell ref="W49:AC49"/>
    <mergeCell ref="AD49:AJ49"/>
    <mergeCell ref="AK49:AQ49"/>
    <mergeCell ref="AR49:AX49"/>
    <mergeCell ref="B48:H48"/>
    <mergeCell ref="I48:O48"/>
    <mergeCell ref="P48:V48"/>
    <mergeCell ref="W48:AC48"/>
    <mergeCell ref="AD48:AJ48"/>
    <mergeCell ref="AK48:AQ48"/>
    <mergeCell ref="AR54:AX54"/>
    <mergeCell ref="B55:H55"/>
    <mergeCell ref="I55:O55"/>
    <mergeCell ref="P55:V55"/>
    <mergeCell ref="W55:AC55"/>
    <mergeCell ref="AD55:AJ55"/>
    <mergeCell ref="AK55:AQ55"/>
    <mergeCell ref="AR55:AX55"/>
    <mergeCell ref="B54:H54"/>
    <mergeCell ref="I54:O54"/>
    <mergeCell ref="P54:V54"/>
    <mergeCell ref="W54:AC54"/>
    <mergeCell ref="AD54:AJ54"/>
    <mergeCell ref="AK54:AQ54"/>
    <mergeCell ref="AR52:AX52"/>
    <mergeCell ref="C53:H53"/>
    <mergeCell ref="J53:O53"/>
    <mergeCell ref="Q53:V53"/>
    <mergeCell ref="X53:AC53"/>
    <mergeCell ref="AE53:AJ53"/>
    <mergeCell ref="AL53:AQ53"/>
    <mergeCell ref="AS53:AX53"/>
    <mergeCell ref="B52:H52"/>
    <mergeCell ref="I52:O52"/>
    <mergeCell ref="P52:V52"/>
    <mergeCell ref="W52:AC52"/>
    <mergeCell ref="AD52:AJ52"/>
    <mergeCell ref="AK52:AQ52"/>
    <mergeCell ref="AR58:AX58"/>
    <mergeCell ref="B59:H59"/>
    <mergeCell ref="I59:O59"/>
    <mergeCell ref="P59:V59"/>
    <mergeCell ref="W59:AC59"/>
    <mergeCell ref="AD59:AJ59"/>
    <mergeCell ref="AK59:AQ59"/>
    <mergeCell ref="AR59:AX59"/>
    <mergeCell ref="B58:H58"/>
    <mergeCell ref="I58:O58"/>
    <mergeCell ref="P58:V58"/>
    <mergeCell ref="W58:AC58"/>
    <mergeCell ref="AD58:AJ58"/>
    <mergeCell ref="AK58:AQ58"/>
    <mergeCell ref="AR56:AX56"/>
    <mergeCell ref="B57:H57"/>
    <mergeCell ref="I57:O57"/>
    <mergeCell ref="P57:V57"/>
    <mergeCell ref="W57:AC57"/>
    <mergeCell ref="AD57:AJ57"/>
    <mergeCell ref="AK57:AQ57"/>
    <mergeCell ref="AR57:AX57"/>
    <mergeCell ref="B56:H56"/>
    <mergeCell ref="I56:O56"/>
    <mergeCell ref="P56:V56"/>
    <mergeCell ref="W56:AC56"/>
    <mergeCell ref="AD56:AJ56"/>
    <mergeCell ref="AK56:AQ56"/>
    <mergeCell ref="AR62:AX62"/>
    <mergeCell ref="B63:H63"/>
    <mergeCell ref="I63:O63"/>
    <mergeCell ref="P63:V63"/>
    <mergeCell ref="W63:AC63"/>
    <mergeCell ref="AD63:AJ63"/>
    <mergeCell ref="AK63:AQ63"/>
    <mergeCell ref="AR63:AX63"/>
    <mergeCell ref="B62:H62"/>
    <mergeCell ref="I62:O62"/>
    <mergeCell ref="P62:V62"/>
    <mergeCell ref="W62:AC62"/>
    <mergeCell ref="AD62:AJ62"/>
    <mergeCell ref="AK62:AQ62"/>
    <mergeCell ref="AR60:AX60"/>
    <mergeCell ref="B61:H61"/>
    <mergeCell ref="I61:O61"/>
    <mergeCell ref="P61:V61"/>
    <mergeCell ref="W61:AC61"/>
    <mergeCell ref="AD61:AJ61"/>
    <mergeCell ref="AK61:AQ61"/>
    <mergeCell ref="AR61:AX61"/>
    <mergeCell ref="B60:H60"/>
    <mergeCell ref="I60:O60"/>
    <mergeCell ref="P60:V60"/>
    <mergeCell ref="W60:AC60"/>
    <mergeCell ref="AD60:AJ60"/>
    <mergeCell ref="AK60:AQ60"/>
    <mergeCell ref="AR66:AX66"/>
    <mergeCell ref="B68:H68"/>
    <mergeCell ref="I68:O68"/>
    <mergeCell ref="P68:V68"/>
    <mergeCell ref="W68:AC68"/>
    <mergeCell ref="AD68:AJ68"/>
    <mergeCell ref="AK68:AQ68"/>
    <mergeCell ref="AR68:AX68"/>
    <mergeCell ref="B66:H66"/>
    <mergeCell ref="I66:O66"/>
    <mergeCell ref="P66:V66"/>
    <mergeCell ref="W66:AC66"/>
    <mergeCell ref="AD66:AJ66"/>
    <mergeCell ref="AK66:AQ66"/>
    <mergeCell ref="AR64:AX64"/>
    <mergeCell ref="B65:H65"/>
    <mergeCell ref="I65:O65"/>
    <mergeCell ref="P65:V65"/>
    <mergeCell ref="W65:AC65"/>
    <mergeCell ref="AD65:AJ65"/>
    <mergeCell ref="AK65:AQ65"/>
    <mergeCell ref="AR65:AX65"/>
    <mergeCell ref="B64:H64"/>
    <mergeCell ref="I64:O64"/>
    <mergeCell ref="P64:V64"/>
    <mergeCell ref="W64:AC64"/>
    <mergeCell ref="AD64:AJ64"/>
    <mergeCell ref="AK64:AQ64"/>
    <mergeCell ref="AR72:AX72"/>
    <mergeCell ref="B73:H73"/>
    <mergeCell ref="I73:O73"/>
    <mergeCell ref="P73:V73"/>
    <mergeCell ref="W73:AC73"/>
    <mergeCell ref="AD73:AJ73"/>
    <mergeCell ref="AK73:AQ73"/>
    <mergeCell ref="AR73:AX73"/>
    <mergeCell ref="B72:H72"/>
    <mergeCell ref="I72:O72"/>
    <mergeCell ref="P72:V72"/>
    <mergeCell ref="W72:AC72"/>
    <mergeCell ref="AD72:AJ72"/>
    <mergeCell ref="AK72:AQ72"/>
    <mergeCell ref="AR69:AX69"/>
    <mergeCell ref="B71:H71"/>
    <mergeCell ref="I71:O71"/>
    <mergeCell ref="P71:V71"/>
    <mergeCell ref="W71:AC71"/>
    <mergeCell ref="AD71:AJ71"/>
    <mergeCell ref="AK71:AQ71"/>
    <mergeCell ref="AR71:AX71"/>
    <mergeCell ref="B69:H69"/>
    <mergeCell ref="I69:O69"/>
    <mergeCell ref="P69:V69"/>
    <mergeCell ref="W69:AC69"/>
    <mergeCell ref="AD69:AJ69"/>
    <mergeCell ref="AK69:AQ69"/>
    <mergeCell ref="AR78:AX78"/>
    <mergeCell ref="B79:H79"/>
    <mergeCell ref="I79:O79"/>
    <mergeCell ref="P79:V79"/>
    <mergeCell ref="W79:AC79"/>
    <mergeCell ref="AD79:AJ79"/>
    <mergeCell ref="AK79:AQ79"/>
    <mergeCell ref="AR79:AX79"/>
    <mergeCell ref="B78:H78"/>
    <mergeCell ref="I78:O78"/>
    <mergeCell ref="P78:V78"/>
    <mergeCell ref="W78:AC78"/>
    <mergeCell ref="AD78:AJ78"/>
    <mergeCell ref="AK78:AQ78"/>
    <mergeCell ref="AR76:AX76"/>
    <mergeCell ref="B77:H77"/>
    <mergeCell ref="I77:O77"/>
    <mergeCell ref="P77:V77"/>
    <mergeCell ref="W77:AC77"/>
    <mergeCell ref="AD77:AJ77"/>
    <mergeCell ref="AK77:AQ77"/>
    <mergeCell ref="AR77:AX77"/>
    <mergeCell ref="B76:H76"/>
    <mergeCell ref="I76:O76"/>
    <mergeCell ref="P76:V76"/>
    <mergeCell ref="W76:AC76"/>
    <mergeCell ref="AD76:AJ76"/>
    <mergeCell ref="AK76:AQ76"/>
    <mergeCell ref="AR83:AX83"/>
    <mergeCell ref="B84:H84"/>
    <mergeCell ref="I84:O84"/>
    <mergeCell ref="P84:V84"/>
    <mergeCell ref="W84:AC84"/>
    <mergeCell ref="AD84:AJ84"/>
    <mergeCell ref="AK84:AQ84"/>
    <mergeCell ref="AR84:AX84"/>
    <mergeCell ref="B83:H83"/>
    <mergeCell ref="I83:O83"/>
    <mergeCell ref="P83:V83"/>
    <mergeCell ref="W83:AC83"/>
    <mergeCell ref="AD83:AJ83"/>
    <mergeCell ref="AK83:AQ83"/>
    <mergeCell ref="AR80:AX80"/>
    <mergeCell ref="B82:H82"/>
    <mergeCell ref="I82:O82"/>
    <mergeCell ref="P82:V82"/>
    <mergeCell ref="W82:AC82"/>
    <mergeCell ref="AD82:AJ82"/>
    <mergeCell ref="AK82:AQ82"/>
    <mergeCell ref="AR82:AX82"/>
    <mergeCell ref="B80:H80"/>
    <mergeCell ref="I80:O80"/>
    <mergeCell ref="P80:V80"/>
    <mergeCell ref="W80:AC80"/>
    <mergeCell ref="AD80:AJ80"/>
    <mergeCell ref="AK80:AQ80"/>
    <mergeCell ref="A87:A97"/>
    <mergeCell ref="C87:H87"/>
    <mergeCell ref="J87:O87"/>
    <mergeCell ref="Q87:V87"/>
    <mergeCell ref="X87:AC87"/>
    <mergeCell ref="AE87:AJ87"/>
    <mergeCell ref="C89:H89"/>
    <mergeCell ref="J89:O89"/>
    <mergeCell ref="Q89:V89"/>
    <mergeCell ref="X89:AC89"/>
    <mergeCell ref="AR85:AX85"/>
    <mergeCell ref="B86:H86"/>
    <mergeCell ref="I86:O86"/>
    <mergeCell ref="P86:V86"/>
    <mergeCell ref="W86:AC86"/>
    <mergeCell ref="AD86:AJ86"/>
    <mergeCell ref="AK86:AQ86"/>
    <mergeCell ref="AR86:AX86"/>
    <mergeCell ref="B85:H85"/>
    <mergeCell ref="I85:O85"/>
    <mergeCell ref="P85:V85"/>
    <mergeCell ref="W85:AC85"/>
    <mergeCell ref="AD85:AJ85"/>
    <mergeCell ref="AK85:AQ85"/>
    <mergeCell ref="AE89:AJ89"/>
    <mergeCell ref="AL89:AQ89"/>
    <mergeCell ref="AS89:AX89"/>
    <mergeCell ref="C90:H90"/>
    <mergeCell ref="J90:O90"/>
    <mergeCell ref="Q90:V90"/>
    <mergeCell ref="X90:AC90"/>
    <mergeCell ref="AE90:AJ90"/>
    <mergeCell ref="AL90:AQ90"/>
    <mergeCell ref="AS90:AX90"/>
    <mergeCell ref="AL87:AQ87"/>
    <mergeCell ref="AS87:AX87"/>
    <mergeCell ref="C88:H88"/>
    <mergeCell ref="J88:O88"/>
    <mergeCell ref="Q88:V88"/>
    <mergeCell ref="X88:AC88"/>
    <mergeCell ref="AE88:AJ88"/>
    <mergeCell ref="AL88:AQ88"/>
    <mergeCell ref="AS88:AX88"/>
    <mergeCell ref="AS93:AX93"/>
    <mergeCell ref="C94:H94"/>
    <mergeCell ref="J94:O94"/>
    <mergeCell ref="Q94:V94"/>
    <mergeCell ref="X94:AC94"/>
    <mergeCell ref="AE94:AJ94"/>
    <mergeCell ref="AL94:AQ94"/>
    <mergeCell ref="AS94:AX94"/>
    <mergeCell ref="C93:H93"/>
    <mergeCell ref="J93:O93"/>
    <mergeCell ref="Q93:V93"/>
    <mergeCell ref="X93:AC93"/>
    <mergeCell ref="AE93:AJ93"/>
    <mergeCell ref="AL93:AQ93"/>
    <mergeCell ref="AS91:AX91"/>
    <mergeCell ref="C92:H92"/>
    <mergeCell ref="J92:O92"/>
    <mergeCell ref="Q92:V92"/>
    <mergeCell ref="X92:AC92"/>
    <mergeCell ref="AE92:AJ92"/>
    <mergeCell ref="AL92:AQ92"/>
    <mergeCell ref="AS92:AX92"/>
    <mergeCell ref="C91:H91"/>
    <mergeCell ref="J91:O91"/>
    <mergeCell ref="Q91:V91"/>
    <mergeCell ref="X91:AC91"/>
    <mergeCell ref="AE91:AJ91"/>
    <mergeCell ref="AL91:AQ91"/>
    <mergeCell ref="AS97:AX97"/>
    <mergeCell ref="B98:H98"/>
    <mergeCell ref="I98:O98"/>
    <mergeCell ref="P98:V98"/>
    <mergeCell ref="W98:AC98"/>
    <mergeCell ref="AD98:AJ98"/>
    <mergeCell ref="AK98:AQ98"/>
    <mergeCell ref="AR98:AX98"/>
    <mergeCell ref="C97:H97"/>
    <mergeCell ref="J97:O97"/>
    <mergeCell ref="Q97:V97"/>
    <mergeCell ref="X97:AC97"/>
    <mergeCell ref="AE97:AJ97"/>
    <mergeCell ref="AL97:AQ97"/>
    <mergeCell ref="AS95:AX95"/>
    <mergeCell ref="C96:H96"/>
    <mergeCell ref="J96:O96"/>
    <mergeCell ref="Q96:V96"/>
    <mergeCell ref="X96:AC96"/>
    <mergeCell ref="AE96:AJ96"/>
    <mergeCell ref="AL96:AQ96"/>
    <mergeCell ref="AS96:AX96"/>
    <mergeCell ref="C95:H95"/>
    <mergeCell ref="J95:O95"/>
    <mergeCell ref="Q95:V95"/>
    <mergeCell ref="X95:AC95"/>
    <mergeCell ref="AE95:AJ95"/>
    <mergeCell ref="AL95:AQ95"/>
    <mergeCell ref="AR101:AX101"/>
    <mergeCell ref="A102:A110"/>
    <mergeCell ref="C102:H102"/>
    <mergeCell ref="J102:O102"/>
    <mergeCell ref="Q102:V102"/>
    <mergeCell ref="X102:AC102"/>
    <mergeCell ref="AE102:AJ102"/>
    <mergeCell ref="AL102:AQ102"/>
    <mergeCell ref="AS102:AX102"/>
    <mergeCell ref="C103:H103"/>
    <mergeCell ref="B101:H101"/>
    <mergeCell ref="I101:O101"/>
    <mergeCell ref="P101:V101"/>
    <mergeCell ref="W101:AC101"/>
    <mergeCell ref="AD101:AJ101"/>
    <mergeCell ref="AK101:AQ101"/>
    <mergeCell ref="AR99:AX99"/>
    <mergeCell ref="B100:H100"/>
    <mergeCell ref="I100:O100"/>
    <mergeCell ref="P100:V100"/>
    <mergeCell ref="W100:AC100"/>
    <mergeCell ref="AD100:AJ100"/>
    <mergeCell ref="AK100:AQ100"/>
    <mergeCell ref="AR100:AX100"/>
    <mergeCell ref="B99:H99"/>
    <mergeCell ref="I99:O99"/>
    <mergeCell ref="P99:V99"/>
    <mergeCell ref="W99:AC99"/>
    <mergeCell ref="AD99:AJ99"/>
    <mergeCell ref="AK99:AQ99"/>
    <mergeCell ref="AS104:AX104"/>
    <mergeCell ref="C105:H105"/>
    <mergeCell ref="J105:O105"/>
    <mergeCell ref="Q105:V105"/>
    <mergeCell ref="X105:AC105"/>
    <mergeCell ref="AE105:AJ105"/>
    <mergeCell ref="AL105:AQ105"/>
    <mergeCell ref="AS105:AX105"/>
    <mergeCell ref="C104:H104"/>
    <mergeCell ref="J104:O104"/>
    <mergeCell ref="Q104:V104"/>
    <mergeCell ref="X104:AC104"/>
    <mergeCell ref="AE104:AJ104"/>
    <mergeCell ref="AL104:AQ104"/>
    <mergeCell ref="J103:O103"/>
    <mergeCell ref="Q103:V103"/>
    <mergeCell ref="X103:AC103"/>
    <mergeCell ref="AE103:AJ103"/>
    <mergeCell ref="AL103:AQ103"/>
    <mergeCell ref="AS103:AX103"/>
    <mergeCell ref="AS108:AX108"/>
    <mergeCell ref="C109:H109"/>
    <mergeCell ref="J109:O109"/>
    <mergeCell ref="Q109:V109"/>
    <mergeCell ref="X109:AC109"/>
    <mergeCell ref="AE109:AJ109"/>
    <mergeCell ref="AL109:AQ109"/>
    <mergeCell ref="AS109:AX109"/>
    <mergeCell ref="C108:H108"/>
    <mergeCell ref="J108:O108"/>
    <mergeCell ref="Q108:V108"/>
    <mergeCell ref="X108:AC108"/>
    <mergeCell ref="AE108:AJ108"/>
    <mergeCell ref="AL108:AQ108"/>
    <mergeCell ref="AS106:AX106"/>
    <mergeCell ref="C107:H107"/>
    <mergeCell ref="J107:O107"/>
    <mergeCell ref="Q107:V107"/>
    <mergeCell ref="X107:AC107"/>
    <mergeCell ref="AE107:AJ107"/>
    <mergeCell ref="AL107:AQ107"/>
    <mergeCell ref="AS107:AX107"/>
    <mergeCell ref="C106:H106"/>
    <mergeCell ref="J106:O106"/>
    <mergeCell ref="Q106:V106"/>
    <mergeCell ref="X106:AC106"/>
    <mergeCell ref="AE106:AJ106"/>
    <mergeCell ref="AL106:AQ106"/>
    <mergeCell ref="J112:O112"/>
    <mergeCell ref="Q112:V112"/>
    <mergeCell ref="X112:AC112"/>
    <mergeCell ref="AE112:AJ112"/>
    <mergeCell ref="AL112:AQ112"/>
    <mergeCell ref="AS112:AX112"/>
    <mergeCell ref="AS110:AX110"/>
    <mergeCell ref="A111:A116"/>
    <mergeCell ref="C111:H111"/>
    <mergeCell ref="J111:O111"/>
    <mergeCell ref="Q111:V111"/>
    <mergeCell ref="X111:AC111"/>
    <mergeCell ref="AE111:AJ111"/>
    <mergeCell ref="AL111:AQ111"/>
    <mergeCell ref="AS111:AX111"/>
    <mergeCell ref="C112:H112"/>
    <mergeCell ref="C110:H110"/>
    <mergeCell ref="J110:O110"/>
    <mergeCell ref="Q110:V110"/>
    <mergeCell ref="X110:AC110"/>
    <mergeCell ref="AE110:AJ110"/>
    <mergeCell ref="AL110:AQ110"/>
    <mergeCell ref="AS115:AX115"/>
    <mergeCell ref="C116:H116"/>
    <mergeCell ref="J116:O116"/>
    <mergeCell ref="Q116:V116"/>
    <mergeCell ref="X116:AC116"/>
    <mergeCell ref="AE116:AJ116"/>
    <mergeCell ref="AL116:AQ116"/>
    <mergeCell ref="AS116:AX116"/>
    <mergeCell ref="C115:H115"/>
    <mergeCell ref="J115:O115"/>
    <mergeCell ref="Q115:V115"/>
    <mergeCell ref="X115:AC115"/>
    <mergeCell ref="AE115:AJ115"/>
    <mergeCell ref="AL115:AQ115"/>
    <mergeCell ref="AS113:AX113"/>
    <mergeCell ref="C114:H114"/>
    <mergeCell ref="J114:O114"/>
    <mergeCell ref="Q114:V114"/>
    <mergeCell ref="X114:AC114"/>
    <mergeCell ref="AE114:AJ114"/>
    <mergeCell ref="AL114:AQ114"/>
    <mergeCell ref="AS114:AX114"/>
    <mergeCell ref="C113:H113"/>
    <mergeCell ref="J113:O113"/>
    <mergeCell ref="Q113:V113"/>
    <mergeCell ref="X113:AC113"/>
    <mergeCell ref="AE113:AJ113"/>
    <mergeCell ref="AL113:AQ113"/>
    <mergeCell ref="AL117:AQ117"/>
    <mergeCell ref="AS117:AX117"/>
    <mergeCell ref="C118:H118"/>
    <mergeCell ref="J118:O118"/>
    <mergeCell ref="Q118:V118"/>
    <mergeCell ref="X118:AC118"/>
    <mergeCell ref="AE118:AJ118"/>
    <mergeCell ref="AL118:AQ118"/>
    <mergeCell ref="AS118:AX118"/>
    <mergeCell ref="A117:A124"/>
    <mergeCell ref="C117:H117"/>
    <mergeCell ref="J117:O117"/>
    <mergeCell ref="Q117:V117"/>
    <mergeCell ref="X117:AC117"/>
    <mergeCell ref="AE117:AJ117"/>
    <mergeCell ref="C119:H119"/>
    <mergeCell ref="J119:O119"/>
    <mergeCell ref="Q119:V119"/>
    <mergeCell ref="X119:AC119"/>
    <mergeCell ref="AS121:AX121"/>
    <mergeCell ref="C122:H122"/>
    <mergeCell ref="J122:O122"/>
    <mergeCell ref="Q122:V122"/>
    <mergeCell ref="X122:AC122"/>
    <mergeCell ref="AE122:AJ122"/>
    <mergeCell ref="AL122:AQ122"/>
    <mergeCell ref="AS122:AX122"/>
    <mergeCell ref="C121:H121"/>
    <mergeCell ref="J121:O121"/>
    <mergeCell ref="Q121:V121"/>
    <mergeCell ref="X121:AC121"/>
    <mergeCell ref="AE121:AJ121"/>
    <mergeCell ref="AL121:AQ121"/>
    <mergeCell ref="AE119:AJ119"/>
    <mergeCell ref="AL119:AQ119"/>
    <mergeCell ref="AS119:AX119"/>
    <mergeCell ref="C120:H120"/>
    <mergeCell ref="J120:O120"/>
    <mergeCell ref="Q120:V120"/>
    <mergeCell ref="X120:AC120"/>
    <mergeCell ref="AE120:AJ120"/>
    <mergeCell ref="AL120:AQ120"/>
    <mergeCell ref="AS120:AX120"/>
    <mergeCell ref="AR126:AX126"/>
    <mergeCell ref="B127:H127"/>
    <mergeCell ref="I127:O127"/>
    <mergeCell ref="P127:V127"/>
    <mergeCell ref="W127:AC127"/>
    <mergeCell ref="AD127:AJ127"/>
    <mergeCell ref="AK127:AQ127"/>
    <mergeCell ref="AR127:AX127"/>
    <mergeCell ref="B126:H126"/>
    <mergeCell ref="I126:O126"/>
    <mergeCell ref="P126:V126"/>
    <mergeCell ref="W126:AC126"/>
    <mergeCell ref="AD126:AJ126"/>
    <mergeCell ref="AK126:AQ126"/>
    <mergeCell ref="AS123:AX123"/>
    <mergeCell ref="C124:H124"/>
    <mergeCell ref="J124:O124"/>
    <mergeCell ref="Q124:V124"/>
    <mergeCell ref="X124:AC124"/>
    <mergeCell ref="AE124:AJ124"/>
    <mergeCell ref="AL124:AQ124"/>
    <mergeCell ref="AS124:AX124"/>
    <mergeCell ref="C123:H123"/>
    <mergeCell ref="J123:O123"/>
    <mergeCell ref="Q123:V123"/>
    <mergeCell ref="X123:AC123"/>
    <mergeCell ref="AE123:AJ123"/>
    <mergeCell ref="AL123:AQ123"/>
    <mergeCell ref="AR130:AX130"/>
    <mergeCell ref="B131:H131"/>
    <mergeCell ref="I131:O131"/>
    <mergeCell ref="P131:V131"/>
    <mergeCell ref="W131:AC131"/>
    <mergeCell ref="AD131:AJ131"/>
    <mergeCell ref="AK131:AQ131"/>
    <mergeCell ref="AR131:AX131"/>
    <mergeCell ref="B130:H130"/>
    <mergeCell ref="I130:O130"/>
    <mergeCell ref="P130:V130"/>
    <mergeCell ref="W130:AC130"/>
    <mergeCell ref="AD130:AJ130"/>
    <mergeCell ref="AK130:AQ130"/>
    <mergeCell ref="AR128:AX128"/>
    <mergeCell ref="B129:H129"/>
    <mergeCell ref="I129:O129"/>
    <mergeCell ref="P129:V129"/>
    <mergeCell ref="W129:AC129"/>
    <mergeCell ref="AD129:AJ129"/>
    <mergeCell ref="AK129:AQ129"/>
    <mergeCell ref="AR129:AX129"/>
    <mergeCell ref="B128:H128"/>
    <mergeCell ref="I128:O128"/>
    <mergeCell ref="P128:V128"/>
    <mergeCell ref="W128:AC128"/>
    <mergeCell ref="AD128:AJ128"/>
    <mergeCell ref="AK128:AQ128"/>
    <mergeCell ref="AR134:AX134"/>
    <mergeCell ref="B135:H135"/>
    <mergeCell ref="I135:O135"/>
    <mergeCell ref="P135:V135"/>
    <mergeCell ref="W135:AC135"/>
    <mergeCell ref="AD135:AJ135"/>
    <mergeCell ref="AK135:AQ135"/>
    <mergeCell ref="AR135:AX135"/>
    <mergeCell ref="B134:H134"/>
    <mergeCell ref="I134:O134"/>
    <mergeCell ref="P134:V134"/>
    <mergeCell ref="W134:AC134"/>
    <mergeCell ref="AD134:AJ134"/>
    <mergeCell ref="AK134:AQ134"/>
    <mergeCell ref="AR132:AX132"/>
    <mergeCell ref="B133:H133"/>
    <mergeCell ref="I133:O133"/>
    <mergeCell ref="P133:V133"/>
    <mergeCell ref="W133:AC133"/>
    <mergeCell ref="AD133:AJ133"/>
    <mergeCell ref="AK133:AQ133"/>
    <mergeCell ref="AR133:AX133"/>
    <mergeCell ref="B132:H132"/>
    <mergeCell ref="I132:O132"/>
    <mergeCell ref="P132:V132"/>
    <mergeCell ref="W132:AC132"/>
    <mergeCell ref="AD132:AJ132"/>
    <mergeCell ref="AK132:AQ132"/>
    <mergeCell ref="AR138:AX138"/>
    <mergeCell ref="B139:H139"/>
    <mergeCell ref="I139:O139"/>
    <mergeCell ref="P139:V139"/>
    <mergeCell ref="W139:AC139"/>
    <mergeCell ref="AD139:AJ139"/>
    <mergeCell ref="AK139:AQ139"/>
    <mergeCell ref="AR139:AX139"/>
    <mergeCell ref="B138:H138"/>
    <mergeCell ref="I138:O138"/>
    <mergeCell ref="P138:V138"/>
    <mergeCell ref="W138:AC138"/>
    <mergeCell ref="AD138:AJ138"/>
    <mergeCell ref="AK138:AQ138"/>
    <mergeCell ref="AR136:AX136"/>
    <mergeCell ref="B137:H137"/>
    <mergeCell ref="I137:O137"/>
    <mergeCell ref="P137:V137"/>
    <mergeCell ref="W137:AC137"/>
    <mergeCell ref="AD137:AJ137"/>
    <mergeCell ref="AK137:AQ137"/>
    <mergeCell ref="AR137:AX137"/>
    <mergeCell ref="B136:H136"/>
    <mergeCell ref="I136:O136"/>
    <mergeCell ref="P136:V136"/>
    <mergeCell ref="W136:AC136"/>
    <mergeCell ref="AD136:AJ136"/>
    <mergeCell ref="AK136:AQ136"/>
    <mergeCell ref="AR142:AX142"/>
    <mergeCell ref="B143:H143"/>
    <mergeCell ref="I143:O143"/>
    <mergeCell ref="P143:V143"/>
    <mergeCell ref="W143:AC143"/>
    <mergeCell ref="AD143:AJ143"/>
    <mergeCell ref="AK143:AQ143"/>
    <mergeCell ref="AR143:AX143"/>
    <mergeCell ref="B142:H142"/>
    <mergeCell ref="I142:O142"/>
    <mergeCell ref="P142:V142"/>
    <mergeCell ref="W142:AC142"/>
    <mergeCell ref="AD142:AJ142"/>
    <mergeCell ref="AK142:AQ142"/>
    <mergeCell ref="AR140:AX140"/>
    <mergeCell ref="B141:H141"/>
    <mergeCell ref="I141:O141"/>
    <mergeCell ref="P141:V141"/>
    <mergeCell ref="W141:AC141"/>
    <mergeCell ref="AD141:AJ141"/>
    <mergeCell ref="AK141:AQ141"/>
    <mergeCell ref="AR141:AX141"/>
    <mergeCell ref="B140:H140"/>
    <mergeCell ref="I140:O140"/>
    <mergeCell ref="P140:V140"/>
    <mergeCell ref="W140:AC140"/>
    <mergeCell ref="AD140:AJ140"/>
    <mergeCell ref="AK140:AQ140"/>
    <mergeCell ref="AR146:AX146"/>
    <mergeCell ref="B147:H147"/>
    <mergeCell ref="I147:O147"/>
    <mergeCell ref="P147:V147"/>
    <mergeCell ref="W147:AC147"/>
    <mergeCell ref="AD147:AJ147"/>
    <mergeCell ref="AK147:AQ147"/>
    <mergeCell ref="AR147:AX147"/>
    <mergeCell ref="B146:H146"/>
    <mergeCell ref="I146:O146"/>
    <mergeCell ref="P146:V146"/>
    <mergeCell ref="W146:AC146"/>
    <mergeCell ref="AD146:AJ146"/>
    <mergeCell ref="AK146:AQ146"/>
    <mergeCell ref="AR144:AX144"/>
    <mergeCell ref="B145:H145"/>
    <mergeCell ref="I145:O145"/>
    <mergeCell ref="P145:V145"/>
    <mergeCell ref="W145:AC145"/>
    <mergeCell ref="AD145:AJ145"/>
    <mergeCell ref="AK145:AQ145"/>
    <mergeCell ref="AR145:AX145"/>
    <mergeCell ref="B144:H144"/>
    <mergeCell ref="I144:O144"/>
    <mergeCell ref="P144:V144"/>
    <mergeCell ref="W144:AC144"/>
    <mergeCell ref="AD144:AJ144"/>
    <mergeCell ref="AK144:AQ144"/>
    <mergeCell ref="AR152:AX152"/>
    <mergeCell ref="B153:H153"/>
    <mergeCell ref="I153:O153"/>
    <mergeCell ref="P153:V153"/>
    <mergeCell ref="W153:AC153"/>
    <mergeCell ref="AD153:AJ153"/>
    <mergeCell ref="AK153:AQ153"/>
    <mergeCell ref="AR153:AX153"/>
    <mergeCell ref="B152:H152"/>
    <mergeCell ref="I152:O152"/>
    <mergeCell ref="P152:V152"/>
    <mergeCell ref="W152:AC152"/>
    <mergeCell ref="AD152:AJ152"/>
    <mergeCell ref="AK152:AQ152"/>
    <mergeCell ref="AR148:AX148"/>
    <mergeCell ref="B151:H151"/>
    <mergeCell ref="I151:O151"/>
    <mergeCell ref="P151:V151"/>
    <mergeCell ref="W151:AC151"/>
    <mergeCell ref="AD151:AJ151"/>
    <mergeCell ref="AK151:AQ151"/>
    <mergeCell ref="AR151:AX151"/>
    <mergeCell ref="B148:H148"/>
    <mergeCell ref="I148:O148"/>
    <mergeCell ref="P148:V148"/>
    <mergeCell ref="W148:AC148"/>
    <mergeCell ref="AD148:AJ148"/>
    <mergeCell ref="AK148:AQ148"/>
    <mergeCell ref="A156:A159"/>
    <mergeCell ref="C156:H156"/>
    <mergeCell ref="J156:O156"/>
    <mergeCell ref="Q156:V156"/>
    <mergeCell ref="X156:AC156"/>
    <mergeCell ref="AE156:AJ156"/>
    <mergeCell ref="C158:H158"/>
    <mergeCell ref="J158:O158"/>
    <mergeCell ref="Q158:V158"/>
    <mergeCell ref="X158:AC158"/>
    <mergeCell ref="AR154:AX154"/>
    <mergeCell ref="B155:H155"/>
    <mergeCell ref="I155:O155"/>
    <mergeCell ref="P155:V155"/>
    <mergeCell ref="W155:AC155"/>
    <mergeCell ref="AD155:AJ155"/>
    <mergeCell ref="AK155:AQ155"/>
    <mergeCell ref="AR155:AX155"/>
    <mergeCell ref="B154:H154"/>
    <mergeCell ref="I154:O154"/>
    <mergeCell ref="P154:V154"/>
    <mergeCell ref="W154:AC154"/>
    <mergeCell ref="AD154:AJ154"/>
    <mergeCell ref="AK154:AQ154"/>
    <mergeCell ref="AE158:AJ158"/>
    <mergeCell ref="AL158:AQ158"/>
    <mergeCell ref="AS158:AX158"/>
    <mergeCell ref="C159:H159"/>
    <mergeCell ref="J159:O159"/>
    <mergeCell ref="Q159:V159"/>
    <mergeCell ref="X159:AC159"/>
    <mergeCell ref="AE159:AJ159"/>
    <mergeCell ref="AL159:AQ159"/>
    <mergeCell ref="AS159:AX159"/>
    <mergeCell ref="AL156:AQ156"/>
    <mergeCell ref="AS156:AX156"/>
    <mergeCell ref="C157:H157"/>
    <mergeCell ref="J157:O157"/>
    <mergeCell ref="Q157:V157"/>
    <mergeCell ref="X157:AC157"/>
    <mergeCell ref="AE157:AJ157"/>
    <mergeCell ref="AL157:AQ157"/>
    <mergeCell ref="AS157:AX157"/>
    <mergeCell ref="AR162:AX162"/>
    <mergeCell ref="B163:H163"/>
    <mergeCell ref="I163:O163"/>
    <mergeCell ref="P163:V163"/>
    <mergeCell ref="W163:AC163"/>
    <mergeCell ref="AD163:AJ163"/>
    <mergeCell ref="AK163:AQ163"/>
    <mergeCell ref="AR163:AX163"/>
    <mergeCell ref="B162:H162"/>
    <mergeCell ref="I162:O162"/>
    <mergeCell ref="P162:V162"/>
    <mergeCell ref="W162:AC162"/>
    <mergeCell ref="AD162:AJ162"/>
    <mergeCell ref="AK162:AQ162"/>
    <mergeCell ref="AR160:AX160"/>
    <mergeCell ref="B161:H161"/>
    <mergeCell ref="I161:O161"/>
    <mergeCell ref="P161:V161"/>
    <mergeCell ref="W161:AC161"/>
    <mergeCell ref="AD161:AJ161"/>
    <mergeCell ref="AK161:AQ161"/>
    <mergeCell ref="AR161:AX161"/>
    <mergeCell ref="B160:H160"/>
    <mergeCell ref="I160:O160"/>
    <mergeCell ref="P160:V160"/>
    <mergeCell ref="W160:AC160"/>
    <mergeCell ref="AD160:AJ160"/>
    <mergeCell ref="AK160:AQ160"/>
    <mergeCell ref="AR166:AX166"/>
    <mergeCell ref="B167:H167"/>
    <mergeCell ref="I167:O167"/>
    <mergeCell ref="P167:V167"/>
    <mergeCell ref="W167:AC167"/>
    <mergeCell ref="AD167:AJ167"/>
    <mergeCell ref="AK167:AQ167"/>
    <mergeCell ref="AR167:AX167"/>
    <mergeCell ref="B166:H166"/>
    <mergeCell ref="I166:O166"/>
    <mergeCell ref="P166:V166"/>
    <mergeCell ref="W166:AC166"/>
    <mergeCell ref="AD166:AJ166"/>
    <mergeCell ref="AK166:AQ166"/>
    <mergeCell ref="AR164:AX164"/>
    <mergeCell ref="B165:H165"/>
    <mergeCell ref="I165:O165"/>
    <mergeCell ref="P165:V165"/>
    <mergeCell ref="W165:AC165"/>
    <mergeCell ref="AD165:AJ165"/>
    <mergeCell ref="AK165:AQ165"/>
    <mergeCell ref="AR165:AX165"/>
    <mergeCell ref="B164:H164"/>
    <mergeCell ref="I164:O164"/>
    <mergeCell ref="P164:V164"/>
    <mergeCell ref="W164:AC164"/>
    <mergeCell ref="AD164:AJ164"/>
    <mergeCell ref="AK164:AQ164"/>
    <mergeCell ref="AR213:AX213"/>
    <mergeCell ref="B214:H214"/>
    <mergeCell ref="I214:O214"/>
    <mergeCell ref="P214:V214"/>
    <mergeCell ref="W214:AC214"/>
    <mergeCell ref="AD214:AJ214"/>
    <mergeCell ref="AK214:AQ214"/>
    <mergeCell ref="AR214:AX214"/>
    <mergeCell ref="B213:H213"/>
    <mergeCell ref="I213:O213"/>
    <mergeCell ref="P213:V213"/>
    <mergeCell ref="W213:AC213"/>
    <mergeCell ref="AD213:AJ213"/>
    <mergeCell ref="AK213:AQ213"/>
    <mergeCell ref="AR168:AX168"/>
    <mergeCell ref="B212:H212"/>
    <mergeCell ref="I212:O212"/>
    <mergeCell ref="P212:V212"/>
    <mergeCell ref="W212:AC212"/>
    <mergeCell ref="AD212:AJ212"/>
    <mergeCell ref="AK212:AQ212"/>
    <mergeCell ref="AR212:AX212"/>
    <mergeCell ref="B168:H168"/>
    <mergeCell ref="I168:O168"/>
    <mergeCell ref="P168:V168"/>
    <mergeCell ref="W168:AC168"/>
    <mergeCell ref="AD168:AJ168"/>
    <mergeCell ref="AK168:AQ168"/>
    <mergeCell ref="AR217:AX217"/>
    <mergeCell ref="B218:H218"/>
    <mergeCell ref="I218:O218"/>
    <mergeCell ref="P218:V218"/>
    <mergeCell ref="W218:AC218"/>
    <mergeCell ref="AD218:AJ218"/>
    <mergeCell ref="AK218:AQ218"/>
    <mergeCell ref="AR218:AX218"/>
    <mergeCell ref="B217:H217"/>
    <mergeCell ref="I217:O217"/>
    <mergeCell ref="P217:V217"/>
    <mergeCell ref="W217:AC217"/>
    <mergeCell ref="AD217:AJ217"/>
    <mergeCell ref="AK217:AQ217"/>
    <mergeCell ref="AR215:AX215"/>
    <mergeCell ref="B216:H216"/>
    <mergeCell ref="I216:O216"/>
    <mergeCell ref="P216:V216"/>
    <mergeCell ref="W216:AC216"/>
    <mergeCell ref="AD216:AJ216"/>
    <mergeCell ref="AK216:AQ216"/>
    <mergeCell ref="AR216:AX216"/>
    <mergeCell ref="B215:H215"/>
    <mergeCell ref="I215:O215"/>
    <mergeCell ref="P215:V215"/>
    <mergeCell ref="W215:AC215"/>
    <mergeCell ref="AD215:AJ215"/>
    <mergeCell ref="AK215:AQ215"/>
    <mergeCell ref="AR221:AX221"/>
    <mergeCell ref="B222:H222"/>
    <mergeCell ref="I222:O222"/>
    <mergeCell ref="P222:V222"/>
    <mergeCell ref="W222:AC222"/>
    <mergeCell ref="AD222:AJ222"/>
    <mergeCell ref="AK222:AQ222"/>
    <mergeCell ref="AR222:AX222"/>
    <mergeCell ref="B221:H221"/>
    <mergeCell ref="I221:O221"/>
    <mergeCell ref="P221:V221"/>
    <mergeCell ref="W221:AC221"/>
    <mergeCell ref="AD221:AJ221"/>
    <mergeCell ref="AK221:AQ221"/>
    <mergeCell ref="AR219:AX219"/>
    <mergeCell ref="B220:H220"/>
    <mergeCell ref="I220:O220"/>
    <mergeCell ref="P220:V220"/>
    <mergeCell ref="W220:AC220"/>
    <mergeCell ref="AD220:AJ220"/>
    <mergeCell ref="AK220:AQ220"/>
    <mergeCell ref="AR220:AX220"/>
    <mergeCell ref="B219:H219"/>
    <mergeCell ref="I219:O219"/>
    <mergeCell ref="P219:V219"/>
    <mergeCell ref="W219:AC219"/>
    <mergeCell ref="AD219:AJ219"/>
    <mergeCell ref="AK219:AQ219"/>
    <mergeCell ref="AR225:AX225"/>
    <mergeCell ref="B226:H226"/>
    <mergeCell ref="I226:O226"/>
    <mergeCell ref="P226:V226"/>
    <mergeCell ref="W226:AC226"/>
    <mergeCell ref="AD226:AJ226"/>
    <mergeCell ref="AK226:AQ226"/>
    <mergeCell ref="AR226:AX226"/>
    <mergeCell ref="B225:H225"/>
    <mergeCell ref="I225:O225"/>
    <mergeCell ref="P225:V225"/>
    <mergeCell ref="W225:AC225"/>
    <mergeCell ref="AD225:AJ225"/>
    <mergeCell ref="AK225:AQ225"/>
    <mergeCell ref="AR223:AX223"/>
    <mergeCell ref="B224:H224"/>
    <mergeCell ref="I224:O224"/>
    <mergeCell ref="P224:V224"/>
    <mergeCell ref="W224:AC224"/>
    <mergeCell ref="AD224:AJ224"/>
    <mergeCell ref="AK224:AQ224"/>
    <mergeCell ref="AR224:AX224"/>
    <mergeCell ref="B223:H223"/>
    <mergeCell ref="I223:O223"/>
    <mergeCell ref="P223:V223"/>
    <mergeCell ref="W223:AC223"/>
    <mergeCell ref="AD223:AJ223"/>
    <mergeCell ref="AK223:AQ223"/>
    <mergeCell ref="AR229:AX229"/>
    <mergeCell ref="B230:H230"/>
    <mergeCell ref="I230:O230"/>
    <mergeCell ref="P230:V230"/>
    <mergeCell ref="W230:AC230"/>
    <mergeCell ref="AD230:AJ230"/>
    <mergeCell ref="AK230:AQ230"/>
    <mergeCell ref="AR230:AX230"/>
    <mergeCell ref="B229:H229"/>
    <mergeCell ref="I229:O229"/>
    <mergeCell ref="P229:V229"/>
    <mergeCell ref="W229:AC229"/>
    <mergeCell ref="AD229:AJ229"/>
    <mergeCell ref="AK229:AQ229"/>
    <mergeCell ref="AR227:AX227"/>
    <mergeCell ref="B228:H228"/>
    <mergeCell ref="I228:O228"/>
    <mergeCell ref="P228:V228"/>
    <mergeCell ref="W228:AC228"/>
    <mergeCell ref="AD228:AJ228"/>
    <mergeCell ref="AK228:AQ228"/>
    <mergeCell ref="AR228:AX228"/>
    <mergeCell ref="B227:H227"/>
    <mergeCell ref="I227:O227"/>
    <mergeCell ref="P227:V227"/>
    <mergeCell ref="W227:AC227"/>
    <mergeCell ref="AD227:AJ227"/>
    <mergeCell ref="AK227:AQ227"/>
    <mergeCell ref="AR233:AX233"/>
    <mergeCell ref="B234:H234"/>
    <mergeCell ref="I234:O234"/>
    <mergeCell ref="P234:V234"/>
    <mergeCell ref="W234:AC234"/>
    <mergeCell ref="AD234:AJ234"/>
    <mergeCell ref="AK234:AQ234"/>
    <mergeCell ref="AR234:AX234"/>
    <mergeCell ref="B233:H233"/>
    <mergeCell ref="I233:O233"/>
    <mergeCell ref="P233:V233"/>
    <mergeCell ref="W233:AC233"/>
    <mergeCell ref="AD233:AJ233"/>
    <mergeCell ref="AK233:AQ233"/>
    <mergeCell ref="AR231:AX231"/>
    <mergeCell ref="B232:H232"/>
    <mergeCell ref="I232:O232"/>
    <mergeCell ref="P232:V232"/>
    <mergeCell ref="W232:AC232"/>
    <mergeCell ref="AD232:AJ232"/>
    <mergeCell ref="AK232:AQ232"/>
    <mergeCell ref="AR232:AX232"/>
    <mergeCell ref="B231:H231"/>
    <mergeCell ref="I231:O231"/>
    <mergeCell ref="P231:V231"/>
    <mergeCell ref="W231:AC231"/>
    <mergeCell ref="AD231:AJ231"/>
    <mergeCell ref="AK231:AQ231"/>
    <mergeCell ref="AR238:AX238"/>
    <mergeCell ref="B239:H239"/>
    <mergeCell ref="I239:O239"/>
    <mergeCell ref="P239:V239"/>
    <mergeCell ref="W239:AC239"/>
    <mergeCell ref="AD239:AJ239"/>
    <mergeCell ref="AK239:AQ239"/>
    <mergeCell ref="AR239:AX239"/>
    <mergeCell ref="B238:H238"/>
    <mergeCell ref="I238:O238"/>
    <mergeCell ref="P238:V238"/>
    <mergeCell ref="W238:AC238"/>
    <mergeCell ref="AD238:AJ238"/>
    <mergeCell ref="AK238:AQ238"/>
    <mergeCell ref="AR235:AX235"/>
    <mergeCell ref="B236:H236"/>
    <mergeCell ref="I236:O236"/>
    <mergeCell ref="P236:V236"/>
    <mergeCell ref="W236:AC236"/>
    <mergeCell ref="AD236:AJ236"/>
    <mergeCell ref="AK236:AQ236"/>
    <mergeCell ref="AR236:AX236"/>
    <mergeCell ref="B235:H235"/>
    <mergeCell ref="I235:O235"/>
    <mergeCell ref="P235:V235"/>
    <mergeCell ref="W235:AC235"/>
    <mergeCell ref="AD235:AJ235"/>
    <mergeCell ref="AK235:AQ235"/>
  </mergeCells>
  <conditionalFormatting sqref="B18 W18">
    <cfRule type="expression" dxfId="1095" priority="652">
      <formula>B$17="No"</formula>
    </cfRule>
  </conditionalFormatting>
  <conditionalFormatting sqref="W55 W44:W48 B44:B48 P46:P48 AK46:AK48 I46:I48 AD44:AD48">
    <cfRule type="expression" dxfId="1094" priority="649">
      <formula>B$43="Yes, Use Waiting Period"</formula>
    </cfRule>
  </conditionalFormatting>
  <conditionalFormatting sqref="B37 W37">
    <cfRule type="expression" dxfId="1093" priority="651">
      <formula>B$37="Select Age Election Policy"</formula>
    </cfRule>
  </conditionalFormatting>
  <conditionalFormatting sqref="B43 W43">
    <cfRule type="expression" dxfId="1092" priority="650">
      <formula>B$43="Select Update Election"</formula>
    </cfRule>
  </conditionalFormatting>
  <conditionalFormatting sqref="B69 B71:B73 W69 P71:P73 W71:W73 AK71:AK73 I71:I73 AD71:AD73">
    <cfRule type="expression" dxfId="1091" priority="648">
      <formula>B$68="No"</formula>
    </cfRule>
  </conditionalFormatting>
  <conditionalFormatting sqref="B57 W57">
    <cfRule type="expression" dxfId="1090" priority="647">
      <formula>B$57="Select Core Election Waiting Period"</formula>
    </cfRule>
  </conditionalFormatting>
  <conditionalFormatting sqref="B100:B101 P100 W100:W101 AD100 AK100">
    <cfRule type="expression" dxfId="1089" priority="646">
      <formula>B$99="No"</formula>
    </cfRule>
  </conditionalFormatting>
  <conditionalFormatting sqref="B31:B32 B34:B35 P31:P32 W31:W32 AK31:AK32 P35 W34:W35 AK35">
    <cfRule type="expression" dxfId="1088" priority="645">
      <formula>B$30="Use Waiting Period"</formula>
    </cfRule>
  </conditionalFormatting>
  <conditionalFormatting sqref="B32 B34:B35 P32 W32 AK32 P35 W34:W35 AK35">
    <cfRule type="expression" dxfId="1087" priority="644">
      <formula>B$31="First of Month following Date of Change"</formula>
    </cfRule>
  </conditionalFormatting>
  <conditionalFormatting sqref="B38:B39 B41 P41 W38:W42 AK41 I41 AD41">
    <cfRule type="expression" dxfId="1086" priority="643">
      <formula>B$37="Yes, Use Waiting Period"</formula>
    </cfRule>
  </conditionalFormatting>
  <conditionalFormatting sqref="B39 B41 W39 W41 P41 AK41 I41 AD41">
    <cfRule type="expression" dxfId="1085" priority="641">
      <formula>B$38="First of the month following date of change"</formula>
    </cfRule>
  </conditionalFormatting>
  <conditionalFormatting sqref="B44:B45">
    <cfRule type="expression" dxfId="1084" priority="640">
      <formula>B$43="Yes, Use Waiting Period"</formula>
    </cfRule>
  </conditionalFormatting>
  <conditionalFormatting sqref="W55 W45:W48 B45:B48 P46:P48 AK46:AK48 I46:I48 AD45:AD48">
    <cfRule type="expression" dxfId="1083" priority="638">
      <formula>B$44="First of the month following date of change"</formula>
    </cfRule>
  </conditionalFormatting>
  <conditionalFormatting sqref="B58:B59 W58:W59">
    <cfRule type="expression" dxfId="1082" priority="637">
      <formula>B$57="Use Waiting Period"</formula>
    </cfRule>
  </conditionalFormatting>
  <conditionalFormatting sqref="B59 W59">
    <cfRule type="expression" dxfId="1081" priority="636">
      <formula>B$58="First of the month following date of change"</formula>
    </cfRule>
  </conditionalFormatting>
  <conditionalFormatting sqref="B127:B128 P128 W127:W128 AK128">
    <cfRule type="expression" dxfId="1080" priority="635">
      <formula>B$126="Use Waiting Period"</formula>
    </cfRule>
  </conditionalFormatting>
  <conditionalFormatting sqref="B128:B129 P128:P129 AK128:AK129 P131 W128:W131 AK131 AR131">
    <cfRule type="expression" dxfId="1079" priority="631">
      <formula>B$127="First of month following Date of Election"</formula>
    </cfRule>
    <cfRule type="expression" dxfId="1078" priority="632">
      <formula>B$127="Date of Election"</formula>
    </cfRule>
    <cfRule type="expression" dxfId="1077" priority="633">
      <formula>B$127="First of month following Open Enrollment Start Date"</formula>
    </cfRule>
  </conditionalFormatting>
  <conditionalFormatting sqref="B134:B135 P134:P137 W134:W137 AK134:AK137">
    <cfRule type="expression" dxfId="1076" priority="626">
      <formula>B$133="First of month following Date of Election"</formula>
    </cfRule>
    <cfRule type="expression" dxfId="1075" priority="627">
      <formula>B$133="Date of Election"</formula>
    </cfRule>
    <cfRule type="expression" dxfId="1074" priority="628">
      <formula>B$133="First of month following Date of Hire"</formula>
    </cfRule>
  </conditionalFormatting>
  <conditionalFormatting sqref="B133:B134 P134 W133:W134 AK134">
    <cfRule type="expression" dxfId="1073" priority="629">
      <formula>B$132="Use Waiting Period"</formula>
    </cfRule>
  </conditionalFormatting>
  <conditionalFormatting sqref="B140:B141 P140:P143 W140:W143 AK140:AK143">
    <cfRule type="expression" dxfId="1072" priority="621">
      <formula>B$139="First of month following Date of Election"</formula>
    </cfRule>
    <cfRule type="expression" dxfId="1071" priority="622">
      <formula>B$139="Date of Election"</formula>
    </cfRule>
    <cfRule type="expression" dxfId="1070" priority="623">
      <formula>B$139="First of month following Date of Rehire"</formula>
    </cfRule>
  </conditionalFormatting>
  <conditionalFormatting sqref="B139:B140 P140 W139:W140 AK140">
    <cfRule type="expression" dxfId="1069" priority="624">
      <formula>B$138="Use Waiting Period"</formula>
    </cfRule>
  </conditionalFormatting>
  <conditionalFormatting sqref="B147:B148 W147:W148">
    <cfRule type="expression" dxfId="1068" priority="620">
      <formula>B$126="Select Effective Date Rule"</formula>
    </cfRule>
  </conditionalFormatting>
  <conditionalFormatting sqref="B155 W155">
    <cfRule type="expression" dxfId="1067" priority="619">
      <formula>B$225="Compensation as of Date"</formula>
    </cfRule>
  </conditionalFormatting>
  <conditionalFormatting sqref="B221">
    <cfRule type="expression" dxfId="1066" priority="618">
      <formula>B$152="No"</formula>
    </cfRule>
  </conditionalFormatting>
  <conditionalFormatting sqref="B224">
    <cfRule type="expression" dxfId="1065" priority="617">
      <formula>B$152="No"</formula>
    </cfRule>
  </conditionalFormatting>
  <conditionalFormatting sqref="B226:B228">
    <cfRule type="expression" dxfId="1064" priority="616">
      <formula>B$152="No"</formula>
    </cfRule>
  </conditionalFormatting>
  <conditionalFormatting sqref="B229:B231">
    <cfRule type="expression" dxfId="1063" priority="615">
      <formula>B$152="No"</formula>
    </cfRule>
  </conditionalFormatting>
  <conditionalFormatting sqref="B236">
    <cfRule type="expression" dxfId="1062" priority="614">
      <formula>B$152="No"</formula>
    </cfRule>
  </conditionalFormatting>
  <conditionalFormatting sqref="B234">
    <cfRule type="expression" dxfId="1061" priority="613">
      <formula>B$233="No"</formula>
    </cfRule>
  </conditionalFormatting>
  <conditionalFormatting sqref="B212 B214 W212 P214 W214 AK214 I214 AD214">
    <cfRule type="expression" dxfId="1060" priority="612">
      <formula>B$167="Yes"</formula>
    </cfRule>
  </conditionalFormatting>
  <conditionalFormatting sqref="B214">
    <cfRule type="expression" dxfId="1059" priority="611">
      <formula>B$152="No"</formula>
    </cfRule>
  </conditionalFormatting>
  <conditionalFormatting sqref="P88:P97 W88:W97 AK88:AK97 B88:B97">
    <cfRule type="expression" dxfId="1058" priority="610">
      <formula>B$87="Yes"</formula>
    </cfRule>
  </conditionalFormatting>
  <conditionalFormatting sqref="A169:A211">
    <cfRule type="expression" dxfId="1057" priority="609">
      <formula>B$152="No"</formula>
    </cfRule>
  </conditionalFormatting>
  <conditionalFormatting sqref="B168:F211 Z170:AC211 AC169 H169:M211 P169:T211 AK169:AO211 AQ169:AQ211 AX169:AX211">
    <cfRule type="expression" dxfId="1056" priority="608">
      <formula>B$167="No"</formula>
    </cfRule>
  </conditionalFormatting>
  <conditionalFormatting sqref="C169:C211 E169:F211 L169:M211 S169:T211 AN169:AO211">
    <cfRule type="expression" dxfId="1055" priority="607">
      <formula>B$167="No"</formula>
    </cfRule>
  </conditionalFormatting>
  <conditionalFormatting sqref="D169:D211 Y169:AA169 Z170:AB211 AG170:AI211">
    <cfRule type="expression" dxfId="1054" priority="606">
      <formula>B$167="No"</formula>
    </cfRule>
  </conditionalFormatting>
  <conditionalFormatting sqref="Z169:Z211 E169:F211 AC169:AC211 AJ170:AJ211">
    <cfRule type="expression" dxfId="1053" priority="605">
      <formula>B$167="No"</formula>
    </cfRule>
  </conditionalFormatting>
  <conditionalFormatting sqref="AA169 AA170:AB211">
    <cfRule type="expression" dxfId="1052" priority="604">
      <formula>W$167="No"</formula>
    </cfRule>
  </conditionalFormatting>
  <conditionalFormatting sqref="P18">
    <cfRule type="expression" dxfId="1051" priority="603">
      <formula>P$17="No"</formula>
    </cfRule>
  </conditionalFormatting>
  <conditionalFormatting sqref="P69">
    <cfRule type="expression" dxfId="1050" priority="602">
      <formula>P$68="No"</formula>
    </cfRule>
  </conditionalFormatting>
  <conditionalFormatting sqref="P57">
    <cfRule type="expression" dxfId="1049" priority="601">
      <formula>P$57="Select Core Election Waiting Period"</formula>
    </cfRule>
  </conditionalFormatting>
  <conditionalFormatting sqref="P101">
    <cfRule type="expression" dxfId="1048" priority="600">
      <formula>P$99="No"</formula>
    </cfRule>
  </conditionalFormatting>
  <conditionalFormatting sqref="P58:P59">
    <cfRule type="expression" dxfId="1047" priority="599">
      <formula>P$57="Use Waiting Period"</formula>
    </cfRule>
  </conditionalFormatting>
  <conditionalFormatting sqref="P59">
    <cfRule type="expression" dxfId="1046" priority="598">
      <formula>P$58="First of the month following date of change"</formula>
    </cfRule>
  </conditionalFormatting>
  <conditionalFormatting sqref="P127">
    <cfRule type="expression" dxfId="1045" priority="597">
      <formula>P$126="Use Waiting Period"</formula>
    </cfRule>
  </conditionalFormatting>
  <conditionalFormatting sqref="P133">
    <cfRule type="expression" dxfId="1044" priority="596">
      <formula>P$132="Use Waiting Period"</formula>
    </cfRule>
  </conditionalFormatting>
  <conditionalFormatting sqref="P147:P148">
    <cfRule type="expression" dxfId="1043" priority="595">
      <formula>P$126="Select Effective Date Rule"</formula>
    </cfRule>
  </conditionalFormatting>
  <conditionalFormatting sqref="P155">
    <cfRule type="expression" dxfId="1042" priority="594">
      <formula>P$225="Compensation as of Date"</formula>
    </cfRule>
  </conditionalFormatting>
  <conditionalFormatting sqref="P221">
    <cfRule type="expression" dxfId="1041" priority="593">
      <formula>P$152="No"</formula>
    </cfRule>
  </conditionalFormatting>
  <conditionalFormatting sqref="P224">
    <cfRule type="expression" dxfId="1040" priority="592">
      <formula>P$152="No"</formula>
    </cfRule>
  </conditionalFormatting>
  <conditionalFormatting sqref="P230:P231">
    <cfRule type="expression" dxfId="1039" priority="591">
      <formula>P$152="No"</formula>
    </cfRule>
  </conditionalFormatting>
  <conditionalFormatting sqref="P236">
    <cfRule type="expression" dxfId="1038" priority="590">
      <formula>P$152="No"</formula>
    </cfRule>
  </conditionalFormatting>
  <conditionalFormatting sqref="P234">
    <cfRule type="expression" dxfId="1037" priority="589">
      <formula>P$152="No"</formula>
    </cfRule>
  </conditionalFormatting>
  <conditionalFormatting sqref="P234">
    <cfRule type="expression" dxfId="1036" priority="588">
      <formula>P$233="No"</formula>
    </cfRule>
  </conditionalFormatting>
  <conditionalFormatting sqref="P212">
    <cfRule type="expression" dxfId="1035" priority="587">
      <formula>P$167="Yes"</formula>
    </cfRule>
  </conditionalFormatting>
  <conditionalFormatting sqref="P214">
    <cfRule type="expression" dxfId="1034" priority="586">
      <formula>P$152="No"</formula>
    </cfRule>
  </conditionalFormatting>
  <conditionalFormatting sqref="B14 W14 P14">
    <cfRule type="expression" dxfId="1033" priority="653">
      <formula>B$13="No"</formula>
    </cfRule>
  </conditionalFormatting>
  <conditionalFormatting sqref="E182:F211 Z182:AB211">
    <cfRule type="expression" dxfId="1032" priority="585">
      <formula>B$168="Rate Tiers w/o Domestic Partners"</formula>
    </cfRule>
  </conditionalFormatting>
  <conditionalFormatting sqref="E182:F183">
    <cfRule type="expression" dxfId="1031" priority="584">
      <formula>C$167="No"</formula>
    </cfRule>
  </conditionalFormatting>
  <conditionalFormatting sqref="E182:F183">
    <cfRule type="expression" dxfId="1030" priority="583">
      <formula>C$167="No"</formula>
    </cfRule>
  </conditionalFormatting>
  <conditionalFormatting sqref="E182:F183">
    <cfRule type="expression" dxfId="1029" priority="582">
      <formula>C$167="No"</formula>
    </cfRule>
  </conditionalFormatting>
  <conditionalFormatting sqref="H182:H211 AA182:AC211">
    <cfRule type="expression" dxfId="1028" priority="581">
      <formula>D$168="Rate Tiers w/o Domestic Partners"</formula>
    </cfRule>
  </conditionalFormatting>
  <conditionalFormatting sqref="AC182:AC211">
    <cfRule type="expression" dxfId="1027" priority="580">
      <formula>W$168="Rate Tiers w/o Domestic Partners"</formula>
    </cfRule>
  </conditionalFormatting>
  <conditionalFormatting sqref="Z200:Z211 E200:F211">
    <cfRule type="expression" dxfId="1026" priority="579">
      <formula>B$168="Rate Tiers w/ Domestic Partners"</formula>
    </cfRule>
  </conditionalFormatting>
  <conditionalFormatting sqref="AA200:AB211">
    <cfRule type="expression" dxfId="1025" priority="578">
      <formula>W$168="Rate Tiers w/ Domestic Partners"</formula>
    </cfRule>
  </conditionalFormatting>
  <conditionalFormatting sqref="AC200:AC211">
    <cfRule type="expression" dxfId="1024" priority="577">
      <formula>W$168="Rate Tiers w/ Domestic Partners"</formula>
    </cfRule>
  </conditionalFormatting>
  <conditionalFormatting sqref="X169">
    <cfRule type="expression" dxfId="1023" priority="574">
      <formula>Y$152="No"</formula>
    </cfRule>
  </conditionalFormatting>
  <conditionalFormatting sqref="W169">
    <cfRule type="expression" dxfId="1022" priority="575">
      <formula>#REF!="No"</formula>
    </cfRule>
  </conditionalFormatting>
  <conditionalFormatting sqref="W169">
    <cfRule type="expression" dxfId="1021" priority="576">
      <formula>#REF!="No"</formula>
    </cfRule>
  </conditionalFormatting>
  <conditionalFormatting sqref="W169:AA169">
    <cfRule type="expression" dxfId="1020" priority="573">
      <formula>W$167="No"</formula>
    </cfRule>
  </conditionalFormatting>
  <conditionalFormatting sqref="X169">
    <cfRule type="expression" dxfId="1019" priority="572">
      <formula>W$167="No"</formula>
    </cfRule>
  </conditionalFormatting>
  <conditionalFormatting sqref="AA182:AB183">
    <cfRule type="expression" dxfId="1018" priority="571">
      <formula>X$167="No"</formula>
    </cfRule>
  </conditionalFormatting>
  <conditionalFormatting sqref="AA182:AB183">
    <cfRule type="expression" dxfId="1017" priority="570">
      <formula>X$167="No"</formula>
    </cfRule>
  </conditionalFormatting>
  <conditionalFormatting sqref="AA182:AB183">
    <cfRule type="expression" dxfId="1016" priority="569">
      <formula>X$167="No"</formula>
    </cfRule>
  </conditionalFormatting>
  <conditionalFormatting sqref="H168">
    <cfRule type="expression" dxfId="1015" priority="568">
      <formula>H$167="No"</formula>
    </cfRule>
  </conditionalFormatting>
  <conditionalFormatting sqref="P168:AC168">
    <cfRule type="expression" dxfId="1014" priority="567">
      <formula>P$167="No"</formula>
    </cfRule>
  </conditionalFormatting>
  <conditionalFormatting sqref="P233">
    <cfRule type="expression" dxfId="1013" priority="566">
      <formula>P$152="No"</formula>
    </cfRule>
  </conditionalFormatting>
  <conditionalFormatting sqref="B42">
    <cfRule type="expression" dxfId="1012" priority="565">
      <formula>B$37="Yes, Use Waiting Period"</formula>
    </cfRule>
  </conditionalFormatting>
  <conditionalFormatting sqref="B42 W42">
    <cfRule type="expression" dxfId="1011" priority="563">
      <formula>B$38="First of the month following date of change"</formula>
    </cfRule>
    <cfRule type="expression" dxfId="1010" priority="564">
      <formula>B$37="Specific Date Selection"</formula>
    </cfRule>
  </conditionalFormatting>
  <conditionalFormatting sqref="B40">
    <cfRule type="expression" dxfId="1009" priority="562">
      <formula>B$37="Yes, Use Waiting Period"</formula>
    </cfRule>
  </conditionalFormatting>
  <conditionalFormatting sqref="B40 W40">
    <cfRule type="expression" dxfId="1008" priority="560">
      <formula>B$38="First of the month following date of change"</formula>
    </cfRule>
    <cfRule type="expression" dxfId="1007" priority="561">
      <formula>B$37="Specific Date Selection"</formula>
    </cfRule>
  </conditionalFormatting>
  <conditionalFormatting sqref="B41:B42 W41:W42">
    <cfRule type="expression" dxfId="1006" priority="642">
      <formula>B$37="Specific Date Selection"</formula>
    </cfRule>
  </conditionalFormatting>
  <conditionalFormatting sqref="P37">
    <cfRule type="expression" dxfId="1005" priority="558">
      <formula>P$37="Select Age Election Policy"</formula>
    </cfRule>
  </conditionalFormatting>
  <conditionalFormatting sqref="P38">
    <cfRule type="expression" dxfId="1004" priority="557">
      <formula>P$37="Yes, Use Waiting Period"</formula>
    </cfRule>
  </conditionalFormatting>
  <conditionalFormatting sqref="B47:B48 P48 W47:W48 AK48 I48">
    <cfRule type="expression" dxfId="1003" priority="639">
      <formula>B$43="Specific Date Selection"</formula>
    </cfRule>
  </conditionalFormatting>
  <conditionalFormatting sqref="B46 W46">
    <cfRule type="expression" dxfId="1002" priority="559">
      <formula>B$43="Specific Date Selection"</formula>
    </cfRule>
  </conditionalFormatting>
  <conditionalFormatting sqref="P44">
    <cfRule type="expression" dxfId="1001" priority="555">
      <formula>P$43="Yes, Use Waiting Period"</formula>
    </cfRule>
  </conditionalFormatting>
  <conditionalFormatting sqref="P43">
    <cfRule type="expression" dxfId="1000" priority="556">
      <formula>P$43="Select Update Election"</formula>
    </cfRule>
  </conditionalFormatting>
  <conditionalFormatting sqref="P44">
    <cfRule type="expression" dxfId="999" priority="554">
      <formula>P$43="Yes, Use Waiting Period"</formula>
    </cfRule>
  </conditionalFormatting>
  <conditionalFormatting sqref="B130:B131">
    <cfRule type="expression" dxfId="998" priority="550">
      <formula>B$127="First of month following Date of Election"</formula>
    </cfRule>
    <cfRule type="expression" dxfId="997" priority="551">
      <formula>B$127="Date of Election"</formula>
    </cfRule>
    <cfRule type="expression" dxfId="996" priority="552">
      <formula>B$127="First of month following Open Enrollment Start Date"</formula>
    </cfRule>
  </conditionalFormatting>
  <conditionalFormatting sqref="B136:B137">
    <cfRule type="expression" dxfId="995" priority="546">
      <formula>B$133="First of month following Date of Election"</formula>
    </cfRule>
    <cfRule type="expression" dxfId="994" priority="547">
      <formula>B$133="Date of Election"</formula>
    </cfRule>
    <cfRule type="expression" dxfId="993" priority="548">
      <formula>B$133="First of month following Date of Hire"</formula>
    </cfRule>
  </conditionalFormatting>
  <conditionalFormatting sqref="B142:B143">
    <cfRule type="expression" dxfId="992" priority="542">
      <formula>B$139="First of month following Date of Election"</formula>
    </cfRule>
    <cfRule type="expression" dxfId="991" priority="543">
      <formula>B$139="Date of Election"</formula>
    </cfRule>
    <cfRule type="expression" dxfId="990" priority="544">
      <formula>B$139="First of month following Date of Rehire"</formula>
    </cfRule>
  </conditionalFormatting>
  <conditionalFormatting sqref="B129 B131 P129 W129 AK129 P131 W131 AK131 AR131">
    <cfRule type="expression" dxfId="989" priority="634">
      <formula>B$126="Specific Date Selection"</formula>
    </cfRule>
  </conditionalFormatting>
  <conditionalFormatting sqref="B130 W130">
    <cfRule type="expression" dxfId="988" priority="553">
      <formula>B$126="Specific Date Selection"</formula>
    </cfRule>
  </conditionalFormatting>
  <conditionalFormatting sqref="P130">
    <cfRule type="expression" dxfId="987" priority="538">
      <formula>P$127="First of month following Date of Election"</formula>
    </cfRule>
    <cfRule type="expression" dxfId="986" priority="539">
      <formula>P$127="Date of Election"</formula>
    </cfRule>
    <cfRule type="expression" dxfId="985" priority="540">
      <formula>P$127="First of month following Open Enrollment Start Date"</formula>
    </cfRule>
  </conditionalFormatting>
  <conditionalFormatting sqref="P130">
    <cfRule type="expression" dxfId="984" priority="541">
      <formula>P$126="Specific Date Selection"</formula>
    </cfRule>
  </conditionalFormatting>
  <conditionalFormatting sqref="B135 B137 P135 W135 AK135 I137 P137 W137 AK137 AD137 AR137">
    <cfRule type="expression" dxfId="983" priority="630">
      <formula>B$132="Specific Date Selection"</formula>
    </cfRule>
  </conditionalFormatting>
  <conditionalFormatting sqref="B136 P136 W136 AK136">
    <cfRule type="expression" dxfId="982" priority="549">
      <formula>B$132="Specific Date Selection"</formula>
    </cfRule>
  </conditionalFormatting>
  <conditionalFormatting sqref="B141 B143 P141 W141 AK141 I143 P143 W143 AK143 AD143 AR143">
    <cfRule type="expression" dxfId="981" priority="625">
      <formula>B$138="Specific Date Selection"</formula>
    </cfRule>
  </conditionalFormatting>
  <conditionalFormatting sqref="B142 P142 W142 AK142">
    <cfRule type="expression" dxfId="980" priority="545">
      <formula>B$138="Specific Date Selection"</formula>
    </cfRule>
  </conditionalFormatting>
  <conditionalFormatting sqref="P139">
    <cfRule type="expression" dxfId="979" priority="537">
      <formula>P$138="Use Waiting Period"</formula>
    </cfRule>
  </conditionalFormatting>
  <conditionalFormatting sqref="H34:H35 B34:F35 AK35:AQ35">
    <cfRule type="expression" dxfId="978" priority="536">
      <formula>B$33="Use Waiting Period"</formula>
    </cfRule>
  </conditionalFormatting>
  <conditionalFormatting sqref="H35 B35:F35 AK35:AQ35">
    <cfRule type="expression" dxfId="977" priority="416">
      <formula>B$34="Select Waiting Period Option"</formula>
    </cfRule>
    <cfRule type="expression" dxfId="976" priority="535">
      <formula>B$34="First of Month following Date of Change"</formula>
    </cfRule>
  </conditionalFormatting>
  <conditionalFormatting sqref="P34">
    <cfRule type="expression" dxfId="975" priority="534">
      <formula>P$30="Use Waiting Period"</formula>
    </cfRule>
  </conditionalFormatting>
  <conditionalFormatting sqref="P34">
    <cfRule type="expression" dxfId="974" priority="533">
      <formula>P$31="First of Month following Date of Change"</formula>
    </cfRule>
  </conditionalFormatting>
  <conditionalFormatting sqref="P34:AC34">
    <cfRule type="expression" dxfId="973" priority="532">
      <formula>P$33="Use Waiting Period"</formula>
    </cfRule>
  </conditionalFormatting>
  <conditionalFormatting sqref="P39">
    <cfRule type="expression" dxfId="972" priority="531">
      <formula>P$37="Yes, Use Waiting Period"</formula>
    </cfRule>
  </conditionalFormatting>
  <conditionalFormatting sqref="P39">
    <cfRule type="expression" dxfId="971" priority="529">
      <formula>P$38="First of the month following date of change"</formula>
    </cfRule>
  </conditionalFormatting>
  <conditionalFormatting sqref="P42">
    <cfRule type="expression" dxfId="970" priority="528">
      <formula>P$37="Yes, Use Waiting Period"</formula>
    </cfRule>
  </conditionalFormatting>
  <conditionalFormatting sqref="P42">
    <cfRule type="expression" dxfId="969" priority="526">
      <formula>P$38="First of the month following date of change"</formula>
    </cfRule>
    <cfRule type="expression" dxfId="968" priority="527">
      <formula>P$37="Specific Date Selection"</formula>
    </cfRule>
  </conditionalFormatting>
  <conditionalFormatting sqref="P40">
    <cfRule type="expression" dxfId="967" priority="525">
      <formula>P$37="Yes, Use Waiting Period"</formula>
    </cfRule>
  </conditionalFormatting>
  <conditionalFormatting sqref="P40">
    <cfRule type="expression" dxfId="966" priority="523">
      <formula>P$38="First of the month following date of change"</formula>
    </cfRule>
    <cfRule type="expression" dxfId="965" priority="524">
      <formula>P$37="Specific Date Selection"</formula>
    </cfRule>
  </conditionalFormatting>
  <conditionalFormatting sqref="P41:P42">
    <cfRule type="expression" dxfId="964" priority="530">
      <formula>P$37="Specific Date Selection"</formula>
    </cfRule>
  </conditionalFormatting>
  <conditionalFormatting sqref="P45">
    <cfRule type="expression" dxfId="963" priority="522">
      <formula>P$43="Yes, Use Waiting Period"</formula>
    </cfRule>
  </conditionalFormatting>
  <conditionalFormatting sqref="P45">
    <cfRule type="expression" dxfId="962" priority="521">
      <formula>P$43="Yes, Use Waiting Period"</formula>
    </cfRule>
  </conditionalFormatting>
  <conditionalFormatting sqref="P45">
    <cfRule type="expression" dxfId="961" priority="519">
      <formula>P$44="First of the month following date of change"</formula>
    </cfRule>
  </conditionalFormatting>
  <conditionalFormatting sqref="P47">
    <cfRule type="expression" dxfId="960" priority="520">
      <formula>P$43="Specific Date Selection"</formula>
    </cfRule>
  </conditionalFormatting>
  <conditionalFormatting sqref="P46">
    <cfRule type="expression" dxfId="959" priority="518">
      <formula>P$43="Specific Date Selection"</formula>
    </cfRule>
  </conditionalFormatting>
  <conditionalFormatting sqref="B55">
    <cfRule type="expression" dxfId="958" priority="517">
      <formula>B$43="Yes, Use Waiting Period"</formula>
    </cfRule>
  </conditionalFormatting>
  <conditionalFormatting sqref="B55">
    <cfRule type="expression" dxfId="957" priority="516">
      <formula>B$43="Yes, Use Waiting Period"</formula>
    </cfRule>
  </conditionalFormatting>
  <conditionalFormatting sqref="B55">
    <cfRule type="expression" dxfId="956" priority="515">
      <formula>B$44="First of the month following date of change"</formula>
    </cfRule>
  </conditionalFormatting>
  <conditionalFormatting sqref="P55">
    <cfRule type="expression" dxfId="955" priority="514">
      <formula>P$43="Yes, Use Waiting Period"</formula>
    </cfRule>
  </conditionalFormatting>
  <conditionalFormatting sqref="P55">
    <cfRule type="expression" dxfId="954" priority="513">
      <formula>P$43="Yes, Use Waiting Period"</formula>
    </cfRule>
  </conditionalFormatting>
  <conditionalFormatting sqref="P55">
    <cfRule type="expression" dxfId="953" priority="512">
      <formula>P$44="First of the month following date of change"</formula>
    </cfRule>
  </conditionalFormatting>
  <conditionalFormatting sqref="AK18">
    <cfRule type="expression" dxfId="952" priority="511">
      <formula>AK$17="No"</formula>
    </cfRule>
  </conditionalFormatting>
  <conditionalFormatting sqref="AK44">
    <cfRule type="expression" dxfId="951" priority="508">
      <formula>AK$43="Yes, Use Waiting Period"</formula>
    </cfRule>
  </conditionalFormatting>
  <conditionalFormatting sqref="AK37">
    <cfRule type="expression" dxfId="950" priority="510">
      <formula>AK$37="Select Age Election Policy"</formula>
    </cfRule>
  </conditionalFormatting>
  <conditionalFormatting sqref="AK43">
    <cfRule type="expression" dxfId="949" priority="509">
      <formula>AK$43="Select Update Election"</formula>
    </cfRule>
  </conditionalFormatting>
  <conditionalFormatting sqref="AK69">
    <cfRule type="expression" dxfId="948" priority="507">
      <formula>AK$68="No"</formula>
    </cfRule>
  </conditionalFormatting>
  <conditionalFormatting sqref="AK57">
    <cfRule type="expression" dxfId="947" priority="506">
      <formula>AK$57="Select Core Election Waiting Period"</formula>
    </cfRule>
  </conditionalFormatting>
  <conditionalFormatting sqref="AK101">
    <cfRule type="expression" dxfId="946" priority="505">
      <formula>AK$99="No"</formula>
    </cfRule>
  </conditionalFormatting>
  <conditionalFormatting sqref="AK38">
    <cfRule type="expression" dxfId="945" priority="504">
      <formula>AK$37="Yes, Use Waiting Period"</formula>
    </cfRule>
  </conditionalFormatting>
  <conditionalFormatting sqref="AK58:AK59">
    <cfRule type="expression" dxfId="944" priority="503">
      <formula>AK$57="Use Waiting Period"</formula>
    </cfRule>
  </conditionalFormatting>
  <conditionalFormatting sqref="AK59">
    <cfRule type="expression" dxfId="943" priority="502">
      <formula>AK$58="First of the month following date of change"</formula>
    </cfRule>
  </conditionalFormatting>
  <conditionalFormatting sqref="AK127">
    <cfRule type="expression" dxfId="942" priority="501">
      <formula>AK$126="Use Waiting Period"</formula>
    </cfRule>
  </conditionalFormatting>
  <conditionalFormatting sqref="AK130">
    <cfRule type="expression" dxfId="941" priority="498">
      <formula>AK$127="First of month following Date of Election"</formula>
    </cfRule>
    <cfRule type="expression" dxfId="940" priority="499">
      <formula>AK$127="Date of Election"</formula>
    </cfRule>
    <cfRule type="expression" dxfId="939" priority="500">
      <formula>AK$127="First of month following Open Enrollment Start Date"</formula>
    </cfRule>
  </conditionalFormatting>
  <conditionalFormatting sqref="AK133">
    <cfRule type="expression" dxfId="938" priority="497">
      <formula>AK$132="Use Waiting Period"</formula>
    </cfRule>
  </conditionalFormatting>
  <conditionalFormatting sqref="AK139">
    <cfRule type="expression" dxfId="937" priority="496">
      <formula>AK$138="Use Waiting Period"</formula>
    </cfRule>
  </conditionalFormatting>
  <conditionalFormatting sqref="AK147:AK148">
    <cfRule type="expression" dxfId="936" priority="495">
      <formula>AK$126="Select Effective Date Rule"</formula>
    </cfRule>
  </conditionalFormatting>
  <conditionalFormatting sqref="AK155">
    <cfRule type="expression" dxfId="935" priority="494">
      <formula>AK$225="Compensation as of Date"</formula>
    </cfRule>
  </conditionalFormatting>
  <conditionalFormatting sqref="AK234">
    <cfRule type="expression" dxfId="934" priority="493">
      <formula>AK$233="No"</formula>
    </cfRule>
  </conditionalFormatting>
  <conditionalFormatting sqref="AK212">
    <cfRule type="expression" dxfId="933" priority="492">
      <formula>AK$167="Yes"</formula>
    </cfRule>
  </conditionalFormatting>
  <conditionalFormatting sqref="AK168:AQ168">
    <cfRule type="expression" dxfId="932" priority="491">
      <formula>AK$167="No"</formula>
    </cfRule>
  </conditionalFormatting>
  <conditionalFormatting sqref="AK130">
    <cfRule type="expression" dxfId="931" priority="490">
      <formula>AK$126="Specific Date Selection"</formula>
    </cfRule>
  </conditionalFormatting>
  <conditionalFormatting sqref="AK34">
    <cfRule type="expression" dxfId="930" priority="489">
      <formula>AK$30="Use Waiting Period"</formula>
    </cfRule>
  </conditionalFormatting>
  <conditionalFormatting sqref="AK34">
    <cfRule type="expression" dxfId="929" priority="488">
      <formula>AK$31="First of Month following Date of Change"</formula>
    </cfRule>
  </conditionalFormatting>
  <conditionalFormatting sqref="AK34:AQ34">
    <cfRule type="expression" dxfId="928" priority="487">
      <formula>AK$33="Use Waiting Period"</formula>
    </cfRule>
  </conditionalFormatting>
  <conditionalFormatting sqref="AK39">
    <cfRule type="expression" dxfId="927" priority="486">
      <formula>AK$37="Yes, Use Waiting Period"</formula>
    </cfRule>
  </conditionalFormatting>
  <conditionalFormatting sqref="AK39">
    <cfRule type="expression" dxfId="926" priority="484">
      <formula>AK$38="First of the month following date of change"</formula>
    </cfRule>
  </conditionalFormatting>
  <conditionalFormatting sqref="AK42">
    <cfRule type="expression" dxfId="925" priority="483">
      <formula>AK$37="Yes, Use Waiting Period"</formula>
    </cfRule>
  </conditionalFormatting>
  <conditionalFormatting sqref="AK42">
    <cfRule type="expression" dxfId="924" priority="481">
      <formula>AK$38="First of the month following date of change"</formula>
    </cfRule>
    <cfRule type="expression" dxfId="923" priority="482">
      <formula>AK$37="Specific Date Selection"</formula>
    </cfRule>
  </conditionalFormatting>
  <conditionalFormatting sqref="AK40">
    <cfRule type="expression" dxfId="922" priority="480">
      <formula>AK$37="Yes, Use Waiting Period"</formula>
    </cfRule>
  </conditionalFormatting>
  <conditionalFormatting sqref="AK40">
    <cfRule type="expression" dxfId="921" priority="478">
      <formula>AK$38="First of the month following date of change"</formula>
    </cfRule>
    <cfRule type="expression" dxfId="920" priority="479">
      <formula>AK$37="Specific Date Selection"</formula>
    </cfRule>
  </conditionalFormatting>
  <conditionalFormatting sqref="AK41:AK42">
    <cfRule type="expression" dxfId="919" priority="485">
      <formula>AK$37="Specific Date Selection"</formula>
    </cfRule>
  </conditionalFormatting>
  <conditionalFormatting sqref="AK45">
    <cfRule type="expression" dxfId="918" priority="477">
      <formula>AK$43="Yes, Use Waiting Period"</formula>
    </cfRule>
  </conditionalFormatting>
  <conditionalFormatting sqref="AK45">
    <cfRule type="expression" dxfId="917" priority="476">
      <formula>AK$43="Yes, Use Waiting Period"</formula>
    </cfRule>
  </conditionalFormatting>
  <conditionalFormatting sqref="AK45">
    <cfRule type="expression" dxfId="916" priority="474">
      <formula>AK$44="First of the month following date of change"</formula>
    </cfRule>
  </conditionalFormatting>
  <conditionalFormatting sqref="AK47">
    <cfRule type="expression" dxfId="915" priority="475">
      <formula>AK$43="Specific Date Selection"</formula>
    </cfRule>
  </conditionalFormatting>
  <conditionalFormatting sqref="AK46">
    <cfRule type="expression" dxfId="914" priority="473">
      <formula>AK$43="Specific Date Selection"</formula>
    </cfRule>
  </conditionalFormatting>
  <conditionalFormatting sqref="AK55">
    <cfRule type="expression" dxfId="913" priority="472">
      <formula>AK$43="Yes, Use Waiting Period"</formula>
    </cfRule>
  </conditionalFormatting>
  <conditionalFormatting sqref="AK55">
    <cfRule type="expression" dxfId="912" priority="471">
      <formula>AK$43="Yes, Use Waiting Period"</formula>
    </cfRule>
  </conditionalFormatting>
  <conditionalFormatting sqref="AK55">
    <cfRule type="expression" dxfId="911" priority="470">
      <formula>AK$44="First of the month following date of change"</formula>
    </cfRule>
  </conditionalFormatting>
  <conditionalFormatting sqref="P161">
    <cfRule type="expression" dxfId="910" priority="469">
      <formula>P$152="No"</formula>
    </cfRule>
  </conditionalFormatting>
  <conditionalFormatting sqref="I18">
    <cfRule type="expression" dxfId="909" priority="467">
      <formula>I$17="No"</formula>
    </cfRule>
  </conditionalFormatting>
  <conditionalFormatting sqref="I44:I45">
    <cfRule type="expression" dxfId="908" priority="464">
      <formula>I$43="Yes, Use Waiting Period"</formula>
    </cfRule>
  </conditionalFormatting>
  <conditionalFormatting sqref="I37">
    <cfRule type="expression" dxfId="907" priority="466">
      <formula>I$37="Select Age Election Policy"</formula>
    </cfRule>
  </conditionalFormatting>
  <conditionalFormatting sqref="I43">
    <cfRule type="expression" dxfId="906" priority="465">
      <formula>I$43="Select Update Election"</formula>
    </cfRule>
  </conditionalFormatting>
  <conditionalFormatting sqref="I69">
    <cfRule type="expression" dxfId="905" priority="463">
      <formula>I$68="No"</formula>
    </cfRule>
  </conditionalFormatting>
  <conditionalFormatting sqref="I57">
    <cfRule type="expression" dxfId="904" priority="462">
      <formula>I$57="Select Core Election Waiting Period"</formula>
    </cfRule>
  </conditionalFormatting>
  <conditionalFormatting sqref="I101">
    <cfRule type="expression" dxfId="903" priority="461">
      <formula>I$99="No"</formula>
    </cfRule>
  </conditionalFormatting>
  <conditionalFormatting sqref="I34">
    <cfRule type="expression" dxfId="902" priority="460">
      <formula>I$30="Use Waiting Period"</formula>
    </cfRule>
  </conditionalFormatting>
  <conditionalFormatting sqref="I34">
    <cfRule type="expression" dxfId="901" priority="459">
      <formula>I$31="First of Month following Date of Change"</formula>
    </cfRule>
  </conditionalFormatting>
  <conditionalFormatting sqref="I38:I39">
    <cfRule type="expression" dxfId="900" priority="458">
      <formula>I$37="Yes, Use Waiting Period"</formula>
    </cfRule>
  </conditionalFormatting>
  <conditionalFormatting sqref="I39">
    <cfRule type="expression" dxfId="899" priority="456">
      <formula>I$38="First of the month following date of change"</formula>
    </cfRule>
  </conditionalFormatting>
  <conditionalFormatting sqref="I44:I45">
    <cfRule type="expression" dxfId="898" priority="455">
      <formula>I$43="Yes, Use Waiting Period"</formula>
    </cfRule>
  </conditionalFormatting>
  <conditionalFormatting sqref="I45">
    <cfRule type="expression" dxfId="897" priority="453">
      <formula>I$44="First of the month following date of change"</formula>
    </cfRule>
  </conditionalFormatting>
  <conditionalFormatting sqref="I58:I59">
    <cfRule type="expression" dxfId="896" priority="452">
      <formula>I$57="Use Waiting Period"</formula>
    </cfRule>
  </conditionalFormatting>
  <conditionalFormatting sqref="I59">
    <cfRule type="expression" dxfId="895" priority="451">
      <formula>I$58="First of the month following date of change"</formula>
    </cfRule>
  </conditionalFormatting>
  <conditionalFormatting sqref="I127">
    <cfRule type="expression" dxfId="894" priority="450">
      <formula>I$126="Use Waiting Period"</formula>
    </cfRule>
  </conditionalFormatting>
  <conditionalFormatting sqref="I133">
    <cfRule type="expression" dxfId="893" priority="449">
      <formula>I$132="Use Waiting Period"</formula>
    </cfRule>
  </conditionalFormatting>
  <conditionalFormatting sqref="I139">
    <cfRule type="expression" dxfId="892" priority="448">
      <formula>I$138="Use Waiting Period"</formula>
    </cfRule>
  </conditionalFormatting>
  <conditionalFormatting sqref="I147:I148">
    <cfRule type="expression" dxfId="891" priority="447">
      <formula>I$126="Select Effective Date Rule"</formula>
    </cfRule>
  </conditionalFormatting>
  <conditionalFormatting sqref="I155">
    <cfRule type="expression" dxfId="890" priority="446">
      <formula>I$225="Compensation as of Date"</formula>
    </cfRule>
  </conditionalFormatting>
  <conditionalFormatting sqref="I221">
    <cfRule type="expression" dxfId="889" priority="445">
      <formula>I$152="No"</formula>
    </cfRule>
  </conditionalFormatting>
  <conditionalFormatting sqref="I224">
    <cfRule type="expression" dxfId="888" priority="444">
      <formula>I$152="No"</formula>
    </cfRule>
  </conditionalFormatting>
  <conditionalFormatting sqref="I230:I231">
    <cfRule type="expression" dxfId="887" priority="443">
      <formula>I$152="No"</formula>
    </cfRule>
  </conditionalFormatting>
  <conditionalFormatting sqref="I236">
    <cfRule type="expression" dxfId="886" priority="442">
      <formula>I$152="No"</formula>
    </cfRule>
  </conditionalFormatting>
  <conditionalFormatting sqref="I233:I234">
    <cfRule type="expression" dxfId="885" priority="441">
      <formula>I$152="No"</formula>
    </cfRule>
  </conditionalFormatting>
  <conditionalFormatting sqref="I234">
    <cfRule type="expression" dxfId="884" priority="440">
      <formula>I$233="No"</formula>
    </cfRule>
  </conditionalFormatting>
  <conditionalFormatting sqref="I212">
    <cfRule type="expression" dxfId="883" priority="439">
      <formula>I$167="Yes"</formula>
    </cfRule>
  </conditionalFormatting>
  <conditionalFormatting sqref="I214">
    <cfRule type="expression" dxfId="882" priority="438">
      <formula>I$152="No"</formula>
    </cfRule>
  </conditionalFormatting>
  <conditionalFormatting sqref="AC169:AC211">
    <cfRule type="expression" dxfId="881" priority="425">
      <formula>W$167="No"</formula>
    </cfRule>
  </conditionalFormatting>
  <conditionalFormatting sqref="I14">
    <cfRule type="expression" dxfId="880" priority="468">
      <formula>I$13="No"</formula>
    </cfRule>
  </conditionalFormatting>
  <conditionalFormatting sqref="I168:O168">
    <cfRule type="expression" dxfId="879" priority="437">
      <formula>I$167="No"</formula>
    </cfRule>
  </conditionalFormatting>
  <conditionalFormatting sqref="I42">
    <cfRule type="expression" dxfId="878" priority="436">
      <formula>I$37="Yes, Use Waiting Period"</formula>
    </cfRule>
  </conditionalFormatting>
  <conditionalFormatting sqref="I42">
    <cfRule type="expression" dxfId="877" priority="434">
      <formula>I$38="First of the month following date of change"</formula>
    </cfRule>
    <cfRule type="expression" dxfId="876" priority="435">
      <formula>I$37="Specific Date Selection"</formula>
    </cfRule>
  </conditionalFormatting>
  <conditionalFormatting sqref="I40">
    <cfRule type="expression" dxfId="875" priority="433">
      <formula>I$37="Yes, Use Waiting Period"</formula>
    </cfRule>
  </conditionalFormatting>
  <conditionalFormatting sqref="I40">
    <cfRule type="expression" dxfId="874" priority="431">
      <formula>I$38="First of the month following date of change"</formula>
    </cfRule>
    <cfRule type="expression" dxfId="873" priority="432">
      <formula>I$37="Specific Date Selection"</formula>
    </cfRule>
  </conditionalFormatting>
  <conditionalFormatting sqref="I41:I42">
    <cfRule type="expression" dxfId="872" priority="457">
      <formula>I$37="Specific Date Selection"</formula>
    </cfRule>
  </conditionalFormatting>
  <conditionalFormatting sqref="I47">
    <cfRule type="expression" dxfId="871" priority="454">
      <formula>I$43="Specific Date Selection"</formula>
    </cfRule>
  </conditionalFormatting>
  <conditionalFormatting sqref="I46">
    <cfRule type="expression" dxfId="870" priority="430">
      <formula>I$43="Specific Date Selection"</formula>
    </cfRule>
  </conditionalFormatting>
  <conditionalFormatting sqref="I130">
    <cfRule type="expression" dxfId="869" priority="426">
      <formula>I$127="First of month following Date of Election"</formula>
    </cfRule>
    <cfRule type="expression" dxfId="868" priority="427">
      <formula>I$127="Date of Election"</formula>
    </cfRule>
    <cfRule type="expression" dxfId="867" priority="428">
      <formula>I$127="First of month following Open Enrollment Start Date"</formula>
    </cfRule>
  </conditionalFormatting>
  <conditionalFormatting sqref="I130">
    <cfRule type="expression" dxfId="866" priority="429">
      <formula>I$126="Specific Date Selection"</formula>
    </cfRule>
  </conditionalFormatting>
  <conditionalFormatting sqref="I34:O34">
    <cfRule type="expression" dxfId="865" priority="424">
      <formula>I$33="Use Waiting Period"</formula>
    </cfRule>
  </conditionalFormatting>
  <conditionalFormatting sqref="I55">
    <cfRule type="expression" dxfId="864" priority="423">
      <formula>I$43="Yes, Use Waiting Period"</formula>
    </cfRule>
  </conditionalFormatting>
  <conditionalFormatting sqref="I55">
    <cfRule type="expression" dxfId="863" priority="422">
      <formula>I$43="Yes, Use Waiting Period"</formula>
    </cfRule>
  </conditionalFormatting>
  <conditionalFormatting sqref="I55">
    <cfRule type="expression" dxfId="862" priority="421">
      <formula>I$44="First of the month following date of change"</formula>
    </cfRule>
  </conditionalFormatting>
  <conditionalFormatting sqref="H32 B32:F32 AK32:AQ32">
    <cfRule type="expression" dxfId="861" priority="420">
      <formula>B$31="Select Waiting Period Option"</formula>
    </cfRule>
  </conditionalFormatting>
  <conditionalFormatting sqref="I31:I32">
    <cfRule type="expression" dxfId="860" priority="419">
      <formula>I$30="Use Waiting Period"</formula>
    </cfRule>
  </conditionalFormatting>
  <conditionalFormatting sqref="I32">
    <cfRule type="expression" dxfId="859" priority="418">
      <formula>I$31="First of Month following Date of Change"</formula>
    </cfRule>
  </conditionalFormatting>
  <conditionalFormatting sqref="I32:AC32">
    <cfRule type="expression" dxfId="858" priority="417">
      <formula>I$31="Select Waiting Period Option"</formula>
    </cfRule>
  </conditionalFormatting>
  <conditionalFormatting sqref="I35">
    <cfRule type="expression" dxfId="857" priority="415">
      <formula>I$30="Use Waiting Period"</formula>
    </cfRule>
  </conditionalFormatting>
  <conditionalFormatting sqref="I35">
    <cfRule type="expression" dxfId="856" priority="414">
      <formula>I$31="First of Month following Date of Change"</formula>
    </cfRule>
  </conditionalFormatting>
  <conditionalFormatting sqref="I35:AC35">
    <cfRule type="expression" dxfId="855" priority="413">
      <formula>I$33="Use Waiting Period"</formula>
    </cfRule>
  </conditionalFormatting>
  <conditionalFormatting sqref="I35:AC35">
    <cfRule type="expression" dxfId="854" priority="411">
      <formula>I$34="Select Waiting Period Option"</formula>
    </cfRule>
    <cfRule type="expression" dxfId="853" priority="412">
      <formula>I$34="First of Month following Date of Change"</formula>
    </cfRule>
  </conditionalFormatting>
  <conditionalFormatting sqref="I88:I97">
    <cfRule type="expression" dxfId="852" priority="410">
      <formula>I$87="Yes"</formula>
    </cfRule>
  </conditionalFormatting>
  <conditionalFormatting sqref="H128 B128:F128 AK128:AQ128">
    <cfRule type="expression" dxfId="851" priority="409">
      <formula>B$127="Select Waiting Period Option"</formula>
    </cfRule>
  </conditionalFormatting>
  <conditionalFormatting sqref="I128">
    <cfRule type="expression" dxfId="850" priority="408">
      <formula>I$126="Use Waiting Period"</formula>
    </cfRule>
  </conditionalFormatting>
  <conditionalFormatting sqref="I128">
    <cfRule type="expression" dxfId="849" priority="405">
      <formula>I$127="First of month following Date of Election"</formula>
    </cfRule>
    <cfRule type="expression" dxfId="848" priority="406">
      <formula>I$127="Date of Election"</formula>
    </cfRule>
    <cfRule type="expression" dxfId="847" priority="407">
      <formula>I$127="First of month following Open Enrollment Start Date"</formula>
    </cfRule>
  </conditionalFormatting>
  <conditionalFormatting sqref="I128:AC128">
    <cfRule type="expression" dxfId="846" priority="404">
      <formula>I$127="Select Waiting Period Option"</formula>
    </cfRule>
  </conditionalFormatting>
  <conditionalFormatting sqref="I129">
    <cfRule type="expression" dxfId="845" priority="400">
      <formula>I$127="First of month following Date of Election"</formula>
    </cfRule>
    <cfRule type="expression" dxfId="844" priority="401">
      <formula>I$127="Date of Election"</formula>
    </cfRule>
    <cfRule type="expression" dxfId="843" priority="402">
      <formula>I$127="First of month following Open Enrollment Start Date"</formula>
    </cfRule>
  </conditionalFormatting>
  <conditionalFormatting sqref="I129">
    <cfRule type="expression" dxfId="842" priority="403">
      <formula>I$126="Specific Date Selection"</formula>
    </cfRule>
  </conditionalFormatting>
  <conditionalFormatting sqref="I131">
    <cfRule type="expression" dxfId="841" priority="396">
      <formula>I$127="First of month following Date of Election"</formula>
    </cfRule>
    <cfRule type="expression" dxfId="840" priority="397">
      <formula>I$127="Date of Election"</formula>
    </cfRule>
    <cfRule type="expression" dxfId="839" priority="398">
      <formula>I$127="First of month following Open Enrollment Start Date"</formula>
    </cfRule>
  </conditionalFormatting>
  <conditionalFormatting sqref="I131">
    <cfRule type="expression" dxfId="838" priority="399">
      <formula>I$126="Specific Date Selection"</formula>
    </cfRule>
  </conditionalFormatting>
  <conditionalFormatting sqref="H134 B134:F134 AK134:AQ134">
    <cfRule type="expression" dxfId="837" priority="395">
      <formula>B$133="Select waiting period option"</formula>
    </cfRule>
  </conditionalFormatting>
  <conditionalFormatting sqref="I134">
    <cfRule type="expression" dxfId="836" priority="391">
      <formula>I$133="First of month following Date of Election"</formula>
    </cfRule>
    <cfRule type="expression" dxfId="835" priority="392">
      <formula>I$133="Date of Election"</formula>
    </cfRule>
    <cfRule type="expression" dxfId="834" priority="393">
      <formula>I$133="First of month following Date of Hire"</formula>
    </cfRule>
  </conditionalFormatting>
  <conditionalFormatting sqref="I134">
    <cfRule type="expression" dxfId="833" priority="394">
      <formula>I$132="Use Waiting Period"</formula>
    </cfRule>
  </conditionalFormatting>
  <conditionalFormatting sqref="I134:AC134">
    <cfRule type="expression" dxfId="832" priority="390">
      <formula>I$133="Select waiting period option"</formula>
    </cfRule>
  </conditionalFormatting>
  <conditionalFormatting sqref="I135">
    <cfRule type="expression" dxfId="831" priority="386">
      <formula>I$133="First of month following Date of Election"</formula>
    </cfRule>
    <cfRule type="expression" dxfId="830" priority="387">
      <formula>I$133="Date of Election"</formula>
    </cfRule>
    <cfRule type="expression" dxfId="829" priority="388">
      <formula>I$133="First of month following Date of Hire"</formula>
    </cfRule>
  </conditionalFormatting>
  <conditionalFormatting sqref="I136:I137">
    <cfRule type="expression" dxfId="828" priority="382">
      <formula>I$133="First of month following Date of Election"</formula>
    </cfRule>
    <cfRule type="expression" dxfId="827" priority="383">
      <formula>I$133="Date of Election"</formula>
    </cfRule>
    <cfRule type="expression" dxfId="826" priority="384">
      <formula>I$133="First of month following Date of Hire"</formula>
    </cfRule>
  </conditionalFormatting>
  <conditionalFormatting sqref="I135">
    <cfRule type="expression" dxfId="825" priority="389">
      <formula>I$132="Specific Date Selection"</formula>
    </cfRule>
  </conditionalFormatting>
  <conditionalFormatting sqref="I136">
    <cfRule type="expression" dxfId="824" priority="385">
      <formula>I$132="Specific Date Selection"</formula>
    </cfRule>
  </conditionalFormatting>
  <conditionalFormatting sqref="I141">
    <cfRule type="expression" dxfId="823" priority="378">
      <formula>I$139="First of month following Date of Election"</formula>
    </cfRule>
    <cfRule type="expression" dxfId="822" priority="379">
      <formula>I$139="Date of Election"</formula>
    </cfRule>
    <cfRule type="expression" dxfId="821" priority="380">
      <formula>I$139="First of month following Date of Rehire"</formula>
    </cfRule>
  </conditionalFormatting>
  <conditionalFormatting sqref="I142:I143">
    <cfRule type="expression" dxfId="820" priority="374">
      <formula>I$139="First of month following Date of Election"</formula>
    </cfRule>
    <cfRule type="expression" dxfId="819" priority="375">
      <formula>I$139="Date of Election"</formula>
    </cfRule>
    <cfRule type="expression" dxfId="818" priority="376">
      <formula>I$139="First of month following Date of Rehire"</formula>
    </cfRule>
  </conditionalFormatting>
  <conditionalFormatting sqref="I141">
    <cfRule type="expression" dxfId="817" priority="381">
      <formula>I$138="Specific Date Selection"</formula>
    </cfRule>
  </conditionalFormatting>
  <conditionalFormatting sqref="I142">
    <cfRule type="expression" dxfId="816" priority="377">
      <formula>I$138="Specific Date Selection"</formula>
    </cfRule>
  </conditionalFormatting>
  <conditionalFormatting sqref="H140 B140:F140 AK140:AQ140">
    <cfRule type="expression" dxfId="815" priority="373">
      <formula>B$139="select waiting period option"</formula>
    </cfRule>
  </conditionalFormatting>
  <conditionalFormatting sqref="I140">
    <cfRule type="expression" dxfId="814" priority="369">
      <formula>I$139="First of month following Date of Election"</formula>
    </cfRule>
    <cfRule type="expression" dxfId="813" priority="370">
      <formula>I$139="Date of Election"</formula>
    </cfRule>
    <cfRule type="expression" dxfId="812" priority="371">
      <formula>I$139="First of month following Date of Rehire"</formula>
    </cfRule>
  </conditionalFormatting>
  <conditionalFormatting sqref="I140">
    <cfRule type="expression" dxfId="811" priority="372">
      <formula>I$138="Use Waiting Period"</formula>
    </cfRule>
  </conditionalFormatting>
  <conditionalFormatting sqref="I140:AC140">
    <cfRule type="expression" dxfId="810" priority="368">
      <formula>I$139="select waiting period option"</formula>
    </cfRule>
  </conditionalFormatting>
  <conditionalFormatting sqref="I162">
    <cfRule type="expression" dxfId="809" priority="367">
      <formula>I$152="No"</formula>
    </cfRule>
  </conditionalFormatting>
  <conditionalFormatting sqref="B164 P164 W164 AK164">
    <cfRule type="expression" dxfId="808" priority="365">
      <formula>B$230="Range Flat Amount"</formula>
    </cfRule>
    <cfRule type="expression" dxfId="807" priority="366">
      <formula>B$230="Offered Amount/Flat Amount"</formula>
    </cfRule>
  </conditionalFormatting>
  <conditionalFormatting sqref="I163 P163 W163 AK163">
    <cfRule type="expression" dxfId="806" priority="655">
      <formula>#REF!="Yes - Round down to nearest"</formula>
    </cfRule>
    <cfRule type="expression" dxfId="805" priority="656">
      <formula>#REF!="Yes - Round down to nearest"</formula>
    </cfRule>
    <cfRule type="expression" dxfId="804" priority="657">
      <formula>#REF!="Yes - Round up to nearest"</formula>
    </cfRule>
    <cfRule type="expression" dxfId="803" priority="658">
      <formula>I$236="Yes - Round down to nearest"</formula>
    </cfRule>
    <cfRule type="expression" dxfId="802" priority="659">
      <formula>I$236="Yes - Round up to nearest"</formula>
    </cfRule>
  </conditionalFormatting>
  <conditionalFormatting sqref="H165 B165:F165 AK165:AQ165">
    <cfRule type="expression" dxfId="801" priority="364">
      <formula>B$164="Select rounding rules"</formula>
    </cfRule>
  </conditionalFormatting>
  <conditionalFormatting sqref="I164">
    <cfRule type="expression" dxfId="800" priority="362">
      <formula>I$230="Range Flat Amount"</formula>
    </cfRule>
    <cfRule type="expression" dxfId="799" priority="363">
      <formula>I$230="Offered Amount/Flat Amount"</formula>
    </cfRule>
  </conditionalFormatting>
  <conditionalFormatting sqref="I165:AC165">
    <cfRule type="expression" dxfId="798" priority="361">
      <formula>I$164="Select rounding rules"</formula>
    </cfRule>
  </conditionalFormatting>
  <conditionalFormatting sqref="I220">
    <cfRule type="expression" dxfId="797" priority="360">
      <formula>I$152="No"</formula>
    </cfRule>
  </conditionalFormatting>
  <conditionalFormatting sqref="B223">
    <cfRule type="expression" dxfId="796" priority="359">
      <formula>B$152="No"</formula>
    </cfRule>
  </conditionalFormatting>
  <conditionalFormatting sqref="I223">
    <cfRule type="expression" dxfId="795" priority="358">
      <formula>I$152="No"</formula>
    </cfRule>
  </conditionalFormatting>
  <conditionalFormatting sqref="I226:I228">
    <cfRule type="expression" dxfId="794" priority="357">
      <formula>I$152="No"</formula>
    </cfRule>
  </conditionalFormatting>
  <conditionalFormatting sqref="I229">
    <cfRule type="expression" dxfId="793" priority="356">
      <formula>I$152="No"</formula>
    </cfRule>
  </conditionalFormatting>
  <conditionalFormatting sqref="H219 B219:F219 AK219:AQ219">
    <cfRule type="expression" dxfId="792" priority="355">
      <formula>B$218="No"</formula>
    </cfRule>
  </conditionalFormatting>
  <conditionalFormatting sqref="I219:AC219">
    <cfRule type="expression" dxfId="791" priority="354">
      <formula>I$218="No"</formula>
    </cfRule>
  </conditionalFormatting>
  <conditionalFormatting sqref="H169:H211">
    <cfRule type="expression" dxfId="790" priority="660">
      <formula>B$167="No"</formula>
    </cfRule>
  </conditionalFormatting>
  <conditionalFormatting sqref="H182:H211">
    <cfRule type="expression" dxfId="789" priority="661">
      <formula>B$168="Rate Tiers w/o Domestic Partners"</formula>
    </cfRule>
  </conditionalFormatting>
  <conditionalFormatting sqref="H200:H211">
    <cfRule type="expression" dxfId="788" priority="662">
      <formula>B$168="Rate Tiers w/ Domestic Partners"</formula>
    </cfRule>
  </conditionalFormatting>
  <conditionalFormatting sqref="G169:G211">
    <cfRule type="expression" dxfId="787" priority="353">
      <formula>E$167="No"</formula>
    </cfRule>
  </conditionalFormatting>
  <conditionalFormatting sqref="G169:H211">
    <cfRule type="expression" dxfId="786" priority="352">
      <formula>E$167="No"</formula>
    </cfRule>
  </conditionalFormatting>
  <conditionalFormatting sqref="G168">
    <cfRule type="expression" dxfId="785" priority="351">
      <formula>G$167="No"</formula>
    </cfRule>
  </conditionalFormatting>
  <conditionalFormatting sqref="G34:G35">
    <cfRule type="expression" dxfId="784" priority="350">
      <formula>G$33="Use Waiting Period"</formula>
    </cfRule>
  </conditionalFormatting>
  <conditionalFormatting sqref="G35">
    <cfRule type="expression" dxfId="783" priority="347">
      <formula>G$34="Select Waiting Period Option"</formula>
    </cfRule>
    <cfRule type="expression" dxfId="782" priority="349">
      <formula>G$34="First of Month following Date of Change"</formula>
    </cfRule>
  </conditionalFormatting>
  <conditionalFormatting sqref="G32">
    <cfRule type="expression" dxfId="781" priority="348">
      <formula>G$31="Select Waiting Period Option"</formula>
    </cfRule>
  </conditionalFormatting>
  <conditionalFormatting sqref="G128">
    <cfRule type="expression" dxfId="780" priority="346">
      <formula>G$127="Select Waiting Period Option"</formula>
    </cfRule>
  </conditionalFormatting>
  <conditionalFormatting sqref="G134">
    <cfRule type="expression" dxfId="779" priority="345">
      <formula>G$133="Select waiting period option"</formula>
    </cfRule>
  </conditionalFormatting>
  <conditionalFormatting sqref="G140">
    <cfRule type="expression" dxfId="778" priority="344">
      <formula>G$139="select waiting period option"</formula>
    </cfRule>
  </conditionalFormatting>
  <conditionalFormatting sqref="G165">
    <cfRule type="expression" dxfId="777" priority="343">
      <formula>G$164="Select rounding rules"</formula>
    </cfRule>
  </conditionalFormatting>
  <conditionalFormatting sqref="G219">
    <cfRule type="expression" dxfId="776" priority="342">
      <formula>G$218="No"</formula>
    </cfRule>
  </conditionalFormatting>
  <conditionalFormatting sqref="E182:F211">
    <cfRule type="expression" dxfId="775" priority="664">
      <formula>C$168="Rate Tiers w/o Domestic Partners"</formula>
    </cfRule>
  </conditionalFormatting>
  <conditionalFormatting sqref="O169:O211">
    <cfRule type="expression" dxfId="774" priority="337">
      <formula>O$167="No"</formula>
    </cfRule>
  </conditionalFormatting>
  <conditionalFormatting sqref="J169:J211">
    <cfRule type="expression" dxfId="773" priority="336">
      <formula>I$167="No"</formula>
    </cfRule>
  </conditionalFormatting>
  <conditionalFormatting sqref="K169:K211">
    <cfRule type="expression" dxfId="772" priority="335">
      <formula>I$167="No"</formula>
    </cfRule>
  </conditionalFormatting>
  <conditionalFormatting sqref="L169:M211">
    <cfRule type="expression" dxfId="771" priority="334">
      <formula>I$167="No"</formula>
    </cfRule>
  </conditionalFormatting>
  <conditionalFormatting sqref="L182:M211">
    <cfRule type="expression" dxfId="770" priority="333">
      <formula>I$168="Rate Tiers w/o Domestic Partners"</formula>
    </cfRule>
  </conditionalFormatting>
  <conditionalFormatting sqref="L182:M183">
    <cfRule type="expression" dxfId="769" priority="332">
      <formula>J$167="No"</formula>
    </cfRule>
  </conditionalFormatting>
  <conditionalFormatting sqref="L182:M183">
    <cfRule type="expression" dxfId="768" priority="331">
      <formula>J$167="No"</formula>
    </cfRule>
  </conditionalFormatting>
  <conditionalFormatting sqref="L182:M183">
    <cfRule type="expression" dxfId="767" priority="330">
      <formula>J$167="No"</formula>
    </cfRule>
  </conditionalFormatting>
  <conditionalFormatting sqref="O182:O211">
    <cfRule type="expression" dxfId="766" priority="329">
      <formula>K$168="Rate Tiers w/o Domestic Partners"</formula>
    </cfRule>
  </conditionalFormatting>
  <conditionalFormatting sqref="L200:M211">
    <cfRule type="expression" dxfId="765" priority="328">
      <formula>I$168="Rate Tiers w/ Domestic Partners"</formula>
    </cfRule>
  </conditionalFormatting>
  <conditionalFormatting sqref="O169:O211">
    <cfRule type="expression" dxfId="764" priority="338">
      <formula>I$167="No"</formula>
    </cfRule>
  </conditionalFormatting>
  <conditionalFormatting sqref="O182:O211">
    <cfRule type="expression" dxfId="763" priority="339">
      <formula>I$168="Rate Tiers w/o Domestic Partners"</formula>
    </cfRule>
  </conditionalFormatting>
  <conditionalFormatting sqref="O200:O211">
    <cfRule type="expression" dxfId="762" priority="340">
      <formula>I$168="Rate Tiers w/ Domestic Partners"</formula>
    </cfRule>
  </conditionalFormatting>
  <conditionalFormatting sqref="N169:N211">
    <cfRule type="expression" dxfId="761" priority="327">
      <formula>L$167="No"</formula>
    </cfRule>
  </conditionalFormatting>
  <conditionalFormatting sqref="N169:O211">
    <cfRule type="expression" dxfId="760" priority="326">
      <formula>L$167="No"</formula>
    </cfRule>
  </conditionalFormatting>
  <conditionalFormatting sqref="L182:M211">
    <cfRule type="expression" dxfId="759" priority="341">
      <formula>J$168="Rate Tiers w/o Domestic Partners"</formula>
    </cfRule>
  </conditionalFormatting>
  <conditionalFormatting sqref="V169:V211">
    <cfRule type="expression" dxfId="758" priority="321">
      <formula>V$167="No"</formula>
    </cfRule>
  </conditionalFormatting>
  <conditionalFormatting sqref="Q169:Q211">
    <cfRule type="expression" dxfId="757" priority="320">
      <formula>P$167="No"</formula>
    </cfRule>
  </conditionalFormatting>
  <conditionalFormatting sqref="R169:R211">
    <cfRule type="expression" dxfId="756" priority="319">
      <formula>P$167="No"</formula>
    </cfRule>
  </conditionalFormatting>
  <conditionalFormatting sqref="S169:T211">
    <cfRule type="expression" dxfId="755" priority="318">
      <formula>P$167="No"</formula>
    </cfRule>
  </conditionalFormatting>
  <conditionalFormatting sqref="S182:T211">
    <cfRule type="expression" dxfId="754" priority="317">
      <formula>P$168="Rate Tiers w/o Domestic Partners"</formula>
    </cfRule>
  </conditionalFormatting>
  <conditionalFormatting sqref="S182:T183">
    <cfRule type="expression" dxfId="753" priority="316">
      <formula>Q$167="No"</formula>
    </cfRule>
  </conditionalFormatting>
  <conditionalFormatting sqref="S182:T183">
    <cfRule type="expression" dxfId="752" priority="315">
      <formula>Q$167="No"</formula>
    </cfRule>
  </conditionalFormatting>
  <conditionalFormatting sqref="S182:T183">
    <cfRule type="expression" dxfId="751" priority="314">
      <formula>Q$167="No"</formula>
    </cfRule>
  </conditionalFormatting>
  <conditionalFormatting sqref="V182:V211">
    <cfRule type="expression" dxfId="750" priority="313">
      <formula>R$168="Rate Tiers w/o Domestic Partners"</formula>
    </cfRule>
  </conditionalFormatting>
  <conditionalFormatting sqref="S200:T211">
    <cfRule type="expression" dxfId="749" priority="312">
      <formula>P$168="Rate Tiers w/ Domestic Partners"</formula>
    </cfRule>
  </conditionalFormatting>
  <conditionalFormatting sqref="V169:V211">
    <cfRule type="expression" dxfId="748" priority="322">
      <formula>P$167="No"</formula>
    </cfRule>
  </conditionalFormatting>
  <conditionalFormatting sqref="V182:V211">
    <cfRule type="expression" dxfId="747" priority="323">
      <formula>P$168="Rate Tiers w/o Domestic Partners"</formula>
    </cfRule>
  </conditionalFormatting>
  <conditionalFormatting sqref="V200:V211">
    <cfRule type="expression" dxfId="746" priority="324">
      <formula>P$168="Rate Tiers w/ Domestic Partners"</formula>
    </cfRule>
  </conditionalFormatting>
  <conditionalFormatting sqref="U169:U211">
    <cfRule type="expression" dxfId="745" priority="311">
      <formula>S$167="No"</formula>
    </cfRule>
  </conditionalFormatting>
  <conditionalFormatting sqref="U169:V211">
    <cfRule type="expression" dxfId="744" priority="310">
      <formula>S$167="No"</formula>
    </cfRule>
  </conditionalFormatting>
  <conditionalFormatting sqref="S182:T211">
    <cfRule type="expression" dxfId="743" priority="325">
      <formula>Q$168="Rate Tiers w/o Domestic Partners"</formula>
    </cfRule>
  </conditionalFormatting>
  <conditionalFormatting sqref="AD18">
    <cfRule type="expression" dxfId="742" priority="304">
      <formula>AD$17="No"</formula>
    </cfRule>
  </conditionalFormatting>
  <conditionalFormatting sqref="AD55">
    <cfRule type="expression" dxfId="741" priority="301">
      <formula>AD$43="Yes, Use Waiting Period"</formula>
    </cfRule>
  </conditionalFormatting>
  <conditionalFormatting sqref="AD37">
    <cfRule type="expression" dxfId="740" priority="303">
      <formula>AD$37="Select Age Election Policy"</formula>
    </cfRule>
  </conditionalFormatting>
  <conditionalFormatting sqref="AD43">
    <cfRule type="expression" dxfId="739" priority="302">
      <formula>AD$43="Select Update Election"</formula>
    </cfRule>
  </conditionalFormatting>
  <conditionalFormatting sqref="AD69">
    <cfRule type="expression" dxfId="738" priority="300">
      <formula>AD$68="No"</formula>
    </cfRule>
  </conditionalFormatting>
  <conditionalFormatting sqref="AD57">
    <cfRule type="expression" dxfId="737" priority="299">
      <formula>AD$57="Select Core Election Waiting Period"</formula>
    </cfRule>
  </conditionalFormatting>
  <conditionalFormatting sqref="AD101">
    <cfRule type="expression" dxfId="736" priority="298">
      <formula>AD$99="No"</formula>
    </cfRule>
  </conditionalFormatting>
  <conditionalFormatting sqref="AD38">
    <cfRule type="expression" dxfId="735" priority="297">
      <formula>AD$37="Yes, Use Waiting Period"</formula>
    </cfRule>
  </conditionalFormatting>
  <conditionalFormatting sqref="AD55">
    <cfRule type="expression" dxfId="734" priority="295">
      <formula>AD$44="First of the month following date of change"</formula>
    </cfRule>
  </conditionalFormatting>
  <conditionalFormatting sqref="AD58:AD59">
    <cfRule type="expression" dxfId="733" priority="294">
      <formula>AD$57="Use Waiting Period"</formula>
    </cfRule>
  </conditionalFormatting>
  <conditionalFormatting sqref="AD59">
    <cfRule type="expression" dxfId="732" priority="293">
      <formula>AD$58="First of the month following date of change"</formula>
    </cfRule>
  </conditionalFormatting>
  <conditionalFormatting sqref="AD127">
    <cfRule type="expression" dxfId="731" priority="292">
      <formula>AD$126="Use Waiting Period"</formula>
    </cfRule>
  </conditionalFormatting>
  <conditionalFormatting sqref="AD130">
    <cfRule type="expression" dxfId="730" priority="289">
      <formula>AD$127="First of month following Date of Election"</formula>
    </cfRule>
    <cfRule type="expression" dxfId="729" priority="290">
      <formula>AD$127="Date of Election"</formula>
    </cfRule>
    <cfRule type="expression" dxfId="728" priority="291">
      <formula>AD$127="First of month following Open Enrollment Start Date"</formula>
    </cfRule>
  </conditionalFormatting>
  <conditionalFormatting sqref="AD133">
    <cfRule type="expression" dxfId="727" priority="288">
      <formula>AD$132="Use Waiting Period"</formula>
    </cfRule>
  </conditionalFormatting>
  <conditionalFormatting sqref="AD139">
    <cfRule type="expression" dxfId="726" priority="287">
      <formula>AD$138="Use Waiting Period"</formula>
    </cfRule>
  </conditionalFormatting>
  <conditionalFormatting sqref="AD147:AD148">
    <cfRule type="expression" dxfId="725" priority="286">
      <formula>AD$126="Select Effective Date Rule"</formula>
    </cfRule>
  </conditionalFormatting>
  <conditionalFormatting sqref="AD155">
    <cfRule type="expression" dxfId="724" priority="285">
      <formula>AD$225="Compensation as of Date"</formula>
    </cfRule>
  </conditionalFormatting>
  <conditionalFormatting sqref="AD234">
    <cfRule type="expression" dxfId="723" priority="284">
      <formula>AD$233="No"</formula>
    </cfRule>
  </conditionalFormatting>
  <conditionalFormatting sqref="AD212">
    <cfRule type="expression" dxfId="722" priority="283">
      <formula>AD$167="Yes"</formula>
    </cfRule>
  </conditionalFormatting>
  <conditionalFormatting sqref="AG170:AJ211">
    <cfRule type="expression" dxfId="721" priority="282">
      <formula>AG$167="No"</formula>
    </cfRule>
  </conditionalFormatting>
  <conditionalFormatting sqref="AF169">
    <cfRule type="expression" dxfId="720" priority="281">
      <formula>AD$167="No"</formula>
    </cfRule>
  </conditionalFormatting>
  <conditionalFormatting sqref="AG170:AG211">
    <cfRule type="expression" dxfId="719" priority="280">
      <formula>AD$167="No"</formula>
    </cfRule>
  </conditionalFormatting>
  <conditionalFormatting sqref="AH170:AI211">
    <cfRule type="expression" dxfId="718" priority="279">
      <formula>AD$167="No"</formula>
    </cfRule>
  </conditionalFormatting>
  <conditionalFormatting sqref="AG182:AI211">
    <cfRule type="expression" dxfId="717" priority="278">
      <formula>AD$168="Rate Tiers w/o Domestic Partners"</formula>
    </cfRule>
  </conditionalFormatting>
  <conditionalFormatting sqref="AH182:AJ211">
    <cfRule type="expression" dxfId="716" priority="277">
      <formula>AD$168="Rate Tiers w/o Domestic Partners"</formula>
    </cfRule>
  </conditionalFormatting>
  <conditionalFormatting sqref="AJ182:AJ211">
    <cfRule type="expression" dxfId="715" priority="276">
      <formula>AD$168="Rate Tiers w/o Domestic Partners"</formula>
    </cfRule>
  </conditionalFormatting>
  <conditionalFormatting sqref="AG200:AG211">
    <cfRule type="expression" dxfId="714" priority="275">
      <formula>AD$168="Rate Tiers w/ Domestic Partners"</formula>
    </cfRule>
  </conditionalFormatting>
  <conditionalFormatting sqref="AH200:AI211">
    <cfRule type="expression" dxfId="713" priority="274">
      <formula>AD$168="Rate Tiers w/ Domestic Partners"</formula>
    </cfRule>
  </conditionalFormatting>
  <conditionalFormatting sqref="AJ200:AJ211">
    <cfRule type="expression" dxfId="712" priority="273">
      <formula>AD$168="Rate Tiers w/ Domestic Partners"</formula>
    </cfRule>
  </conditionalFormatting>
  <conditionalFormatting sqref="AE169">
    <cfRule type="expression" dxfId="711" priority="270">
      <formula>AF$152="No"</formula>
    </cfRule>
  </conditionalFormatting>
  <conditionalFormatting sqref="AD169">
    <cfRule type="expression" dxfId="710" priority="271">
      <formula>#REF!="No"</formula>
    </cfRule>
  </conditionalFormatting>
  <conditionalFormatting sqref="AD169">
    <cfRule type="expression" dxfId="709" priority="272">
      <formula>#REF!="No"</formula>
    </cfRule>
  </conditionalFormatting>
  <conditionalFormatting sqref="AD169:AF169">
    <cfRule type="expression" dxfId="708" priority="269">
      <formula>AD$167="No"</formula>
    </cfRule>
  </conditionalFormatting>
  <conditionalFormatting sqref="AE169">
    <cfRule type="expression" dxfId="707" priority="268">
      <formula>AD$167="No"</formula>
    </cfRule>
  </conditionalFormatting>
  <conditionalFormatting sqref="AH182:AI183">
    <cfRule type="expression" dxfId="706" priority="267">
      <formula>AE$167="No"</formula>
    </cfRule>
  </conditionalFormatting>
  <conditionalFormatting sqref="AH182:AI183">
    <cfRule type="expression" dxfId="705" priority="266">
      <formula>AE$167="No"</formula>
    </cfRule>
  </conditionalFormatting>
  <conditionalFormatting sqref="AH182:AI183">
    <cfRule type="expression" dxfId="704" priority="265">
      <formula>AE$167="No"</formula>
    </cfRule>
  </conditionalFormatting>
  <conditionalFormatting sqref="AD168:AJ168">
    <cfRule type="expression" dxfId="703" priority="264">
      <formula>AD$167="No"</formula>
    </cfRule>
  </conditionalFormatting>
  <conditionalFormatting sqref="AD47:AD48">
    <cfRule type="expression" dxfId="702" priority="296">
      <formula>AD$43="Specific Date Selection"</formula>
    </cfRule>
  </conditionalFormatting>
  <conditionalFormatting sqref="AD46">
    <cfRule type="expression" dxfId="701" priority="263">
      <formula>AD$43="Specific Date Selection"</formula>
    </cfRule>
  </conditionalFormatting>
  <conditionalFormatting sqref="AD130">
    <cfRule type="expression" dxfId="700" priority="262">
      <formula>AD$126="Specific Date Selection"</formula>
    </cfRule>
  </conditionalFormatting>
  <conditionalFormatting sqref="AD34">
    <cfRule type="expression" dxfId="699" priority="261">
      <formula>AD$30="Use Waiting Period"</formula>
    </cfRule>
  </conditionalFormatting>
  <conditionalFormatting sqref="AD34">
    <cfRule type="expression" dxfId="698" priority="260">
      <formula>AD$31="First of Month following Date of Change"</formula>
    </cfRule>
  </conditionalFormatting>
  <conditionalFormatting sqref="AD34:AJ34">
    <cfRule type="expression" dxfId="697" priority="259">
      <formula>AD$33="Use Waiting Period"</formula>
    </cfRule>
  </conditionalFormatting>
  <conditionalFormatting sqref="AD39">
    <cfRule type="expression" dxfId="696" priority="258">
      <formula>AD$37="Yes, Use Waiting Period"</formula>
    </cfRule>
  </conditionalFormatting>
  <conditionalFormatting sqref="AD39">
    <cfRule type="expression" dxfId="695" priority="256">
      <formula>AD$38="First of the month following date of change"</formula>
    </cfRule>
  </conditionalFormatting>
  <conditionalFormatting sqref="AD42">
    <cfRule type="expression" dxfId="694" priority="255">
      <formula>AD$37="Yes, Use Waiting Period"</formula>
    </cfRule>
  </conditionalFormatting>
  <conditionalFormatting sqref="AD42">
    <cfRule type="expression" dxfId="693" priority="253">
      <formula>AD$38="First of the month following date of change"</formula>
    </cfRule>
    <cfRule type="expression" dxfId="692" priority="254">
      <formula>AD$37="Specific Date Selection"</formula>
    </cfRule>
  </conditionalFormatting>
  <conditionalFormatting sqref="AD40">
    <cfRule type="expression" dxfId="691" priority="252">
      <formula>AD$37="Yes, Use Waiting Period"</formula>
    </cfRule>
  </conditionalFormatting>
  <conditionalFormatting sqref="AD40">
    <cfRule type="expression" dxfId="690" priority="250">
      <formula>AD$38="First of the month following date of change"</formula>
    </cfRule>
    <cfRule type="expression" dxfId="689" priority="251">
      <formula>AD$37="Specific Date Selection"</formula>
    </cfRule>
  </conditionalFormatting>
  <conditionalFormatting sqref="AD41:AD42">
    <cfRule type="expression" dxfId="688" priority="257">
      <formula>AD$37="Specific Date Selection"</formula>
    </cfRule>
  </conditionalFormatting>
  <conditionalFormatting sqref="AJ170:AJ211">
    <cfRule type="expression" dxfId="687" priority="249">
      <formula>AD$167="No"</formula>
    </cfRule>
  </conditionalFormatting>
  <conditionalFormatting sqref="AD31:AD32">
    <cfRule type="expression" dxfId="686" priority="248">
      <formula>AD$30="Use Waiting Period"</formula>
    </cfRule>
  </conditionalFormatting>
  <conditionalFormatting sqref="AD32">
    <cfRule type="expression" dxfId="685" priority="247">
      <formula>AD$31="First of Month following Date of Change"</formula>
    </cfRule>
  </conditionalFormatting>
  <conditionalFormatting sqref="AD32:AJ32">
    <cfRule type="expression" dxfId="684" priority="246">
      <formula>AD$31="Select Waiting Period Option"</formula>
    </cfRule>
  </conditionalFormatting>
  <conditionalFormatting sqref="AD35">
    <cfRule type="expression" dxfId="683" priority="245">
      <formula>AD$30="Use Waiting Period"</formula>
    </cfRule>
  </conditionalFormatting>
  <conditionalFormatting sqref="AD35">
    <cfRule type="expression" dxfId="682" priority="244">
      <formula>AD$31="First of Month following Date of Change"</formula>
    </cfRule>
  </conditionalFormatting>
  <conditionalFormatting sqref="AD35:AJ35">
    <cfRule type="expression" dxfId="681" priority="243">
      <formula>AD$33="Use Waiting Period"</formula>
    </cfRule>
  </conditionalFormatting>
  <conditionalFormatting sqref="AD35:AJ35">
    <cfRule type="expression" dxfId="680" priority="241">
      <formula>AD$34="Select Waiting Period Option"</formula>
    </cfRule>
    <cfRule type="expression" dxfId="679" priority="242">
      <formula>AD$34="First of Month following Date of Change"</formula>
    </cfRule>
  </conditionalFormatting>
  <conditionalFormatting sqref="AD88:AD97">
    <cfRule type="expression" dxfId="678" priority="240">
      <formula>AD$87="Yes"</formula>
    </cfRule>
  </conditionalFormatting>
  <conditionalFormatting sqref="AD128">
    <cfRule type="expression" dxfId="677" priority="239">
      <formula>AD$126="Use Waiting Period"</formula>
    </cfRule>
  </conditionalFormatting>
  <conditionalFormatting sqref="AD128">
    <cfRule type="expression" dxfId="676" priority="236">
      <formula>AD$127="First of month following Date of Election"</formula>
    </cfRule>
    <cfRule type="expression" dxfId="675" priority="237">
      <formula>AD$127="Date of Election"</formula>
    </cfRule>
    <cfRule type="expression" dxfId="674" priority="238">
      <formula>AD$127="First of month following Open Enrollment Start Date"</formula>
    </cfRule>
  </conditionalFormatting>
  <conditionalFormatting sqref="AD128:AJ128">
    <cfRule type="expression" dxfId="673" priority="235">
      <formula>AD$127="Select Waiting Period Option"</formula>
    </cfRule>
  </conditionalFormatting>
  <conditionalFormatting sqref="AD129">
    <cfRule type="expression" dxfId="672" priority="231">
      <formula>AD$127="First of month following Date of Election"</formula>
    </cfRule>
    <cfRule type="expression" dxfId="671" priority="232">
      <formula>AD$127="Date of Election"</formula>
    </cfRule>
    <cfRule type="expression" dxfId="670" priority="233">
      <formula>AD$127="First of month following Open Enrollment Start Date"</formula>
    </cfRule>
  </conditionalFormatting>
  <conditionalFormatting sqref="AD129">
    <cfRule type="expression" dxfId="669" priority="234">
      <formula>AD$126="Specific Date Selection"</formula>
    </cfRule>
  </conditionalFormatting>
  <conditionalFormatting sqref="AD131">
    <cfRule type="expression" dxfId="668" priority="227">
      <formula>AD$127="First of month following Date of Election"</formula>
    </cfRule>
    <cfRule type="expression" dxfId="667" priority="228">
      <formula>AD$127="Date of Election"</formula>
    </cfRule>
    <cfRule type="expression" dxfId="666" priority="229">
      <formula>AD$127="First of month following Open Enrollment Start Date"</formula>
    </cfRule>
  </conditionalFormatting>
  <conditionalFormatting sqref="AD131">
    <cfRule type="expression" dxfId="665" priority="230">
      <formula>AD$126="Specific Date Selection"</formula>
    </cfRule>
  </conditionalFormatting>
  <conditionalFormatting sqref="AD134">
    <cfRule type="expression" dxfId="664" priority="223">
      <formula>AD$133="First of month following Date of Election"</formula>
    </cfRule>
    <cfRule type="expression" dxfId="663" priority="224">
      <formula>AD$133="Date of Election"</formula>
    </cfRule>
    <cfRule type="expression" dxfId="662" priority="225">
      <formula>AD$133="First of month following Date of Hire"</formula>
    </cfRule>
  </conditionalFormatting>
  <conditionalFormatting sqref="AD134">
    <cfRule type="expression" dxfId="661" priority="226">
      <formula>AD$132="Use Waiting Period"</formula>
    </cfRule>
  </conditionalFormatting>
  <conditionalFormatting sqref="AD134:AJ134">
    <cfRule type="expression" dxfId="660" priority="222">
      <formula>AD$133="Select waiting period option"</formula>
    </cfRule>
  </conditionalFormatting>
  <conditionalFormatting sqref="AD135">
    <cfRule type="expression" dxfId="659" priority="218">
      <formula>AD$133="First of month following Date of Election"</formula>
    </cfRule>
    <cfRule type="expression" dxfId="658" priority="219">
      <formula>AD$133="Date of Election"</formula>
    </cfRule>
    <cfRule type="expression" dxfId="657" priority="220">
      <formula>AD$133="First of month following Date of Hire"</formula>
    </cfRule>
  </conditionalFormatting>
  <conditionalFormatting sqref="AD136:AD137">
    <cfRule type="expression" dxfId="656" priority="214">
      <formula>AD$133="First of month following Date of Election"</formula>
    </cfRule>
    <cfRule type="expression" dxfId="655" priority="215">
      <formula>AD$133="Date of Election"</formula>
    </cfRule>
    <cfRule type="expression" dxfId="654" priority="216">
      <formula>AD$133="First of month following Date of Hire"</formula>
    </cfRule>
  </conditionalFormatting>
  <conditionalFormatting sqref="AD135">
    <cfRule type="expression" dxfId="653" priority="221">
      <formula>AD$132="Specific Date Selection"</formula>
    </cfRule>
  </conditionalFormatting>
  <conditionalFormatting sqref="AD136">
    <cfRule type="expression" dxfId="652" priority="217">
      <formula>AD$132="Specific Date Selection"</formula>
    </cfRule>
  </conditionalFormatting>
  <conditionalFormatting sqref="AD141">
    <cfRule type="expression" dxfId="651" priority="210">
      <formula>AD$139="First of month following Date of Election"</formula>
    </cfRule>
    <cfRule type="expression" dxfId="650" priority="211">
      <formula>AD$139="Date of Election"</formula>
    </cfRule>
    <cfRule type="expression" dxfId="649" priority="212">
      <formula>AD$139="First of month following Date of Rehire"</formula>
    </cfRule>
  </conditionalFormatting>
  <conditionalFormatting sqref="AD142:AD143">
    <cfRule type="expression" dxfId="648" priority="206">
      <formula>AD$139="First of month following Date of Election"</formula>
    </cfRule>
    <cfRule type="expression" dxfId="647" priority="207">
      <formula>AD$139="Date of Election"</formula>
    </cfRule>
    <cfRule type="expression" dxfId="646" priority="208">
      <formula>AD$139="First of month following Date of Rehire"</formula>
    </cfRule>
  </conditionalFormatting>
  <conditionalFormatting sqref="AD141">
    <cfRule type="expression" dxfId="645" priority="213">
      <formula>AD$138="Specific Date Selection"</formula>
    </cfRule>
  </conditionalFormatting>
  <conditionalFormatting sqref="AD142">
    <cfRule type="expression" dxfId="644" priority="209">
      <formula>AD$138="Specific Date Selection"</formula>
    </cfRule>
  </conditionalFormatting>
  <conditionalFormatting sqref="AD140">
    <cfRule type="expression" dxfId="643" priority="202">
      <formula>AD$139="First of month following Date of Election"</formula>
    </cfRule>
    <cfRule type="expression" dxfId="642" priority="203">
      <formula>AD$139="Date of Election"</formula>
    </cfRule>
    <cfRule type="expression" dxfId="641" priority="204">
      <formula>AD$139="First of month following Date of Rehire"</formula>
    </cfRule>
  </conditionalFormatting>
  <conditionalFormatting sqref="AD140">
    <cfRule type="expression" dxfId="640" priority="205">
      <formula>AD$138="Use Waiting Period"</formula>
    </cfRule>
  </conditionalFormatting>
  <conditionalFormatting sqref="AD140:AJ140">
    <cfRule type="expression" dxfId="639" priority="201">
      <formula>AD$139="select waiting period option"</formula>
    </cfRule>
  </conditionalFormatting>
  <conditionalFormatting sqref="AD162">
    <cfRule type="expression" dxfId="638" priority="200">
      <formula>AD$152="No"</formula>
    </cfRule>
  </conditionalFormatting>
  <conditionalFormatting sqref="AD164">
    <cfRule type="expression" dxfId="637" priority="198">
      <formula>AD$230="Range Flat Amount"</formula>
    </cfRule>
    <cfRule type="expression" dxfId="636" priority="199">
      <formula>AD$230="Offered Amount/Flat Amount"</formula>
    </cfRule>
  </conditionalFormatting>
  <conditionalFormatting sqref="AD163">
    <cfRule type="expression" dxfId="635" priority="305">
      <formula>#REF!="Yes - Round down to nearest"</formula>
    </cfRule>
    <cfRule type="expression" dxfId="634" priority="306">
      <formula>#REF!="Yes - Round down to nearest"</formula>
    </cfRule>
    <cfRule type="expression" dxfId="633" priority="307">
      <formula>#REF!="Yes - Round up to nearest"</formula>
    </cfRule>
    <cfRule type="expression" dxfId="632" priority="308">
      <formula>AD$236="Yes - Round down to nearest"</formula>
    </cfRule>
    <cfRule type="expression" dxfId="631" priority="309">
      <formula>AD$236="Yes - Round up to nearest"</formula>
    </cfRule>
  </conditionalFormatting>
  <conditionalFormatting sqref="AD165:AJ165">
    <cfRule type="expression" dxfId="630" priority="197">
      <formula>AD$164="Select rounding rules"</formula>
    </cfRule>
  </conditionalFormatting>
  <conditionalFormatting sqref="AD220">
    <cfRule type="expression" dxfId="629" priority="196">
      <formula>AD$152="No"</formula>
    </cfRule>
  </conditionalFormatting>
  <conditionalFormatting sqref="AD223">
    <cfRule type="expression" dxfId="628" priority="195">
      <formula>AD$152="No"</formula>
    </cfRule>
  </conditionalFormatting>
  <conditionalFormatting sqref="AD226:AD228">
    <cfRule type="expression" dxfId="627" priority="194">
      <formula>AD$152="No"</formula>
    </cfRule>
  </conditionalFormatting>
  <conditionalFormatting sqref="AD229">
    <cfRule type="expression" dxfId="626" priority="193">
      <formula>AD$152="No"</formula>
    </cfRule>
  </conditionalFormatting>
  <conditionalFormatting sqref="AD219:AJ219">
    <cfRule type="expression" dxfId="625" priority="192">
      <formula>AD$218="No"</formula>
    </cfRule>
  </conditionalFormatting>
  <conditionalFormatting sqref="AI170:AI211">
    <cfRule type="expression" dxfId="624" priority="191">
      <formula>AD$167="No"</formula>
    </cfRule>
  </conditionalFormatting>
  <conditionalFormatting sqref="Z169">
    <cfRule type="expression" dxfId="623" priority="190">
      <formula>V$167="No"</formula>
    </cfRule>
  </conditionalFormatting>
  <conditionalFormatting sqref="W170:Y211">
    <cfRule type="expression" dxfId="622" priority="189">
      <formula>W$167="No"</formula>
    </cfRule>
  </conditionalFormatting>
  <conditionalFormatting sqref="X170:X211">
    <cfRule type="expression" dxfId="621" priority="188">
      <formula>W$167="No"</formula>
    </cfRule>
  </conditionalFormatting>
  <conditionalFormatting sqref="Y170:Y211">
    <cfRule type="expression" dxfId="620" priority="187">
      <formula>W$167="No"</formula>
    </cfRule>
  </conditionalFormatting>
  <conditionalFormatting sqref="AD170:AF211">
    <cfRule type="expression" dxfId="619" priority="186">
      <formula>AD$167="No"</formula>
    </cfRule>
  </conditionalFormatting>
  <conditionalFormatting sqref="AE170:AE211">
    <cfRule type="expression" dxfId="618" priority="185">
      <formula>AD$167="No"</formula>
    </cfRule>
  </conditionalFormatting>
  <conditionalFormatting sqref="AF170:AF211">
    <cfRule type="expression" dxfId="617" priority="184">
      <formula>AD$167="No"</formula>
    </cfRule>
  </conditionalFormatting>
  <conditionalFormatting sqref="AB169">
    <cfRule type="expression" dxfId="616" priority="183">
      <formula>Z$167="No"</formula>
    </cfRule>
  </conditionalFormatting>
  <conditionalFormatting sqref="AB169">
    <cfRule type="expression" dxfId="615" priority="182">
      <formula>Y$167="No"</formula>
    </cfRule>
  </conditionalFormatting>
  <conditionalFormatting sqref="AB169">
    <cfRule type="expression" dxfId="614" priority="181">
      <formula>AB$167="No"</formula>
    </cfRule>
  </conditionalFormatting>
  <conditionalFormatting sqref="AG169:AH169">
    <cfRule type="expression" dxfId="613" priority="180">
      <formula>AE$167="No"</formula>
    </cfRule>
  </conditionalFormatting>
  <conditionalFormatting sqref="AG169">
    <cfRule type="expression" dxfId="612" priority="179">
      <formula>AD$167="No"</formula>
    </cfRule>
  </conditionalFormatting>
  <conditionalFormatting sqref="AH169">
    <cfRule type="expression" dxfId="611" priority="178">
      <formula>AD$167="No"</formula>
    </cfRule>
  </conditionalFormatting>
  <conditionalFormatting sqref="AG169:AH169">
    <cfRule type="expression" dxfId="610" priority="177">
      <formula>AG$167="No"</formula>
    </cfRule>
  </conditionalFormatting>
  <conditionalFormatting sqref="AG169">
    <cfRule type="expression" dxfId="609" priority="176">
      <formula>AC$167="No"</formula>
    </cfRule>
  </conditionalFormatting>
  <conditionalFormatting sqref="AI169">
    <cfRule type="expression" dxfId="608" priority="175">
      <formula>AG$167="No"</formula>
    </cfRule>
  </conditionalFormatting>
  <conditionalFormatting sqref="AI169">
    <cfRule type="expression" dxfId="607" priority="174">
      <formula>AF$167="No"</formula>
    </cfRule>
  </conditionalFormatting>
  <conditionalFormatting sqref="AI169">
    <cfRule type="expression" dxfId="606" priority="173">
      <formula>AI$167="No"</formula>
    </cfRule>
  </conditionalFormatting>
  <conditionalFormatting sqref="AJ169">
    <cfRule type="expression" dxfId="605" priority="172">
      <formula>AG$167="No"</formula>
    </cfRule>
  </conditionalFormatting>
  <conditionalFormatting sqref="AJ169">
    <cfRule type="expression" dxfId="604" priority="171">
      <formula>AJ$167="No"</formula>
    </cfRule>
  </conditionalFormatting>
  <conditionalFormatting sqref="AJ169">
    <cfRule type="expression" dxfId="603" priority="170">
      <formula>AD$167="No"</formula>
    </cfRule>
  </conditionalFormatting>
  <conditionalFormatting sqref="AL169:AL211">
    <cfRule type="expression" dxfId="602" priority="165">
      <formula>AK$167="No"</formula>
    </cfRule>
  </conditionalFormatting>
  <conditionalFormatting sqref="AM169:AM211">
    <cfRule type="expression" dxfId="601" priority="164">
      <formula>AK$167="No"</formula>
    </cfRule>
  </conditionalFormatting>
  <conditionalFormatting sqref="AN169:AO211">
    <cfRule type="expression" dxfId="600" priority="163">
      <formula>AK$167="No"</formula>
    </cfRule>
  </conditionalFormatting>
  <conditionalFormatting sqref="AN182:AO211">
    <cfRule type="expression" dxfId="599" priority="162">
      <formula>AK$168="Rate Tiers w/o Domestic Partners"</formula>
    </cfRule>
  </conditionalFormatting>
  <conditionalFormatting sqref="AN182:AO183">
    <cfRule type="expression" dxfId="598" priority="161">
      <formula>AL$167="No"</formula>
    </cfRule>
  </conditionalFormatting>
  <conditionalFormatting sqref="AN182:AO183">
    <cfRule type="expression" dxfId="597" priority="160">
      <formula>AL$167="No"</formula>
    </cfRule>
  </conditionalFormatting>
  <conditionalFormatting sqref="AN182:AO183">
    <cfRule type="expression" dxfId="596" priority="159">
      <formula>AL$167="No"</formula>
    </cfRule>
  </conditionalFormatting>
  <conditionalFormatting sqref="AQ182:AQ211">
    <cfRule type="expression" dxfId="595" priority="158">
      <formula>AM$168="Rate Tiers w/o Domestic Partners"</formula>
    </cfRule>
  </conditionalFormatting>
  <conditionalFormatting sqref="AN200:AO211">
    <cfRule type="expression" dxfId="594" priority="157">
      <formula>AK$168="Rate Tiers w/ Domestic Partners"</formula>
    </cfRule>
  </conditionalFormatting>
  <conditionalFormatting sqref="AQ169:AQ211">
    <cfRule type="expression" dxfId="593" priority="166">
      <formula>AK$167="No"</formula>
    </cfRule>
  </conditionalFormatting>
  <conditionalFormatting sqref="AQ182:AQ211">
    <cfRule type="expression" dxfId="592" priority="167">
      <formula>AK$168="Rate Tiers w/o Domestic Partners"</formula>
    </cfRule>
  </conditionalFormatting>
  <conditionalFormatting sqref="AQ200:AQ211">
    <cfRule type="expression" dxfId="591" priority="168">
      <formula>AK$168="Rate Tiers w/ Domestic Partners"</formula>
    </cfRule>
  </conditionalFormatting>
  <conditionalFormatting sqref="AP169:AP211">
    <cfRule type="expression" dxfId="590" priority="156">
      <formula>AN$167="No"</formula>
    </cfRule>
  </conditionalFormatting>
  <conditionalFormatting sqref="AP169:AQ211">
    <cfRule type="expression" dxfId="589" priority="155">
      <formula>AN$167="No"</formula>
    </cfRule>
  </conditionalFormatting>
  <conditionalFormatting sqref="AN182:AO211">
    <cfRule type="expression" dxfId="588" priority="169">
      <formula>AL$168="Rate Tiers w/o Domestic Partners"</formula>
    </cfRule>
  </conditionalFormatting>
  <conditionalFormatting sqref="W182:AC211">
    <cfRule type="expression" dxfId="587" priority="154">
      <formula>$W$168="Rate tiers w/o domestic partners"</formula>
    </cfRule>
  </conditionalFormatting>
  <conditionalFormatting sqref="AB200:AB211">
    <cfRule type="expression" dxfId="586" priority="153">
      <formula>$W$168="rate tiers w/ domestic partners"</formula>
    </cfRule>
  </conditionalFormatting>
  <conditionalFormatting sqref="AI182:AI211">
    <cfRule type="expression" dxfId="585" priority="152">
      <formula>$AD$168="rate tiers w/o domestic partners"</formula>
    </cfRule>
  </conditionalFormatting>
  <conditionalFormatting sqref="AI199:AI210">
    <cfRule type="expression" dxfId="584" priority="151">
      <formula>$AD$168="rate tiers w/ domestic partners"</formula>
    </cfRule>
  </conditionalFormatting>
  <conditionalFormatting sqref="B3:H3 B5:H81 B236:H239 B235 I216:AX216 B83:H234">
    <cfRule type="expression" dxfId="583" priority="150">
      <formula>B$3="No"</formula>
    </cfRule>
  </conditionalFormatting>
  <conditionalFormatting sqref="I5:O6 I101:O143 I236:O239 I217:O234 I154:O215 I83:O84 I147:O152 I8:O10 I12:O81 I87:O99">
    <cfRule type="expression" dxfId="582" priority="149">
      <formula>$I$3="No"</formula>
    </cfRule>
  </conditionalFormatting>
  <conditionalFormatting sqref="P5:V6 P101:V143 P236:V239 P217:V234 P154:V215 P87:V99 P147:V152 P8:V10 P12:V81">
    <cfRule type="expression" dxfId="581" priority="148">
      <formula>$P$3="No"</formula>
    </cfRule>
  </conditionalFormatting>
  <conditionalFormatting sqref="W5:AC81 W101:AC152 W236:AC239 W217:AC234 W154:AC215 W83:AC99">
    <cfRule type="expression" dxfId="580" priority="147">
      <formula>$W$3="no"</formula>
    </cfRule>
  </conditionalFormatting>
  <conditionalFormatting sqref="AD5:AJ13 AD15:AJ81 AD101:AJ152 AD236:AJ239 AD217:AJ234 AD154:AJ215 AD83:AJ99">
    <cfRule type="expression" dxfId="579" priority="146">
      <formula>$AD$3="no"</formula>
    </cfRule>
  </conditionalFormatting>
  <conditionalFormatting sqref="AK5:AQ13 AK15:AQ81 AK101:AQ152 AK236:AQ239 AK217:AQ234 AK154:AQ215 AK83:AQ99">
    <cfRule type="expression" dxfId="578" priority="145">
      <formula>$AK$3="no"</formula>
    </cfRule>
  </conditionalFormatting>
  <conditionalFormatting sqref="I3:AQ3">
    <cfRule type="expression" dxfId="577" priority="144">
      <formula>I$3="No"</formula>
    </cfRule>
  </conditionalFormatting>
  <conditionalFormatting sqref="AD14 AK14">
    <cfRule type="expression" dxfId="576" priority="143">
      <formula>AD$13="No"</formula>
    </cfRule>
  </conditionalFormatting>
  <conditionalFormatting sqref="AD14:AQ14">
    <cfRule type="expression" dxfId="575" priority="142">
      <formula>$W$3="no"</formula>
    </cfRule>
  </conditionalFormatting>
  <conditionalFormatting sqref="I100">
    <cfRule type="expression" dxfId="574" priority="141">
      <formula>I$99="No"</formula>
    </cfRule>
  </conditionalFormatting>
  <conditionalFormatting sqref="I100:AQ100">
    <cfRule type="expression" dxfId="573" priority="140">
      <formula>I$3="No"</formula>
    </cfRule>
  </conditionalFormatting>
  <conditionalFormatting sqref="AR46:AR48">
    <cfRule type="expression" dxfId="572" priority="134">
      <formula>AR$43="Yes, Use Waiting Period"</formula>
    </cfRule>
  </conditionalFormatting>
  <conditionalFormatting sqref="AR71:AR73">
    <cfRule type="expression" dxfId="571" priority="133">
      <formula>AR$68="No"</formula>
    </cfRule>
  </conditionalFormatting>
  <conditionalFormatting sqref="AR31:AR32 AR35">
    <cfRule type="expression" dxfId="570" priority="132">
      <formula>AR$30="Use Waiting Period"</formula>
    </cfRule>
  </conditionalFormatting>
  <conditionalFormatting sqref="AR32 AR35">
    <cfRule type="expression" dxfId="569" priority="131">
      <formula>AR$31="First of Month following Date of Change"</formula>
    </cfRule>
  </conditionalFormatting>
  <conditionalFormatting sqref="AR41">
    <cfRule type="expression" dxfId="568" priority="130">
      <formula>AR$37="Yes, Use Waiting Period"</formula>
    </cfRule>
  </conditionalFormatting>
  <conditionalFormatting sqref="AR41">
    <cfRule type="expression" dxfId="567" priority="129">
      <formula>AR$38="First of the month following date of change"</formula>
    </cfRule>
  </conditionalFormatting>
  <conditionalFormatting sqref="AR46:AR48">
    <cfRule type="expression" dxfId="566" priority="127">
      <formula>AR$44="First of the month following date of change"</formula>
    </cfRule>
  </conditionalFormatting>
  <conditionalFormatting sqref="AR128">
    <cfRule type="expression" dxfId="565" priority="126">
      <formula>AR$126="Use Waiting Period"</formula>
    </cfRule>
  </conditionalFormatting>
  <conditionalFormatting sqref="AR128:AR129">
    <cfRule type="expression" dxfId="564" priority="122">
      <formula>AR$127="First of month following Date of Election"</formula>
    </cfRule>
    <cfRule type="expression" dxfId="563" priority="123">
      <formula>AR$127="Date of Election"</formula>
    </cfRule>
    <cfRule type="expression" dxfId="562" priority="124">
      <formula>AR$127="First of month following Open Enrollment Start Date"</formula>
    </cfRule>
  </conditionalFormatting>
  <conditionalFormatting sqref="AR134:AR137">
    <cfRule type="expression" dxfId="561" priority="117">
      <formula>AR$133="First of month following Date of Election"</formula>
    </cfRule>
    <cfRule type="expression" dxfId="560" priority="118">
      <formula>AR$133="Date of Election"</formula>
    </cfRule>
    <cfRule type="expression" dxfId="559" priority="119">
      <formula>AR$133="First of month following Date of Hire"</formula>
    </cfRule>
  </conditionalFormatting>
  <conditionalFormatting sqref="AR134">
    <cfRule type="expression" dxfId="558" priority="120">
      <formula>AR$132="Use Waiting Period"</formula>
    </cfRule>
  </conditionalFormatting>
  <conditionalFormatting sqref="AR140:AR143">
    <cfRule type="expression" dxfId="557" priority="112">
      <formula>AR$139="First of month following Date of Election"</formula>
    </cfRule>
    <cfRule type="expression" dxfId="556" priority="113">
      <formula>AR$139="Date of Election"</formula>
    </cfRule>
    <cfRule type="expression" dxfId="555" priority="114">
      <formula>AR$139="First of month following Date of Rehire"</formula>
    </cfRule>
  </conditionalFormatting>
  <conditionalFormatting sqref="AR140">
    <cfRule type="expression" dxfId="554" priority="115">
      <formula>AR$138="Use Waiting Period"</formula>
    </cfRule>
  </conditionalFormatting>
  <conditionalFormatting sqref="AR214">
    <cfRule type="expression" dxfId="553" priority="111">
      <formula>AR$167="Yes"</formula>
    </cfRule>
  </conditionalFormatting>
  <conditionalFormatting sqref="AR169:AV211">
    <cfRule type="expression" dxfId="552" priority="109">
      <formula>AR$167="No"</formula>
    </cfRule>
  </conditionalFormatting>
  <conditionalFormatting sqref="AU169:AV211">
    <cfRule type="expression" dxfId="551" priority="108">
      <formula>AT$167="No"</formula>
    </cfRule>
  </conditionalFormatting>
  <conditionalFormatting sqref="AR48">
    <cfRule type="expression" dxfId="550" priority="128">
      <formula>AR$43="Specific Date Selection"</formula>
    </cfRule>
  </conditionalFormatting>
  <conditionalFormatting sqref="AR129">
    <cfRule type="expression" dxfId="549" priority="125">
      <formula>AR$126="Specific Date Selection"</formula>
    </cfRule>
  </conditionalFormatting>
  <conditionalFormatting sqref="AR135">
    <cfRule type="expression" dxfId="548" priority="121">
      <formula>AR$132="Specific Date Selection"</formula>
    </cfRule>
  </conditionalFormatting>
  <conditionalFormatting sqref="AR136">
    <cfRule type="expression" dxfId="547" priority="107">
      <formula>AR$132="Specific Date Selection"</formula>
    </cfRule>
  </conditionalFormatting>
  <conditionalFormatting sqref="AR141">
    <cfRule type="expression" dxfId="546" priority="116">
      <formula>AR$138="Specific Date Selection"</formula>
    </cfRule>
  </conditionalFormatting>
  <conditionalFormatting sqref="AR142">
    <cfRule type="expression" dxfId="545" priority="106">
      <formula>AR$138="Specific Date Selection"</formula>
    </cfRule>
  </conditionalFormatting>
  <conditionalFormatting sqref="AR35:AX35">
    <cfRule type="expression" dxfId="544" priority="105">
      <formula>AR$33="Use Waiting Period"</formula>
    </cfRule>
  </conditionalFormatting>
  <conditionalFormatting sqref="AR35:AX35">
    <cfRule type="expression" dxfId="543" priority="60">
      <formula>AR$34="Select Waiting Period Option"</formula>
    </cfRule>
    <cfRule type="expression" dxfId="542" priority="104">
      <formula>AR$34="First of Month following Date of Change"</formula>
    </cfRule>
  </conditionalFormatting>
  <conditionalFormatting sqref="AR18">
    <cfRule type="expression" dxfId="541" priority="103">
      <formula>AR$17="No"</formula>
    </cfRule>
  </conditionalFormatting>
  <conditionalFormatting sqref="AR44">
    <cfRule type="expression" dxfId="540" priority="100">
      <formula>AR$43="Yes, Use Waiting Period"</formula>
    </cfRule>
  </conditionalFormatting>
  <conditionalFormatting sqref="AR37">
    <cfRule type="expression" dxfId="539" priority="102">
      <formula>AR$37="Select Age Election Policy"</formula>
    </cfRule>
  </conditionalFormatting>
  <conditionalFormatting sqref="AR43">
    <cfRule type="expression" dxfId="538" priority="101">
      <formula>AR$43="Select Update Election"</formula>
    </cfRule>
  </conditionalFormatting>
  <conditionalFormatting sqref="AR69">
    <cfRule type="expression" dxfId="537" priority="99">
      <formula>AR$68="No"</formula>
    </cfRule>
  </conditionalFormatting>
  <conditionalFormatting sqref="AR57">
    <cfRule type="expression" dxfId="536" priority="98">
      <formula>AR$57="Select Core Election Waiting Period"</formula>
    </cfRule>
  </conditionalFormatting>
  <conditionalFormatting sqref="AR101">
    <cfRule type="expression" dxfId="535" priority="97">
      <formula>AR$99="No"</formula>
    </cfRule>
  </conditionalFormatting>
  <conditionalFormatting sqref="AR38">
    <cfRule type="expression" dxfId="534" priority="96">
      <formula>AR$37="Yes, Use Waiting Period"</formula>
    </cfRule>
  </conditionalFormatting>
  <conditionalFormatting sqref="AR58:AR59">
    <cfRule type="expression" dxfId="533" priority="95">
      <formula>AR$57="Use Waiting Period"</formula>
    </cfRule>
  </conditionalFormatting>
  <conditionalFormatting sqref="AR59">
    <cfRule type="expression" dxfId="532" priority="94">
      <formula>AR$58="First of the month following date of change"</formula>
    </cfRule>
  </conditionalFormatting>
  <conditionalFormatting sqref="AR127">
    <cfRule type="expression" dxfId="531" priority="93">
      <formula>AR$126="Use Waiting Period"</formula>
    </cfRule>
  </conditionalFormatting>
  <conditionalFormatting sqref="AR130">
    <cfRule type="expression" dxfId="530" priority="90">
      <formula>AR$127="First of month following Date of Election"</formula>
    </cfRule>
    <cfRule type="expression" dxfId="529" priority="91">
      <formula>AR$127="Date of Election"</formula>
    </cfRule>
    <cfRule type="expression" dxfId="528" priority="92">
      <formula>AR$127="First of month following Open Enrollment Start Date"</formula>
    </cfRule>
  </conditionalFormatting>
  <conditionalFormatting sqref="AR133">
    <cfRule type="expression" dxfId="527" priority="89">
      <formula>AR$132="Use Waiting Period"</formula>
    </cfRule>
  </conditionalFormatting>
  <conditionalFormatting sqref="AR139">
    <cfRule type="expression" dxfId="526" priority="88">
      <formula>AR$138="Use Waiting Period"</formula>
    </cfRule>
  </conditionalFormatting>
  <conditionalFormatting sqref="AR147:AR148">
    <cfRule type="expression" dxfId="525" priority="87">
      <formula>AR$126="Select Effective Date Rule"</formula>
    </cfRule>
  </conditionalFormatting>
  <conditionalFormatting sqref="AR155">
    <cfRule type="expression" dxfId="524" priority="86">
      <formula>AR$225="Compensation as of Date"</formula>
    </cfRule>
  </conditionalFormatting>
  <conditionalFormatting sqref="AR234">
    <cfRule type="expression" dxfId="523" priority="85">
      <formula>AR$233="No"</formula>
    </cfRule>
  </conditionalFormatting>
  <conditionalFormatting sqref="AR212">
    <cfRule type="expression" dxfId="522" priority="84">
      <formula>AR$167="Yes"</formula>
    </cfRule>
  </conditionalFormatting>
  <conditionalFormatting sqref="AR168:AX168">
    <cfRule type="expression" dxfId="521" priority="83">
      <formula>AR$167="No"</formula>
    </cfRule>
  </conditionalFormatting>
  <conditionalFormatting sqref="AR130">
    <cfRule type="expression" dxfId="520" priority="82">
      <formula>AR$126="Specific Date Selection"</formula>
    </cfRule>
  </conditionalFormatting>
  <conditionalFormatting sqref="AR34">
    <cfRule type="expression" dxfId="519" priority="81">
      <formula>AR$30="Use Waiting Period"</formula>
    </cfRule>
  </conditionalFormatting>
  <conditionalFormatting sqref="AR34">
    <cfRule type="expression" dxfId="518" priority="80">
      <formula>AR$31="First of Month following Date of Change"</formula>
    </cfRule>
  </conditionalFormatting>
  <conditionalFormatting sqref="AR34:AX34">
    <cfRule type="expression" dxfId="517" priority="79">
      <formula>AR$33="Use Waiting Period"</formula>
    </cfRule>
  </conditionalFormatting>
  <conditionalFormatting sqref="AR39">
    <cfRule type="expression" dxfId="516" priority="78">
      <formula>AR$37="Yes, Use Waiting Period"</formula>
    </cfRule>
  </conditionalFormatting>
  <conditionalFormatting sqref="AR39">
    <cfRule type="expression" dxfId="515" priority="76">
      <formula>AR$38="First of the month following date of change"</formula>
    </cfRule>
  </conditionalFormatting>
  <conditionalFormatting sqref="AR42">
    <cfRule type="expression" dxfId="514" priority="75">
      <formula>AR$37="Yes, Use Waiting Period"</formula>
    </cfRule>
  </conditionalFormatting>
  <conditionalFormatting sqref="AR42">
    <cfRule type="expression" dxfId="513" priority="73">
      <formula>AR$38="First of the month following date of change"</formula>
    </cfRule>
    <cfRule type="expression" dxfId="512" priority="74">
      <formula>AR$37="Specific Date Selection"</formula>
    </cfRule>
  </conditionalFormatting>
  <conditionalFormatting sqref="AR40">
    <cfRule type="expression" dxfId="511" priority="72">
      <formula>AR$37="Yes, Use Waiting Period"</formula>
    </cfRule>
  </conditionalFormatting>
  <conditionalFormatting sqref="AR40">
    <cfRule type="expression" dxfId="510" priority="70">
      <formula>AR$38="First of the month following date of change"</formula>
    </cfRule>
    <cfRule type="expression" dxfId="509" priority="71">
      <formula>AR$37="Specific Date Selection"</formula>
    </cfRule>
  </conditionalFormatting>
  <conditionalFormatting sqref="AR41:AR42">
    <cfRule type="expression" dxfId="508" priority="77">
      <formula>AR$37="Specific Date Selection"</formula>
    </cfRule>
  </conditionalFormatting>
  <conditionalFormatting sqref="AR45">
    <cfRule type="expression" dxfId="507" priority="69">
      <formula>AR$43="Yes, Use Waiting Period"</formula>
    </cfRule>
  </conditionalFormatting>
  <conditionalFormatting sqref="AR45">
    <cfRule type="expression" dxfId="506" priority="68">
      <formula>AR$43="Yes, Use Waiting Period"</formula>
    </cfRule>
  </conditionalFormatting>
  <conditionalFormatting sqref="AR45">
    <cfRule type="expression" dxfId="505" priority="66">
      <formula>AR$44="First of the month following date of change"</formula>
    </cfRule>
  </conditionalFormatting>
  <conditionalFormatting sqref="AR47">
    <cfRule type="expression" dxfId="504" priority="67">
      <formula>AR$43="Specific Date Selection"</formula>
    </cfRule>
  </conditionalFormatting>
  <conditionalFormatting sqref="AR46">
    <cfRule type="expression" dxfId="503" priority="65">
      <formula>AR$43="Specific Date Selection"</formula>
    </cfRule>
  </conditionalFormatting>
  <conditionalFormatting sqref="AR55">
    <cfRule type="expression" dxfId="502" priority="64">
      <formula>AR$43="Yes, Use Waiting Period"</formula>
    </cfRule>
  </conditionalFormatting>
  <conditionalFormatting sqref="AR55">
    <cfRule type="expression" dxfId="501" priority="63">
      <formula>AR$43="Yes, Use Waiting Period"</formula>
    </cfRule>
  </conditionalFormatting>
  <conditionalFormatting sqref="AR55">
    <cfRule type="expression" dxfId="500" priority="62">
      <formula>AR$44="First of the month following date of change"</formula>
    </cfRule>
  </conditionalFormatting>
  <conditionalFormatting sqref="AR32:AX32">
    <cfRule type="expression" dxfId="499" priority="61">
      <formula>AR$31="Select Waiting Period Option"</formula>
    </cfRule>
  </conditionalFormatting>
  <conditionalFormatting sqref="AR128:AX128">
    <cfRule type="expression" dxfId="498" priority="59">
      <formula>AR$127="Select Waiting Period Option"</formula>
    </cfRule>
  </conditionalFormatting>
  <conditionalFormatting sqref="AR134:AX134">
    <cfRule type="expression" dxfId="497" priority="58">
      <formula>AR$133="Select waiting period option"</formula>
    </cfRule>
  </conditionalFormatting>
  <conditionalFormatting sqref="AR140:AX140">
    <cfRule type="expression" dxfId="496" priority="57">
      <formula>AR$139="select waiting period option"</formula>
    </cfRule>
  </conditionalFormatting>
  <conditionalFormatting sqref="AR164">
    <cfRule type="expression" dxfId="495" priority="55">
      <formula>AR$230="Range Flat Amount"</formula>
    </cfRule>
    <cfRule type="expression" dxfId="494" priority="56">
      <formula>AR$230="Offered Amount/Flat Amount"</formula>
    </cfRule>
  </conditionalFormatting>
  <conditionalFormatting sqref="AR163">
    <cfRule type="expression" dxfId="493" priority="135">
      <formula>#REF!="Yes - Round down to nearest"</formula>
    </cfRule>
    <cfRule type="expression" dxfId="492" priority="136">
      <formula>#REF!="Yes - Round down to nearest"</formula>
    </cfRule>
    <cfRule type="expression" dxfId="491" priority="137">
      <formula>#REF!="Yes - Round up to nearest"</formula>
    </cfRule>
    <cfRule type="expression" dxfId="490" priority="138">
      <formula>AR$236="Yes - Round down to nearest"</formula>
    </cfRule>
    <cfRule type="expression" dxfId="489" priority="139">
      <formula>AR$236="Yes - Round up to nearest"</formula>
    </cfRule>
  </conditionalFormatting>
  <conditionalFormatting sqref="AR165:AX165">
    <cfRule type="expression" dxfId="488" priority="54">
      <formula>AR$164="Select rounding rules"</formula>
    </cfRule>
  </conditionalFormatting>
  <conditionalFormatting sqref="AR219:AX219">
    <cfRule type="expression" dxfId="487" priority="53">
      <formula>AR$218="No"</formula>
    </cfRule>
  </conditionalFormatting>
  <conditionalFormatting sqref="AS169:AS211">
    <cfRule type="expression" dxfId="486" priority="48">
      <formula>AR$167="No"</formula>
    </cfRule>
  </conditionalFormatting>
  <conditionalFormatting sqref="AT169:AT211">
    <cfRule type="expression" dxfId="485" priority="47">
      <formula>AR$167="No"</formula>
    </cfRule>
  </conditionalFormatting>
  <conditionalFormatting sqref="AU169:AV211">
    <cfRule type="expression" dxfId="484" priority="46">
      <formula>AR$167="No"</formula>
    </cfRule>
  </conditionalFormatting>
  <conditionalFormatting sqref="AU182:AV211">
    <cfRule type="expression" dxfId="483" priority="45">
      <formula>AR$168="Rate Tiers w/o Domestic Partners"</formula>
    </cfRule>
  </conditionalFormatting>
  <conditionalFormatting sqref="AU182:AV183">
    <cfRule type="expression" dxfId="482" priority="44">
      <formula>AS$167="No"</formula>
    </cfRule>
  </conditionalFormatting>
  <conditionalFormatting sqref="AU182:AV183">
    <cfRule type="expression" dxfId="481" priority="43">
      <formula>AS$167="No"</formula>
    </cfRule>
  </conditionalFormatting>
  <conditionalFormatting sqref="AU182:AV183">
    <cfRule type="expression" dxfId="480" priority="42">
      <formula>AS$167="No"</formula>
    </cfRule>
  </conditionalFormatting>
  <conditionalFormatting sqref="AX182:AX211">
    <cfRule type="expression" dxfId="479" priority="41">
      <formula>AT$168="Rate Tiers w/o Domestic Partners"</formula>
    </cfRule>
  </conditionalFormatting>
  <conditionalFormatting sqref="AU200:AV211">
    <cfRule type="expression" dxfId="478" priority="40">
      <formula>AR$168="Rate Tiers w/ Domestic Partners"</formula>
    </cfRule>
  </conditionalFormatting>
  <conditionalFormatting sqref="AX169:AX211">
    <cfRule type="expression" dxfId="477" priority="49">
      <formula>AR$167="No"</formula>
    </cfRule>
  </conditionalFormatting>
  <conditionalFormatting sqref="AX182:AX211">
    <cfRule type="expression" dxfId="476" priority="50">
      <formula>AR$168="Rate Tiers w/o Domestic Partners"</formula>
    </cfRule>
  </conditionalFormatting>
  <conditionalFormatting sqref="AX200:AX211">
    <cfRule type="expression" dxfId="475" priority="51">
      <formula>AR$168="Rate Tiers w/ Domestic Partners"</formula>
    </cfRule>
  </conditionalFormatting>
  <conditionalFormatting sqref="AW169:AW211">
    <cfRule type="expression" dxfId="474" priority="39">
      <formula>AU$167="No"</formula>
    </cfRule>
  </conditionalFormatting>
  <conditionalFormatting sqref="AW169:AX211">
    <cfRule type="expression" dxfId="473" priority="38">
      <formula>AU$167="No"</formula>
    </cfRule>
  </conditionalFormatting>
  <conditionalFormatting sqref="AU182:AV211">
    <cfRule type="expression" dxfId="472" priority="52">
      <formula>AS$168="Rate Tiers w/o Domestic Partners"</formula>
    </cfRule>
  </conditionalFormatting>
  <conditionalFormatting sqref="AR3:AX3">
    <cfRule type="expression" dxfId="471" priority="37">
      <formula>AR$3="No"</formula>
    </cfRule>
  </conditionalFormatting>
  <conditionalFormatting sqref="AR14">
    <cfRule type="expression" dxfId="470" priority="36">
      <formula>AR$13="No"</formula>
    </cfRule>
  </conditionalFormatting>
  <conditionalFormatting sqref="AR14:AX14">
    <cfRule type="expression" dxfId="469" priority="35">
      <formula>$W$3="no"</formula>
    </cfRule>
  </conditionalFormatting>
  <conditionalFormatting sqref="AR100">
    <cfRule type="expression" dxfId="468" priority="34">
      <formula>AR$99="No"</formula>
    </cfRule>
  </conditionalFormatting>
  <conditionalFormatting sqref="AR100:AX100">
    <cfRule type="expression" dxfId="467" priority="33">
      <formula>AR$3="No"</formula>
    </cfRule>
  </conditionalFormatting>
  <conditionalFormatting sqref="AR78:AX78">
    <cfRule type="expression" dxfId="466" priority="32">
      <formula>$P$3="No"</formula>
    </cfRule>
  </conditionalFormatting>
  <conditionalFormatting sqref="W200:Y211">
    <cfRule type="expression" dxfId="465" priority="31">
      <formula>$W$168="Rate Tiers w/ Domestic Partners"</formula>
    </cfRule>
  </conditionalFormatting>
  <conditionalFormatting sqref="AD182:AF211">
    <cfRule type="expression" dxfId="464" priority="30">
      <formula>$AD$168="Rate Tiers w/o Domestic Partners"</formula>
    </cfRule>
  </conditionalFormatting>
  <conditionalFormatting sqref="AD200:AF211">
    <cfRule type="expression" dxfId="463" priority="29">
      <formula>$AD$168="rate tiers w/ domestic partners"</formula>
    </cfRule>
  </conditionalFormatting>
  <conditionalFormatting sqref="AR182:AX211">
    <cfRule type="expression" dxfId="462" priority="28">
      <formula>$AR$168="rate tiers w/o domestic partners"</formula>
    </cfRule>
  </conditionalFormatting>
  <conditionalFormatting sqref="AR200:AX211">
    <cfRule type="expression" dxfId="461" priority="27">
      <formula>$AR$168="rate tiers w/ domestic partners"</formula>
    </cfRule>
  </conditionalFormatting>
  <conditionalFormatting sqref="AV169:AW211">
    <cfRule type="expression" dxfId="460" priority="26">
      <formula>$AR$167="no"</formula>
    </cfRule>
  </conditionalFormatting>
  <conditionalFormatting sqref="AR4:AX10 AR236:AX239 AR217:AX234 AR154:AX215 AR78:AX78 AR80:AX81 AR147:AX152 AR12:AX76 AR98:AX143 AS87:AX97">
    <cfRule type="expression" dxfId="459" priority="25">
      <formula>$AR$3="no"</formula>
    </cfRule>
  </conditionalFormatting>
  <conditionalFormatting sqref="B216:AX216">
    <cfRule type="expression" dxfId="458" priority="24">
      <formula>B$215="No"</formula>
    </cfRule>
  </conditionalFormatting>
  <conditionalFormatting sqref="I153:AX153">
    <cfRule type="expression" dxfId="457" priority="23">
      <formula>I$3="No"</formula>
    </cfRule>
  </conditionalFormatting>
  <conditionalFormatting sqref="B82:H82">
    <cfRule type="expression" dxfId="456" priority="22">
      <formula>B$3="No"</formula>
    </cfRule>
  </conditionalFormatting>
  <conditionalFormatting sqref="P82:V82">
    <cfRule type="expression" dxfId="455" priority="20">
      <formula>$P$3="No"</formula>
    </cfRule>
  </conditionalFormatting>
  <conditionalFormatting sqref="W82:AC82">
    <cfRule type="expression" dxfId="454" priority="19">
      <formula>$W$3="no"</formula>
    </cfRule>
  </conditionalFormatting>
  <conditionalFormatting sqref="AD82:AJ82">
    <cfRule type="expression" dxfId="453" priority="18">
      <formula>$AD$3="no"</formula>
    </cfRule>
  </conditionalFormatting>
  <conditionalFormatting sqref="AK82:AQ82">
    <cfRule type="expression" dxfId="452" priority="17">
      <formula>$AK$3="no"</formula>
    </cfRule>
  </conditionalFormatting>
  <conditionalFormatting sqref="AR82:AX82">
    <cfRule type="expression" dxfId="451" priority="16">
      <formula>$AR$3="no"</formula>
    </cfRule>
  </conditionalFormatting>
  <conditionalFormatting sqref="AR77:AX77">
    <cfRule type="expression" dxfId="450" priority="15">
      <formula>$AK$3="no"</formula>
    </cfRule>
  </conditionalFormatting>
  <conditionalFormatting sqref="AR79:AX79">
    <cfRule type="expression" dxfId="449" priority="14">
      <formula>$AK$3="no"</formula>
    </cfRule>
  </conditionalFormatting>
  <conditionalFormatting sqref="I144:O146">
    <cfRule type="expression" dxfId="448" priority="13">
      <formula>I$3="No"</formula>
    </cfRule>
  </conditionalFormatting>
  <conditionalFormatting sqref="P144:V146">
    <cfRule type="expression" dxfId="447" priority="12">
      <formula>P$3="No"</formula>
    </cfRule>
  </conditionalFormatting>
  <conditionalFormatting sqref="AR144:AX146">
    <cfRule type="expression" dxfId="446" priority="11">
      <formula>AR$3="No"</formula>
    </cfRule>
  </conditionalFormatting>
  <conditionalFormatting sqref="I7:V7">
    <cfRule type="expression" dxfId="445" priority="10">
      <formula>I$3="No"</formula>
    </cfRule>
  </conditionalFormatting>
  <conditionalFormatting sqref="I11:O11">
    <cfRule type="expression" dxfId="444" priority="9">
      <formula>I$3="No"</formula>
    </cfRule>
  </conditionalFormatting>
  <conditionalFormatting sqref="P11:V11">
    <cfRule type="expression" dxfId="443" priority="8">
      <formula>P$3="No"</formula>
    </cfRule>
  </conditionalFormatting>
  <conditionalFormatting sqref="AR11:AX11">
    <cfRule type="expression" dxfId="442" priority="7">
      <formula>AR$3="No"</formula>
    </cfRule>
  </conditionalFormatting>
  <conditionalFormatting sqref="I82:O82">
    <cfRule type="expression" dxfId="441" priority="6">
      <formula>$AR$3="no"</formula>
    </cfRule>
  </conditionalFormatting>
  <conditionalFormatting sqref="P83:V86">
    <cfRule type="expression" dxfId="440" priority="5">
      <formula>P$3="No"</formula>
    </cfRule>
  </conditionalFormatting>
  <conditionalFormatting sqref="AR88:AR97">
    <cfRule type="expression" dxfId="439" priority="4">
      <formula>AR$87="Yes"</formula>
    </cfRule>
  </conditionalFormatting>
  <conditionalFormatting sqref="AR87:AR97">
    <cfRule type="expression" dxfId="438" priority="3">
      <formula>$I$3="No"</formula>
    </cfRule>
  </conditionalFormatting>
  <conditionalFormatting sqref="AR83:AX86">
    <cfRule type="expression" dxfId="437" priority="2">
      <formula>AR$3="No"</formula>
    </cfRule>
  </conditionalFormatting>
  <conditionalFormatting sqref="I85:O86">
    <cfRule type="expression" dxfId="0" priority="1">
      <formula>I$3="No"</formula>
    </cfRule>
  </conditionalFormatting>
  <dataValidations count="40">
    <dataValidation type="list" allowBlank="1" showInputMessage="1" showErrorMessage="1" sqref="B44:AX44">
      <formula1>$A$312:$A$322</formula1>
    </dataValidation>
    <dataValidation type="list" allowBlank="1" showInputMessage="1" showErrorMessage="1" sqref="B43:AX43">
      <formula1>$A$300:$A$309</formula1>
    </dataValidation>
    <dataValidation type="list" allowBlank="1" showInputMessage="1" showErrorMessage="1" sqref="B38:AX38">
      <formula1>$A$287:$A$297</formula1>
    </dataValidation>
    <dataValidation type="list" allowBlank="1" showInputMessage="1" showErrorMessage="1" sqref="B31:AX31">
      <formula1>$A$260:$A$271</formula1>
    </dataValidation>
    <dataValidation type="list" allowBlank="1" showInputMessage="1" showErrorMessage="1" sqref="B30:AX30 B33:AX33">
      <formula1>$A$246:$A$257</formula1>
    </dataValidation>
    <dataValidation type="list" allowBlank="1" showInputMessage="1" showErrorMessage="1" sqref="B234:AX234">
      <formula1>"Quarterly,Monthly,Pay Period,No Eemployer contribution after specific cutoff date"</formula1>
    </dataValidation>
    <dataValidation type="list" allowBlank="1" showInputMessage="1" showErrorMessage="1" sqref="B220:AX220">
      <formula1>"Select Coverage Display Interval,Weekly,Semi-Monthly,Monthly,Yearly,Bi-weekly"</formula1>
    </dataValidation>
    <dataValidation type="list" allowBlank="1" showInputMessage="1" showErrorMessage="1" sqref="B163:AX163 B165:AX165">
      <formula1>"$1,$10,$25,$50,$100,$500,,$1000,$5000,$10000,$25000"</formula1>
    </dataValidation>
    <dataValidation type="list" allowBlank="1" showInputMessage="1" showErrorMessage="1" sqref="B162:AX162 B164:AX164">
      <formula1>$A$450:$A$453</formula1>
    </dataValidation>
    <dataValidation type="list" allowBlank="1" showInputMessage="1" showErrorMessage="1" sqref="B154:AX154">
      <formula1>"Select Compensation Basis Flag,Compensation at Time of Election,Compensation at Date Eligible for Plan,Compensation as of Date,Compensation at January 1st of Current Year"</formula1>
    </dataValidation>
    <dataValidation type="list" allowBlank="1" showInputMessage="1" showErrorMessage="1" sqref="B25:AX25">
      <formula1>"Bill for Entire Month,Premiums are Prorated,Premiums Waived After the Cut-Off Day"</formula1>
    </dataValidation>
    <dataValidation type="list" allowBlank="1" showInputMessage="1" showErrorMessage="1" sqref="B27:AX27">
      <formula1>"Bill for Entire Month,Premiums are Prorated,Premiums Waived Prior the Cut-Off Day"</formula1>
    </dataValidation>
    <dataValidation type="list" allowBlank="1" showInputMessage="1" showErrorMessage="1" sqref="B8:AX8">
      <formula1>$A$445:$A$447</formula1>
    </dataValidation>
    <dataValidation type="list" allowBlank="1" showInputMessage="1" showErrorMessage="1" sqref="A170:A211">
      <formula1>"All,Open Enrollment,Qualifying Event Enrollment,New Hire Enrollment,Re-hire Enrollment"</formula1>
    </dataValidation>
    <dataValidation type="list" allowBlank="1" showInputMessage="1" showErrorMessage="1" sqref="B42 B48 D48:F48 I137 P137 W137 AK137 AF137 AM143 AD42 K137 R137 Y137 AM137 AF42 N137 P42 W42 R48 AF48 AH143:AI143 R42 Y42 Y48 AH42:AI42 N143 U42 AA42:AB42 AH137:AI137 AD48 U143 U137 AA137:AB137 AO137:AP137 B137 D137:F137 B143 D143:F143 W48 AA143:AB143 AA48:AB48 AO48:AP48 AH48:AI48 AD143 AK48 I42 K42 N42 I48 AO143:AP143 K48 N48 AK42 AD137 U48 AM42 AM48 AO42:AP42 P48 I143 P143 W143 AK143 AF143 D42:F42 K143 R143 Y143 B131:AX131 AR137 AT143 AT137 AV137:AW137 AV48:AW48 AR48 AV143:AW143 AR42 AT42 AT48 AV42:AW42 AR143">
      <formula1>"Current Year,Next Year"</formula1>
    </dataValidation>
    <dataValidation type="list" allowBlank="1" showInputMessage="1" showErrorMessage="1" sqref="B41 B47 D47:F47 I135 P135 W135 AK135 AF135 AM141 AD41 K135 R135 Y135 AM135 AF41 N135 P41 W41 R47 AF47 AH141:AI141 R41 Y41 Y47 AH41:AI41 N141 U41 AA41:AB41 AH135:AI135 AD47 U141 U135 AA135:AB135 AO135:AP135 B135 D135:F135 B141 D141:F141 W47 AA141:AB141 AA47:AB47 AO47:AP47 AH47:AI47 AD141 AK47 I41 K41 N41 I47 AO141:AP141 K47 N47 AK41 AD135 U47 AM41 AM47 AO41:AP41 P47 I141 P141 W141 AK141 AF141 D41:F41 K141 R141 Y141 B129:AX129 AR135 AT141 AT135 AV135:AW135 AV47:AW47 AR47 AV141:AW141 AR41 AT41 AT47 AV41:AW41 AR141">
      <formula1>"January,February,March,April,May,June,July,August,September,October,November,December"</formula1>
    </dataValidation>
    <dataValidation type="list" allowBlank="1" showInputMessage="1" showErrorMessage="1" sqref="B168 P168 W168 I168 AD168 AK168 AR168">
      <formula1>"Rate Tiers w/o Domestic Partners,Rate Tiers w/ Domestic Partners, Rate Tiers w/ Domestic Partners &amp; allow DP Children w/o Domestic Partner election"</formula1>
    </dataValidation>
    <dataValidation type="list" allowBlank="1" showInputMessage="1" showErrorMessage="1" sqref="B139 AR139 AD139 AK139 I139 P139 W139">
      <formula1>$A$431:$A$442</formula1>
    </dataValidation>
    <dataValidation type="list" allowBlank="1" showInputMessage="1" showErrorMessage="1" sqref="P138 AR138 AD138 AK138 I138 B138 W138">
      <formula1>$A$419:$A$428</formula1>
    </dataValidation>
    <dataValidation type="list" allowBlank="1" showInputMessage="1" showErrorMessage="1" sqref="B133 AR133 AD133 AK133 I133 P133 W133">
      <formula1>$A$402:$A$416</formula1>
    </dataValidation>
    <dataValidation type="list" allowBlank="1" showInputMessage="1" showErrorMessage="1" sqref="P132 AR132 AD132 AK132 I132 B132 W132">
      <formula1>$A$389:$A$399</formula1>
    </dataValidation>
    <dataValidation type="list" allowBlank="1" showInputMessage="1" showErrorMessage="1" sqref="B127 AR127 AD127 AK127 I127 P127 W127">
      <formula1>$A$375:$A$386</formula1>
    </dataValidation>
    <dataValidation type="list" allowBlank="1" showInputMessage="1" showErrorMessage="1" sqref="B126 AR126 AD126 AK126 I126 P126 W126">
      <formula1>$A$366:$A$372</formula1>
    </dataValidation>
    <dataValidation type="list" allowBlank="1" showInputMessage="1" showErrorMessage="1" sqref="B77 AR77 AD77 AK77 I77 P77 W77">
      <formula1>$A$348:$A$354</formula1>
    </dataValidation>
    <dataValidation type="list" allowBlank="1" showInputMessage="1" showErrorMessage="1" sqref="B79 AR79 AD79 AK79 I79 P79 W79">
      <formula1>$A$357:$A$363</formula1>
    </dataValidation>
    <dataValidation type="list" allowBlank="1" showInputMessage="1" showErrorMessage="1" sqref="B221 P167 B232:B233 P236 P221 W221 B102:B124 W167 B167 W232:W233 W236 B236 AD167 P102:P124 AD232:AD233 P232:P233 I221 AD236 B19:B23 P19:P23 W19:W23 AD19:AD23 B87:B97 I232:I233 I167 I236 AK221 AK167 AK232:AK233 AD221 AK236 AK19:AK23 I19:I23 I87:I97 P87:P97 W87:W97 AK87:AK97 AD87:AD97 AK102:AK124 AD102:AD124 I102:I124 W102:W124 B215:B218 B3:AX3 B235:AX235 AR221 AR167 AR232:AR233 AR236 AR19:AR23 AR215:AR218 AR102:AR124 I215:I218 P215:P218 W215:W218 AK215:AK218 AD215:AD218 AR87:AR97">
      <formula1>"Yes,No"</formula1>
    </dataValidation>
    <dataValidation type="list" allowBlank="1" showInputMessage="1" showErrorMessage="1" sqref="B101 P101 W101 I101 AD101 AK101 AR101">
      <formula1>"Select Zip Code Rule,Employee zip code CANNOT be in list of provided Zip Table,Employee Zip Code MUST be in list of provided Zip Table"</formula1>
    </dataValidation>
    <dataValidation type="list" allowBlank="1" showInputMessage="1" showErrorMessage="1" sqref="B80 P80 W80 I80 AD80 AK80 AR80">
      <formula1>"No,Exact Match,Exact or Less"</formula1>
    </dataValidation>
    <dataValidation type="list" allowBlank="1" showInputMessage="1" showErrorMessage="1" sqref="B58 AR58 AD58 AK58 I58 P58 W58">
      <formula1>$A$334:$A$345</formula1>
    </dataValidation>
    <dataValidation type="list" allowBlank="1" showInputMessage="1" showErrorMessage="1" sqref="B57 W57 P57 I57 AK57 AD57 AR57">
      <formula1>$A$325:$A$331</formula1>
    </dataValidation>
    <dataValidation type="list" allowBlank="1" showInputMessage="1" showErrorMessage="1" sqref="B73 P73 W73 I73 AD73 AK73 AR73">
      <formula1>"Individual,Group"</formula1>
    </dataValidation>
    <dataValidation type="list" allowBlank="1" showInputMessage="1" showErrorMessage="1" sqref="B37 AR37 AD37 AK37 W37 P37 I37">
      <formula1>$A$274:$A$284</formula1>
    </dataValidation>
    <dataValidation type="list" allowBlank="1" showInputMessage="1" showErrorMessage="1" sqref="I34 AR34 P34 AD34 B34 W34 AK34">
      <formula1>$A$260:$A$270</formula1>
    </dataValidation>
    <dataValidation type="list" allowBlank="1" showInputMessage="1" showErrorMessage="1" sqref="P12 W12 B12 AD12 I12 AK12 AR12">
      <formula1>"Both,No,Opposite Sex Only,Same Sex Only"</formula1>
    </dataValidation>
    <dataValidation type="list" allowBlank="1" showInputMessage="1" showErrorMessage="1" sqref="B99 B72 B152 B50:B52 B60 B63 B68:B69 B9:B11 B15:B17 P99 W99 AK9:AK11 P72 W72 AK15:AK17 P152 W152 I99 P50:P52 W50:W52 AD99 P60 W60 I72 P63 W63 P68:P69 W68:W69 AD72 P9:P11 W9:W11 AD152 P15:P17 W15:W17 I152 I15:I17 AD50:AD52 I50:I52 AD60 I60 AD63 I63 AD68:AD69 I68:I69 AD9:AD11 I9:I11 AD15:AD17 AK99 AK72 AK152 AK50:AK52 AK60 AK63 AK68:AK69 AR9:AR11 AR15:AR17 AR99 AR72 AR152 AR50:AR52 AR60 AR63 AR68:AR69">
      <formula1>"No,Yes"</formula1>
    </dataValidation>
    <dataValidation type="list" allowBlank="1" showInputMessage="1" showErrorMessage="1" sqref="P14 B14 I14 W14:AX14">
      <formula1>"Select Beneficiary,Employee,Spouse"</formula1>
    </dataValidation>
    <dataValidation type="list" allowBlank="1" showInputMessage="1" showErrorMessage="1" sqref="B13 P13 W13 AK13 I13 AD13 AR13">
      <formula1>"Yes - Optional,Yes - Mandatory,No"</formula1>
    </dataValidation>
    <dataValidation type="list" allowBlank="1" showInputMessage="1" showErrorMessage="1" sqref="P160 W160 I160 AD160 B160 AK160 AR160">
      <formula1>"Select Coverage Amount Determination Type,Offered Amount,Percentage of Salary"</formula1>
    </dataValidation>
    <dataValidation type="list" allowBlank="1" showInputMessage="1" showErrorMessage="1" sqref="B166 P166 W166 I166 AD166 AK166 AR166">
      <formula1>"Select Rounding,Cent"</formula1>
    </dataValidation>
    <dataValidation type="list" allowBlank="1" showInputMessage="1" showErrorMessage="1" sqref="B224 P224 W224 AD224 AK224 I224 B151:AX151 AR224">
      <formula1>"Pre-tax,Post-tax"</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54" id="{C0F83132-0671-4B6F-8E36-8F84EA4613F6}">
            <xm:f>Health!H$18="No"</xm:f>
            <x14:dxf>
              <fill>
                <patternFill>
                  <bgColor theme="0" tint="-0.24994659260841701"/>
                </patternFill>
              </fill>
            </x14:dxf>
          </x14:cfRule>
          <xm:sqref>I19:J23</xm:sqref>
        </x14:conditionalFormatting>
        <x14:conditionalFormatting xmlns:xm="http://schemas.microsoft.com/office/excel/2006/main">
          <x14:cfRule type="expression" priority="663" id="{3D6C626F-6FBC-4569-881E-281FF0BF4BEE}">
            <xm:f>Health!B$18="No"</xm:f>
            <x14:dxf>
              <fill>
                <patternFill>
                  <bgColor theme="0" tint="-0.24994659260841701"/>
                </patternFill>
              </fill>
            </x14:dxf>
          </x14:cfRule>
          <xm:sqref>B19:C23</xm:sqref>
        </x14:conditionalFormatting>
        <x14:conditionalFormatting xmlns:xm="http://schemas.microsoft.com/office/excel/2006/main">
          <x14:cfRule type="expression" priority="665" id="{EA40A73E-674E-4420-B1D4-A83CB19252C4}">
            <xm:f>Health!H$18="No"</xm:f>
            <x14:dxf>
              <fill>
                <patternFill>
                  <bgColor theme="0" tint="-0.24994659260841701"/>
                </patternFill>
              </fill>
            </x14:dxf>
          </x14:cfRule>
          <xm:sqref>P19:Q23</xm:sqref>
        </x14:conditionalFormatting>
        <x14:conditionalFormatting xmlns:xm="http://schemas.microsoft.com/office/excel/2006/main">
          <x14:cfRule type="expression" priority="666" id="{DC1B2F44-650A-47F1-A341-CDDD9824D654}">
            <xm:f>Health!N$18="No"</xm:f>
            <x14:dxf>
              <fill>
                <patternFill>
                  <bgColor theme="0" tint="-0.24994659260841701"/>
                </patternFill>
              </fill>
            </x14:dxf>
          </x14:cfRule>
          <xm:sqref>W19:X23 AD19:AE23</xm:sqref>
        </x14:conditionalFormatting>
        <x14:conditionalFormatting xmlns:xm="http://schemas.microsoft.com/office/excel/2006/main">
          <x14:cfRule type="expression" priority="667" id="{FF0DC9CB-EF17-434B-8308-F8AD4895B69C}">
            <xm:f>Health!T$18="No"</xm:f>
            <x14:dxf>
              <fill>
                <patternFill>
                  <bgColor theme="0" tint="-0.24994659260841701"/>
                </patternFill>
              </fill>
            </x14:dxf>
          </x14:cfRule>
          <xm:sqref>AK19:AL23 AR19:AS23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'Ben Type Builder'!$A$75:$A$134</xm:f>
          </x14:formula1>
          <xm:sqref>B6:AX6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E473"/>
  <sheetViews>
    <sheetView showGridLines="0" zoomScale="75" zoomScaleNormal="75" workbookViewId="0">
      <pane xSplit="1" ySplit="4" topLeftCell="B5" activePane="bottomRight" state="frozen"/>
      <selection pane="topRight" activeCell="B1" sqref="B1"/>
      <selection pane="bottomLeft" activeCell="A4" sqref="A4"/>
      <selection pane="bottomRight" activeCell="B6" sqref="B6:C6"/>
    </sheetView>
  </sheetViews>
  <sheetFormatPr defaultRowHeight="15" x14ac:dyDescent="0.25"/>
  <cols>
    <col min="1" max="1" width="60.85546875" style="4" customWidth="1"/>
    <col min="2" max="2" width="4.42578125" style="4" customWidth="1"/>
    <col min="3" max="3" width="29.140625" style="4" customWidth="1"/>
    <col min="4" max="4" width="4.42578125" style="4" customWidth="1"/>
    <col min="5" max="5" width="29.140625" style="4" customWidth="1"/>
    <col min="6" max="6" width="4.42578125" style="4" customWidth="1"/>
    <col min="7" max="7" width="29.140625" style="4" customWidth="1"/>
    <col min="8" max="8" width="4.42578125" style="4" customWidth="1"/>
    <col min="9" max="9" width="29.140625" style="4" customWidth="1"/>
    <col min="10" max="10" width="4.42578125" style="4" customWidth="1"/>
    <col min="11" max="11" width="29.140625" style="4" customWidth="1"/>
    <col min="12" max="12" width="4.42578125" style="4" customWidth="1"/>
    <col min="13" max="13" width="29.140625" style="4" customWidth="1"/>
    <col min="14" max="14" width="4.42578125" style="4" customWidth="1"/>
    <col min="15" max="15" width="29.140625" style="4" customWidth="1"/>
    <col min="16" max="16" width="4.42578125" style="4" customWidth="1"/>
    <col min="17" max="17" width="29.140625" style="4" customWidth="1"/>
    <col min="18" max="18" width="4.42578125" style="4" customWidth="1"/>
    <col min="19" max="19" width="29.140625" style="4" customWidth="1"/>
    <col min="20" max="20" width="4.42578125" style="4" customWidth="1"/>
    <col min="21" max="21" width="29.140625" style="4" customWidth="1"/>
    <col min="22" max="22" width="4.42578125" style="4" customWidth="1"/>
    <col min="23" max="23" width="29.140625" style="4" customWidth="1"/>
    <col min="24" max="24" width="4.42578125" style="4" customWidth="1"/>
    <col min="25" max="25" width="29.140625" style="4" customWidth="1"/>
    <col min="26" max="26" width="4.42578125" style="4" customWidth="1"/>
    <col min="27" max="27" width="29.140625" style="4" customWidth="1"/>
    <col min="28" max="28" width="4.42578125" style="4" customWidth="1"/>
    <col min="29" max="29" width="29.140625" style="4" customWidth="1"/>
    <col min="30" max="30" width="4.42578125" style="4" customWidth="1"/>
    <col min="31" max="31" width="29.140625" style="4" customWidth="1"/>
  </cols>
  <sheetData>
    <row r="1" spans="1:31" s="3" customFormat="1" ht="21" x14ac:dyDescent="0.35">
      <c r="A1" s="16" t="s">
        <v>969</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row>
    <row r="2" spans="1:31" x14ac:dyDescent="0.25">
      <c r="A2" s="5" t="s">
        <v>61</v>
      </c>
      <c r="B2" s="976" t="s">
        <v>81</v>
      </c>
      <c r="C2" s="977"/>
      <c r="D2" s="976" t="s">
        <v>82</v>
      </c>
      <c r="E2" s="977"/>
      <c r="F2" s="976" t="s">
        <v>83</v>
      </c>
      <c r="G2" s="977"/>
      <c r="H2" s="976" t="s">
        <v>84</v>
      </c>
      <c r="I2" s="977"/>
      <c r="J2" s="976" t="s">
        <v>85</v>
      </c>
      <c r="K2" s="977"/>
      <c r="L2" s="976" t="s">
        <v>86</v>
      </c>
      <c r="M2" s="977"/>
      <c r="N2" s="976" t="s">
        <v>87</v>
      </c>
      <c r="O2" s="977"/>
      <c r="P2" s="976" t="s">
        <v>127</v>
      </c>
      <c r="Q2" s="977"/>
      <c r="R2" s="976" t="s">
        <v>128</v>
      </c>
      <c r="S2" s="977"/>
      <c r="T2" s="976" t="s">
        <v>129</v>
      </c>
      <c r="U2" s="977"/>
      <c r="V2" s="976" t="s">
        <v>130</v>
      </c>
      <c r="W2" s="977"/>
      <c r="X2" s="976" t="s">
        <v>131</v>
      </c>
      <c r="Y2" s="977"/>
      <c r="Z2" s="976" t="s">
        <v>132</v>
      </c>
      <c r="AA2" s="977"/>
      <c r="AB2" s="976" t="s">
        <v>133</v>
      </c>
      <c r="AC2" s="977"/>
      <c r="AD2" s="976" t="s">
        <v>134</v>
      </c>
      <c r="AE2" s="977"/>
    </row>
    <row r="3" spans="1:31" x14ac:dyDescent="0.25">
      <c r="A3" s="305" t="s">
        <v>741</v>
      </c>
      <c r="B3" s="758" t="s">
        <v>51</v>
      </c>
      <c r="C3" s="759"/>
      <c r="D3" s="758" t="s">
        <v>0</v>
      </c>
      <c r="E3" s="759"/>
      <c r="F3" s="758" t="str">
        <f>IF(D3="No","No","")</f>
        <v>No</v>
      </c>
      <c r="G3" s="759"/>
      <c r="H3" s="758" t="str">
        <f>IF(F3="No","No","")</f>
        <v>No</v>
      </c>
      <c r="I3" s="759"/>
      <c r="J3" s="758" t="str">
        <f>IF(H3="No","No","")</f>
        <v>No</v>
      </c>
      <c r="K3" s="759"/>
      <c r="L3" s="758" t="str">
        <f>IF(J3="No","No","")</f>
        <v>No</v>
      </c>
      <c r="M3" s="759"/>
      <c r="N3" s="758" t="str">
        <f>IF(L3="No","No","")</f>
        <v>No</v>
      </c>
      <c r="O3" s="759"/>
      <c r="P3" s="758" t="str">
        <f>IF(N3="No","No","")</f>
        <v>No</v>
      </c>
      <c r="Q3" s="759"/>
      <c r="R3" s="758" t="str">
        <f>IF(P3="No","No","")</f>
        <v>No</v>
      </c>
      <c r="S3" s="759"/>
      <c r="T3" s="758" t="str">
        <f>IF(R3="No","No","")</f>
        <v>No</v>
      </c>
      <c r="U3" s="759"/>
      <c r="V3" s="758" t="str">
        <f>IF(T3="No","No","")</f>
        <v>No</v>
      </c>
      <c r="W3" s="759"/>
      <c r="X3" s="758" t="str">
        <f>IF(V3="No","No","")</f>
        <v>No</v>
      </c>
      <c r="Y3" s="759"/>
      <c r="Z3" s="758" t="str">
        <f>IF(X3="No","No","")</f>
        <v>No</v>
      </c>
      <c r="AA3" s="759"/>
      <c r="AB3" s="758" t="str">
        <f>IF(Z3="No","No","")</f>
        <v>No</v>
      </c>
      <c r="AC3" s="759"/>
      <c r="AD3" s="758" t="str">
        <f>IF(AB3="No","No","")</f>
        <v>No</v>
      </c>
      <c r="AE3" s="759"/>
    </row>
    <row r="4" spans="1:31" x14ac:dyDescent="0.25">
      <c r="A4" s="13" t="s">
        <v>62</v>
      </c>
      <c r="B4" s="758" t="s">
        <v>1501</v>
      </c>
      <c r="C4" s="759"/>
      <c r="D4" s="758"/>
      <c r="E4" s="759"/>
      <c r="F4" s="758"/>
      <c r="G4" s="759"/>
      <c r="H4" s="758"/>
      <c r="I4" s="759"/>
      <c r="J4" s="758"/>
      <c r="K4" s="759"/>
      <c r="L4" s="758"/>
      <c r="M4" s="759"/>
      <c r="N4" s="758"/>
      <c r="O4" s="759"/>
      <c r="P4" s="758"/>
      <c r="Q4" s="759"/>
      <c r="R4" s="758"/>
      <c r="S4" s="759"/>
      <c r="T4" s="758"/>
      <c r="U4" s="759"/>
      <c r="V4" s="758"/>
      <c r="W4" s="759"/>
      <c r="X4" s="758"/>
      <c r="Y4" s="759"/>
      <c r="Z4" s="758"/>
      <c r="AA4" s="759"/>
      <c r="AB4" s="758"/>
      <c r="AC4" s="759"/>
      <c r="AD4" s="758"/>
      <c r="AE4" s="759"/>
    </row>
    <row r="5" spans="1:31" ht="24.75" x14ac:dyDescent="0.25">
      <c r="A5" s="116" t="s">
        <v>640</v>
      </c>
      <c r="B5" s="758"/>
      <c r="C5" s="759"/>
      <c r="D5" s="758"/>
      <c r="E5" s="759"/>
      <c r="F5" s="758"/>
      <c r="G5" s="759"/>
      <c r="H5" s="758"/>
      <c r="I5" s="759"/>
      <c r="J5" s="758"/>
      <c r="K5" s="759"/>
      <c r="L5" s="758"/>
      <c r="M5" s="759"/>
      <c r="N5" s="758"/>
      <c r="O5" s="759"/>
      <c r="P5" s="758"/>
      <c r="Q5" s="759"/>
      <c r="R5" s="758"/>
      <c r="S5" s="759"/>
      <c r="T5" s="758"/>
      <c r="U5" s="759"/>
      <c r="V5" s="758"/>
      <c r="W5" s="759"/>
      <c r="X5" s="758"/>
      <c r="Y5" s="759"/>
      <c r="Z5" s="758"/>
      <c r="AA5" s="759"/>
      <c r="AB5" s="758"/>
      <c r="AC5" s="759"/>
      <c r="AD5" s="758"/>
      <c r="AE5" s="759"/>
    </row>
    <row r="6" spans="1:31" x14ac:dyDescent="0.25">
      <c r="A6" s="13" t="s">
        <v>63</v>
      </c>
      <c r="B6" s="758"/>
      <c r="C6" s="759"/>
      <c r="D6" s="758"/>
      <c r="E6" s="759"/>
      <c r="F6" s="758"/>
      <c r="G6" s="759"/>
      <c r="H6" s="758"/>
      <c r="I6" s="759"/>
      <c r="J6" s="758"/>
      <c r="K6" s="759"/>
      <c r="L6" s="758"/>
      <c r="M6" s="759"/>
      <c r="N6" s="758"/>
      <c r="O6" s="759"/>
      <c r="P6" s="758"/>
      <c r="Q6" s="759"/>
      <c r="R6" s="758"/>
      <c r="S6" s="759"/>
      <c r="T6" s="758"/>
      <c r="U6" s="759"/>
      <c r="V6" s="758"/>
      <c r="W6" s="759"/>
      <c r="X6" s="758"/>
      <c r="Y6" s="759"/>
      <c r="Z6" s="758"/>
      <c r="AA6" s="759"/>
      <c r="AB6" s="758"/>
      <c r="AC6" s="759"/>
      <c r="AD6" s="758"/>
      <c r="AE6" s="759"/>
    </row>
    <row r="7" spans="1:31" ht="24.75" x14ac:dyDescent="0.25">
      <c r="A7" s="13" t="s">
        <v>798</v>
      </c>
      <c r="B7" s="816" t="s">
        <v>744</v>
      </c>
      <c r="C7" s="818"/>
      <c r="D7" s="816" t="s">
        <v>744</v>
      </c>
      <c r="E7" s="818"/>
      <c r="F7" s="816" t="s">
        <v>744</v>
      </c>
      <c r="G7" s="818"/>
      <c r="H7" s="816" t="s">
        <v>744</v>
      </c>
      <c r="I7" s="818"/>
      <c r="J7" s="816" t="s">
        <v>744</v>
      </c>
      <c r="K7" s="818"/>
      <c r="L7" s="816" t="s">
        <v>744</v>
      </c>
      <c r="M7" s="818"/>
      <c r="N7" s="816" t="s">
        <v>744</v>
      </c>
      <c r="O7" s="818"/>
      <c r="P7" s="816" t="s">
        <v>744</v>
      </c>
      <c r="Q7" s="818"/>
      <c r="R7" s="816" t="s">
        <v>744</v>
      </c>
      <c r="S7" s="818"/>
      <c r="T7" s="816" t="s">
        <v>744</v>
      </c>
      <c r="U7" s="818"/>
      <c r="V7" s="816" t="s">
        <v>744</v>
      </c>
      <c r="W7" s="818"/>
      <c r="X7" s="816" t="s">
        <v>744</v>
      </c>
      <c r="Y7" s="818"/>
      <c r="Z7" s="816" t="s">
        <v>744</v>
      </c>
      <c r="AA7" s="818"/>
      <c r="AB7" s="816" t="s">
        <v>744</v>
      </c>
      <c r="AC7" s="818"/>
      <c r="AD7" s="816" t="s">
        <v>744</v>
      </c>
      <c r="AE7" s="818"/>
    </row>
    <row r="8" spans="1:31" s="35" customFormat="1" x14ac:dyDescent="0.25">
      <c r="A8" s="37" t="s">
        <v>298</v>
      </c>
      <c r="B8" s="758"/>
      <c r="C8" s="759"/>
      <c r="D8" s="758"/>
      <c r="E8" s="759"/>
      <c r="F8" s="758"/>
      <c r="G8" s="759"/>
      <c r="H8" s="758"/>
      <c r="I8" s="759"/>
      <c r="J8" s="758"/>
      <c r="K8" s="759"/>
      <c r="L8" s="758"/>
      <c r="M8" s="759"/>
      <c r="N8" s="758"/>
      <c r="O8" s="759"/>
      <c r="P8" s="758"/>
      <c r="Q8" s="759"/>
      <c r="R8" s="758"/>
      <c r="S8" s="759"/>
      <c r="T8" s="758"/>
      <c r="U8" s="759"/>
      <c r="V8" s="758"/>
      <c r="W8" s="759"/>
      <c r="X8" s="758"/>
      <c r="Y8" s="759"/>
      <c r="Z8" s="758"/>
      <c r="AA8" s="759"/>
      <c r="AB8" s="758"/>
      <c r="AC8" s="759"/>
      <c r="AD8" s="758"/>
      <c r="AE8" s="759"/>
    </row>
    <row r="9" spans="1:31" ht="24.75" x14ac:dyDescent="0.25">
      <c r="A9" s="118" t="s">
        <v>1312</v>
      </c>
      <c r="B9" s="756" t="s">
        <v>0</v>
      </c>
      <c r="C9" s="757"/>
      <c r="D9" s="756" t="s">
        <v>0</v>
      </c>
      <c r="E9" s="757"/>
      <c r="F9" s="756" t="s">
        <v>0</v>
      </c>
      <c r="G9" s="757"/>
      <c r="H9" s="756" t="s">
        <v>0</v>
      </c>
      <c r="I9" s="757"/>
      <c r="J9" s="756" t="s">
        <v>0</v>
      </c>
      <c r="K9" s="757"/>
      <c r="L9" s="756" t="s">
        <v>0</v>
      </c>
      <c r="M9" s="757"/>
      <c r="N9" s="756" t="s">
        <v>0</v>
      </c>
      <c r="O9" s="757"/>
      <c r="P9" s="756" t="s">
        <v>0</v>
      </c>
      <c r="Q9" s="757"/>
      <c r="R9" s="756" t="s">
        <v>0</v>
      </c>
      <c r="S9" s="757"/>
      <c r="T9" s="756" t="s">
        <v>0</v>
      </c>
      <c r="U9" s="757"/>
      <c r="V9" s="756" t="s">
        <v>0</v>
      </c>
      <c r="W9" s="757"/>
      <c r="X9" s="756" t="s">
        <v>0</v>
      </c>
      <c r="Y9" s="757"/>
      <c r="Z9" s="756" t="s">
        <v>0</v>
      </c>
      <c r="AA9" s="757"/>
      <c r="AB9" s="756" t="s">
        <v>0</v>
      </c>
      <c r="AC9" s="757"/>
      <c r="AD9" s="756" t="s">
        <v>0</v>
      </c>
      <c r="AE9" s="757"/>
    </row>
    <row r="10" spans="1:31" ht="24.75" x14ac:dyDescent="0.25">
      <c r="A10" s="34" t="s">
        <v>1311</v>
      </c>
      <c r="B10" s="758" t="s">
        <v>0</v>
      </c>
      <c r="C10" s="759"/>
      <c r="D10" s="758" t="s">
        <v>0</v>
      </c>
      <c r="E10" s="759"/>
      <c r="F10" s="758" t="s">
        <v>0</v>
      </c>
      <c r="G10" s="759"/>
      <c r="H10" s="758" t="s">
        <v>0</v>
      </c>
      <c r="I10" s="759"/>
      <c r="J10" s="758" t="s">
        <v>0</v>
      </c>
      <c r="K10" s="759"/>
      <c r="L10" s="758" t="s">
        <v>0</v>
      </c>
      <c r="M10" s="759"/>
      <c r="N10" s="758" t="s">
        <v>0</v>
      </c>
      <c r="O10" s="759"/>
      <c r="P10" s="758" t="s">
        <v>0</v>
      </c>
      <c r="Q10" s="759"/>
      <c r="R10" s="758" t="s">
        <v>0</v>
      </c>
      <c r="S10" s="759"/>
      <c r="T10" s="758" t="s">
        <v>0</v>
      </c>
      <c r="U10" s="759"/>
      <c r="V10" s="758" t="s">
        <v>0</v>
      </c>
      <c r="W10" s="759"/>
      <c r="X10" s="758" t="s">
        <v>0</v>
      </c>
      <c r="Y10" s="759"/>
      <c r="Z10" s="758" t="s">
        <v>0</v>
      </c>
      <c r="AA10" s="759"/>
      <c r="AB10" s="758" t="s">
        <v>0</v>
      </c>
      <c r="AC10" s="759"/>
      <c r="AD10" s="758" t="s">
        <v>0</v>
      </c>
      <c r="AE10" s="759"/>
    </row>
    <row r="11" spans="1:31" ht="24.75" x14ac:dyDescent="0.25">
      <c r="A11" s="14" t="s">
        <v>792</v>
      </c>
      <c r="B11" s="967" t="s">
        <v>0</v>
      </c>
      <c r="C11" s="968"/>
      <c r="D11" s="967" t="s">
        <v>0</v>
      </c>
      <c r="E11" s="968"/>
      <c r="F11" s="967" t="s">
        <v>0</v>
      </c>
      <c r="G11" s="968"/>
      <c r="H11" s="967" t="s">
        <v>0</v>
      </c>
      <c r="I11" s="968"/>
      <c r="J11" s="967" t="s">
        <v>0</v>
      </c>
      <c r="K11" s="968"/>
      <c r="L11" s="967" t="s">
        <v>0</v>
      </c>
      <c r="M11" s="968"/>
      <c r="N11" s="967" t="s">
        <v>0</v>
      </c>
      <c r="O11" s="968"/>
      <c r="P11" s="967" t="s">
        <v>0</v>
      </c>
      <c r="Q11" s="968"/>
      <c r="R11" s="967" t="s">
        <v>0</v>
      </c>
      <c r="S11" s="968"/>
      <c r="T11" s="967" t="s">
        <v>0</v>
      </c>
      <c r="U11" s="968"/>
      <c r="V11" s="967" t="s">
        <v>0</v>
      </c>
      <c r="W11" s="968"/>
      <c r="X11" s="967" t="s">
        <v>0</v>
      </c>
      <c r="Y11" s="968"/>
      <c r="Z11" s="967" t="s">
        <v>0</v>
      </c>
      <c r="AA11" s="968"/>
      <c r="AB11" s="967" t="s">
        <v>0</v>
      </c>
      <c r="AC11" s="968"/>
      <c r="AD11" s="967" t="s">
        <v>0</v>
      </c>
      <c r="AE11" s="968"/>
    </row>
    <row r="12" spans="1:31" x14ac:dyDescent="0.25">
      <c r="A12" s="13" t="s">
        <v>64</v>
      </c>
      <c r="B12" s="758" t="s">
        <v>0</v>
      </c>
      <c r="C12" s="759"/>
      <c r="D12" s="758"/>
      <c r="E12" s="759"/>
      <c r="F12" s="758"/>
      <c r="G12" s="759"/>
      <c r="H12" s="758"/>
      <c r="I12" s="759"/>
      <c r="J12" s="758"/>
      <c r="K12" s="759"/>
      <c r="L12" s="758"/>
      <c r="M12" s="759"/>
      <c r="N12" s="758"/>
      <c r="O12" s="759"/>
      <c r="P12" s="758"/>
      <c r="Q12" s="759"/>
      <c r="R12" s="758"/>
      <c r="S12" s="759"/>
      <c r="T12" s="758"/>
      <c r="U12" s="759"/>
      <c r="V12" s="758"/>
      <c r="W12" s="759"/>
      <c r="X12" s="758"/>
      <c r="Y12" s="759"/>
      <c r="Z12" s="758"/>
      <c r="AA12" s="759"/>
      <c r="AB12" s="758"/>
      <c r="AC12" s="759"/>
      <c r="AD12" s="758"/>
      <c r="AE12" s="759"/>
    </row>
    <row r="13" spans="1:31" ht="36.75" x14ac:dyDescent="0.25">
      <c r="A13" s="13" t="s">
        <v>405</v>
      </c>
      <c r="B13" s="758" t="s">
        <v>0</v>
      </c>
      <c r="C13" s="759"/>
      <c r="D13" s="758" t="str">
        <f>IF(D8="EE","Select Domestic Partner Coverage","")</f>
        <v/>
      </c>
      <c r="E13" s="759"/>
      <c r="F13" s="758" t="str">
        <f>IF(F8="EE","Select Domestic Partner Coverage","")</f>
        <v/>
      </c>
      <c r="G13" s="759"/>
      <c r="H13" s="758" t="str">
        <f>IF(H8="EE","Select Domestic Partner Coverage","")</f>
        <v/>
      </c>
      <c r="I13" s="759"/>
      <c r="J13" s="758" t="str">
        <f>IF(J8="EE","Select Domestic Partner Coverage","")</f>
        <v/>
      </c>
      <c r="K13" s="759"/>
      <c r="L13" s="758" t="str">
        <f>IF(L8="EE","Select Domestic Partner Coverage","")</f>
        <v/>
      </c>
      <c r="M13" s="759"/>
      <c r="N13" s="758" t="str">
        <f>IF(N8="EE","Select Domestic Partner Coverage","")</f>
        <v/>
      </c>
      <c r="O13" s="759"/>
      <c r="P13" s="758" t="str">
        <f>IF(P8="EE","Select Domestic Partner Coverage","")</f>
        <v/>
      </c>
      <c r="Q13" s="759"/>
      <c r="R13" s="758" t="str">
        <f>IF(R8="EE","Select Domestic Partner Coverage","")</f>
        <v/>
      </c>
      <c r="S13" s="759"/>
      <c r="T13" s="758" t="str">
        <f>IF(T8="EE","Select Domestic Partner Coverage","")</f>
        <v/>
      </c>
      <c r="U13" s="759"/>
      <c r="V13" s="758" t="str">
        <f>IF(V8="EE","Select Domestic Partner Coverage","")</f>
        <v/>
      </c>
      <c r="W13" s="759"/>
      <c r="X13" s="758" t="str">
        <f>IF(X8="EE","Select Domestic Partner Coverage","")</f>
        <v/>
      </c>
      <c r="Y13" s="759"/>
      <c r="Z13" s="758" t="str">
        <f>IF(Z8="EE","Select Domestic Partner Coverage","")</f>
        <v/>
      </c>
      <c r="AA13" s="759"/>
      <c r="AB13" s="758" t="str">
        <f>IF(AB8="EE","Select Domestic Partner Coverage","")</f>
        <v/>
      </c>
      <c r="AC13" s="759"/>
      <c r="AD13" s="758" t="str">
        <f>IF(AD8="EE","Select Domestic Partner Coverage","")</f>
        <v/>
      </c>
      <c r="AE13" s="759"/>
    </row>
    <row r="14" spans="1:31" s="35" customFormat="1" x14ac:dyDescent="0.25">
      <c r="A14" s="34" t="s">
        <v>793</v>
      </c>
      <c r="B14" s="776" t="s">
        <v>0</v>
      </c>
      <c r="C14" s="777"/>
      <c r="D14" s="776"/>
      <c r="E14" s="777"/>
      <c r="F14" s="776"/>
      <c r="G14" s="777"/>
      <c r="H14" s="776"/>
      <c r="I14" s="777"/>
      <c r="J14" s="776"/>
      <c r="K14" s="777"/>
      <c r="L14" s="776"/>
      <c r="M14" s="777"/>
      <c r="N14" s="776"/>
      <c r="O14" s="777"/>
      <c r="P14" s="776"/>
      <c r="Q14" s="777"/>
      <c r="R14" s="776"/>
      <c r="S14" s="777"/>
      <c r="T14" s="776"/>
      <c r="U14" s="777"/>
      <c r="V14" s="776"/>
      <c r="W14" s="777"/>
      <c r="X14" s="776"/>
      <c r="Y14" s="777"/>
      <c r="Z14" s="776"/>
      <c r="AA14" s="777"/>
      <c r="AB14" s="776"/>
      <c r="AC14" s="777"/>
      <c r="AD14" s="776"/>
      <c r="AE14" s="777"/>
    </row>
    <row r="15" spans="1:31" s="35" customFormat="1" ht="36.75" x14ac:dyDescent="0.25">
      <c r="A15" s="34" t="s">
        <v>1060</v>
      </c>
      <c r="B15" s="776" t="str">
        <f>IF(B14="No","Select Beneficiary","")</f>
        <v>Select Beneficiary</v>
      </c>
      <c r="C15" s="777"/>
      <c r="D15" s="776" t="str">
        <f>IF(D14="No","Select Beneficiary","")</f>
        <v/>
      </c>
      <c r="E15" s="777"/>
      <c r="F15" s="776" t="str">
        <f>IF(F14="No","Select Beneficiary","")</f>
        <v/>
      </c>
      <c r="G15" s="777"/>
      <c r="H15" s="776" t="str">
        <f>IF(H14="No","Select Beneficiary","")</f>
        <v/>
      </c>
      <c r="I15" s="777"/>
      <c r="J15" s="776" t="str">
        <f>IF(J14="No","Select Beneficiary","")</f>
        <v/>
      </c>
      <c r="K15" s="777"/>
      <c r="L15" s="776" t="str">
        <f>IF(L14="No","Select Beneficiary","")</f>
        <v/>
      </c>
      <c r="M15" s="777"/>
      <c r="N15" s="776" t="str">
        <f>IF(N14="No","Select Beneficiary","")</f>
        <v/>
      </c>
      <c r="O15" s="777"/>
      <c r="P15" s="776" t="str">
        <f>IF(P14="No","Select Beneficiary","")</f>
        <v/>
      </c>
      <c r="Q15" s="777"/>
      <c r="R15" s="776" t="str">
        <f>IF(R14="No","Select Beneficiary","")</f>
        <v/>
      </c>
      <c r="S15" s="777"/>
      <c r="T15" s="776" t="str">
        <f>IF(T14="No","Select Beneficiary","")</f>
        <v/>
      </c>
      <c r="U15" s="777"/>
      <c r="V15" s="776" t="str">
        <f>IF(V14="No","Select Beneficiary","")</f>
        <v/>
      </c>
      <c r="W15" s="777"/>
      <c r="X15" s="776" t="str">
        <f>IF(X14="No","Select Beneficiary","")</f>
        <v/>
      </c>
      <c r="Y15" s="777"/>
      <c r="Z15" s="776" t="str">
        <f>IF(Z14="No","Select Beneficiary","")</f>
        <v/>
      </c>
      <c r="AA15" s="777"/>
      <c r="AB15" s="776" t="str">
        <f>IF(AB14="No","Select Beneficiary","")</f>
        <v/>
      </c>
      <c r="AC15" s="777"/>
      <c r="AD15" s="776" t="str">
        <f>IF(AD14="No","Select Beneficiary","")</f>
        <v/>
      </c>
      <c r="AE15" s="777"/>
    </row>
    <row r="16" spans="1:31" ht="24.75" x14ac:dyDescent="0.25">
      <c r="A16" s="14" t="s">
        <v>338</v>
      </c>
      <c r="B16" s="967" t="s">
        <v>0</v>
      </c>
      <c r="C16" s="968"/>
      <c r="D16" s="967" t="s">
        <v>0</v>
      </c>
      <c r="E16" s="968"/>
      <c r="F16" s="967" t="s">
        <v>0</v>
      </c>
      <c r="G16" s="968"/>
      <c r="H16" s="967" t="s">
        <v>0</v>
      </c>
      <c r="I16" s="968"/>
      <c r="J16" s="967" t="s">
        <v>0</v>
      </c>
      <c r="K16" s="968"/>
      <c r="L16" s="967" t="s">
        <v>0</v>
      </c>
      <c r="M16" s="968"/>
      <c r="N16" s="967" t="s">
        <v>0</v>
      </c>
      <c r="O16" s="968"/>
      <c r="P16" s="967" t="s">
        <v>0</v>
      </c>
      <c r="Q16" s="968"/>
      <c r="R16" s="967" t="s">
        <v>0</v>
      </c>
      <c r="S16" s="968"/>
      <c r="T16" s="967" t="s">
        <v>0</v>
      </c>
      <c r="U16" s="968"/>
      <c r="V16" s="967" t="s">
        <v>0</v>
      </c>
      <c r="W16" s="968"/>
      <c r="X16" s="967" t="s">
        <v>0</v>
      </c>
      <c r="Y16" s="968"/>
      <c r="Z16" s="967" t="s">
        <v>0</v>
      </c>
      <c r="AA16" s="968"/>
      <c r="AB16" s="967" t="s">
        <v>0</v>
      </c>
      <c r="AC16" s="968"/>
      <c r="AD16" s="967" t="s">
        <v>0</v>
      </c>
      <c r="AE16" s="968"/>
    </row>
    <row r="17" spans="1:31" ht="24.75" x14ac:dyDescent="0.25">
      <c r="A17" s="59" t="s">
        <v>404</v>
      </c>
      <c r="B17" s="944" t="s">
        <v>0</v>
      </c>
      <c r="C17" s="945"/>
      <c r="D17" s="944" t="s">
        <v>0</v>
      </c>
      <c r="E17" s="945"/>
      <c r="F17" s="944" t="s">
        <v>0</v>
      </c>
      <c r="G17" s="945"/>
      <c r="H17" s="944" t="s">
        <v>0</v>
      </c>
      <c r="I17" s="945"/>
      <c r="J17" s="944" t="s">
        <v>0</v>
      </c>
      <c r="K17" s="945"/>
      <c r="L17" s="944" t="s">
        <v>0</v>
      </c>
      <c r="M17" s="945"/>
      <c r="N17" s="944" t="s">
        <v>0</v>
      </c>
      <c r="O17" s="945"/>
      <c r="P17" s="944" t="s">
        <v>0</v>
      </c>
      <c r="Q17" s="945"/>
      <c r="R17" s="944" t="s">
        <v>0</v>
      </c>
      <c r="S17" s="945"/>
      <c r="T17" s="944" t="s">
        <v>0</v>
      </c>
      <c r="U17" s="945"/>
      <c r="V17" s="944" t="s">
        <v>0</v>
      </c>
      <c r="W17" s="945"/>
      <c r="X17" s="944" t="s">
        <v>0</v>
      </c>
      <c r="Y17" s="945"/>
      <c r="Z17" s="944" t="s">
        <v>0</v>
      </c>
      <c r="AA17" s="945"/>
      <c r="AB17" s="944" t="s">
        <v>0</v>
      </c>
      <c r="AC17" s="945"/>
      <c r="AD17" s="944" t="s">
        <v>0</v>
      </c>
      <c r="AE17" s="945"/>
    </row>
    <row r="18" spans="1:31" ht="24.75" x14ac:dyDescent="0.25">
      <c r="A18" s="54" t="s">
        <v>403</v>
      </c>
      <c r="B18" s="944" t="s">
        <v>0</v>
      </c>
      <c r="C18" s="945"/>
      <c r="D18" s="944" t="s">
        <v>0</v>
      </c>
      <c r="E18" s="945"/>
      <c r="F18" s="944" t="s">
        <v>0</v>
      </c>
      <c r="G18" s="945"/>
      <c r="H18" s="944" t="s">
        <v>0</v>
      </c>
      <c r="I18" s="945"/>
      <c r="J18" s="944" t="s">
        <v>0</v>
      </c>
      <c r="K18" s="945"/>
      <c r="L18" s="944" t="s">
        <v>0</v>
      </c>
      <c r="M18" s="945"/>
      <c r="N18" s="944" t="s">
        <v>0</v>
      </c>
      <c r="O18" s="945"/>
      <c r="P18" s="944" t="s">
        <v>0</v>
      </c>
      <c r="Q18" s="945"/>
      <c r="R18" s="944" t="s">
        <v>0</v>
      </c>
      <c r="S18" s="945"/>
      <c r="T18" s="944" t="s">
        <v>0</v>
      </c>
      <c r="U18" s="945"/>
      <c r="V18" s="944" t="s">
        <v>0</v>
      </c>
      <c r="W18" s="945"/>
      <c r="X18" s="944" t="s">
        <v>0</v>
      </c>
      <c r="Y18" s="945"/>
      <c r="Z18" s="944" t="s">
        <v>0</v>
      </c>
      <c r="AA18" s="945"/>
      <c r="AB18" s="944" t="s">
        <v>0</v>
      </c>
      <c r="AC18" s="945"/>
      <c r="AD18" s="944" t="s">
        <v>0</v>
      </c>
      <c r="AE18" s="945"/>
    </row>
    <row r="19" spans="1:31" ht="24.75" x14ac:dyDescent="0.25">
      <c r="A19" s="14" t="s">
        <v>339</v>
      </c>
      <c r="B19" s="938" t="s">
        <v>0</v>
      </c>
      <c r="C19" s="939"/>
      <c r="D19" s="938" t="s">
        <v>0</v>
      </c>
      <c r="E19" s="939"/>
      <c r="F19" s="938" t="s">
        <v>0</v>
      </c>
      <c r="G19" s="939"/>
      <c r="H19" s="938" t="s">
        <v>0</v>
      </c>
      <c r="I19" s="939"/>
      <c r="J19" s="938" t="s">
        <v>0</v>
      </c>
      <c r="K19" s="939"/>
      <c r="L19" s="938" t="s">
        <v>0</v>
      </c>
      <c r="M19" s="939"/>
      <c r="N19" s="938" t="s">
        <v>0</v>
      </c>
      <c r="O19" s="939"/>
      <c r="P19" s="938" t="s">
        <v>0</v>
      </c>
      <c r="Q19" s="939"/>
      <c r="R19" s="938" t="s">
        <v>0</v>
      </c>
      <c r="S19" s="939"/>
      <c r="T19" s="938" t="s">
        <v>0</v>
      </c>
      <c r="U19" s="939"/>
      <c r="V19" s="938" t="s">
        <v>0</v>
      </c>
      <c r="W19" s="939"/>
      <c r="X19" s="938" t="s">
        <v>0</v>
      </c>
      <c r="Y19" s="939"/>
      <c r="Z19" s="938" t="s">
        <v>0</v>
      </c>
      <c r="AA19" s="939"/>
      <c r="AB19" s="938" t="s">
        <v>0</v>
      </c>
      <c r="AC19" s="939"/>
      <c r="AD19" s="938" t="s">
        <v>0</v>
      </c>
      <c r="AE19" s="939"/>
    </row>
    <row r="20" spans="1:31" ht="24.75" x14ac:dyDescent="0.25">
      <c r="A20" s="56" t="s">
        <v>655</v>
      </c>
      <c r="B20" s="938"/>
      <c r="C20" s="939"/>
      <c r="D20" s="938"/>
      <c r="E20" s="939"/>
      <c r="F20" s="938"/>
      <c r="G20" s="939"/>
      <c r="H20" s="938"/>
      <c r="I20" s="939"/>
      <c r="J20" s="938"/>
      <c r="K20" s="939"/>
      <c r="L20" s="938"/>
      <c r="M20" s="939"/>
      <c r="N20" s="938"/>
      <c r="O20" s="939"/>
      <c r="P20" s="938"/>
      <c r="Q20" s="939"/>
      <c r="R20" s="938"/>
      <c r="S20" s="939"/>
      <c r="T20" s="938"/>
      <c r="U20" s="939"/>
      <c r="V20" s="938"/>
      <c r="W20" s="939"/>
      <c r="X20" s="938"/>
      <c r="Y20" s="939"/>
      <c r="Z20" s="938"/>
      <c r="AA20" s="939"/>
      <c r="AB20" s="938"/>
      <c r="AC20" s="939"/>
      <c r="AD20" s="938"/>
      <c r="AE20" s="939"/>
    </row>
    <row r="21" spans="1:31" s="115" customFormat="1" x14ac:dyDescent="0.25">
      <c r="A21" s="910" t="s">
        <v>978</v>
      </c>
      <c r="B21" s="361" t="s">
        <v>0</v>
      </c>
      <c r="C21" s="361" t="s">
        <v>52</v>
      </c>
      <c r="D21" s="361" t="s">
        <v>0</v>
      </c>
      <c r="E21" s="361" t="s">
        <v>52</v>
      </c>
      <c r="F21" s="361" t="s">
        <v>0</v>
      </c>
      <c r="G21" s="361" t="s">
        <v>52</v>
      </c>
      <c r="H21" s="361" t="s">
        <v>0</v>
      </c>
      <c r="I21" s="361" t="s">
        <v>52</v>
      </c>
      <c r="J21" s="361" t="s">
        <v>0</v>
      </c>
      <c r="K21" s="361" t="s">
        <v>52</v>
      </c>
      <c r="L21" s="361" t="s">
        <v>0</v>
      </c>
      <c r="M21" s="361" t="s">
        <v>52</v>
      </c>
      <c r="N21" s="361" t="s">
        <v>0</v>
      </c>
      <c r="O21" s="361" t="s">
        <v>52</v>
      </c>
      <c r="P21" s="361" t="s">
        <v>0</v>
      </c>
      <c r="Q21" s="361" t="s">
        <v>52</v>
      </c>
      <c r="R21" s="361" t="s">
        <v>0</v>
      </c>
      <c r="S21" s="361" t="s">
        <v>52</v>
      </c>
      <c r="T21" s="361" t="s">
        <v>0</v>
      </c>
      <c r="U21" s="361" t="s">
        <v>52</v>
      </c>
      <c r="V21" s="361" t="s">
        <v>0</v>
      </c>
      <c r="W21" s="361" t="s">
        <v>52</v>
      </c>
      <c r="X21" s="361" t="s">
        <v>0</v>
      </c>
      <c r="Y21" s="361" t="s">
        <v>52</v>
      </c>
      <c r="Z21" s="361" t="s">
        <v>0</v>
      </c>
      <c r="AA21" s="361" t="s">
        <v>52</v>
      </c>
      <c r="AB21" s="361" t="s">
        <v>0</v>
      </c>
      <c r="AC21" s="361" t="s">
        <v>52</v>
      </c>
      <c r="AD21" s="361" t="s">
        <v>0</v>
      </c>
      <c r="AE21" s="361" t="s">
        <v>52</v>
      </c>
    </row>
    <row r="22" spans="1:31" s="150" customFormat="1" x14ac:dyDescent="0.25">
      <c r="A22" s="911"/>
      <c r="B22" s="361" t="s">
        <v>0</v>
      </c>
      <c r="C22" s="361" t="s">
        <v>60</v>
      </c>
      <c r="D22" s="361" t="s">
        <v>0</v>
      </c>
      <c r="E22" s="361" t="s">
        <v>60</v>
      </c>
      <c r="F22" s="361" t="s">
        <v>0</v>
      </c>
      <c r="G22" s="361" t="s">
        <v>60</v>
      </c>
      <c r="H22" s="361" t="s">
        <v>0</v>
      </c>
      <c r="I22" s="361" t="s">
        <v>60</v>
      </c>
      <c r="J22" s="361" t="s">
        <v>0</v>
      </c>
      <c r="K22" s="361" t="s">
        <v>60</v>
      </c>
      <c r="L22" s="361" t="s">
        <v>0</v>
      </c>
      <c r="M22" s="361" t="s">
        <v>60</v>
      </c>
      <c r="N22" s="361" t="s">
        <v>0</v>
      </c>
      <c r="O22" s="361" t="s">
        <v>60</v>
      </c>
      <c r="P22" s="361" t="s">
        <v>0</v>
      </c>
      <c r="Q22" s="361" t="s">
        <v>60</v>
      </c>
      <c r="R22" s="361" t="s">
        <v>0</v>
      </c>
      <c r="S22" s="361" t="s">
        <v>60</v>
      </c>
      <c r="T22" s="361" t="s">
        <v>0</v>
      </c>
      <c r="U22" s="361" t="s">
        <v>60</v>
      </c>
      <c r="V22" s="361" t="s">
        <v>0</v>
      </c>
      <c r="W22" s="361" t="s">
        <v>60</v>
      </c>
      <c r="X22" s="361" t="s">
        <v>0</v>
      </c>
      <c r="Y22" s="361" t="s">
        <v>60</v>
      </c>
      <c r="Z22" s="361" t="s">
        <v>0</v>
      </c>
      <c r="AA22" s="361" t="s">
        <v>60</v>
      </c>
      <c r="AB22" s="361" t="s">
        <v>0</v>
      </c>
      <c r="AC22" s="361" t="s">
        <v>60</v>
      </c>
      <c r="AD22" s="361" t="s">
        <v>0</v>
      </c>
      <c r="AE22" s="361" t="s">
        <v>60</v>
      </c>
    </row>
    <row r="23" spans="1:31" s="150" customFormat="1" x14ac:dyDescent="0.25">
      <c r="A23" s="911"/>
      <c r="B23" s="361" t="s">
        <v>0</v>
      </c>
      <c r="C23" s="361" t="s">
        <v>210</v>
      </c>
      <c r="D23" s="361" t="s">
        <v>0</v>
      </c>
      <c r="E23" s="361" t="s">
        <v>210</v>
      </c>
      <c r="F23" s="361" t="s">
        <v>0</v>
      </c>
      <c r="G23" s="361" t="s">
        <v>210</v>
      </c>
      <c r="H23" s="361" t="s">
        <v>0</v>
      </c>
      <c r="I23" s="361" t="s">
        <v>210</v>
      </c>
      <c r="J23" s="361" t="s">
        <v>0</v>
      </c>
      <c r="K23" s="361" t="s">
        <v>210</v>
      </c>
      <c r="L23" s="361" t="s">
        <v>0</v>
      </c>
      <c r="M23" s="361" t="s">
        <v>210</v>
      </c>
      <c r="N23" s="361" t="s">
        <v>0</v>
      </c>
      <c r="O23" s="361" t="s">
        <v>210</v>
      </c>
      <c r="P23" s="361" t="s">
        <v>0</v>
      </c>
      <c r="Q23" s="361" t="s">
        <v>210</v>
      </c>
      <c r="R23" s="361" t="s">
        <v>0</v>
      </c>
      <c r="S23" s="361" t="s">
        <v>210</v>
      </c>
      <c r="T23" s="361" t="s">
        <v>0</v>
      </c>
      <c r="U23" s="361" t="s">
        <v>210</v>
      </c>
      <c r="V23" s="361" t="s">
        <v>0</v>
      </c>
      <c r="W23" s="361" t="s">
        <v>210</v>
      </c>
      <c r="X23" s="361" t="s">
        <v>0</v>
      </c>
      <c r="Y23" s="361" t="s">
        <v>210</v>
      </c>
      <c r="Z23" s="361" t="s">
        <v>0</v>
      </c>
      <c r="AA23" s="361" t="s">
        <v>210</v>
      </c>
      <c r="AB23" s="361" t="s">
        <v>0</v>
      </c>
      <c r="AC23" s="361" t="s">
        <v>210</v>
      </c>
      <c r="AD23" s="361" t="s">
        <v>0</v>
      </c>
      <c r="AE23" s="361" t="s">
        <v>210</v>
      </c>
    </row>
    <row r="24" spans="1:31" s="150" customFormat="1" x14ac:dyDescent="0.25">
      <c r="A24" s="911"/>
      <c r="B24" s="361" t="s">
        <v>0</v>
      </c>
      <c r="C24" s="361" t="s">
        <v>59</v>
      </c>
      <c r="D24" s="361" t="s">
        <v>0</v>
      </c>
      <c r="E24" s="361" t="s">
        <v>59</v>
      </c>
      <c r="F24" s="361" t="s">
        <v>0</v>
      </c>
      <c r="G24" s="361" t="s">
        <v>59</v>
      </c>
      <c r="H24" s="361" t="s">
        <v>0</v>
      </c>
      <c r="I24" s="361" t="s">
        <v>59</v>
      </c>
      <c r="J24" s="361" t="s">
        <v>0</v>
      </c>
      <c r="K24" s="361" t="s">
        <v>59</v>
      </c>
      <c r="L24" s="361" t="s">
        <v>0</v>
      </c>
      <c r="M24" s="361" t="s">
        <v>59</v>
      </c>
      <c r="N24" s="361" t="s">
        <v>0</v>
      </c>
      <c r="O24" s="361" t="s">
        <v>59</v>
      </c>
      <c r="P24" s="361" t="s">
        <v>0</v>
      </c>
      <c r="Q24" s="361" t="s">
        <v>59</v>
      </c>
      <c r="R24" s="361" t="s">
        <v>0</v>
      </c>
      <c r="S24" s="361" t="s">
        <v>59</v>
      </c>
      <c r="T24" s="361" t="s">
        <v>0</v>
      </c>
      <c r="U24" s="361" t="s">
        <v>59</v>
      </c>
      <c r="V24" s="361" t="s">
        <v>0</v>
      </c>
      <c r="W24" s="361" t="s">
        <v>59</v>
      </c>
      <c r="X24" s="361" t="s">
        <v>0</v>
      </c>
      <c r="Y24" s="361" t="s">
        <v>59</v>
      </c>
      <c r="Z24" s="361" t="s">
        <v>0</v>
      </c>
      <c r="AA24" s="361" t="s">
        <v>59</v>
      </c>
      <c r="AB24" s="361" t="s">
        <v>0</v>
      </c>
      <c r="AC24" s="361" t="s">
        <v>59</v>
      </c>
      <c r="AD24" s="361" t="s">
        <v>0</v>
      </c>
      <c r="AE24" s="361" t="s">
        <v>59</v>
      </c>
    </row>
    <row r="25" spans="1:31" s="150" customFormat="1" x14ac:dyDescent="0.25">
      <c r="A25" s="912"/>
      <c r="B25" s="361" t="s">
        <v>0</v>
      </c>
      <c r="C25" s="361" t="s">
        <v>477</v>
      </c>
      <c r="D25" s="361" t="s">
        <v>0</v>
      </c>
      <c r="E25" s="361" t="s">
        <v>477</v>
      </c>
      <c r="F25" s="361" t="s">
        <v>0</v>
      </c>
      <c r="G25" s="361" t="s">
        <v>477</v>
      </c>
      <c r="H25" s="361" t="s">
        <v>0</v>
      </c>
      <c r="I25" s="361" t="s">
        <v>477</v>
      </c>
      <c r="J25" s="361" t="s">
        <v>0</v>
      </c>
      <c r="K25" s="361" t="s">
        <v>477</v>
      </c>
      <c r="L25" s="361" t="s">
        <v>0</v>
      </c>
      <c r="M25" s="361" t="s">
        <v>477</v>
      </c>
      <c r="N25" s="361" t="s">
        <v>0</v>
      </c>
      <c r="O25" s="361" t="s">
        <v>477</v>
      </c>
      <c r="P25" s="361" t="s">
        <v>0</v>
      </c>
      <c r="Q25" s="361" t="s">
        <v>477</v>
      </c>
      <c r="R25" s="361" t="s">
        <v>0</v>
      </c>
      <c r="S25" s="361" t="s">
        <v>477</v>
      </c>
      <c r="T25" s="361" t="s">
        <v>0</v>
      </c>
      <c r="U25" s="361" t="s">
        <v>477</v>
      </c>
      <c r="V25" s="361" t="s">
        <v>0</v>
      </c>
      <c r="W25" s="361" t="s">
        <v>477</v>
      </c>
      <c r="X25" s="361" t="s">
        <v>0</v>
      </c>
      <c r="Y25" s="361" t="s">
        <v>477</v>
      </c>
      <c r="Z25" s="361" t="s">
        <v>0</v>
      </c>
      <c r="AA25" s="361" t="s">
        <v>477</v>
      </c>
      <c r="AB25" s="361" t="s">
        <v>0</v>
      </c>
      <c r="AC25" s="361" t="s">
        <v>477</v>
      </c>
      <c r="AD25" s="361" t="s">
        <v>0</v>
      </c>
      <c r="AE25" s="361" t="s">
        <v>477</v>
      </c>
    </row>
    <row r="26" spans="1:31" x14ac:dyDescent="0.25">
      <c r="A26" s="12" t="s">
        <v>65</v>
      </c>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row>
    <row r="27" spans="1:31" s="115" customFormat="1" ht="36.75" x14ac:dyDescent="0.25">
      <c r="A27" s="579" t="s">
        <v>1185</v>
      </c>
      <c r="B27" s="758" t="s">
        <v>89</v>
      </c>
      <c r="C27" s="759"/>
      <c r="D27" s="758"/>
      <c r="E27" s="759"/>
      <c r="F27" s="758"/>
      <c r="G27" s="759"/>
      <c r="H27" s="758"/>
      <c r="I27" s="759"/>
      <c r="J27" s="758"/>
      <c r="K27" s="759"/>
      <c r="L27" s="758"/>
      <c r="M27" s="759"/>
      <c r="N27" s="758"/>
      <c r="O27" s="759"/>
      <c r="P27" s="758"/>
      <c r="Q27" s="759"/>
      <c r="R27" s="758"/>
      <c r="S27" s="759"/>
      <c r="T27" s="758"/>
      <c r="U27" s="759"/>
      <c r="V27" s="758"/>
      <c r="W27" s="759"/>
      <c r="X27" s="758"/>
      <c r="Y27" s="759"/>
      <c r="Z27" s="758"/>
      <c r="AA27" s="759"/>
      <c r="AB27" s="758"/>
      <c r="AC27" s="759"/>
      <c r="AD27" s="758"/>
      <c r="AE27" s="759"/>
    </row>
    <row r="28" spans="1:31" s="115" customFormat="1" ht="24.75" x14ac:dyDescent="0.25">
      <c r="A28" s="581" t="s">
        <v>713</v>
      </c>
      <c r="B28" s="762"/>
      <c r="C28" s="763"/>
      <c r="D28" s="762"/>
      <c r="E28" s="763"/>
      <c r="F28" s="762"/>
      <c r="G28" s="763"/>
      <c r="H28" s="762"/>
      <c r="I28" s="763"/>
      <c r="J28" s="762"/>
      <c r="K28" s="763"/>
      <c r="L28" s="762"/>
      <c r="M28" s="763"/>
      <c r="N28" s="762"/>
      <c r="O28" s="763"/>
      <c r="P28" s="762"/>
      <c r="Q28" s="763"/>
      <c r="R28" s="762"/>
      <c r="S28" s="763"/>
      <c r="T28" s="762"/>
      <c r="U28" s="763"/>
      <c r="V28" s="762"/>
      <c r="W28" s="763"/>
      <c r="X28" s="762"/>
      <c r="Y28" s="763"/>
      <c r="Z28" s="762"/>
      <c r="AA28" s="763"/>
      <c r="AB28" s="762"/>
      <c r="AC28" s="763"/>
      <c r="AD28" s="762"/>
      <c r="AE28" s="763"/>
    </row>
    <row r="29" spans="1:31" s="115" customFormat="1" ht="36.75" x14ac:dyDescent="0.25">
      <c r="A29" s="582" t="s">
        <v>1186</v>
      </c>
      <c r="B29" s="780" t="s">
        <v>89</v>
      </c>
      <c r="C29" s="781"/>
      <c r="D29" s="780"/>
      <c r="E29" s="781"/>
      <c r="F29" s="780"/>
      <c r="G29" s="781"/>
      <c r="H29" s="780"/>
      <c r="I29" s="781"/>
      <c r="J29" s="780"/>
      <c r="K29" s="781"/>
      <c r="L29" s="780"/>
      <c r="M29" s="781"/>
      <c r="N29" s="780"/>
      <c r="O29" s="781"/>
      <c r="P29" s="780"/>
      <c r="Q29" s="781"/>
      <c r="R29" s="780"/>
      <c r="S29" s="781"/>
      <c r="T29" s="780"/>
      <c r="U29" s="781"/>
      <c r="V29" s="780"/>
      <c r="W29" s="781"/>
      <c r="X29" s="780"/>
      <c r="Y29" s="781"/>
      <c r="Z29" s="780"/>
      <c r="AA29" s="781"/>
      <c r="AB29" s="780"/>
      <c r="AC29" s="781"/>
      <c r="AD29" s="780"/>
      <c r="AE29" s="781"/>
    </row>
    <row r="30" spans="1:31" s="115" customFormat="1" ht="24.75" x14ac:dyDescent="0.25">
      <c r="A30" s="583" t="s">
        <v>713</v>
      </c>
      <c r="B30" s="892"/>
      <c r="C30" s="892"/>
      <c r="D30" s="892"/>
      <c r="E30" s="892"/>
      <c r="F30" s="892"/>
      <c r="G30" s="892"/>
      <c r="H30" s="892"/>
      <c r="I30" s="892"/>
      <c r="J30" s="892"/>
      <c r="K30" s="892"/>
      <c r="L30" s="892"/>
      <c r="M30" s="892"/>
      <c r="N30" s="892"/>
      <c r="O30" s="892"/>
      <c r="P30" s="892"/>
      <c r="Q30" s="892"/>
      <c r="R30" s="892"/>
      <c r="S30" s="892"/>
      <c r="T30" s="892"/>
      <c r="U30" s="892"/>
      <c r="V30" s="892"/>
      <c r="W30" s="892"/>
      <c r="X30" s="892"/>
      <c r="Y30" s="892"/>
      <c r="Z30" s="892"/>
      <c r="AA30" s="892"/>
      <c r="AB30" s="892"/>
      <c r="AC30" s="892"/>
      <c r="AD30" s="892"/>
      <c r="AE30" s="892"/>
    </row>
    <row r="31" spans="1:31" x14ac:dyDescent="0.25">
      <c r="A31" s="12" t="s">
        <v>66</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row>
    <row r="32" spans="1:31" ht="36.75" x14ac:dyDescent="0.25">
      <c r="A32" s="23" t="s">
        <v>342</v>
      </c>
      <c r="B32" s="758" t="s">
        <v>91</v>
      </c>
      <c r="C32" s="759"/>
      <c r="D32" s="758" t="s">
        <v>91</v>
      </c>
      <c r="E32" s="759"/>
      <c r="F32" s="758" t="s">
        <v>91</v>
      </c>
      <c r="G32" s="759"/>
      <c r="H32" s="758" t="s">
        <v>91</v>
      </c>
      <c r="I32" s="759"/>
      <c r="J32" s="758" t="s">
        <v>91</v>
      </c>
      <c r="K32" s="759"/>
      <c r="L32" s="758" t="s">
        <v>91</v>
      </c>
      <c r="M32" s="759"/>
      <c r="N32" s="758" t="s">
        <v>91</v>
      </c>
      <c r="O32" s="759"/>
      <c r="P32" s="758" t="s">
        <v>91</v>
      </c>
      <c r="Q32" s="759"/>
      <c r="R32" s="758" t="s">
        <v>91</v>
      </c>
      <c r="S32" s="759"/>
      <c r="T32" s="758" t="s">
        <v>91</v>
      </c>
      <c r="U32" s="759"/>
      <c r="V32" s="758" t="s">
        <v>91</v>
      </c>
      <c r="W32" s="759"/>
      <c r="X32" s="758" t="s">
        <v>91</v>
      </c>
      <c r="Y32" s="759"/>
      <c r="Z32" s="758" t="s">
        <v>91</v>
      </c>
      <c r="AA32" s="759"/>
      <c r="AB32" s="758" t="s">
        <v>91</v>
      </c>
      <c r="AC32" s="759"/>
      <c r="AD32" s="758" t="s">
        <v>91</v>
      </c>
      <c r="AE32" s="759"/>
    </row>
    <row r="33" spans="1:31" ht="36.75" x14ac:dyDescent="0.25">
      <c r="A33" s="128" t="s">
        <v>1061</v>
      </c>
      <c r="B33" s="774" t="s">
        <v>49</v>
      </c>
      <c r="C33" s="775"/>
      <c r="D33" s="774" t="s">
        <v>49</v>
      </c>
      <c r="E33" s="775"/>
      <c r="F33" s="774" t="s">
        <v>49</v>
      </c>
      <c r="G33" s="775"/>
      <c r="H33" s="774" t="s">
        <v>49</v>
      </c>
      <c r="I33" s="775"/>
      <c r="J33" s="774" t="s">
        <v>49</v>
      </c>
      <c r="K33" s="775"/>
      <c r="L33" s="774" t="s">
        <v>49</v>
      </c>
      <c r="M33" s="775"/>
      <c r="N33" s="774" t="s">
        <v>49</v>
      </c>
      <c r="O33" s="775"/>
      <c r="P33" s="774" t="s">
        <v>49</v>
      </c>
      <c r="Q33" s="775"/>
      <c r="R33" s="774" t="s">
        <v>49</v>
      </c>
      <c r="S33" s="775"/>
      <c r="T33" s="774" t="s">
        <v>49</v>
      </c>
      <c r="U33" s="775"/>
      <c r="V33" s="774" t="s">
        <v>49</v>
      </c>
      <c r="W33" s="775"/>
      <c r="X33" s="774" t="s">
        <v>49</v>
      </c>
      <c r="Y33" s="775"/>
      <c r="Z33" s="774" t="s">
        <v>49</v>
      </c>
      <c r="AA33" s="775"/>
      <c r="AB33" s="774" t="s">
        <v>49</v>
      </c>
      <c r="AC33" s="775"/>
      <c r="AD33" s="774" t="s">
        <v>49</v>
      </c>
      <c r="AE33" s="775"/>
    </row>
    <row r="34" spans="1:31" ht="48.75" x14ac:dyDescent="0.25">
      <c r="A34" s="129" t="s">
        <v>980</v>
      </c>
      <c r="B34" s="758" t="str">
        <f>IF(B33="Select Waiting Period Option","0",IF(B33="First of month following Date of Change","0",""))</f>
        <v>0</v>
      </c>
      <c r="C34" s="759"/>
      <c r="D34" s="758" t="str">
        <f>IF(D33="Select Waiting Period Option","0",IF(D33="First of month following Date of Change","0",""))</f>
        <v>0</v>
      </c>
      <c r="E34" s="759"/>
      <c r="F34" s="758" t="str">
        <f>IF(F33="Select Waiting Period Option","0",IF(F33="First of month following Date of Change","0",""))</f>
        <v>0</v>
      </c>
      <c r="G34" s="759"/>
      <c r="H34" s="758" t="str">
        <f>IF(H33="Select Waiting Period Option","0",IF(H33="First of month following Date of Change","0",""))</f>
        <v>0</v>
      </c>
      <c r="I34" s="759"/>
      <c r="J34" s="758" t="str">
        <f>IF(J33="Select Waiting Period Option","0",IF(J33="First of month following Date of Change","0",""))</f>
        <v>0</v>
      </c>
      <c r="K34" s="759"/>
      <c r="L34" s="758" t="str">
        <f>IF(L33="Select Waiting Period Option","0",IF(L33="First of month following Date of Change","0",""))</f>
        <v>0</v>
      </c>
      <c r="M34" s="759"/>
      <c r="N34" s="758" t="str">
        <f>IF(N33="Select Waiting Period Option","0",IF(N33="First of month following Date of Change","0",""))</f>
        <v>0</v>
      </c>
      <c r="O34" s="759"/>
      <c r="P34" s="758" t="str">
        <f>IF(P33="Select Waiting Period Option","0",IF(P33="First of month following Date of Change","0",""))</f>
        <v>0</v>
      </c>
      <c r="Q34" s="759"/>
      <c r="R34" s="758" t="str">
        <f>IF(R33="Select Waiting Period Option","0",IF(R33="First of month following Date of Change","0",""))</f>
        <v>0</v>
      </c>
      <c r="S34" s="759"/>
      <c r="T34" s="758" t="str">
        <f>IF(T33="Select Waiting Period Option","0",IF(T33="First of month following Date of Change","0",""))</f>
        <v>0</v>
      </c>
      <c r="U34" s="759"/>
      <c r="V34" s="758" t="str">
        <f>IF(V33="Select Waiting Period Option","0",IF(V33="First of month following Date of Change","0",""))</f>
        <v>0</v>
      </c>
      <c r="W34" s="759"/>
      <c r="X34" s="758" t="str">
        <f>IF(X33="Select Waiting Period Option","0",IF(X33="First of month following Date of Change","0",""))</f>
        <v>0</v>
      </c>
      <c r="Y34" s="759"/>
      <c r="Z34" s="758" t="str">
        <f>IF(Z33="Select Waiting Period Option","0",IF(Z33="First of month following Date of Change","0",""))</f>
        <v>0</v>
      </c>
      <c r="AA34" s="759"/>
      <c r="AB34" s="758" t="str">
        <f>IF(AB33="Select Waiting Period Option","0",IF(AB33="First of month following Date of Change","0",""))</f>
        <v>0</v>
      </c>
      <c r="AC34" s="759"/>
      <c r="AD34" s="758" t="str">
        <f>IF(AD33="Select Waiting Period Option","0",IF(AD33="First of month following Date of Change","0",""))</f>
        <v>0</v>
      </c>
      <c r="AE34" s="759"/>
    </row>
    <row r="35" spans="1:31" ht="36.75" x14ac:dyDescent="0.25">
      <c r="A35" s="142" t="s">
        <v>628</v>
      </c>
      <c r="B35" s="751" t="s">
        <v>91</v>
      </c>
      <c r="C35" s="751"/>
      <c r="D35" s="751" t="s">
        <v>91</v>
      </c>
      <c r="E35" s="751"/>
      <c r="F35" s="751" t="s">
        <v>91</v>
      </c>
      <c r="G35" s="751"/>
      <c r="H35" s="751" t="s">
        <v>91</v>
      </c>
      <c r="I35" s="751"/>
      <c r="J35" s="751" t="s">
        <v>91</v>
      </c>
      <c r="K35" s="751"/>
      <c r="L35" s="751" t="s">
        <v>91</v>
      </c>
      <c r="M35" s="751"/>
      <c r="N35" s="751" t="s">
        <v>91</v>
      </c>
      <c r="O35" s="751"/>
      <c r="P35" s="751" t="s">
        <v>91</v>
      </c>
      <c r="Q35" s="751"/>
      <c r="R35" s="751" t="s">
        <v>91</v>
      </c>
      <c r="S35" s="751"/>
      <c r="T35" s="751" t="s">
        <v>91</v>
      </c>
      <c r="U35" s="751"/>
      <c r="V35" s="751" t="s">
        <v>91</v>
      </c>
      <c r="W35" s="751"/>
      <c r="X35" s="751" t="s">
        <v>91</v>
      </c>
      <c r="Y35" s="751"/>
      <c r="Z35" s="751" t="s">
        <v>91</v>
      </c>
      <c r="AA35" s="751"/>
      <c r="AB35" s="751" t="s">
        <v>91</v>
      </c>
      <c r="AC35" s="751"/>
      <c r="AD35" s="751" t="s">
        <v>91</v>
      </c>
      <c r="AE35" s="751"/>
    </row>
    <row r="36" spans="1:31" ht="48.75" x14ac:dyDescent="0.25">
      <c r="A36" s="128" t="s">
        <v>1062</v>
      </c>
      <c r="B36" s="936" t="s">
        <v>49</v>
      </c>
      <c r="C36" s="936"/>
      <c r="D36" s="936" t="s">
        <v>49</v>
      </c>
      <c r="E36" s="936"/>
      <c r="F36" s="936" t="s">
        <v>49</v>
      </c>
      <c r="G36" s="936"/>
      <c r="H36" s="936" t="s">
        <v>49</v>
      </c>
      <c r="I36" s="936"/>
      <c r="J36" s="936" t="s">
        <v>49</v>
      </c>
      <c r="K36" s="936"/>
      <c r="L36" s="936" t="s">
        <v>49</v>
      </c>
      <c r="M36" s="936"/>
      <c r="N36" s="936" t="s">
        <v>49</v>
      </c>
      <c r="O36" s="936"/>
      <c r="P36" s="936" t="s">
        <v>49</v>
      </c>
      <c r="Q36" s="936"/>
      <c r="R36" s="936" t="s">
        <v>49</v>
      </c>
      <c r="S36" s="936"/>
      <c r="T36" s="936" t="s">
        <v>49</v>
      </c>
      <c r="U36" s="936"/>
      <c r="V36" s="936" t="s">
        <v>49</v>
      </c>
      <c r="W36" s="936"/>
      <c r="X36" s="936" t="s">
        <v>49</v>
      </c>
      <c r="Y36" s="936"/>
      <c r="Z36" s="936" t="s">
        <v>49</v>
      </c>
      <c r="AA36" s="936"/>
      <c r="AB36" s="936" t="s">
        <v>49</v>
      </c>
      <c r="AC36" s="936"/>
      <c r="AD36" s="936" t="s">
        <v>49</v>
      </c>
      <c r="AE36" s="936"/>
    </row>
    <row r="37" spans="1:31" ht="48.75" x14ac:dyDescent="0.25">
      <c r="A37" s="129" t="s">
        <v>980</v>
      </c>
      <c r="B37" s="758" t="str">
        <f>IF(B36="Select Waiting Period Option","0",IF(B36="First of month following Date of Change","0",""))</f>
        <v>0</v>
      </c>
      <c r="C37" s="759"/>
      <c r="D37" s="758" t="str">
        <f>IF(D36="Select Waiting Period Option","0",IF(D36="First of month following Date of Change","0",""))</f>
        <v>0</v>
      </c>
      <c r="E37" s="759"/>
      <c r="F37" s="758" t="str">
        <f>IF(F36="Select Waiting Period Option","0",IF(F36="First of month following Date of Change","0",""))</f>
        <v>0</v>
      </c>
      <c r="G37" s="759"/>
      <c r="H37" s="758" t="str">
        <f>IF(H36="Select Waiting Period Option","0",IF(H36="First of month following Date of Change","0",""))</f>
        <v>0</v>
      </c>
      <c r="I37" s="759"/>
      <c r="J37" s="758" t="str">
        <f>IF(J36="Select Waiting Period Option","0",IF(J36="First of month following Date of Change","0",""))</f>
        <v>0</v>
      </c>
      <c r="K37" s="759"/>
      <c r="L37" s="758" t="str">
        <f>IF(L36="Select Waiting Period Option","0",IF(L36="First of month following Date of Change","0",""))</f>
        <v>0</v>
      </c>
      <c r="M37" s="759"/>
      <c r="N37" s="758" t="str">
        <f>IF(N36="Select Waiting Period Option","0",IF(N36="First of month following Date of Change","0",""))</f>
        <v>0</v>
      </c>
      <c r="O37" s="759"/>
      <c r="P37" s="758" t="str">
        <f>IF(P36="Select Waiting Period Option","0",IF(P36="First of month following Date of Change","0",""))</f>
        <v>0</v>
      </c>
      <c r="Q37" s="759"/>
      <c r="R37" s="758" t="str">
        <f>IF(R36="Select Waiting Period Option","0",IF(R36="First of month following Date of Change","0",""))</f>
        <v>0</v>
      </c>
      <c r="S37" s="759"/>
      <c r="T37" s="758" t="str">
        <f>IF(T36="Select Waiting Period Option","0",IF(T36="First of month following Date of Change","0",""))</f>
        <v>0</v>
      </c>
      <c r="U37" s="759"/>
      <c r="V37" s="758" t="str">
        <f>IF(V36="Select Waiting Period Option","0",IF(V36="First of month following Date of Change","0",""))</f>
        <v>0</v>
      </c>
      <c r="W37" s="759"/>
      <c r="X37" s="758" t="str">
        <f>IF(X36="Select Waiting Period Option","0",IF(X36="First of month following Date of Change","0",""))</f>
        <v>0</v>
      </c>
      <c r="Y37" s="759"/>
      <c r="Z37" s="758" t="str">
        <f>IF(Z36="Select Waiting Period Option","0",IF(Z36="First of month following Date of Change","0",""))</f>
        <v>0</v>
      </c>
      <c r="AA37" s="759"/>
      <c r="AB37" s="758" t="str">
        <f>IF(AB36="Select Waiting Period Option","0",IF(AB36="First of month following Date of Change","0",""))</f>
        <v>0</v>
      </c>
      <c r="AC37" s="759"/>
      <c r="AD37" s="758" t="str">
        <f>IF(AD36="Select Waiting Period Option","0",IF(AD36="First of month following Date of Change","0",""))</f>
        <v>0</v>
      </c>
      <c r="AE37" s="759"/>
    </row>
    <row r="38" spans="1:31" x14ac:dyDescent="0.25">
      <c r="A38" s="12" t="s">
        <v>67</v>
      </c>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row>
    <row r="39" spans="1:31" s="35" customFormat="1" ht="24.75" x14ac:dyDescent="0.25">
      <c r="A39" s="36" t="s">
        <v>343</v>
      </c>
      <c r="B39" s="794" t="s">
        <v>102</v>
      </c>
      <c r="C39" s="795"/>
      <c r="D39" s="794" t="s">
        <v>102</v>
      </c>
      <c r="E39" s="795"/>
      <c r="F39" s="794" t="s">
        <v>102</v>
      </c>
      <c r="G39" s="795"/>
      <c r="H39" s="794" t="s">
        <v>102</v>
      </c>
      <c r="I39" s="795"/>
      <c r="J39" s="794" t="s">
        <v>102</v>
      </c>
      <c r="K39" s="795"/>
      <c r="L39" s="794" t="s">
        <v>102</v>
      </c>
      <c r="M39" s="795"/>
      <c r="N39" s="794" t="s">
        <v>102</v>
      </c>
      <c r="O39" s="795"/>
      <c r="P39" s="794" t="s">
        <v>102</v>
      </c>
      <c r="Q39" s="795"/>
      <c r="R39" s="794" t="s">
        <v>102</v>
      </c>
      <c r="S39" s="795"/>
      <c r="T39" s="794" t="s">
        <v>102</v>
      </c>
      <c r="U39" s="795"/>
      <c r="V39" s="794" t="s">
        <v>102</v>
      </c>
      <c r="W39" s="795"/>
      <c r="X39" s="794" t="s">
        <v>102</v>
      </c>
      <c r="Y39" s="795"/>
      <c r="Z39" s="794" t="s">
        <v>102</v>
      </c>
      <c r="AA39" s="795"/>
      <c r="AB39" s="794" t="s">
        <v>102</v>
      </c>
      <c r="AC39" s="795"/>
      <c r="AD39" s="794" t="s">
        <v>102</v>
      </c>
      <c r="AE39" s="795"/>
    </row>
    <row r="40" spans="1:31" s="35" customFormat="1" ht="24.75" x14ac:dyDescent="0.25">
      <c r="A40" s="146" t="s">
        <v>625</v>
      </c>
      <c r="B40" s="974" t="s">
        <v>49</v>
      </c>
      <c r="C40" s="975"/>
      <c r="D40" s="974" t="s">
        <v>49</v>
      </c>
      <c r="E40" s="975"/>
      <c r="F40" s="974" t="s">
        <v>49</v>
      </c>
      <c r="G40" s="975"/>
      <c r="H40" s="974" t="s">
        <v>49</v>
      </c>
      <c r="I40" s="975"/>
      <c r="J40" s="974" t="s">
        <v>49</v>
      </c>
      <c r="K40" s="975"/>
      <c r="L40" s="974" t="s">
        <v>49</v>
      </c>
      <c r="M40" s="975"/>
      <c r="N40" s="974" t="s">
        <v>49</v>
      </c>
      <c r="O40" s="975"/>
      <c r="P40" s="974" t="s">
        <v>49</v>
      </c>
      <c r="Q40" s="975"/>
      <c r="R40" s="974" t="s">
        <v>49</v>
      </c>
      <c r="S40" s="975"/>
      <c r="T40" s="974" t="s">
        <v>49</v>
      </c>
      <c r="U40" s="975"/>
      <c r="V40" s="974" t="s">
        <v>49</v>
      </c>
      <c r="W40" s="975"/>
      <c r="X40" s="974" t="s">
        <v>49</v>
      </c>
      <c r="Y40" s="975"/>
      <c r="Z40" s="974" t="s">
        <v>49</v>
      </c>
      <c r="AA40" s="975"/>
      <c r="AB40" s="974" t="s">
        <v>49</v>
      </c>
      <c r="AC40" s="975"/>
      <c r="AD40" s="974" t="s">
        <v>49</v>
      </c>
      <c r="AE40" s="975"/>
    </row>
    <row r="41" spans="1:31" s="35" customFormat="1" ht="24.75" x14ac:dyDescent="0.25">
      <c r="A41" s="146" t="s">
        <v>714</v>
      </c>
      <c r="B41" s="768">
        <v>0</v>
      </c>
      <c r="C41" s="769"/>
      <c r="D41" s="768">
        <v>0</v>
      </c>
      <c r="E41" s="769"/>
      <c r="F41" s="768">
        <v>0</v>
      </c>
      <c r="G41" s="769"/>
      <c r="H41" s="768">
        <v>0</v>
      </c>
      <c r="I41" s="769"/>
      <c r="J41" s="768">
        <v>0</v>
      </c>
      <c r="K41" s="769"/>
      <c r="L41" s="768">
        <v>0</v>
      </c>
      <c r="M41" s="769"/>
      <c r="N41" s="768">
        <v>0</v>
      </c>
      <c r="O41" s="769"/>
      <c r="P41" s="768">
        <v>0</v>
      </c>
      <c r="Q41" s="769"/>
      <c r="R41" s="768">
        <v>0</v>
      </c>
      <c r="S41" s="769"/>
      <c r="T41" s="768">
        <v>0</v>
      </c>
      <c r="U41" s="769"/>
      <c r="V41" s="768">
        <v>0</v>
      </c>
      <c r="W41" s="769"/>
      <c r="X41" s="768">
        <v>0</v>
      </c>
      <c r="Y41" s="769"/>
      <c r="Z41" s="768">
        <v>0</v>
      </c>
      <c r="AA41" s="769"/>
      <c r="AB41" s="768">
        <v>0</v>
      </c>
      <c r="AC41" s="769"/>
      <c r="AD41" s="768">
        <v>0</v>
      </c>
      <c r="AE41" s="769"/>
    </row>
    <row r="42" spans="1:31" s="35" customFormat="1" ht="24.75" x14ac:dyDescent="0.25">
      <c r="A42" s="307" t="s">
        <v>994</v>
      </c>
      <c r="B42" s="978">
        <v>1</v>
      </c>
      <c r="C42" s="979"/>
      <c r="D42" s="768">
        <v>1</v>
      </c>
      <c r="E42" s="769"/>
      <c r="F42" s="768">
        <v>1</v>
      </c>
      <c r="G42" s="769"/>
      <c r="H42" s="768">
        <v>1</v>
      </c>
      <c r="I42" s="769"/>
      <c r="J42" s="768">
        <v>1</v>
      </c>
      <c r="K42" s="769"/>
      <c r="L42" s="768">
        <v>1</v>
      </c>
      <c r="M42" s="769"/>
      <c r="N42" s="768">
        <v>1</v>
      </c>
      <c r="O42" s="769"/>
      <c r="P42" s="768">
        <v>1</v>
      </c>
      <c r="Q42" s="769"/>
      <c r="R42" s="768">
        <v>1</v>
      </c>
      <c r="S42" s="769"/>
      <c r="T42" s="768">
        <v>1</v>
      </c>
      <c r="U42" s="769"/>
      <c r="V42" s="768">
        <v>1</v>
      </c>
      <c r="W42" s="769"/>
      <c r="X42" s="768">
        <v>1</v>
      </c>
      <c r="Y42" s="769"/>
      <c r="Z42" s="768">
        <v>1</v>
      </c>
      <c r="AA42" s="769"/>
      <c r="AB42" s="768">
        <v>1</v>
      </c>
      <c r="AC42" s="769"/>
      <c r="AD42" s="768">
        <v>1</v>
      </c>
      <c r="AE42" s="769"/>
    </row>
    <row r="43" spans="1:31" s="35" customFormat="1" ht="24.75" x14ac:dyDescent="0.25">
      <c r="A43" s="307" t="s">
        <v>995</v>
      </c>
      <c r="B43" s="978" t="s">
        <v>623</v>
      </c>
      <c r="C43" s="979"/>
      <c r="D43" s="768" t="s">
        <v>623</v>
      </c>
      <c r="E43" s="769"/>
      <c r="F43" s="768" t="s">
        <v>623</v>
      </c>
      <c r="G43" s="769"/>
      <c r="H43" s="768" t="s">
        <v>623</v>
      </c>
      <c r="I43" s="769"/>
      <c r="J43" s="768" t="s">
        <v>623</v>
      </c>
      <c r="K43" s="769"/>
      <c r="L43" s="768" t="s">
        <v>623</v>
      </c>
      <c r="M43" s="769"/>
      <c r="N43" s="768" t="s">
        <v>623</v>
      </c>
      <c r="O43" s="769"/>
      <c r="P43" s="768" t="s">
        <v>623</v>
      </c>
      <c r="Q43" s="769"/>
      <c r="R43" s="768" t="s">
        <v>623</v>
      </c>
      <c r="S43" s="769"/>
      <c r="T43" s="768" t="s">
        <v>623</v>
      </c>
      <c r="U43" s="769"/>
      <c r="V43" s="768" t="s">
        <v>623</v>
      </c>
      <c r="W43" s="769"/>
      <c r="X43" s="768" t="s">
        <v>623</v>
      </c>
      <c r="Y43" s="769"/>
      <c r="Z43" s="768" t="s">
        <v>623</v>
      </c>
      <c r="AA43" s="769"/>
      <c r="AB43" s="768" t="s">
        <v>623</v>
      </c>
      <c r="AC43" s="769"/>
      <c r="AD43" s="768" t="s">
        <v>623</v>
      </c>
      <c r="AE43" s="769"/>
    </row>
    <row r="44" spans="1:31" s="35" customFormat="1" ht="24.75" x14ac:dyDescent="0.25">
      <c r="A44" s="307" t="s">
        <v>1063</v>
      </c>
      <c r="B44" s="978" t="s">
        <v>624</v>
      </c>
      <c r="C44" s="979"/>
      <c r="D44" s="768" t="s">
        <v>624</v>
      </c>
      <c r="E44" s="769"/>
      <c r="F44" s="768" t="s">
        <v>624</v>
      </c>
      <c r="G44" s="769"/>
      <c r="H44" s="768" t="s">
        <v>624</v>
      </c>
      <c r="I44" s="769"/>
      <c r="J44" s="768" t="s">
        <v>624</v>
      </c>
      <c r="K44" s="769"/>
      <c r="L44" s="768" t="s">
        <v>624</v>
      </c>
      <c r="M44" s="769"/>
      <c r="N44" s="768" t="s">
        <v>624</v>
      </c>
      <c r="O44" s="769"/>
      <c r="P44" s="768" t="s">
        <v>624</v>
      </c>
      <c r="Q44" s="769"/>
      <c r="R44" s="768" t="s">
        <v>624</v>
      </c>
      <c r="S44" s="769"/>
      <c r="T44" s="768" t="s">
        <v>624</v>
      </c>
      <c r="U44" s="769"/>
      <c r="V44" s="768" t="s">
        <v>624</v>
      </c>
      <c r="W44" s="769"/>
      <c r="X44" s="768" t="s">
        <v>624</v>
      </c>
      <c r="Y44" s="769"/>
      <c r="Z44" s="768" t="s">
        <v>624</v>
      </c>
      <c r="AA44" s="769"/>
      <c r="AB44" s="768" t="s">
        <v>624</v>
      </c>
      <c r="AC44" s="769"/>
      <c r="AD44" s="768" t="s">
        <v>624</v>
      </c>
      <c r="AE44" s="769"/>
    </row>
    <row r="45" spans="1:31" s="35" customFormat="1" ht="24.75" x14ac:dyDescent="0.25">
      <c r="A45" s="34" t="s">
        <v>690</v>
      </c>
      <c r="B45" s="762" t="s">
        <v>114</v>
      </c>
      <c r="C45" s="763"/>
      <c r="D45" s="762" t="s">
        <v>114</v>
      </c>
      <c r="E45" s="763"/>
      <c r="F45" s="762" t="s">
        <v>114</v>
      </c>
      <c r="G45" s="763"/>
      <c r="H45" s="762" t="s">
        <v>114</v>
      </c>
      <c r="I45" s="763"/>
      <c r="J45" s="762" t="s">
        <v>114</v>
      </c>
      <c r="K45" s="763"/>
      <c r="L45" s="762" t="s">
        <v>114</v>
      </c>
      <c r="M45" s="763"/>
      <c r="N45" s="762" t="s">
        <v>114</v>
      </c>
      <c r="O45" s="763"/>
      <c r="P45" s="762" t="s">
        <v>114</v>
      </c>
      <c r="Q45" s="763"/>
      <c r="R45" s="762" t="s">
        <v>114</v>
      </c>
      <c r="S45" s="763"/>
      <c r="T45" s="762" t="s">
        <v>114</v>
      </c>
      <c r="U45" s="763"/>
      <c r="V45" s="762" t="s">
        <v>114</v>
      </c>
      <c r="W45" s="763"/>
      <c r="X45" s="762" t="s">
        <v>114</v>
      </c>
      <c r="Y45" s="763"/>
      <c r="Z45" s="762" t="s">
        <v>114</v>
      </c>
      <c r="AA45" s="763"/>
      <c r="AB45" s="762" t="s">
        <v>114</v>
      </c>
      <c r="AC45" s="763"/>
      <c r="AD45" s="762" t="s">
        <v>114</v>
      </c>
      <c r="AE45" s="763"/>
    </row>
    <row r="46" spans="1:31" s="35" customFormat="1" ht="24.75" x14ac:dyDescent="0.25">
      <c r="A46" s="146" t="s">
        <v>625</v>
      </c>
      <c r="B46" s="768" t="s">
        <v>49</v>
      </c>
      <c r="C46" s="769"/>
      <c r="D46" s="768" t="s">
        <v>49</v>
      </c>
      <c r="E46" s="769"/>
      <c r="F46" s="768" t="s">
        <v>49</v>
      </c>
      <c r="G46" s="769"/>
      <c r="H46" s="768" t="s">
        <v>49</v>
      </c>
      <c r="I46" s="769"/>
      <c r="J46" s="768" t="s">
        <v>49</v>
      </c>
      <c r="K46" s="769"/>
      <c r="L46" s="768" t="s">
        <v>49</v>
      </c>
      <c r="M46" s="769"/>
      <c r="N46" s="768" t="s">
        <v>49</v>
      </c>
      <c r="O46" s="769"/>
      <c r="P46" s="768" t="s">
        <v>49</v>
      </c>
      <c r="Q46" s="769"/>
      <c r="R46" s="768" t="s">
        <v>49</v>
      </c>
      <c r="S46" s="769"/>
      <c r="T46" s="768" t="s">
        <v>49</v>
      </c>
      <c r="U46" s="769"/>
      <c r="V46" s="768" t="s">
        <v>49</v>
      </c>
      <c r="W46" s="769"/>
      <c r="X46" s="768" t="s">
        <v>49</v>
      </c>
      <c r="Y46" s="769"/>
      <c r="Z46" s="768" t="s">
        <v>49</v>
      </c>
      <c r="AA46" s="769"/>
      <c r="AB46" s="768" t="s">
        <v>49</v>
      </c>
      <c r="AC46" s="769"/>
      <c r="AD46" s="768" t="s">
        <v>49</v>
      </c>
      <c r="AE46" s="769"/>
    </row>
    <row r="47" spans="1:31" s="35" customFormat="1" ht="24.75" x14ac:dyDescent="0.25">
      <c r="A47" s="146" t="s">
        <v>714</v>
      </c>
      <c r="B47" s="768">
        <v>0</v>
      </c>
      <c r="C47" s="769"/>
      <c r="D47" s="768">
        <v>0</v>
      </c>
      <c r="E47" s="769"/>
      <c r="F47" s="768">
        <v>0</v>
      </c>
      <c r="G47" s="769"/>
      <c r="H47" s="768">
        <v>0</v>
      </c>
      <c r="I47" s="769"/>
      <c r="J47" s="768">
        <v>0</v>
      </c>
      <c r="K47" s="769"/>
      <c r="L47" s="768">
        <v>0</v>
      </c>
      <c r="M47" s="769"/>
      <c r="N47" s="768">
        <v>0</v>
      </c>
      <c r="O47" s="769"/>
      <c r="P47" s="768">
        <v>0</v>
      </c>
      <c r="Q47" s="769"/>
      <c r="R47" s="768">
        <v>0</v>
      </c>
      <c r="S47" s="769"/>
      <c r="T47" s="768">
        <v>0</v>
      </c>
      <c r="U47" s="769"/>
      <c r="V47" s="768">
        <v>0</v>
      </c>
      <c r="W47" s="769"/>
      <c r="X47" s="768">
        <v>0</v>
      </c>
      <c r="Y47" s="769"/>
      <c r="Z47" s="768">
        <v>0</v>
      </c>
      <c r="AA47" s="769"/>
      <c r="AB47" s="768">
        <v>0</v>
      </c>
      <c r="AC47" s="769"/>
      <c r="AD47" s="768">
        <v>0</v>
      </c>
      <c r="AE47" s="769"/>
    </row>
    <row r="48" spans="1:31" s="35" customFormat="1" ht="24.75" x14ac:dyDescent="0.25">
      <c r="A48" s="307" t="s">
        <v>994</v>
      </c>
      <c r="B48" s="768">
        <v>1</v>
      </c>
      <c r="C48" s="769"/>
      <c r="D48" s="768">
        <v>1</v>
      </c>
      <c r="E48" s="769"/>
      <c r="F48" s="768">
        <v>1</v>
      </c>
      <c r="G48" s="769"/>
      <c r="H48" s="768">
        <v>1</v>
      </c>
      <c r="I48" s="769"/>
      <c r="J48" s="768">
        <v>1</v>
      </c>
      <c r="K48" s="769"/>
      <c r="L48" s="768">
        <v>1</v>
      </c>
      <c r="M48" s="769"/>
      <c r="N48" s="768">
        <v>1</v>
      </c>
      <c r="O48" s="769"/>
      <c r="P48" s="768">
        <v>1</v>
      </c>
      <c r="Q48" s="769"/>
      <c r="R48" s="768">
        <v>1</v>
      </c>
      <c r="S48" s="769"/>
      <c r="T48" s="768">
        <v>1</v>
      </c>
      <c r="U48" s="769"/>
      <c r="V48" s="768">
        <v>1</v>
      </c>
      <c r="W48" s="769"/>
      <c r="X48" s="768">
        <v>1</v>
      </c>
      <c r="Y48" s="769"/>
      <c r="Z48" s="768">
        <v>1</v>
      </c>
      <c r="AA48" s="769"/>
      <c r="AB48" s="768">
        <v>1</v>
      </c>
      <c r="AC48" s="769"/>
      <c r="AD48" s="768">
        <v>1</v>
      </c>
      <c r="AE48" s="769"/>
    </row>
    <row r="49" spans="1:31" s="35" customFormat="1" ht="24.75" x14ac:dyDescent="0.25">
      <c r="A49" s="307" t="s">
        <v>995</v>
      </c>
      <c r="B49" s="768" t="s">
        <v>623</v>
      </c>
      <c r="C49" s="769"/>
      <c r="D49" s="768" t="s">
        <v>623</v>
      </c>
      <c r="E49" s="769"/>
      <c r="F49" s="768" t="s">
        <v>623</v>
      </c>
      <c r="G49" s="769"/>
      <c r="H49" s="768" t="s">
        <v>623</v>
      </c>
      <c r="I49" s="769"/>
      <c r="J49" s="768" t="s">
        <v>623</v>
      </c>
      <c r="K49" s="769"/>
      <c r="L49" s="768" t="s">
        <v>623</v>
      </c>
      <c r="M49" s="769"/>
      <c r="N49" s="768" t="s">
        <v>623</v>
      </c>
      <c r="O49" s="769"/>
      <c r="P49" s="768" t="s">
        <v>623</v>
      </c>
      <c r="Q49" s="769"/>
      <c r="R49" s="768" t="s">
        <v>623</v>
      </c>
      <c r="S49" s="769"/>
      <c r="T49" s="768" t="s">
        <v>623</v>
      </c>
      <c r="U49" s="769"/>
      <c r="V49" s="768" t="s">
        <v>623</v>
      </c>
      <c r="W49" s="769"/>
      <c r="X49" s="768" t="s">
        <v>623</v>
      </c>
      <c r="Y49" s="769"/>
      <c r="Z49" s="768" t="s">
        <v>623</v>
      </c>
      <c r="AA49" s="769"/>
      <c r="AB49" s="768" t="s">
        <v>623</v>
      </c>
      <c r="AC49" s="769"/>
      <c r="AD49" s="768" t="s">
        <v>623</v>
      </c>
      <c r="AE49" s="769"/>
    </row>
    <row r="50" spans="1:31" s="35" customFormat="1" ht="24.75" x14ac:dyDescent="0.25">
      <c r="A50" s="307" t="s">
        <v>993</v>
      </c>
      <c r="B50" s="768" t="s">
        <v>624</v>
      </c>
      <c r="C50" s="769"/>
      <c r="D50" s="768" t="s">
        <v>624</v>
      </c>
      <c r="E50" s="769"/>
      <c r="F50" s="768" t="s">
        <v>624</v>
      </c>
      <c r="G50" s="769"/>
      <c r="H50" s="768" t="s">
        <v>624</v>
      </c>
      <c r="I50" s="769"/>
      <c r="J50" s="768" t="s">
        <v>624</v>
      </c>
      <c r="K50" s="769"/>
      <c r="L50" s="768" t="s">
        <v>624</v>
      </c>
      <c r="M50" s="769"/>
      <c r="N50" s="768" t="s">
        <v>624</v>
      </c>
      <c r="O50" s="769"/>
      <c r="P50" s="768" t="s">
        <v>624</v>
      </c>
      <c r="Q50" s="769"/>
      <c r="R50" s="768" t="s">
        <v>624</v>
      </c>
      <c r="S50" s="769"/>
      <c r="T50" s="768" t="s">
        <v>624</v>
      </c>
      <c r="U50" s="769"/>
      <c r="V50" s="768" t="s">
        <v>624</v>
      </c>
      <c r="W50" s="769"/>
      <c r="X50" s="768" t="s">
        <v>624</v>
      </c>
      <c r="Y50" s="769"/>
      <c r="Z50" s="768" t="s">
        <v>624</v>
      </c>
      <c r="AA50" s="769"/>
      <c r="AB50" s="768" t="s">
        <v>624</v>
      </c>
      <c r="AC50" s="769"/>
      <c r="AD50" s="768" t="s">
        <v>624</v>
      </c>
      <c r="AE50" s="769"/>
    </row>
    <row r="51" spans="1:31" ht="24.75" x14ac:dyDescent="0.25">
      <c r="A51" s="14" t="s">
        <v>629</v>
      </c>
      <c r="B51" s="972"/>
      <c r="C51" s="973"/>
      <c r="D51" s="972"/>
      <c r="E51" s="973"/>
      <c r="F51" s="972"/>
      <c r="G51" s="973"/>
      <c r="H51" s="972"/>
      <c r="I51" s="973"/>
      <c r="J51" s="972"/>
      <c r="K51" s="973"/>
      <c r="L51" s="972"/>
      <c r="M51" s="973"/>
      <c r="N51" s="972"/>
      <c r="O51" s="973"/>
      <c r="P51" s="972"/>
      <c r="Q51" s="973"/>
      <c r="R51" s="972"/>
      <c r="S51" s="973"/>
      <c r="T51" s="972"/>
      <c r="U51" s="973"/>
      <c r="V51" s="972"/>
      <c r="W51" s="973"/>
      <c r="X51" s="972"/>
      <c r="Y51" s="973"/>
      <c r="Z51" s="972"/>
      <c r="AA51" s="973"/>
      <c r="AB51" s="972"/>
      <c r="AC51" s="973"/>
      <c r="AD51" s="972"/>
      <c r="AE51" s="973"/>
    </row>
    <row r="52" spans="1:31" ht="24.75" x14ac:dyDescent="0.25">
      <c r="A52" s="54" t="s">
        <v>663</v>
      </c>
      <c r="B52" s="760" t="s">
        <v>0</v>
      </c>
      <c r="C52" s="761"/>
      <c r="D52" s="760" t="s">
        <v>0</v>
      </c>
      <c r="E52" s="761"/>
      <c r="F52" s="760" t="s">
        <v>0</v>
      </c>
      <c r="G52" s="761"/>
      <c r="H52" s="760" t="s">
        <v>0</v>
      </c>
      <c r="I52" s="761"/>
      <c r="J52" s="760" t="s">
        <v>0</v>
      </c>
      <c r="K52" s="761"/>
      <c r="L52" s="760" t="s">
        <v>0</v>
      </c>
      <c r="M52" s="761"/>
      <c r="N52" s="760" t="s">
        <v>0</v>
      </c>
      <c r="O52" s="761"/>
      <c r="P52" s="760" t="s">
        <v>0</v>
      </c>
      <c r="Q52" s="761"/>
      <c r="R52" s="760" t="s">
        <v>0</v>
      </c>
      <c r="S52" s="761"/>
      <c r="T52" s="760" t="s">
        <v>0</v>
      </c>
      <c r="U52" s="761"/>
      <c r="V52" s="760" t="s">
        <v>0</v>
      </c>
      <c r="W52" s="761"/>
      <c r="X52" s="760" t="s">
        <v>0</v>
      </c>
      <c r="Y52" s="761"/>
      <c r="Z52" s="760" t="s">
        <v>0</v>
      </c>
      <c r="AA52" s="761"/>
      <c r="AB52" s="760" t="s">
        <v>0</v>
      </c>
      <c r="AC52" s="761"/>
      <c r="AD52" s="760" t="s">
        <v>0</v>
      </c>
      <c r="AE52" s="761"/>
    </row>
    <row r="53" spans="1:31" ht="24.75" x14ac:dyDescent="0.25">
      <c r="A53" s="14" t="s">
        <v>345</v>
      </c>
      <c r="B53" s="972" t="s">
        <v>0</v>
      </c>
      <c r="C53" s="973"/>
      <c r="D53" s="972" t="s">
        <v>0</v>
      </c>
      <c r="E53" s="973"/>
      <c r="F53" s="972" t="s">
        <v>0</v>
      </c>
      <c r="G53" s="973"/>
      <c r="H53" s="972" t="s">
        <v>0</v>
      </c>
      <c r="I53" s="973"/>
      <c r="J53" s="972" t="s">
        <v>0</v>
      </c>
      <c r="K53" s="973"/>
      <c r="L53" s="972" t="s">
        <v>0</v>
      </c>
      <c r="M53" s="973"/>
      <c r="N53" s="972" t="s">
        <v>0</v>
      </c>
      <c r="O53" s="973"/>
      <c r="P53" s="972" t="s">
        <v>0</v>
      </c>
      <c r="Q53" s="973"/>
      <c r="R53" s="972" t="s">
        <v>0</v>
      </c>
      <c r="S53" s="973"/>
      <c r="T53" s="972" t="s">
        <v>0</v>
      </c>
      <c r="U53" s="973"/>
      <c r="V53" s="972" t="s">
        <v>0</v>
      </c>
      <c r="W53" s="973"/>
      <c r="X53" s="972" t="s">
        <v>0</v>
      </c>
      <c r="Y53" s="973"/>
      <c r="Z53" s="972" t="s">
        <v>0</v>
      </c>
      <c r="AA53" s="973"/>
      <c r="AB53" s="972" t="s">
        <v>0</v>
      </c>
      <c r="AC53" s="973"/>
      <c r="AD53" s="972" t="s">
        <v>0</v>
      </c>
      <c r="AE53" s="973"/>
    </row>
    <row r="54" spans="1:31" ht="24.75" x14ac:dyDescent="0.25">
      <c r="A54" s="14" t="s">
        <v>346</v>
      </c>
      <c r="B54" s="972" t="s">
        <v>0</v>
      </c>
      <c r="C54" s="973"/>
      <c r="D54" s="972" t="s">
        <v>0</v>
      </c>
      <c r="E54" s="973"/>
      <c r="F54" s="972" t="s">
        <v>0</v>
      </c>
      <c r="G54" s="973"/>
      <c r="H54" s="972" t="s">
        <v>0</v>
      </c>
      <c r="I54" s="973"/>
      <c r="J54" s="972" t="s">
        <v>0</v>
      </c>
      <c r="K54" s="973"/>
      <c r="L54" s="972" t="s">
        <v>0</v>
      </c>
      <c r="M54" s="973"/>
      <c r="N54" s="972" t="s">
        <v>0</v>
      </c>
      <c r="O54" s="973"/>
      <c r="P54" s="972" t="s">
        <v>0</v>
      </c>
      <c r="Q54" s="973"/>
      <c r="R54" s="972" t="s">
        <v>0</v>
      </c>
      <c r="S54" s="973"/>
      <c r="T54" s="972" t="s">
        <v>0</v>
      </c>
      <c r="U54" s="973"/>
      <c r="V54" s="972" t="s">
        <v>0</v>
      </c>
      <c r="W54" s="973"/>
      <c r="X54" s="972" t="s">
        <v>0</v>
      </c>
      <c r="Y54" s="973"/>
      <c r="Z54" s="972" t="s">
        <v>0</v>
      </c>
      <c r="AA54" s="973"/>
      <c r="AB54" s="972" t="s">
        <v>0</v>
      </c>
      <c r="AC54" s="973"/>
      <c r="AD54" s="972" t="s">
        <v>0</v>
      </c>
      <c r="AE54" s="973"/>
    </row>
    <row r="55" spans="1:31" ht="36.75" x14ac:dyDescent="0.25">
      <c r="A55" s="117" t="s">
        <v>630</v>
      </c>
      <c r="B55" s="242"/>
      <c r="C55" s="148" t="s">
        <v>621</v>
      </c>
      <c r="D55" s="242"/>
      <c r="E55" s="148" t="s">
        <v>621</v>
      </c>
      <c r="F55" s="242"/>
      <c r="G55" s="148" t="s">
        <v>621</v>
      </c>
      <c r="H55" s="242"/>
      <c r="I55" s="148" t="s">
        <v>621</v>
      </c>
      <c r="J55" s="242"/>
      <c r="K55" s="148" t="s">
        <v>621</v>
      </c>
      <c r="L55" s="242"/>
      <c r="M55" s="148" t="s">
        <v>621</v>
      </c>
      <c r="N55" s="242"/>
      <c r="O55" s="148" t="s">
        <v>621</v>
      </c>
      <c r="P55" s="242"/>
      <c r="Q55" s="148" t="s">
        <v>621</v>
      </c>
      <c r="R55" s="242"/>
      <c r="S55" s="148" t="s">
        <v>621</v>
      </c>
      <c r="T55" s="242"/>
      <c r="U55" s="148" t="s">
        <v>621</v>
      </c>
      <c r="V55" s="242"/>
      <c r="W55" s="148" t="s">
        <v>621</v>
      </c>
      <c r="X55" s="242"/>
      <c r="Y55" s="148" t="s">
        <v>621</v>
      </c>
      <c r="Z55" s="242"/>
      <c r="AA55" s="148" t="s">
        <v>621</v>
      </c>
      <c r="AB55" s="242"/>
      <c r="AC55" s="148" t="s">
        <v>621</v>
      </c>
      <c r="AD55" s="242"/>
      <c r="AE55" s="148" t="s">
        <v>621</v>
      </c>
    </row>
    <row r="56" spans="1:31" ht="36.75" x14ac:dyDescent="0.25">
      <c r="A56" s="14" t="s">
        <v>347</v>
      </c>
      <c r="B56" s="972" t="s">
        <v>119</v>
      </c>
      <c r="C56" s="973"/>
      <c r="D56" s="972" t="s">
        <v>119</v>
      </c>
      <c r="E56" s="973"/>
      <c r="F56" s="972" t="s">
        <v>119</v>
      </c>
      <c r="G56" s="973"/>
      <c r="H56" s="972" t="s">
        <v>119</v>
      </c>
      <c r="I56" s="973"/>
      <c r="J56" s="972" t="s">
        <v>119</v>
      </c>
      <c r="K56" s="973"/>
      <c r="L56" s="972" t="s">
        <v>119</v>
      </c>
      <c r="M56" s="973"/>
      <c r="N56" s="972" t="s">
        <v>119</v>
      </c>
      <c r="O56" s="973"/>
      <c r="P56" s="972" t="s">
        <v>119</v>
      </c>
      <c r="Q56" s="973"/>
      <c r="R56" s="972" t="s">
        <v>119</v>
      </c>
      <c r="S56" s="973"/>
      <c r="T56" s="972" t="s">
        <v>119</v>
      </c>
      <c r="U56" s="973"/>
      <c r="V56" s="972" t="s">
        <v>119</v>
      </c>
      <c r="W56" s="973"/>
      <c r="X56" s="972" t="s">
        <v>119</v>
      </c>
      <c r="Y56" s="973"/>
      <c r="Z56" s="972" t="s">
        <v>119</v>
      </c>
      <c r="AA56" s="973"/>
      <c r="AB56" s="972" t="s">
        <v>119</v>
      </c>
      <c r="AC56" s="973"/>
      <c r="AD56" s="972" t="s">
        <v>119</v>
      </c>
      <c r="AE56" s="973"/>
    </row>
    <row r="57" spans="1:31" ht="24.75" x14ac:dyDescent="0.25">
      <c r="A57" s="132" t="s">
        <v>658</v>
      </c>
      <c r="B57" s="782"/>
      <c r="C57" s="783"/>
      <c r="D57" s="782"/>
      <c r="E57" s="783"/>
      <c r="F57" s="782"/>
      <c r="G57" s="783"/>
      <c r="H57" s="782"/>
      <c r="I57" s="783"/>
      <c r="J57" s="782"/>
      <c r="K57" s="783"/>
      <c r="L57" s="782"/>
      <c r="M57" s="783"/>
      <c r="N57" s="782"/>
      <c r="O57" s="783"/>
      <c r="P57" s="782"/>
      <c r="Q57" s="783"/>
      <c r="R57" s="782"/>
      <c r="S57" s="783"/>
      <c r="T57" s="782"/>
      <c r="U57" s="783"/>
      <c r="V57" s="782"/>
      <c r="W57" s="783"/>
      <c r="X57" s="782"/>
      <c r="Y57" s="783"/>
      <c r="Z57" s="782"/>
      <c r="AA57" s="783"/>
      <c r="AB57" s="782"/>
      <c r="AC57" s="783"/>
      <c r="AD57" s="782"/>
      <c r="AE57" s="783"/>
    </row>
    <row r="58" spans="1:31" ht="36.75" x14ac:dyDescent="0.25">
      <c r="A58" s="14" t="s">
        <v>348</v>
      </c>
      <c r="B58" s="972" t="s">
        <v>120</v>
      </c>
      <c r="C58" s="973"/>
      <c r="D58" s="972" t="s">
        <v>120</v>
      </c>
      <c r="E58" s="973"/>
      <c r="F58" s="972" t="s">
        <v>120</v>
      </c>
      <c r="G58" s="973"/>
      <c r="H58" s="972" t="s">
        <v>120</v>
      </c>
      <c r="I58" s="973"/>
      <c r="J58" s="972" t="s">
        <v>120</v>
      </c>
      <c r="K58" s="973"/>
      <c r="L58" s="972" t="s">
        <v>120</v>
      </c>
      <c r="M58" s="973"/>
      <c r="N58" s="972" t="s">
        <v>120</v>
      </c>
      <c r="O58" s="973"/>
      <c r="P58" s="972" t="s">
        <v>120</v>
      </c>
      <c r="Q58" s="973"/>
      <c r="R58" s="972" t="s">
        <v>120</v>
      </c>
      <c r="S58" s="973"/>
      <c r="T58" s="972" t="s">
        <v>120</v>
      </c>
      <c r="U58" s="973"/>
      <c r="V58" s="972" t="s">
        <v>120</v>
      </c>
      <c r="W58" s="973"/>
      <c r="X58" s="972" t="s">
        <v>120</v>
      </c>
      <c r="Y58" s="973"/>
      <c r="Z58" s="972" t="s">
        <v>120</v>
      </c>
      <c r="AA58" s="973"/>
      <c r="AB58" s="972" t="s">
        <v>120</v>
      </c>
      <c r="AC58" s="973"/>
      <c r="AD58" s="972" t="s">
        <v>120</v>
      </c>
      <c r="AE58" s="973"/>
    </row>
    <row r="59" spans="1:31" ht="36.75" x14ac:dyDescent="0.25">
      <c r="A59" s="14" t="s">
        <v>349</v>
      </c>
      <c r="B59" s="972" t="s">
        <v>120</v>
      </c>
      <c r="C59" s="973"/>
      <c r="D59" s="972" t="s">
        <v>120</v>
      </c>
      <c r="E59" s="973"/>
      <c r="F59" s="972" t="s">
        <v>120</v>
      </c>
      <c r="G59" s="973"/>
      <c r="H59" s="972" t="s">
        <v>120</v>
      </c>
      <c r="I59" s="973"/>
      <c r="J59" s="972" t="s">
        <v>120</v>
      </c>
      <c r="K59" s="973"/>
      <c r="L59" s="972" t="s">
        <v>120</v>
      </c>
      <c r="M59" s="973"/>
      <c r="N59" s="972" t="s">
        <v>120</v>
      </c>
      <c r="O59" s="973"/>
      <c r="P59" s="972" t="s">
        <v>120</v>
      </c>
      <c r="Q59" s="973"/>
      <c r="R59" s="972" t="s">
        <v>120</v>
      </c>
      <c r="S59" s="973"/>
      <c r="T59" s="972" t="s">
        <v>120</v>
      </c>
      <c r="U59" s="973"/>
      <c r="V59" s="972" t="s">
        <v>120</v>
      </c>
      <c r="W59" s="973"/>
      <c r="X59" s="972" t="s">
        <v>120</v>
      </c>
      <c r="Y59" s="973"/>
      <c r="Z59" s="972" t="s">
        <v>120</v>
      </c>
      <c r="AA59" s="973"/>
      <c r="AB59" s="972" t="s">
        <v>120</v>
      </c>
      <c r="AC59" s="973"/>
      <c r="AD59" s="972" t="s">
        <v>120</v>
      </c>
      <c r="AE59" s="973"/>
    </row>
    <row r="60" spans="1:31" s="35" customFormat="1" ht="24.75" x14ac:dyDescent="0.25">
      <c r="A60" s="54" t="s">
        <v>402</v>
      </c>
      <c r="B60" s="944" t="s">
        <v>0</v>
      </c>
      <c r="C60" s="945"/>
      <c r="D60" s="944" t="s">
        <v>0</v>
      </c>
      <c r="E60" s="945"/>
      <c r="F60" s="944" t="s">
        <v>0</v>
      </c>
      <c r="G60" s="945"/>
      <c r="H60" s="944" t="s">
        <v>0</v>
      </c>
      <c r="I60" s="945"/>
      <c r="J60" s="944" t="s">
        <v>0</v>
      </c>
      <c r="K60" s="945"/>
      <c r="L60" s="944" t="s">
        <v>0</v>
      </c>
      <c r="M60" s="945"/>
      <c r="N60" s="944" t="s">
        <v>0</v>
      </c>
      <c r="O60" s="945"/>
      <c r="P60" s="944" t="s">
        <v>0</v>
      </c>
      <c r="Q60" s="945"/>
      <c r="R60" s="944" t="s">
        <v>0</v>
      </c>
      <c r="S60" s="945"/>
      <c r="T60" s="944" t="s">
        <v>0</v>
      </c>
      <c r="U60" s="945"/>
      <c r="V60" s="944" t="s">
        <v>0</v>
      </c>
      <c r="W60" s="945"/>
      <c r="X60" s="944" t="s">
        <v>0</v>
      </c>
      <c r="Y60" s="945"/>
      <c r="Z60" s="944" t="s">
        <v>0</v>
      </c>
      <c r="AA60" s="945"/>
      <c r="AB60" s="944" t="s">
        <v>0</v>
      </c>
      <c r="AC60" s="945"/>
      <c r="AD60" s="944" t="s">
        <v>0</v>
      </c>
      <c r="AE60" s="945"/>
    </row>
    <row r="61" spans="1:31" s="35" customFormat="1" ht="24.75" x14ac:dyDescent="0.25">
      <c r="A61" s="54" t="s">
        <v>796</v>
      </c>
      <c r="B61" s="970" t="s">
        <v>122</v>
      </c>
      <c r="C61" s="971"/>
      <c r="D61" s="970" t="s">
        <v>122</v>
      </c>
      <c r="E61" s="971"/>
      <c r="F61" s="970" t="s">
        <v>122</v>
      </c>
      <c r="G61" s="971"/>
      <c r="H61" s="970" t="s">
        <v>122</v>
      </c>
      <c r="I61" s="971"/>
      <c r="J61" s="970" t="s">
        <v>122</v>
      </c>
      <c r="K61" s="971"/>
      <c r="L61" s="970" t="s">
        <v>122</v>
      </c>
      <c r="M61" s="971"/>
      <c r="N61" s="970" t="s">
        <v>122</v>
      </c>
      <c r="O61" s="971"/>
      <c r="P61" s="970" t="s">
        <v>122</v>
      </c>
      <c r="Q61" s="971"/>
      <c r="R61" s="970" t="s">
        <v>122</v>
      </c>
      <c r="S61" s="971"/>
      <c r="T61" s="970" t="s">
        <v>122</v>
      </c>
      <c r="U61" s="971"/>
      <c r="V61" s="970" t="s">
        <v>122</v>
      </c>
      <c r="W61" s="971"/>
      <c r="X61" s="970" t="s">
        <v>122</v>
      </c>
      <c r="Y61" s="971"/>
      <c r="Z61" s="970" t="s">
        <v>122</v>
      </c>
      <c r="AA61" s="971"/>
      <c r="AB61" s="970" t="s">
        <v>122</v>
      </c>
      <c r="AC61" s="971"/>
      <c r="AD61" s="970" t="s">
        <v>122</v>
      </c>
      <c r="AE61" s="971"/>
    </row>
    <row r="62" spans="1:31" s="35" customFormat="1" ht="24.75" x14ac:dyDescent="0.25">
      <c r="A62" s="15" t="s">
        <v>625</v>
      </c>
      <c r="B62" s="930" t="s">
        <v>49</v>
      </c>
      <c r="C62" s="969"/>
      <c r="D62" s="930" t="s">
        <v>49</v>
      </c>
      <c r="E62" s="969"/>
      <c r="F62" s="930" t="s">
        <v>49</v>
      </c>
      <c r="G62" s="969"/>
      <c r="H62" s="930" t="s">
        <v>49</v>
      </c>
      <c r="I62" s="969"/>
      <c r="J62" s="930" t="s">
        <v>49</v>
      </c>
      <c r="K62" s="969"/>
      <c r="L62" s="930" t="s">
        <v>49</v>
      </c>
      <c r="M62" s="969"/>
      <c r="N62" s="930" t="s">
        <v>49</v>
      </c>
      <c r="O62" s="969"/>
      <c r="P62" s="930" t="s">
        <v>49</v>
      </c>
      <c r="Q62" s="969"/>
      <c r="R62" s="930" t="s">
        <v>49</v>
      </c>
      <c r="S62" s="969"/>
      <c r="T62" s="930" t="s">
        <v>49</v>
      </c>
      <c r="U62" s="969"/>
      <c r="V62" s="930" t="s">
        <v>49</v>
      </c>
      <c r="W62" s="969"/>
      <c r="X62" s="930" t="s">
        <v>49</v>
      </c>
      <c r="Y62" s="969"/>
      <c r="Z62" s="930" t="s">
        <v>49</v>
      </c>
      <c r="AA62" s="969"/>
      <c r="AB62" s="930" t="s">
        <v>49</v>
      </c>
      <c r="AC62" s="969"/>
      <c r="AD62" s="930" t="s">
        <v>49</v>
      </c>
      <c r="AE62" s="969"/>
    </row>
    <row r="63" spans="1:31" s="35" customFormat="1" ht="24.75" x14ac:dyDescent="0.25">
      <c r="A63" s="131" t="s">
        <v>632</v>
      </c>
      <c r="B63" s="930"/>
      <c r="C63" s="969"/>
      <c r="D63" s="930"/>
      <c r="E63" s="969"/>
      <c r="F63" s="930"/>
      <c r="G63" s="969"/>
      <c r="H63" s="930"/>
      <c r="I63" s="969"/>
      <c r="J63" s="930"/>
      <c r="K63" s="969"/>
      <c r="L63" s="930"/>
      <c r="M63" s="969"/>
      <c r="N63" s="930"/>
      <c r="O63" s="969"/>
      <c r="P63" s="930"/>
      <c r="Q63" s="969"/>
      <c r="R63" s="930"/>
      <c r="S63" s="969"/>
      <c r="T63" s="930"/>
      <c r="U63" s="969"/>
      <c r="V63" s="930"/>
      <c r="W63" s="969"/>
      <c r="X63" s="930"/>
      <c r="Y63" s="969"/>
      <c r="Z63" s="930"/>
      <c r="AA63" s="969"/>
      <c r="AB63" s="930"/>
      <c r="AC63" s="969"/>
      <c r="AD63" s="930"/>
      <c r="AE63" s="969"/>
    </row>
    <row r="64" spans="1:31" ht="24.75" x14ac:dyDescent="0.25">
      <c r="A64" s="14" t="s">
        <v>372</v>
      </c>
      <c r="B64" s="967" t="s">
        <v>0</v>
      </c>
      <c r="C64" s="968"/>
      <c r="D64" s="967" t="s">
        <v>0</v>
      </c>
      <c r="E64" s="968"/>
      <c r="F64" s="967" t="s">
        <v>0</v>
      </c>
      <c r="G64" s="968"/>
      <c r="H64" s="967" t="s">
        <v>0</v>
      </c>
      <c r="I64" s="968"/>
      <c r="J64" s="967" t="s">
        <v>0</v>
      </c>
      <c r="K64" s="968"/>
      <c r="L64" s="967" t="s">
        <v>0</v>
      </c>
      <c r="M64" s="968"/>
      <c r="N64" s="967" t="s">
        <v>0</v>
      </c>
      <c r="O64" s="968"/>
      <c r="P64" s="967" t="s">
        <v>0</v>
      </c>
      <c r="Q64" s="968"/>
      <c r="R64" s="967" t="s">
        <v>0</v>
      </c>
      <c r="S64" s="968"/>
      <c r="T64" s="967" t="s">
        <v>0</v>
      </c>
      <c r="U64" s="968"/>
      <c r="V64" s="967" t="s">
        <v>0</v>
      </c>
      <c r="W64" s="968"/>
      <c r="X64" s="967" t="s">
        <v>0</v>
      </c>
      <c r="Y64" s="968"/>
      <c r="Z64" s="967" t="s">
        <v>0</v>
      </c>
      <c r="AA64" s="968"/>
      <c r="AB64" s="967" t="s">
        <v>0</v>
      </c>
      <c r="AC64" s="968"/>
      <c r="AD64" s="967" t="s">
        <v>0</v>
      </c>
      <c r="AE64" s="968"/>
    </row>
    <row r="65" spans="1:31" ht="24.75" x14ac:dyDescent="0.25">
      <c r="A65" s="18" t="s">
        <v>80</v>
      </c>
      <c r="B65" s="758"/>
      <c r="C65" s="759"/>
      <c r="D65" s="758"/>
      <c r="E65" s="759"/>
      <c r="F65" s="758"/>
      <c r="G65" s="759"/>
      <c r="H65" s="758"/>
      <c r="I65" s="759"/>
      <c r="J65" s="758"/>
      <c r="K65" s="759"/>
      <c r="L65" s="758"/>
      <c r="M65" s="759"/>
      <c r="N65" s="758"/>
      <c r="O65" s="759"/>
      <c r="P65" s="758"/>
      <c r="Q65" s="759"/>
      <c r="R65" s="758"/>
      <c r="S65" s="759"/>
      <c r="T65" s="758"/>
      <c r="U65" s="759"/>
      <c r="V65" s="758"/>
      <c r="W65" s="759"/>
      <c r="X65" s="758"/>
      <c r="Y65" s="759"/>
      <c r="Z65" s="758"/>
      <c r="AA65" s="759"/>
      <c r="AB65" s="758"/>
      <c r="AC65" s="759"/>
      <c r="AD65" s="758"/>
      <c r="AE65" s="759"/>
    </row>
    <row r="66" spans="1:31" x14ac:dyDescent="0.25">
      <c r="A66" s="18" t="s">
        <v>68</v>
      </c>
      <c r="B66" s="758"/>
      <c r="C66" s="759"/>
      <c r="D66" s="758"/>
      <c r="E66" s="759"/>
      <c r="F66" s="758"/>
      <c r="G66" s="759"/>
      <c r="H66" s="758"/>
      <c r="I66" s="759"/>
      <c r="J66" s="758"/>
      <c r="K66" s="759"/>
      <c r="L66" s="758"/>
      <c r="M66" s="759"/>
      <c r="N66" s="758"/>
      <c r="O66" s="759"/>
      <c r="P66" s="758"/>
      <c r="Q66" s="759"/>
      <c r="R66" s="758"/>
      <c r="S66" s="759"/>
      <c r="T66" s="758"/>
      <c r="U66" s="759"/>
      <c r="V66" s="758"/>
      <c r="W66" s="759"/>
      <c r="X66" s="758"/>
      <c r="Y66" s="759"/>
      <c r="Z66" s="758"/>
      <c r="AA66" s="759"/>
      <c r="AB66" s="758"/>
      <c r="AC66" s="759"/>
      <c r="AD66" s="758"/>
      <c r="AE66" s="759"/>
    </row>
    <row r="67" spans="1:31" ht="24.75" x14ac:dyDescent="0.25">
      <c r="A67" s="14" t="s">
        <v>750</v>
      </c>
      <c r="B67" s="967" t="s">
        <v>0</v>
      </c>
      <c r="C67" s="968"/>
      <c r="D67" s="967" t="s">
        <v>0</v>
      </c>
      <c r="E67" s="968"/>
      <c r="F67" s="967" t="s">
        <v>0</v>
      </c>
      <c r="G67" s="968"/>
      <c r="H67" s="967" t="s">
        <v>0</v>
      </c>
      <c r="I67" s="968"/>
      <c r="J67" s="967" t="s">
        <v>0</v>
      </c>
      <c r="K67" s="968"/>
      <c r="L67" s="967" t="s">
        <v>0</v>
      </c>
      <c r="M67" s="968"/>
      <c r="N67" s="967" t="s">
        <v>0</v>
      </c>
      <c r="O67" s="968"/>
      <c r="P67" s="967" t="s">
        <v>0</v>
      </c>
      <c r="Q67" s="968"/>
      <c r="R67" s="967" t="s">
        <v>0</v>
      </c>
      <c r="S67" s="968"/>
      <c r="T67" s="967" t="s">
        <v>0</v>
      </c>
      <c r="U67" s="968"/>
      <c r="V67" s="967" t="s">
        <v>0</v>
      </c>
      <c r="W67" s="968"/>
      <c r="X67" s="967" t="s">
        <v>0</v>
      </c>
      <c r="Y67" s="968"/>
      <c r="Z67" s="967" t="s">
        <v>0</v>
      </c>
      <c r="AA67" s="968"/>
      <c r="AB67" s="967" t="s">
        <v>0</v>
      </c>
      <c r="AC67" s="968"/>
      <c r="AD67" s="967" t="s">
        <v>0</v>
      </c>
      <c r="AE67" s="968"/>
    </row>
    <row r="68" spans="1:31" ht="24.75" x14ac:dyDescent="0.25">
      <c r="A68" s="18" t="s">
        <v>797</v>
      </c>
      <c r="B68" s="758"/>
      <c r="C68" s="759"/>
      <c r="D68" s="758"/>
      <c r="E68" s="759"/>
      <c r="F68" s="758"/>
      <c r="G68" s="759"/>
      <c r="H68" s="758"/>
      <c r="I68" s="759"/>
      <c r="J68" s="758"/>
      <c r="K68" s="759"/>
      <c r="L68" s="758"/>
      <c r="M68" s="759"/>
      <c r="N68" s="758"/>
      <c r="O68" s="759"/>
      <c r="P68" s="758"/>
      <c r="Q68" s="759"/>
      <c r="R68" s="758"/>
      <c r="S68" s="759"/>
      <c r="T68" s="758"/>
      <c r="U68" s="759"/>
      <c r="V68" s="758"/>
      <c r="W68" s="759"/>
      <c r="X68" s="758"/>
      <c r="Y68" s="759"/>
      <c r="Z68" s="758"/>
      <c r="AA68" s="759"/>
      <c r="AB68" s="758"/>
      <c r="AC68" s="759"/>
      <c r="AD68" s="758"/>
      <c r="AE68" s="759"/>
    </row>
    <row r="69" spans="1:31" ht="24.75" x14ac:dyDescent="0.25">
      <c r="A69" s="18" t="s">
        <v>367</v>
      </c>
      <c r="B69" s="758"/>
      <c r="C69" s="759"/>
      <c r="D69" s="758"/>
      <c r="E69" s="759"/>
      <c r="F69" s="758"/>
      <c r="G69" s="759"/>
      <c r="H69" s="758"/>
      <c r="I69" s="759"/>
      <c r="J69" s="758"/>
      <c r="K69" s="759"/>
      <c r="L69" s="758"/>
      <c r="M69" s="759"/>
      <c r="N69" s="758"/>
      <c r="O69" s="759"/>
      <c r="P69" s="758"/>
      <c r="Q69" s="759"/>
      <c r="R69" s="758"/>
      <c r="S69" s="759"/>
      <c r="T69" s="758"/>
      <c r="U69" s="759"/>
      <c r="V69" s="758"/>
      <c r="W69" s="759"/>
      <c r="X69" s="758"/>
      <c r="Y69" s="759"/>
      <c r="Z69" s="758"/>
      <c r="AA69" s="759"/>
      <c r="AB69" s="758"/>
      <c r="AC69" s="759"/>
      <c r="AD69" s="758"/>
      <c r="AE69" s="759"/>
    </row>
    <row r="70" spans="1:31" ht="24.75" x14ac:dyDescent="0.25">
      <c r="A70" s="17" t="s">
        <v>368</v>
      </c>
      <c r="B70" s="758"/>
      <c r="C70" s="759"/>
      <c r="D70" s="758"/>
      <c r="E70" s="759"/>
      <c r="F70" s="758"/>
      <c r="G70" s="759"/>
      <c r="H70" s="758"/>
      <c r="I70" s="759"/>
      <c r="J70" s="758"/>
      <c r="K70" s="759"/>
      <c r="L70" s="758"/>
      <c r="M70" s="759"/>
      <c r="N70" s="758"/>
      <c r="O70" s="759"/>
      <c r="P70" s="758"/>
      <c r="Q70" s="759"/>
      <c r="R70" s="758"/>
      <c r="S70" s="759"/>
      <c r="T70" s="758"/>
      <c r="U70" s="759"/>
      <c r="V70" s="758"/>
      <c r="W70" s="759"/>
      <c r="X70" s="758"/>
      <c r="Y70" s="759"/>
      <c r="Z70" s="758"/>
      <c r="AA70" s="759"/>
      <c r="AB70" s="758"/>
      <c r="AC70" s="759"/>
      <c r="AD70" s="758"/>
      <c r="AE70" s="759"/>
    </row>
    <row r="71" spans="1:31" x14ac:dyDescent="0.25">
      <c r="A71" s="26" t="s">
        <v>612</v>
      </c>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row>
    <row r="72" spans="1:31" x14ac:dyDescent="0.25">
      <c r="A72" s="12" t="s">
        <v>72</v>
      </c>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row>
    <row r="73" spans="1:31" ht="49.5" x14ac:dyDescent="0.25">
      <c r="A73" s="53" t="s">
        <v>375</v>
      </c>
      <c r="B73" s="778" t="s">
        <v>267</v>
      </c>
      <c r="C73" s="779"/>
      <c r="D73" s="778" t="s">
        <v>267</v>
      </c>
      <c r="E73" s="779"/>
      <c r="F73" s="778" t="s">
        <v>267</v>
      </c>
      <c r="G73" s="779"/>
      <c r="H73" s="778" t="s">
        <v>267</v>
      </c>
      <c r="I73" s="779"/>
      <c r="J73" s="778" t="s">
        <v>267</v>
      </c>
      <c r="K73" s="779"/>
      <c r="L73" s="778" t="s">
        <v>267</v>
      </c>
      <c r="M73" s="779"/>
      <c r="N73" s="778" t="s">
        <v>267</v>
      </c>
      <c r="O73" s="779"/>
      <c r="P73" s="778" t="s">
        <v>267</v>
      </c>
      <c r="Q73" s="779"/>
      <c r="R73" s="778" t="s">
        <v>267</v>
      </c>
      <c r="S73" s="779"/>
      <c r="T73" s="778" t="s">
        <v>267</v>
      </c>
      <c r="U73" s="779"/>
      <c r="V73" s="778" t="s">
        <v>267</v>
      </c>
      <c r="W73" s="779"/>
      <c r="X73" s="778" t="s">
        <v>267</v>
      </c>
      <c r="Y73" s="779"/>
      <c r="Z73" s="778" t="s">
        <v>267</v>
      </c>
      <c r="AA73" s="779"/>
      <c r="AB73" s="778" t="s">
        <v>267</v>
      </c>
      <c r="AC73" s="779"/>
      <c r="AD73" s="778" t="s">
        <v>267</v>
      </c>
      <c r="AE73" s="779"/>
    </row>
    <row r="74" spans="1:31" ht="24.75" x14ac:dyDescent="0.25">
      <c r="A74" s="270" t="s">
        <v>664</v>
      </c>
      <c r="B74" s="756" t="s">
        <v>233</v>
      </c>
      <c r="C74" s="757"/>
      <c r="D74" s="756" t="s">
        <v>233</v>
      </c>
      <c r="E74" s="757"/>
      <c r="F74" s="756" t="s">
        <v>233</v>
      </c>
      <c r="G74" s="757"/>
      <c r="H74" s="756" t="s">
        <v>233</v>
      </c>
      <c r="I74" s="757"/>
      <c r="J74" s="756" t="s">
        <v>233</v>
      </c>
      <c r="K74" s="757"/>
      <c r="L74" s="756" t="s">
        <v>233</v>
      </c>
      <c r="M74" s="757"/>
      <c r="N74" s="756" t="s">
        <v>233</v>
      </c>
      <c r="O74" s="757"/>
      <c r="P74" s="756" t="s">
        <v>233</v>
      </c>
      <c r="Q74" s="757"/>
      <c r="R74" s="756" t="s">
        <v>233</v>
      </c>
      <c r="S74" s="757"/>
      <c r="T74" s="756" t="s">
        <v>233</v>
      </c>
      <c r="U74" s="757"/>
      <c r="V74" s="756" t="s">
        <v>233</v>
      </c>
      <c r="W74" s="757"/>
      <c r="X74" s="756" t="s">
        <v>233</v>
      </c>
      <c r="Y74" s="757"/>
      <c r="Z74" s="756" t="s">
        <v>233</v>
      </c>
      <c r="AA74" s="757"/>
      <c r="AB74" s="756" t="s">
        <v>233</v>
      </c>
      <c r="AC74" s="757"/>
      <c r="AD74" s="756" t="s">
        <v>233</v>
      </c>
      <c r="AE74" s="757"/>
    </row>
    <row r="75" spans="1:31" ht="49.5" x14ac:dyDescent="0.25">
      <c r="A75" s="265" t="s">
        <v>800</v>
      </c>
      <c r="B75" s="756" t="s">
        <v>269</v>
      </c>
      <c r="C75" s="757"/>
      <c r="D75" s="756" t="s">
        <v>269</v>
      </c>
      <c r="E75" s="757"/>
      <c r="F75" s="756" t="s">
        <v>269</v>
      </c>
      <c r="G75" s="757"/>
      <c r="H75" s="756" t="s">
        <v>269</v>
      </c>
      <c r="I75" s="757"/>
      <c r="J75" s="756" t="s">
        <v>269</v>
      </c>
      <c r="K75" s="757"/>
      <c r="L75" s="756" t="s">
        <v>269</v>
      </c>
      <c r="M75" s="757"/>
      <c r="N75" s="756" t="s">
        <v>269</v>
      </c>
      <c r="O75" s="757"/>
      <c r="P75" s="756" t="s">
        <v>269</v>
      </c>
      <c r="Q75" s="757"/>
      <c r="R75" s="756" t="s">
        <v>269</v>
      </c>
      <c r="S75" s="757"/>
      <c r="T75" s="756" t="s">
        <v>269</v>
      </c>
      <c r="U75" s="757"/>
      <c r="V75" s="756" t="s">
        <v>269</v>
      </c>
      <c r="W75" s="757"/>
      <c r="X75" s="756" t="s">
        <v>269</v>
      </c>
      <c r="Y75" s="757"/>
      <c r="Z75" s="756" t="s">
        <v>269</v>
      </c>
      <c r="AA75" s="757"/>
      <c r="AB75" s="756" t="s">
        <v>269</v>
      </c>
      <c r="AC75" s="757"/>
      <c r="AD75" s="756" t="s">
        <v>269</v>
      </c>
      <c r="AE75" s="757"/>
    </row>
    <row r="76" spans="1:31" ht="24.75" x14ac:dyDescent="0.25">
      <c r="A76" s="269" t="s">
        <v>665</v>
      </c>
      <c r="B76" s="756" t="s">
        <v>234</v>
      </c>
      <c r="C76" s="757"/>
      <c r="D76" s="756" t="s">
        <v>234</v>
      </c>
      <c r="E76" s="757"/>
      <c r="F76" s="756" t="s">
        <v>234</v>
      </c>
      <c r="G76" s="757"/>
      <c r="H76" s="756" t="s">
        <v>234</v>
      </c>
      <c r="I76" s="757"/>
      <c r="J76" s="756" t="s">
        <v>234</v>
      </c>
      <c r="K76" s="757"/>
      <c r="L76" s="756" t="s">
        <v>234</v>
      </c>
      <c r="M76" s="757"/>
      <c r="N76" s="756" t="s">
        <v>234</v>
      </c>
      <c r="O76" s="757"/>
      <c r="P76" s="756" t="s">
        <v>234</v>
      </c>
      <c r="Q76" s="757"/>
      <c r="R76" s="756" t="s">
        <v>234</v>
      </c>
      <c r="S76" s="757"/>
      <c r="T76" s="756" t="s">
        <v>234</v>
      </c>
      <c r="U76" s="757"/>
      <c r="V76" s="756" t="s">
        <v>234</v>
      </c>
      <c r="W76" s="757"/>
      <c r="X76" s="756" t="s">
        <v>234</v>
      </c>
      <c r="Y76" s="757"/>
      <c r="Z76" s="756" t="s">
        <v>234</v>
      </c>
      <c r="AA76" s="757"/>
      <c r="AB76" s="756" t="s">
        <v>234</v>
      </c>
      <c r="AC76" s="757"/>
      <c r="AD76" s="756" t="s">
        <v>234</v>
      </c>
      <c r="AE76" s="757"/>
    </row>
    <row r="77" spans="1:31" ht="24.75" x14ac:dyDescent="0.25">
      <c r="A77" s="53" t="s">
        <v>377</v>
      </c>
      <c r="B77" s="756" t="s">
        <v>0</v>
      </c>
      <c r="C77" s="757"/>
      <c r="D77" s="756" t="s">
        <v>0</v>
      </c>
      <c r="E77" s="757"/>
      <c r="F77" s="756" t="s">
        <v>0</v>
      </c>
      <c r="G77" s="757"/>
      <c r="H77" s="756" t="s">
        <v>0</v>
      </c>
      <c r="I77" s="757"/>
      <c r="J77" s="756" t="s">
        <v>0</v>
      </c>
      <c r="K77" s="757"/>
      <c r="L77" s="756" t="s">
        <v>0</v>
      </c>
      <c r="M77" s="757"/>
      <c r="N77" s="756" t="s">
        <v>0</v>
      </c>
      <c r="O77" s="757"/>
      <c r="P77" s="756" t="s">
        <v>0</v>
      </c>
      <c r="Q77" s="757"/>
      <c r="R77" s="756" t="s">
        <v>0</v>
      </c>
      <c r="S77" s="757"/>
      <c r="T77" s="756" t="s">
        <v>0</v>
      </c>
      <c r="U77" s="757"/>
      <c r="V77" s="756" t="s">
        <v>0</v>
      </c>
      <c r="W77" s="757"/>
      <c r="X77" s="756" t="s">
        <v>0</v>
      </c>
      <c r="Y77" s="757"/>
      <c r="Z77" s="756" t="s">
        <v>0</v>
      </c>
      <c r="AA77" s="757"/>
      <c r="AB77" s="756" t="s">
        <v>0</v>
      </c>
      <c r="AC77" s="757"/>
      <c r="AD77" s="756" t="s">
        <v>0</v>
      </c>
      <c r="AE77" s="757"/>
    </row>
    <row r="78" spans="1:31" x14ac:dyDescent="0.25">
      <c r="A78" s="12" t="s">
        <v>74</v>
      </c>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row>
    <row r="79" spans="1:31" x14ac:dyDescent="0.25">
      <c r="A79" s="34" t="s">
        <v>1181</v>
      </c>
      <c r="B79" s="758"/>
      <c r="C79" s="759"/>
      <c r="D79" s="758"/>
      <c r="E79" s="759"/>
      <c r="F79" s="758"/>
      <c r="G79" s="759"/>
      <c r="H79" s="758"/>
      <c r="I79" s="759"/>
      <c r="J79" s="758"/>
      <c r="K79" s="759"/>
      <c r="L79" s="758"/>
      <c r="M79" s="759"/>
      <c r="N79" s="758"/>
      <c r="O79" s="759"/>
      <c r="P79" s="758"/>
      <c r="Q79" s="759"/>
      <c r="R79" s="758"/>
      <c r="S79" s="759"/>
      <c r="T79" s="758"/>
      <c r="U79" s="759"/>
      <c r="V79" s="758"/>
      <c r="W79" s="759"/>
      <c r="X79" s="758"/>
      <c r="Y79" s="759"/>
      <c r="Z79" s="758"/>
      <c r="AA79" s="759"/>
      <c r="AB79" s="758"/>
      <c r="AC79" s="759"/>
      <c r="AD79" s="758"/>
      <c r="AE79" s="759"/>
    </row>
    <row r="80" spans="1:31" ht="48.75" x14ac:dyDescent="0.25">
      <c r="A80" s="34" t="s">
        <v>1064</v>
      </c>
      <c r="B80" s="758"/>
      <c r="C80" s="759"/>
      <c r="D80" s="758"/>
      <c r="E80" s="759"/>
      <c r="F80" s="758"/>
      <c r="G80" s="759"/>
      <c r="H80" s="758"/>
      <c r="I80" s="759"/>
      <c r="J80" s="758"/>
      <c r="K80" s="759"/>
      <c r="L80" s="758"/>
      <c r="M80" s="759"/>
      <c r="N80" s="758"/>
      <c r="O80" s="759"/>
      <c r="P80" s="758"/>
      <c r="Q80" s="759"/>
      <c r="R80" s="758"/>
      <c r="S80" s="759"/>
      <c r="T80" s="758"/>
      <c r="U80" s="759"/>
      <c r="V80" s="758"/>
      <c r="W80" s="759"/>
      <c r="X80" s="758"/>
      <c r="Y80" s="759"/>
      <c r="Z80" s="758"/>
      <c r="AA80" s="759"/>
      <c r="AB80" s="758"/>
      <c r="AC80" s="759"/>
      <c r="AD80" s="758"/>
      <c r="AE80" s="759"/>
    </row>
    <row r="81" spans="1:31" ht="48.75" x14ac:dyDescent="0.25">
      <c r="A81" s="34" t="s">
        <v>1059</v>
      </c>
      <c r="B81" s="758"/>
      <c r="C81" s="759"/>
      <c r="D81" s="758"/>
      <c r="E81" s="759"/>
      <c r="F81" s="758"/>
      <c r="G81" s="759"/>
      <c r="H81" s="758"/>
      <c r="I81" s="759"/>
      <c r="J81" s="758"/>
      <c r="K81" s="759"/>
      <c r="L81" s="758"/>
      <c r="M81" s="759"/>
      <c r="N81" s="758"/>
      <c r="O81" s="759"/>
      <c r="P81" s="758"/>
      <c r="Q81" s="759"/>
      <c r="R81" s="758"/>
      <c r="S81" s="759"/>
      <c r="T81" s="758"/>
      <c r="U81" s="759"/>
      <c r="V81" s="758"/>
      <c r="W81" s="759"/>
      <c r="X81" s="758"/>
      <c r="Y81" s="759"/>
      <c r="Z81" s="758"/>
      <c r="AA81" s="759"/>
      <c r="AB81" s="758"/>
      <c r="AC81" s="759"/>
      <c r="AD81" s="758"/>
      <c r="AE81" s="759"/>
    </row>
    <row r="82" spans="1:31" ht="24.75" x14ac:dyDescent="0.25">
      <c r="A82" s="143" t="s">
        <v>358</v>
      </c>
      <c r="B82" s="944"/>
      <c r="C82" s="945"/>
      <c r="D82" s="944"/>
      <c r="E82" s="945"/>
      <c r="F82" s="944"/>
      <c r="G82" s="945"/>
      <c r="H82" s="944"/>
      <c r="I82" s="945"/>
      <c r="J82" s="944"/>
      <c r="K82" s="945"/>
      <c r="L82" s="944"/>
      <c r="M82" s="945"/>
      <c r="N82" s="944"/>
      <c r="O82" s="945"/>
      <c r="P82" s="944"/>
      <c r="Q82" s="945"/>
      <c r="R82" s="944"/>
      <c r="S82" s="945"/>
      <c r="T82" s="944"/>
      <c r="U82" s="945"/>
      <c r="V82" s="944"/>
      <c r="W82" s="945"/>
      <c r="X82" s="944"/>
      <c r="Y82" s="945"/>
      <c r="Z82" s="944"/>
      <c r="AA82" s="945"/>
      <c r="AB82" s="944"/>
      <c r="AC82" s="945"/>
      <c r="AD82" s="944"/>
      <c r="AE82" s="945"/>
    </row>
    <row r="83" spans="1:31" ht="24.75" x14ac:dyDescent="0.25">
      <c r="A83" s="143" t="s">
        <v>359</v>
      </c>
      <c r="B83" s="944"/>
      <c r="C83" s="945"/>
      <c r="D83" s="944"/>
      <c r="E83" s="945"/>
      <c r="F83" s="944"/>
      <c r="G83" s="945"/>
      <c r="H83" s="944"/>
      <c r="I83" s="945"/>
      <c r="J83" s="944"/>
      <c r="K83" s="945"/>
      <c r="L83" s="944"/>
      <c r="M83" s="945"/>
      <c r="N83" s="944"/>
      <c r="O83" s="945"/>
      <c r="P83" s="944"/>
      <c r="Q83" s="945"/>
      <c r="R83" s="944"/>
      <c r="S83" s="945"/>
      <c r="T83" s="944"/>
      <c r="U83" s="945"/>
      <c r="V83" s="944"/>
      <c r="W83" s="945"/>
      <c r="X83" s="944"/>
      <c r="Y83" s="945"/>
      <c r="Z83" s="944"/>
      <c r="AA83" s="945"/>
      <c r="AB83" s="944"/>
      <c r="AC83" s="945"/>
      <c r="AD83" s="944"/>
      <c r="AE83" s="945"/>
    </row>
    <row r="84" spans="1:31" x14ac:dyDescent="0.25">
      <c r="A84" s="798" t="s">
        <v>1305</v>
      </c>
      <c r="B84" s="58" t="s">
        <v>0</v>
      </c>
      <c r="C84" s="55" t="s">
        <v>45</v>
      </c>
      <c r="D84" s="344" t="s">
        <v>0</v>
      </c>
      <c r="E84" s="342" t="s">
        <v>45</v>
      </c>
      <c r="F84" s="344" t="s">
        <v>0</v>
      </c>
      <c r="G84" s="342" t="s">
        <v>45</v>
      </c>
      <c r="H84" s="344" t="s">
        <v>0</v>
      </c>
      <c r="I84" s="342" t="s">
        <v>45</v>
      </c>
      <c r="J84" s="344" t="s">
        <v>0</v>
      </c>
      <c r="K84" s="342" t="s">
        <v>45</v>
      </c>
      <c r="L84" s="344" t="s">
        <v>0</v>
      </c>
      <c r="M84" s="342" t="s">
        <v>45</v>
      </c>
      <c r="N84" s="344" t="s">
        <v>0</v>
      </c>
      <c r="O84" s="342" t="s">
        <v>45</v>
      </c>
      <c r="P84" s="344" t="s">
        <v>0</v>
      </c>
      <c r="Q84" s="342" t="s">
        <v>45</v>
      </c>
      <c r="R84" s="344" t="s">
        <v>0</v>
      </c>
      <c r="S84" s="342" t="s">
        <v>45</v>
      </c>
      <c r="T84" s="344" t="s">
        <v>0</v>
      </c>
      <c r="U84" s="342" t="s">
        <v>45</v>
      </c>
      <c r="V84" s="344" t="s">
        <v>0</v>
      </c>
      <c r="W84" s="342" t="s">
        <v>45</v>
      </c>
      <c r="X84" s="344" t="s">
        <v>0</v>
      </c>
      <c r="Y84" s="342" t="s">
        <v>45</v>
      </c>
      <c r="Z84" s="344" t="s">
        <v>0</v>
      </c>
      <c r="AA84" s="342" t="s">
        <v>45</v>
      </c>
      <c r="AB84" s="344" t="s">
        <v>0</v>
      </c>
      <c r="AC84" s="342" t="s">
        <v>45</v>
      </c>
      <c r="AD84" s="344" t="s">
        <v>0</v>
      </c>
      <c r="AE84" s="342" t="s">
        <v>45</v>
      </c>
    </row>
    <row r="85" spans="1:31" x14ac:dyDescent="0.25">
      <c r="A85" s="799"/>
      <c r="B85" s="599"/>
      <c r="C85" s="55" t="s">
        <v>154</v>
      </c>
      <c r="D85" s="599"/>
      <c r="E85" s="342" t="s">
        <v>154</v>
      </c>
      <c r="F85" s="599"/>
      <c r="G85" s="342" t="s">
        <v>154</v>
      </c>
      <c r="H85" s="599"/>
      <c r="I85" s="342" t="s">
        <v>154</v>
      </c>
      <c r="J85" s="599"/>
      <c r="K85" s="342" t="s">
        <v>154</v>
      </c>
      <c r="L85" s="599"/>
      <c r="M85" s="342" t="s">
        <v>154</v>
      </c>
      <c r="N85" s="599"/>
      <c r="O85" s="342" t="s">
        <v>154</v>
      </c>
      <c r="P85" s="599"/>
      <c r="Q85" s="342" t="s">
        <v>154</v>
      </c>
      <c r="R85" s="599"/>
      <c r="S85" s="342" t="s">
        <v>154</v>
      </c>
      <c r="T85" s="599"/>
      <c r="U85" s="342" t="s">
        <v>154</v>
      </c>
      <c r="V85" s="599"/>
      <c r="W85" s="342" t="s">
        <v>154</v>
      </c>
      <c r="X85" s="599"/>
      <c r="Y85" s="342" t="s">
        <v>154</v>
      </c>
      <c r="Z85" s="599"/>
      <c r="AA85" s="342" t="s">
        <v>154</v>
      </c>
      <c r="AB85" s="599"/>
      <c r="AC85" s="342" t="s">
        <v>154</v>
      </c>
      <c r="AD85" s="599"/>
      <c r="AE85" s="342" t="s">
        <v>154</v>
      </c>
    </row>
    <row r="86" spans="1:31" x14ac:dyDescent="0.25">
      <c r="A86" s="799"/>
      <c r="B86" s="599"/>
      <c r="C86" s="55" t="s">
        <v>197</v>
      </c>
      <c r="D86" s="599"/>
      <c r="E86" s="342" t="s">
        <v>197</v>
      </c>
      <c r="F86" s="599"/>
      <c r="G86" s="342" t="s">
        <v>197</v>
      </c>
      <c r="H86" s="599"/>
      <c r="I86" s="342" t="s">
        <v>197</v>
      </c>
      <c r="J86" s="599"/>
      <c r="K86" s="342" t="s">
        <v>197</v>
      </c>
      <c r="L86" s="599"/>
      <c r="M86" s="342" t="s">
        <v>197</v>
      </c>
      <c r="N86" s="599"/>
      <c r="O86" s="342" t="s">
        <v>197</v>
      </c>
      <c r="P86" s="599"/>
      <c r="Q86" s="342" t="s">
        <v>197</v>
      </c>
      <c r="R86" s="599"/>
      <c r="S86" s="342" t="s">
        <v>197</v>
      </c>
      <c r="T86" s="599"/>
      <c r="U86" s="342" t="s">
        <v>197</v>
      </c>
      <c r="V86" s="599"/>
      <c r="W86" s="342" t="s">
        <v>197</v>
      </c>
      <c r="X86" s="599"/>
      <c r="Y86" s="342" t="s">
        <v>197</v>
      </c>
      <c r="Z86" s="599"/>
      <c r="AA86" s="342" t="s">
        <v>197</v>
      </c>
      <c r="AB86" s="599"/>
      <c r="AC86" s="342" t="s">
        <v>197</v>
      </c>
      <c r="AD86" s="599"/>
      <c r="AE86" s="342" t="s">
        <v>197</v>
      </c>
    </row>
    <row r="87" spans="1:31" x14ac:dyDescent="0.25">
      <c r="A87" s="799"/>
      <c r="B87" s="599"/>
      <c r="C87" s="257" t="s">
        <v>204</v>
      </c>
      <c r="D87" s="599"/>
      <c r="E87" s="342" t="s">
        <v>204</v>
      </c>
      <c r="F87" s="599"/>
      <c r="G87" s="342" t="s">
        <v>204</v>
      </c>
      <c r="H87" s="599"/>
      <c r="I87" s="342" t="s">
        <v>204</v>
      </c>
      <c r="J87" s="599"/>
      <c r="K87" s="342" t="s">
        <v>204</v>
      </c>
      <c r="L87" s="599"/>
      <c r="M87" s="342" t="s">
        <v>204</v>
      </c>
      <c r="N87" s="599"/>
      <c r="O87" s="342" t="s">
        <v>204</v>
      </c>
      <c r="P87" s="599"/>
      <c r="Q87" s="342" t="s">
        <v>204</v>
      </c>
      <c r="R87" s="599"/>
      <c r="S87" s="342" t="s">
        <v>204</v>
      </c>
      <c r="T87" s="599"/>
      <c r="U87" s="342" t="s">
        <v>204</v>
      </c>
      <c r="V87" s="599"/>
      <c r="W87" s="342" t="s">
        <v>204</v>
      </c>
      <c r="X87" s="599"/>
      <c r="Y87" s="342" t="s">
        <v>204</v>
      </c>
      <c r="Z87" s="599"/>
      <c r="AA87" s="342" t="s">
        <v>204</v>
      </c>
      <c r="AB87" s="599"/>
      <c r="AC87" s="342" t="s">
        <v>204</v>
      </c>
      <c r="AD87" s="599"/>
      <c r="AE87" s="342" t="s">
        <v>204</v>
      </c>
    </row>
    <row r="88" spans="1:31" x14ac:dyDescent="0.25">
      <c r="A88" s="799"/>
      <c r="B88" s="256"/>
      <c r="C88" s="257" t="s">
        <v>199</v>
      </c>
      <c r="D88" s="341"/>
      <c r="E88" s="342" t="s">
        <v>199</v>
      </c>
      <c r="F88" s="341"/>
      <c r="G88" s="342" t="s">
        <v>199</v>
      </c>
      <c r="H88" s="341"/>
      <c r="I88" s="342" t="s">
        <v>199</v>
      </c>
      <c r="J88" s="341"/>
      <c r="K88" s="342" t="s">
        <v>199</v>
      </c>
      <c r="L88" s="341"/>
      <c r="M88" s="342" t="s">
        <v>199</v>
      </c>
      <c r="N88" s="341"/>
      <c r="O88" s="342" t="s">
        <v>199</v>
      </c>
      <c r="P88" s="341"/>
      <c r="Q88" s="342" t="s">
        <v>199</v>
      </c>
      <c r="R88" s="341"/>
      <c r="S88" s="342" t="s">
        <v>199</v>
      </c>
      <c r="T88" s="341"/>
      <c r="U88" s="342" t="s">
        <v>199</v>
      </c>
      <c r="V88" s="341"/>
      <c r="W88" s="342" t="s">
        <v>199</v>
      </c>
      <c r="X88" s="341"/>
      <c r="Y88" s="342" t="s">
        <v>199</v>
      </c>
      <c r="Z88" s="341"/>
      <c r="AA88" s="342" t="s">
        <v>199</v>
      </c>
      <c r="AB88" s="341"/>
      <c r="AC88" s="342" t="s">
        <v>199</v>
      </c>
      <c r="AD88" s="341"/>
      <c r="AE88" s="342" t="s">
        <v>199</v>
      </c>
    </row>
    <row r="89" spans="1:31" x14ac:dyDescent="0.25">
      <c r="A89" s="799"/>
      <c r="B89" s="259" t="s">
        <v>0</v>
      </c>
      <c r="C89" s="257" t="s">
        <v>205</v>
      </c>
      <c r="D89" s="344" t="s">
        <v>0</v>
      </c>
      <c r="E89" s="342" t="s">
        <v>205</v>
      </c>
      <c r="F89" s="344" t="s">
        <v>0</v>
      </c>
      <c r="G89" s="342" t="s">
        <v>205</v>
      </c>
      <c r="H89" s="344" t="s">
        <v>0</v>
      </c>
      <c r="I89" s="342" t="s">
        <v>205</v>
      </c>
      <c r="J89" s="344" t="s">
        <v>0</v>
      </c>
      <c r="K89" s="342" t="s">
        <v>205</v>
      </c>
      <c r="L89" s="344" t="s">
        <v>0</v>
      </c>
      <c r="M89" s="342" t="s">
        <v>205</v>
      </c>
      <c r="N89" s="344" t="s">
        <v>0</v>
      </c>
      <c r="O89" s="342" t="s">
        <v>205</v>
      </c>
      <c r="P89" s="344" t="s">
        <v>0</v>
      </c>
      <c r="Q89" s="342" t="s">
        <v>205</v>
      </c>
      <c r="R89" s="344" t="s">
        <v>0</v>
      </c>
      <c r="S89" s="342" t="s">
        <v>205</v>
      </c>
      <c r="T89" s="344" t="s">
        <v>0</v>
      </c>
      <c r="U89" s="342" t="s">
        <v>205</v>
      </c>
      <c r="V89" s="344" t="s">
        <v>0</v>
      </c>
      <c r="W89" s="342" t="s">
        <v>205</v>
      </c>
      <c r="X89" s="344" t="s">
        <v>0</v>
      </c>
      <c r="Y89" s="342" t="s">
        <v>205</v>
      </c>
      <c r="Z89" s="344" t="s">
        <v>0</v>
      </c>
      <c r="AA89" s="342" t="s">
        <v>205</v>
      </c>
      <c r="AB89" s="344" t="s">
        <v>0</v>
      </c>
      <c r="AC89" s="342" t="s">
        <v>205</v>
      </c>
      <c r="AD89" s="344" t="s">
        <v>0</v>
      </c>
      <c r="AE89" s="342" t="s">
        <v>205</v>
      </c>
    </row>
    <row r="90" spans="1:31" x14ac:dyDescent="0.25">
      <c r="A90" s="799"/>
      <c r="B90" s="58" t="s">
        <v>0</v>
      </c>
      <c r="C90" s="55" t="s">
        <v>198</v>
      </c>
      <c r="D90" s="344" t="s">
        <v>0</v>
      </c>
      <c r="E90" s="342" t="s">
        <v>198</v>
      </c>
      <c r="F90" s="344" t="s">
        <v>0</v>
      </c>
      <c r="G90" s="342" t="s">
        <v>198</v>
      </c>
      <c r="H90" s="344" t="s">
        <v>0</v>
      </c>
      <c r="I90" s="342" t="s">
        <v>198</v>
      </c>
      <c r="J90" s="344" t="s">
        <v>0</v>
      </c>
      <c r="K90" s="342" t="s">
        <v>198</v>
      </c>
      <c r="L90" s="344" t="s">
        <v>0</v>
      </c>
      <c r="M90" s="342" t="s">
        <v>198</v>
      </c>
      <c r="N90" s="344" t="s">
        <v>0</v>
      </c>
      <c r="O90" s="342" t="s">
        <v>198</v>
      </c>
      <c r="P90" s="344" t="s">
        <v>0</v>
      </c>
      <c r="Q90" s="342" t="s">
        <v>198</v>
      </c>
      <c r="R90" s="344" t="s">
        <v>0</v>
      </c>
      <c r="S90" s="342" t="s">
        <v>198</v>
      </c>
      <c r="T90" s="344" t="s">
        <v>0</v>
      </c>
      <c r="U90" s="342" t="s">
        <v>198</v>
      </c>
      <c r="V90" s="344" t="s">
        <v>0</v>
      </c>
      <c r="W90" s="342" t="s">
        <v>198</v>
      </c>
      <c r="X90" s="344" t="s">
        <v>0</v>
      </c>
      <c r="Y90" s="342" t="s">
        <v>198</v>
      </c>
      <c r="Z90" s="344" t="s">
        <v>0</v>
      </c>
      <c r="AA90" s="342" t="s">
        <v>198</v>
      </c>
      <c r="AB90" s="344" t="s">
        <v>0</v>
      </c>
      <c r="AC90" s="342" t="s">
        <v>198</v>
      </c>
      <c r="AD90" s="344" t="s">
        <v>0</v>
      </c>
      <c r="AE90" s="342" t="s">
        <v>198</v>
      </c>
    </row>
    <row r="91" spans="1:31" x14ac:dyDescent="0.25">
      <c r="A91" s="799"/>
      <c r="B91" s="58" t="s">
        <v>0</v>
      </c>
      <c r="C91" s="55" t="s">
        <v>200</v>
      </c>
      <c r="D91" s="344" t="s">
        <v>0</v>
      </c>
      <c r="E91" s="342" t="s">
        <v>200</v>
      </c>
      <c r="F91" s="344" t="s">
        <v>0</v>
      </c>
      <c r="G91" s="342" t="s">
        <v>200</v>
      </c>
      <c r="H91" s="344" t="s">
        <v>0</v>
      </c>
      <c r="I91" s="342" t="s">
        <v>200</v>
      </c>
      <c r="J91" s="344" t="s">
        <v>0</v>
      </c>
      <c r="K91" s="342" t="s">
        <v>200</v>
      </c>
      <c r="L91" s="344" t="s">
        <v>0</v>
      </c>
      <c r="M91" s="342" t="s">
        <v>200</v>
      </c>
      <c r="N91" s="344" t="s">
        <v>0</v>
      </c>
      <c r="O91" s="342" t="s">
        <v>200</v>
      </c>
      <c r="P91" s="344" t="s">
        <v>0</v>
      </c>
      <c r="Q91" s="342" t="s">
        <v>200</v>
      </c>
      <c r="R91" s="344" t="s">
        <v>0</v>
      </c>
      <c r="S91" s="342" t="s">
        <v>200</v>
      </c>
      <c r="T91" s="344" t="s">
        <v>0</v>
      </c>
      <c r="U91" s="342" t="s">
        <v>200</v>
      </c>
      <c r="V91" s="344" t="s">
        <v>0</v>
      </c>
      <c r="W91" s="342" t="s">
        <v>200</v>
      </c>
      <c r="X91" s="344" t="s">
        <v>0</v>
      </c>
      <c r="Y91" s="342" t="s">
        <v>200</v>
      </c>
      <c r="Z91" s="344" t="s">
        <v>0</v>
      </c>
      <c r="AA91" s="342" t="s">
        <v>200</v>
      </c>
      <c r="AB91" s="344" t="s">
        <v>0</v>
      </c>
      <c r="AC91" s="342" t="s">
        <v>200</v>
      </c>
      <c r="AD91" s="344" t="s">
        <v>0</v>
      </c>
      <c r="AE91" s="342" t="s">
        <v>200</v>
      </c>
    </row>
    <row r="92" spans="1:31" x14ac:dyDescent="0.25">
      <c r="A92" s="799"/>
      <c r="B92" s="599"/>
      <c r="C92" s="257" t="s">
        <v>203</v>
      </c>
      <c r="D92" s="599"/>
      <c r="E92" s="342" t="s">
        <v>203</v>
      </c>
      <c r="F92" s="599"/>
      <c r="G92" s="342" t="s">
        <v>203</v>
      </c>
      <c r="H92" s="599"/>
      <c r="I92" s="342" t="s">
        <v>203</v>
      </c>
      <c r="J92" s="599"/>
      <c r="K92" s="342" t="s">
        <v>203</v>
      </c>
      <c r="L92" s="599"/>
      <c r="M92" s="342" t="s">
        <v>203</v>
      </c>
      <c r="N92" s="599"/>
      <c r="O92" s="342" t="s">
        <v>203</v>
      </c>
      <c r="P92" s="599"/>
      <c r="Q92" s="342" t="s">
        <v>203</v>
      </c>
      <c r="R92" s="599"/>
      <c r="S92" s="342" t="s">
        <v>203</v>
      </c>
      <c r="T92" s="599"/>
      <c r="U92" s="342" t="s">
        <v>203</v>
      </c>
      <c r="V92" s="599"/>
      <c r="W92" s="342" t="s">
        <v>203</v>
      </c>
      <c r="X92" s="599"/>
      <c r="Y92" s="342" t="s">
        <v>203</v>
      </c>
      <c r="Z92" s="599"/>
      <c r="AA92" s="342" t="s">
        <v>203</v>
      </c>
      <c r="AB92" s="599"/>
      <c r="AC92" s="342" t="s">
        <v>203</v>
      </c>
      <c r="AD92" s="599"/>
      <c r="AE92" s="342" t="s">
        <v>203</v>
      </c>
    </row>
    <row r="93" spans="1:31" x14ac:dyDescent="0.25">
      <c r="A93" s="799"/>
      <c r="B93" s="186"/>
      <c r="C93" s="55" t="s">
        <v>201</v>
      </c>
      <c r="D93" s="341"/>
      <c r="E93" s="342" t="s">
        <v>201</v>
      </c>
      <c r="F93" s="341"/>
      <c r="G93" s="342" t="s">
        <v>201</v>
      </c>
      <c r="H93" s="341"/>
      <c r="I93" s="342" t="s">
        <v>201</v>
      </c>
      <c r="J93" s="341"/>
      <c r="K93" s="342" t="s">
        <v>201</v>
      </c>
      <c r="L93" s="341"/>
      <c r="M93" s="342" t="s">
        <v>201</v>
      </c>
      <c r="N93" s="341"/>
      <c r="O93" s="342" t="s">
        <v>201</v>
      </c>
      <c r="P93" s="341"/>
      <c r="Q93" s="342" t="s">
        <v>201</v>
      </c>
      <c r="R93" s="341"/>
      <c r="S93" s="342" t="s">
        <v>201</v>
      </c>
      <c r="T93" s="341"/>
      <c r="U93" s="342" t="s">
        <v>201</v>
      </c>
      <c r="V93" s="341"/>
      <c r="W93" s="342" t="s">
        <v>201</v>
      </c>
      <c r="X93" s="341"/>
      <c r="Y93" s="342" t="s">
        <v>201</v>
      </c>
      <c r="Z93" s="341"/>
      <c r="AA93" s="342" t="s">
        <v>201</v>
      </c>
      <c r="AB93" s="341"/>
      <c r="AC93" s="342" t="s">
        <v>201</v>
      </c>
      <c r="AD93" s="341"/>
      <c r="AE93" s="342" t="s">
        <v>201</v>
      </c>
    </row>
    <row r="94" spans="1:31" x14ac:dyDescent="0.25">
      <c r="A94" s="799"/>
      <c r="B94" s="186"/>
      <c r="C94" s="55" t="s">
        <v>202</v>
      </c>
      <c r="D94" s="341"/>
      <c r="E94" s="342" t="s">
        <v>202</v>
      </c>
      <c r="F94" s="341"/>
      <c r="G94" s="342" t="s">
        <v>202</v>
      </c>
      <c r="H94" s="341"/>
      <c r="I94" s="342" t="s">
        <v>202</v>
      </c>
      <c r="J94" s="341"/>
      <c r="K94" s="342" t="s">
        <v>202</v>
      </c>
      <c r="L94" s="341"/>
      <c r="M94" s="342" t="s">
        <v>202</v>
      </c>
      <c r="N94" s="341"/>
      <c r="O94" s="342" t="s">
        <v>202</v>
      </c>
      <c r="P94" s="341"/>
      <c r="Q94" s="342" t="s">
        <v>202</v>
      </c>
      <c r="R94" s="341"/>
      <c r="S94" s="342" t="s">
        <v>202</v>
      </c>
      <c r="T94" s="341"/>
      <c r="U94" s="342" t="s">
        <v>202</v>
      </c>
      <c r="V94" s="341"/>
      <c r="W94" s="342" t="s">
        <v>202</v>
      </c>
      <c r="X94" s="341"/>
      <c r="Y94" s="342" t="s">
        <v>202</v>
      </c>
      <c r="Z94" s="341"/>
      <c r="AA94" s="342" t="s">
        <v>202</v>
      </c>
      <c r="AB94" s="341"/>
      <c r="AC94" s="342" t="s">
        <v>202</v>
      </c>
      <c r="AD94" s="341"/>
      <c r="AE94" s="342" t="s">
        <v>202</v>
      </c>
    </row>
    <row r="95" spans="1:31" x14ac:dyDescent="0.25">
      <c r="A95" s="19" t="s">
        <v>46</v>
      </c>
      <c r="B95" s="758"/>
      <c r="C95" s="759"/>
      <c r="D95" s="758"/>
      <c r="E95" s="759"/>
      <c r="F95" s="758"/>
      <c r="G95" s="759"/>
      <c r="H95" s="758"/>
      <c r="I95" s="759"/>
      <c r="J95" s="758"/>
      <c r="K95" s="759"/>
      <c r="L95" s="758"/>
      <c r="M95" s="759"/>
      <c r="N95" s="758"/>
      <c r="O95" s="759"/>
      <c r="P95" s="758"/>
      <c r="Q95" s="759"/>
      <c r="R95" s="758"/>
      <c r="S95" s="759"/>
      <c r="T95" s="758"/>
      <c r="U95" s="759"/>
      <c r="V95" s="758"/>
      <c r="W95" s="759"/>
      <c r="X95" s="758"/>
      <c r="Y95" s="759"/>
      <c r="Z95" s="758"/>
      <c r="AA95" s="759"/>
      <c r="AB95" s="758"/>
      <c r="AC95" s="759"/>
      <c r="AD95" s="758"/>
      <c r="AE95" s="759"/>
    </row>
    <row r="96" spans="1:31" ht="24.75" x14ac:dyDescent="0.25">
      <c r="A96" s="27" t="s">
        <v>789</v>
      </c>
      <c r="B96" s="944" t="s">
        <v>0</v>
      </c>
      <c r="C96" s="945"/>
      <c r="D96" s="944" t="s">
        <v>0</v>
      </c>
      <c r="E96" s="945"/>
      <c r="F96" s="944" t="s">
        <v>0</v>
      </c>
      <c r="G96" s="945"/>
      <c r="H96" s="944" t="s">
        <v>0</v>
      </c>
      <c r="I96" s="945"/>
      <c r="J96" s="944" t="s">
        <v>0</v>
      </c>
      <c r="K96" s="945"/>
      <c r="L96" s="944" t="s">
        <v>0</v>
      </c>
      <c r="M96" s="945"/>
      <c r="N96" s="944" t="s">
        <v>0</v>
      </c>
      <c r="O96" s="945"/>
      <c r="P96" s="944" t="s">
        <v>0</v>
      </c>
      <c r="Q96" s="945"/>
      <c r="R96" s="944" t="s">
        <v>0</v>
      </c>
      <c r="S96" s="945"/>
      <c r="T96" s="944" t="s">
        <v>0</v>
      </c>
      <c r="U96" s="945"/>
      <c r="V96" s="944" t="s">
        <v>0</v>
      </c>
      <c r="W96" s="945"/>
      <c r="X96" s="944" t="s">
        <v>0</v>
      </c>
      <c r="Y96" s="945"/>
      <c r="Z96" s="944" t="s">
        <v>0</v>
      </c>
      <c r="AA96" s="945"/>
      <c r="AB96" s="944" t="s">
        <v>0</v>
      </c>
      <c r="AC96" s="945"/>
      <c r="AD96" s="944" t="s">
        <v>0</v>
      </c>
      <c r="AE96" s="945"/>
    </row>
    <row r="97" spans="1:31" ht="24.75" x14ac:dyDescent="0.25">
      <c r="A97" s="541" t="s">
        <v>991</v>
      </c>
      <c r="B97" s="938" t="s">
        <v>753</v>
      </c>
      <c r="C97" s="939"/>
      <c r="D97" s="938" t="s">
        <v>753</v>
      </c>
      <c r="E97" s="939"/>
      <c r="F97" s="938" t="s">
        <v>753</v>
      </c>
      <c r="G97" s="939"/>
      <c r="H97" s="938" t="s">
        <v>753</v>
      </c>
      <c r="I97" s="939"/>
      <c r="J97" s="938" t="s">
        <v>753</v>
      </c>
      <c r="K97" s="939"/>
      <c r="L97" s="938" t="s">
        <v>753</v>
      </c>
      <c r="M97" s="939"/>
      <c r="N97" s="938" t="s">
        <v>753</v>
      </c>
      <c r="O97" s="939"/>
      <c r="P97" s="938" t="s">
        <v>753</v>
      </c>
      <c r="Q97" s="939"/>
      <c r="R97" s="938" t="s">
        <v>753</v>
      </c>
      <c r="S97" s="939"/>
      <c r="T97" s="938" t="s">
        <v>753</v>
      </c>
      <c r="U97" s="939"/>
      <c r="V97" s="938" t="s">
        <v>753</v>
      </c>
      <c r="W97" s="939"/>
      <c r="X97" s="938" t="s">
        <v>753</v>
      </c>
      <c r="Y97" s="939"/>
      <c r="Z97" s="938" t="s">
        <v>753</v>
      </c>
      <c r="AA97" s="939"/>
      <c r="AB97" s="938" t="s">
        <v>753</v>
      </c>
      <c r="AC97" s="939"/>
      <c r="AD97" s="938" t="s">
        <v>753</v>
      </c>
      <c r="AE97" s="939"/>
    </row>
    <row r="98" spans="1:31" ht="24.75" x14ac:dyDescent="0.25">
      <c r="A98" s="27" t="s">
        <v>752</v>
      </c>
      <c r="B98" s="938" t="s">
        <v>47</v>
      </c>
      <c r="C98" s="939"/>
      <c r="D98" s="938" t="s">
        <v>47</v>
      </c>
      <c r="E98" s="939"/>
      <c r="F98" s="938" t="s">
        <v>47</v>
      </c>
      <c r="G98" s="939"/>
      <c r="H98" s="938" t="s">
        <v>47</v>
      </c>
      <c r="I98" s="939"/>
      <c r="J98" s="938" t="s">
        <v>47</v>
      </c>
      <c r="K98" s="939"/>
      <c r="L98" s="938" t="s">
        <v>47</v>
      </c>
      <c r="M98" s="939"/>
      <c r="N98" s="938" t="s">
        <v>47</v>
      </c>
      <c r="O98" s="939"/>
      <c r="P98" s="938" t="s">
        <v>47</v>
      </c>
      <c r="Q98" s="939"/>
      <c r="R98" s="938" t="s">
        <v>47</v>
      </c>
      <c r="S98" s="939"/>
      <c r="T98" s="938" t="s">
        <v>47</v>
      </c>
      <c r="U98" s="939"/>
      <c r="V98" s="938" t="s">
        <v>47</v>
      </c>
      <c r="W98" s="939"/>
      <c r="X98" s="938" t="s">
        <v>47</v>
      </c>
      <c r="Y98" s="939"/>
      <c r="Z98" s="938" t="s">
        <v>47</v>
      </c>
      <c r="AA98" s="939"/>
      <c r="AB98" s="938" t="s">
        <v>47</v>
      </c>
      <c r="AC98" s="939"/>
      <c r="AD98" s="938" t="s">
        <v>47</v>
      </c>
      <c r="AE98" s="939"/>
    </row>
    <row r="99" spans="1:31" x14ac:dyDescent="0.25">
      <c r="A99" s="803" t="s">
        <v>1065</v>
      </c>
      <c r="B99" s="30" t="str">
        <f>IF(B8="EE","Yes",IF(B8="CH","Yes",IF(B8="EE &amp; CH","Yes",IF(B8="SP","No",IF(B8="EE &amp; SP","No",IF(B8="EE &amp; SP &amp; CH","No",IF(B8="SP &amp; CH","No","")))))))</f>
        <v/>
      </c>
      <c r="C99" s="28" t="s">
        <v>53</v>
      </c>
      <c r="D99" s="348" t="str">
        <f>IF(D8="EE","Yes",IF(D8="CH","Yes",IF(D8="EE &amp; CH","Yes",IF(D8="SP","No",IF(D8="EE &amp; SP","No",IF(D8="EE &amp; SP &amp; CH","No",IF(D8="SP &amp; CH","No","")))))))</f>
        <v/>
      </c>
      <c r="E99" s="28" t="s">
        <v>53</v>
      </c>
      <c r="F99" s="348" t="str">
        <f>IF(F8="EE","Yes",IF(F8="CH","Yes",IF(F8="EE &amp; CH","Yes",IF(F8="SP","No",IF(F8="EE &amp; SP","No",IF(F8="EE &amp; SP &amp; CH","No",IF(F8="SP &amp; CH","No","")))))))</f>
        <v/>
      </c>
      <c r="G99" s="28" t="s">
        <v>53</v>
      </c>
      <c r="H99" s="348" t="str">
        <f>IF(H8="EE","Yes",IF(H8="CH","Yes",IF(H8="EE &amp; CH","Yes",IF(H8="SP","No",IF(H8="EE &amp; SP","No",IF(H8="EE &amp; SP &amp; CH","No",IF(H8="SP &amp; CH","No","")))))))</f>
        <v/>
      </c>
      <c r="I99" s="28" t="s">
        <v>53</v>
      </c>
      <c r="J99" s="348" t="str">
        <f>IF(J8="EE","Yes",IF(J8="CH","Yes",IF(J8="EE &amp; CH","Yes",IF(J8="SP","No",IF(J8="EE &amp; SP","No",IF(J8="EE &amp; SP &amp; CH","No",IF(J8="SP &amp; CH","No","")))))))</f>
        <v/>
      </c>
      <c r="K99" s="28" t="s">
        <v>53</v>
      </c>
      <c r="L99" s="348" t="str">
        <f>IF(L8="EE","Yes",IF(L8="CH","Yes",IF(L8="EE &amp; CH","Yes",IF(L8="SP","No",IF(L8="EE &amp; SP","No",IF(L8="EE &amp; SP &amp; CH","No",IF(L8="SP &amp; CH","No","")))))))</f>
        <v/>
      </c>
      <c r="M99" s="28" t="s">
        <v>53</v>
      </c>
      <c r="N99" s="348" t="str">
        <f>IF(N8="EE","Yes",IF(N8="CH","Yes",IF(N8="EE &amp; CH","Yes",IF(N8="SP","No",IF(N8="EE &amp; SP","No",IF(N8="EE &amp; SP &amp; CH","No",IF(N8="SP &amp; CH","No","")))))))</f>
        <v/>
      </c>
      <c r="O99" s="28" t="s">
        <v>53</v>
      </c>
      <c r="P99" s="348" t="str">
        <f>IF(P8="EE","Yes",IF(P8="CH","Yes",IF(P8="EE &amp; CH","Yes",IF(P8="SP","No",IF(P8="EE &amp; SP","No",IF(P8="EE &amp; SP &amp; CH","No",IF(P8="SP &amp; CH","No","")))))))</f>
        <v/>
      </c>
      <c r="Q99" s="28" t="s">
        <v>53</v>
      </c>
      <c r="R99" s="348" t="str">
        <f>IF(R8="EE","Yes",IF(R8="CH","Yes",IF(R8="EE &amp; CH","Yes",IF(R8="SP","No",IF(R8="EE &amp; SP","No",IF(R8="EE &amp; SP &amp; CH","No",IF(R8="SP &amp; CH","No","")))))))</f>
        <v/>
      </c>
      <c r="S99" s="28" t="s">
        <v>53</v>
      </c>
      <c r="T99" s="348" t="str">
        <f>IF(T8="EE","Yes",IF(T8="CH","Yes",IF(T8="EE &amp; CH","Yes",IF(T8="SP","No",IF(T8="EE &amp; SP","No",IF(T8="EE &amp; SP &amp; CH","No",IF(T8="SP &amp; CH","No","")))))))</f>
        <v/>
      </c>
      <c r="U99" s="28" t="s">
        <v>53</v>
      </c>
      <c r="V99" s="348" t="str">
        <f>IF(V8="EE","Yes",IF(V8="CH","Yes",IF(V8="EE &amp; CH","Yes",IF(V8="SP","No",IF(V8="EE &amp; SP","No",IF(V8="EE &amp; SP &amp; CH","No",IF(V8="SP &amp; CH","No","")))))))</f>
        <v/>
      </c>
      <c r="W99" s="28" t="s">
        <v>53</v>
      </c>
      <c r="X99" s="348" t="str">
        <f>IF(X8="EE","Yes",IF(X8="CH","Yes",IF(X8="EE &amp; CH","Yes",IF(X8="SP","No",IF(X8="EE &amp; SP","No",IF(X8="EE &amp; SP &amp; CH","No",IF(X8="SP &amp; CH","No","")))))))</f>
        <v/>
      </c>
      <c r="Y99" s="28" t="s">
        <v>53</v>
      </c>
      <c r="Z99" s="348" t="str">
        <f>IF(Z8="EE","Yes",IF(Z8="CH","Yes",IF(Z8="EE &amp; CH","Yes",IF(Z8="SP","No",IF(Z8="EE &amp; SP","No",IF(Z8="EE &amp; SP &amp; CH","No",IF(Z8="SP &amp; CH","No","")))))))</f>
        <v/>
      </c>
      <c r="AA99" s="28" t="s">
        <v>53</v>
      </c>
      <c r="AB99" s="348" t="str">
        <f>IF(AB8="EE","Yes",IF(AB8="CH","Yes",IF(AB8="EE &amp; CH","Yes",IF(AB8="SP","No",IF(AB8="EE &amp; SP","No",IF(AB8="EE &amp; SP &amp; CH","No",IF(AB8="SP &amp; CH","No","")))))))</f>
        <v/>
      </c>
      <c r="AC99" s="28" t="s">
        <v>53</v>
      </c>
      <c r="AD99" s="348" t="str">
        <f>IF(AD8="EE","Yes",IF(AD8="CH","Yes",IF(AD8="EE &amp; CH","Yes",IF(AD8="SP","No",IF(AD8="EE &amp; SP","No",IF(AD8="EE &amp; SP &amp; CH","No",IF(AD8="SP &amp; CH","No","")))))))</f>
        <v/>
      </c>
      <c r="AE99" s="28" t="s">
        <v>53</v>
      </c>
    </row>
    <row r="100" spans="1:31" x14ac:dyDescent="0.25">
      <c r="A100" s="804"/>
      <c r="B100" s="30" t="s">
        <v>0</v>
      </c>
      <c r="C100" s="28" t="s">
        <v>206</v>
      </c>
      <c r="D100" s="348" t="s">
        <v>0</v>
      </c>
      <c r="E100" s="28" t="s">
        <v>206</v>
      </c>
      <c r="F100" s="348" t="s">
        <v>0</v>
      </c>
      <c r="G100" s="28" t="s">
        <v>206</v>
      </c>
      <c r="H100" s="348" t="s">
        <v>0</v>
      </c>
      <c r="I100" s="28" t="s">
        <v>206</v>
      </c>
      <c r="J100" s="348" t="s">
        <v>0</v>
      </c>
      <c r="K100" s="28" t="s">
        <v>206</v>
      </c>
      <c r="L100" s="348" t="s">
        <v>0</v>
      </c>
      <c r="M100" s="28" t="s">
        <v>206</v>
      </c>
      <c r="N100" s="348" t="s">
        <v>0</v>
      </c>
      <c r="O100" s="28" t="s">
        <v>206</v>
      </c>
      <c r="P100" s="348" t="s">
        <v>0</v>
      </c>
      <c r="Q100" s="28" t="s">
        <v>206</v>
      </c>
      <c r="R100" s="348" t="s">
        <v>0</v>
      </c>
      <c r="S100" s="28" t="s">
        <v>206</v>
      </c>
      <c r="T100" s="348" t="s">
        <v>0</v>
      </c>
      <c r="U100" s="28" t="s">
        <v>206</v>
      </c>
      <c r="V100" s="348" t="s">
        <v>0</v>
      </c>
      <c r="W100" s="28" t="s">
        <v>206</v>
      </c>
      <c r="X100" s="348" t="s">
        <v>0</v>
      </c>
      <c r="Y100" s="28" t="s">
        <v>206</v>
      </c>
      <c r="Z100" s="348" t="s">
        <v>0</v>
      </c>
      <c r="AA100" s="28" t="s">
        <v>206</v>
      </c>
      <c r="AB100" s="348" t="s">
        <v>0</v>
      </c>
      <c r="AC100" s="28" t="s">
        <v>206</v>
      </c>
      <c r="AD100" s="348" t="s">
        <v>0</v>
      </c>
      <c r="AE100" s="28" t="s">
        <v>206</v>
      </c>
    </row>
    <row r="101" spans="1:31" x14ac:dyDescent="0.25">
      <c r="A101" s="804"/>
      <c r="B101" s="600"/>
      <c r="C101" s="28" t="s">
        <v>154</v>
      </c>
      <c r="D101" s="600"/>
      <c r="E101" s="28" t="s">
        <v>154</v>
      </c>
      <c r="F101" s="600"/>
      <c r="G101" s="28" t="s">
        <v>154</v>
      </c>
      <c r="H101" s="600"/>
      <c r="I101" s="28" t="s">
        <v>154</v>
      </c>
      <c r="J101" s="600"/>
      <c r="K101" s="28" t="s">
        <v>154</v>
      </c>
      <c r="L101" s="600"/>
      <c r="M101" s="28" t="s">
        <v>154</v>
      </c>
      <c r="N101" s="600"/>
      <c r="O101" s="28" t="s">
        <v>154</v>
      </c>
      <c r="P101" s="600"/>
      <c r="Q101" s="28" t="s">
        <v>154</v>
      </c>
      <c r="R101" s="600"/>
      <c r="S101" s="28" t="s">
        <v>154</v>
      </c>
      <c r="T101" s="600"/>
      <c r="U101" s="28" t="s">
        <v>154</v>
      </c>
      <c r="V101" s="600"/>
      <c r="W101" s="28" t="s">
        <v>154</v>
      </c>
      <c r="X101" s="600"/>
      <c r="Y101" s="28" t="s">
        <v>154</v>
      </c>
      <c r="Z101" s="600"/>
      <c r="AA101" s="28" t="s">
        <v>154</v>
      </c>
      <c r="AB101" s="600"/>
      <c r="AC101" s="28" t="s">
        <v>154</v>
      </c>
      <c r="AD101" s="600"/>
      <c r="AE101" s="28" t="s">
        <v>154</v>
      </c>
    </row>
    <row r="102" spans="1:31" x14ac:dyDescent="0.25">
      <c r="A102" s="804"/>
      <c r="B102" s="30" t="s">
        <v>0</v>
      </c>
      <c r="C102" s="28" t="s">
        <v>200</v>
      </c>
      <c r="D102" s="348" t="s">
        <v>0</v>
      </c>
      <c r="E102" s="28" t="s">
        <v>200</v>
      </c>
      <c r="F102" s="348" t="s">
        <v>0</v>
      </c>
      <c r="G102" s="28" t="s">
        <v>200</v>
      </c>
      <c r="H102" s="348" t="s">
        <v>0</v>
      </c>
      <c r="I102" s="28" t="s">
        <v>200</v>
      </c>
      <c r="J102" s="348" t="s">
        <v>0</v>
      </c>
      <c r="K102" s="28" t="s">
        <v>200</v>
      </c>
      <c r="L102" s="348" t="s">
        <v>0</v>
      </c>
      <c r="M102" s="28" t="s">
        <v>200</v>
      </c>
      <c r="N102" s="348" t="s">
        <v>0</v>
      </c>
      <c r="O102" s="28" t="s">
        <v>200</v>
      </c>
      <c r="P102" s="348" t="s">
        <v>0</v>
      </c>
      <c r="Q102" s="28" t="s">
        <v>200</v>
      </c>
      <c r="R102" s="348" t="s">
        <v>0</v>
      </c>
      <c r="S102" s="28" t="s">
        <v>200</v>
      </c>
      <c r="T102" s="348" t="s">
        <v>0</v>
      </c>
      <c r="U102" s="28" t="s">
        <v>200</v>
      </c>
      <c r="V102" s="348" t="s">
        <v>0</v>
      </c>
      <c r="W102" s="28" t="s">
        <v>200</v>
      </c>
      <c r="X102" s="348" t="s">
        <v>0</v>
      </c>
      <c r="Y102" s="28" t="s">
        <v>200</v>
      </c>
      <c r="Z102" s="348" t="s">
        <v>0</v>
      </c>
      <c r="AA102" s="28" t="s">
        <v>200</v>
      </c>
      <c r="AB102" s="348" t="s">
        <v>0</v>
      </c>
      <c r="AC102" s="28" t="s">
        <v>200</v>
      </c>
      <c r="AD102" s="348" t="s">
        <v>0</v>
      </c>
      <c r="AE102" s="28" t="s">
        <v>200</v>
      </c>
    </row>
    <row r="103" spans="1:31" x14ac:dyDescent="0.25">
      <c r="A103" s="804"/>
      <c r="B103" s="30" t="s">
        <v>0</v>
      </c>
      <c r="C103" s="28" t="s">
        <v>205</v>
      </c>
      <c r="D103" s="348" t="s">
        <v>0</v>
      </c>
      <c r="E103" s="28" t="s">
        <v>205</v>
      </c>
      <c r="F103" s="348" t="s">
        <v>0</v>
      </c>
      <c r="G103" s="28" t="s">
        <v>205</v>
      </c>
      <c r="H103" s="348" t="s">
        <v>0</v>
      </c>
      <c r="I103" s="28" t="s">
        <v>205</v>
      </c>
      <c r="J103" s="348" t="s">
        <v>0</v>
      </c>
      <c r="K103" s="28" t="s">
        <v>205</v>
      </c>
      <c r="L103" s="348" t="s">
        <v>0</v>
      </c>
      <c r="M103" s="28" t="s">
        <v>205</v>
      </c>
      <c r="N103" s="348" t="s">
        <v>0</v>
      </c>
      <c r="O103" s="28" t="s">
        <v>205</v>
      </c>
      <c r="P103" s="348" t="s">
        <v>0</v>
      </c>
      <c r="Q103" s="28" t="s">
        <v>205</v>
      </c>
      <c r="R103" s="348" t="s">
        <v>0</v>
      </c>
      <c r="S103" s="28" t="s">
        <v>205</v>
      </c>
      <c r="T103" s="348" t="s">
        <v>0</v>
      </c>
      <c r="U103" s="28" t="s">
        <v>205</v>
      </c>
      <c r="V103" s="348" t="s">
        <v>0</v>
      </c>
      <c r="W103" s="28" t="s">
        <v>205</v>
      </c>
      <c r="X103" s="348" t="s">
        <v>0</v>
      </c>
      <c r="Y103" s="28" t="s">
        <v>205</v>
      </c>
      <c r="Z103" s="348" t="s">
        <v>0</v>
      </c>
      <c r="AA103" s="28" t="s">
        <v>205</v>
      </c>
      <c r="AB103" s="348" t="s">
        <v>0</v>
      </c>
      <c r="AC103" s="28" t="s">
        <v>205</v>
      </c>
      <c r="AD103" s="348" t="s">
        <v>0</v>
      </c>
      <c r="AE103" s="28" t="s">
        <v>205</v>
      </c>
    </row>
    <row r="104" spans="1:31" x14ac:dyDescent="0.25">
      <c r="A104" s="804"/>
      <c r="B104" s="413"/>
      <c r="C104" s="28" t="s">
        <v>754</v>
      </c>
      <c r="D104" s="413"/>
      <c r="E104" s="28" t="s">
        <v>754</v>
      </c>
      <c r="F104" s="413"/>
      <c r="G104" s="28" t="s">
        <v>754</v>
      </c>
      <c r="H104" s="413"/>
      <c r="I104" s="28" t="s">
        <v>754</v>
      </c>
      <c r="J104" s="413"/>
      <c r="K104" s="28" t="s">
        <v>754</v>
      </c>
      <c r="L104" s="413"/>
      <c r="M104" s="28" t="s">
        <v>754</v>
      </c>
      <c r="N104" s="413"/>
      <c r="O104" s="28" t="s">
        <v>754</v>
      </c>
      <c r="P104" s="413"/>
      <c r="Q104" s="28" t="s">
        <v>754</v>
      </c>
      <c r="R104" s="413"/>
      <c r="S104" s="28" t="s">
        <v>754</v>
      </c>
      <c r="T104" s="413"/>
      <c r="U104" s="28" t="s">
        <v>754</v>
      </c>
      <c r="V104" s="413"/>
      <c r="W104" s="28" t="s">
        <v>754</v>
      </c>
      <c r="X104" s="413"/>
      <c r="Y104" s="28" t="s">
        <v>754</v>
      </c>
      <c r="Z104" s="413"/>
      <c r="AA104" s="28" t="s">
        <v>754</v>
      </c>
      <c r="AB104" s="413"/>
      <c r="AC104" s="28" t="s">
        <v>754</v>
      </c>
      <c r="AD104" s="413"/>
      <c r="AE104" s="28" t="s">
        <v>754</v>
      </c>
    </row>
    <row r="105" spans="1:31" x14ac:dyDescent="0.25">
      <c r="A105" s="804"/>
      <c r="B105" s="413"/>
      <c r="C105" s="28" t="s">
        <v>207</v>
      </c>
      <c r="D105" s="413"/>
      <c r="E105" s="28" t="s">
        <v>207</v>
      </c>
      <c r="F105" s="413"/>
      <c r="G105" s="28" t="s">
        <v>207</v>
      </c>
      <c r="H105" s="413"/>
      <c r="I105" s="28" t="s">
        <v>207</v>
      </c>
      <c r="J105" s="413"/>
      <c r="K105" s="28" t="s">
        <v>207</v>
      </c>
      <c r="L105" s="413"/>
      <c r="M105" s="28" t="s">
        <v>207</v>
      </c>
      <c r="N105" s="413"/>
      <c r="O105" s="28" t="s">
        <v>207</v>
      </c>
      <c r="P105" s="413"/>
      <c r="Q105" s="28" t="s">
        <v>207</v>
      </c>
      <c r="R105" s="413"/>
      <c r="S105" s="28" t="s">
        <v>207</v>
      </c>
      <c r="T105" s="413"/>
      <c r="U105" s="28" t="s">
        <v>207</v>
      </c>
      <c r="V105" s="413"/>
      <c r="W105" s="28" t="s">
        <v>207</v>
      </c>
      <c r="X105" s="413"/>
      <c r="Y105" s="28" t="s">
        <v>207</v>
      </c>
      <c r="Z105" s="413"/>
      <c r="AA105" s="28" t="s">
        <v>207</v>
      </c>
      <c r="AB105" s="413"/>
      <c r="AC105" s="28" t="s">
        <v>207</v>
      </c>
      <c r="AD105" s="413"/>
      <c r="AE105" s="28" t="s">
        <v>207</v>
      </c>
    </row>
    <row r="106" spans="1:31" x14ac:dyDescent="0.25">
      <c r="A106" s="804"/>
      <c r="B106" s="29" t="s">
        <v>0</v>
      </c>
      <c r="C106" s="28" t="s">
        <v>198</v>
      </c>
      <c r="D106" s="352" t="s">
        <v>0</v>
      </c>
      <c r="E106" s="28" t="s">
        <v>198</v>
      </c>
      <c r="F106" s="352" t="s">
        <v>0</v>
      </c>
      <c r="G106" s="28" t="s">
        <v>198</v>
      </c>
      <c r="H106" s="352" t="s">
        <v>0</v>
      </c>
      <c r="I106" s="28" t="s">
        <v>198</v>
      </c>
      <c r="J106" s="352" t="s">
        <v>0</v>
      </c>
      <c r="K106" s="28" t="s">
        <v>198</v>
      </c>
      <c r="L106" s="352" t="s">
        <v>0</v>
      </c>
      <c r="M106" s="28" t="s">
        <v>198</v>
      </c>
      <c r="N106" s="352" t="s">
        <v>0</v>
      </c>
      <c r="O106" s="28" t="s">
        <v>198</v>
      </c>
      <c r="P106" s="352" t="s">
        <v>0</v>
      </c>
      <c r="Q106" s="28" t="s">
        <v>198</v>
      </c>
      <c r="R106" s="352" t="s">
        <v>0</v>
      </c>
      <c r="S106" s="28" t="s">
        <v>198</v>
      </c>
      <c r="T106" s="352" t="s">
        <v>0</v>
      </c>
      <c r="U106" s="28" t="s">
        <v>198</v>
      </c>
      <c r="V106" s="352" t="s">
        <v>0</v>
      </c>
      <c r="W106" s="28" t="s">
        <v>198</v>
      </c>
      <c r="X106" s="352" t="s">
        <v>0</v>
      </c>
      <c r="Y106" s="28" t="s">
        <v>198</v>
      </c>
      <c r="Z106" s="352" t="s">
        <v>0</v>
      </c>
      <c r="AA106" s="28" t="s">
        <v>198</v>
      </c>
      <c r="AB106" s="352" t="s">
        <v>0</v>
      </c>
      <c r="AC106" s="28" t="s">
        <v>198</v>
      </c>
      <c r="AD106" s="352" t="s">
        <v>0</v>
      </c>
      <c r="AE106" s="28" t="s">
        <v>198</v>
      </c>
    </row>
    <row r="107" spans="1:31" x14ac:dyDescent="0.25">
      <c r="A107" s="805"/>
      <c r="B107" s="29" t="s">
        <v>0</v>
      </c>
      <c r="C107" s="28" t="s">
        <v>208</v>
      </c>
      <c r="D107" s="352" t="s">
        <v>0</v>
      </c>
      <c r="E107" s="28" t="s">
        <v>208</v>
      </c>
      <c r="F107" s="352" t="s">
        <v>0</v>
      </c>
      <c r="G107" s="28" t="s">
        <v>208</v>
      </c>
      <c r="H107" s="352" t="s">
        <v>0</v>
      </c>
      <c r="I107" s="28" t="s">
        <v>208</v>
      </c>
      <c r="J107" s="352" t="s">
        <v>0</v>
      </c>
      <c r="K107" s="28" t="s">
        <v>208</v>
      </c>
      <c r="L107" s="352" t="s">
        <v>0</v>
      </c>
      <c r="M107" s="28" t="s">
        <v>208</v>
      </c>
      <c r="N107" s="352" t="s">
        <v>0</v>
      </c>
      <c r="O107" s="28" t="s">
        <v>208</v>
      </c>
      <c r="P107" s="352" t="s">
        <v>0</v>
      </c>
      <c r="Q107" s="28" t="s">
        <v>208</v>
      </c>
      <c r="R107" s="352" t="s">
        <v>0</v>
      </c>
      <c r="S107" s="28" t="s">
        <v>208</v>
      </c>
      <c r="T107" s="352" t="s">
        <v>0</v>
      </c>
      <c r="U107" s="28" t="s">
        <v>208</v>
      </c>
      <c r="V107" s="352" t="s">
        <v>0</v>
      </c>
      <c r="W107" s="28" t="s">
        <v>208</v>
      </c>
      <c r="X107" s="352" t="s">
        <v>0</v>
      </c>
      <c r="Y107" s="28" t="s">
        <v>208</v>
      </c>
      <c r="Z107" s="352" t="s">
        <v>0</v>
      </c>
      <c r="AA107" s="28" t="s">
        <v>208</v>
      </c>
      <c r="AB107" s="352" t="s">
        <v>0</v>
      </c>
      <c r="AC107" s="28" t="s">
        <v>208</v>
      </c>
      <c r="AD107" s="352" t="s">
        <v>0</v>
      </c>
      <c r="AE107" s="28" t="s">
        <v>208</v>
      </c>
    </row>
    <row r="108" spans="1:31" x14ac:dyDescent="0.25">
      <c r="A108" s="964" t="s">
        <v>1066</v>
      </c>
      <c r="B108" s="30" t="str">
        <f>IF(B8="EE","Yes",IF(B8="CH","Yes",IF(B8="EE &amp; CH","Yes",IF(B8="SP","No",IF(B8="EE &amp; SP","No",IF(B8="EE &amp; SP &amp; CH","No",IF(B8="SP &amp; CH","No","")))))))</f>
        <v/>
      </c>
      <c r="C108" s="29" t="s">
        <v>53</v>
      </c>
      <c r="D108" s="348" t="str">
        <f>IF(D8="EE","Yes",IF(D8="CH","Yes",IF(D8="EE &amp; CH","Yes",IF(D8="SP","No",IF(D8="EE &amp; SP","No",IF(D8="EE &amp; SP &amp; CH","No",IF(D8="SP &amp; CH","No","")))))))</f>
        <v/>
      </c>
      <c r="E108" s="352" t="s">
        <v>53</v>
      </c>
      <c r="F108" s="348" t="str">
        <f>IF(F8="EE","Yes",IF(F8="CH","Yes",IF(F8="EE &amp; CH","Yes",IF(F8="SP","No",IF(F8="EE &amp; SP","No",IF(F8="EE &amp; SP &amp; CH","No",IF(F8="SP &amp; CH","No","")))))))</f>
        <v/>
      </c>
      <c r="G108" s="352" t="s">
        <v>53</v>
      </c>
      <c r="H108" s="348" t="str">
        <f>IF(H8="EE","Yes",IF(H8="CH","Yes",IF(H8="EE &amp; CH","Yes",IF(H8="SP","No",IF(H8="EE &amp; SP","No",IF(H8="EE &amp; SP &amp; CH","No",IF(H8="SP &amp; CH","No","")))))))</f>
        <v/>
      </c>
      <c r="I108" s="352" t="s">
        <v>53</v>
      </c>
      <c r="J108" s="348" t="str">
        <f>IF(J8="EE","Yes",IF(J8="CH","Yes",IF(J8="EE &amp; CH","Yes",IF(J8="SP","No",IF(J8="EE &amp; SP","No",IF(J8="EE &amp; SP &amp; CH","No",IF(J8="SP &amp; CH","No","")))))))</f>
        <v/>
      </c>
      <c r="K108" s="352" t="s">
        <v>53</v>
      </c>
      <c r="L108" s="348" t="str">
        <f>IF(L8="EE","Yes",IF(L8="CH","Yes",IF(L8="EE &amp; CH","Yes",IF(L8="SP","No",IF(L8="EE &amp; SP","No",IF(L8="EE &amp; SP &amp; CH","No",IF(L8="SP &amp; CH","No","")))))))</f>
        <v/>
      </c>
      <c r="M108" s="352" t="s">
        <v>53</v>
      </c>
      <c r="N108" s="348" t="str">
        <f>IF(N8="EE","Yes",IF(N8="CH","Yes",IF(N8="EE &amp; CH","Yes",IF(N8="SP","No",IF(N8="EE &amp; SP","No",IF(N8="EE &amp; SP &amp; CH","No",IF(N8="SP &amp; CH","No","")))))))</f>
        <v/>
      </c>
      <c r="O108" s="352" t="s">
        <v>53</v>
      </c>
      <c r="P108" s="348" t="str">
        <f>IF(P8="EE","Yes",IF(P8="CH","Yes",IF(P8="EE &amp; CH","Yes",IF(P8="SP","No",IF(P8="EE &amp; SP","No",IF(P8="EE &amp; SP &amp; CH","No",IF(P8="SP &amp; CH","No","")))))))</f>
        <v/>
      </c>
      <c r="Q108" s="352" t="s">
        <v>53</v>
      </c>
      <c r="R108" s="348" t="str">
        <f>IF(R8="EE","Yes",IF(R8="CH","Yes",IF(R8="EE &amp; CH","Yes",IF(R8="SP","No",IF(R8="EE &amp; SP","No",IF(R8="EE &amp; SP &amp; CH","No",IF(R8="SP &amp; CH","No","")))))))</f>
        <v/>
      </c>
      <c r="S108" s="352" t="s">
        <v>53</v>
      </c>
      <c r="T108" s="348" t="str">
        <f>IF(T8="EE","Yes",IF(T8="CH","Yes",IF(T8="EE &amp; CH","Yes",IF(T8="SP","No",IF(T8="EE &amp; SP","No",IF(T8="EE &amp; SP &amp; CH","No",IF(T8="SP &amp; CH","No","")))))))</f>
        <v/>
      </c>
      <c r="U108" s="352" t="s">
        <v>53</v>
      </c>
      <c r="V108" s="348" t="str">
        <f>IF(V8="EE","Yes",IF(V8="CH","Yes",IF(V8="EE &amp; CH","Yes",IF(V8="SP","No",IF(V8="EE &amp; SP","No",IF(V8="EE &amp; SP &amp; CH","No",IF(V8="SP &amp; CH","No","")))))))</f>
        <v/>
      </c>
      <c r="W108" s="352" t="s">
        <v>53</v>
      </c>
      <c r="X108" s="348" t="str">
        <f>IF(X8="EE","Yes",IF(X8="CH","Yes",IF(X8="EE &amp; CH","Yes",IF(X8="SP","No",IF(X8="EE &amp; SP","No",IF(X8="EE &amp; SP &amp; CH","No",IF(X8="SP &amp; CH","No","")))))))</f>
        <v/>
      </c>
      <c r="Y108" s="352" t="s">
        <v>53</v>
      </c>
      <c r="Z108" s="348" t="str">
        <f>IF(Z8="EE","Yes",IF(Z8="CH","Yes",IF(Z8="EE &amp; CH","Yes",IF(Z8="SP","No",IF(Z8="EE &amp; SP","No",IF(Z8="EE &amp; SP &amp; CH","No",IF(Z8="SP &amp; CH","No","")))))))</f>
        <v/>
      </c>
      <c r="AA108" s="352" t="s">
        <v>53</v>
      </c>
      <c r="AB108" s="348" t="str">
        <f>IF(AB8="EE","Yes",IF(AB8="CH","Yes",IF(AB8="EE &amp; CH","Yes",IF(AB8="SP","No",IF(AB8="EE &amp; SP","No",IF(AB8="EE &amp; SP &amp; CH","No",IF(AB8="SP &amp; CH","No","")))))))</f>
        <v/>
      </c>
      <c r="AC108" s="352" t="s">
        <v>53</v>
      </c>
      <c r="AD108" s="348" t="str">
        <f>IF(AD8="EE","Yes",IF(AD8="CH","Yes",IF(AD8="EE &amp; CH","Yes",IF(AD8="SP","No",IF(AD8="EE &amp; SP","No",IF(AD8="EE &amp; SP &amp; CH","No",IF(AD8="SP &amp; CH","No","")))))))</f>
        <v/>
      </c>
      <c r="AE108" s="352" t="s">
        <v>53</v>
      </c>
    </row>
    <row r="109" spans="1:31" x14ac:dyDescent="0.25">
      <c r="A109" s="965"/>
      <c r="B109" s="29" t="s">
        <v>0</v>
      </c>
      <c r="C109" s="21" t="s">
        <v>209</v>
      </c>
      <c r="D109" s="352" t="s">
        <v>0</v>
      </c>
      <c r="E109" s="340" t="s">
        <v>209</v>
      </c>
      <c r="F109" s="352" t="s">
        <v>0</v>
      </c>
      <c r="G109" s="340" t="s">
        <v>209</v>
      </c>
      <c r="H109" s="352" t="s">
        <v>0</v>
      </c>
      <c r="I109" s="340" t="s">
        <v>209</v>
      </c>
      <c r="J109" s="352" t="s">
        <v>0</v>
      </c>
      <c r="K109" s="340" t="s">
        <v>209</v>
      </c>
      <c r="L109" s="352" t="s">
        <v>0</v>
      </c>
      <c r="M109" s="340" t="s">
        <v>209</v>
      </c>
      <c r="N109" s="352" t="s">
        <v>0</v>
      </c>
      <c r="O109" s="340" t="s">
        <v>209</v>
      </c>
      <c r="P109" s="352" t="s">
        <v>0</v>
      </c>
      <c r="Q109" s="340" t="s">
        <v>209</v>
      </c>
      <c r="R109" s="352" t="s">
        <v>0</v>
      </c>
      <c r="S109" s="340" t="s">
        <v>209</v>
      </c>
      <c r="T109" s="352" t="s">
        <v>0</v>
      </c>
      <c r="U109" s="340" t="s">
        <v>209</v>
      </c>
      <c r="V109" s="352" t="s">
        <v>0</v>
      </c>
      <c r="W109" s="340" t="s">
        <v>209</v>
      </c>
      <c r="X109" s="352" t="s">
        <v>0</v>
      </c>
      <c r="Y109" s="340" t="s">
        <v>209</v>
      </c>
      <c r="Z109" s="352" t="s">
        <v>0</v>
      </c>
      <c r="AA109" s="340" t="s">
        <v>209</v>
      </c>
      <c r="AB109" s="352" t="s">
        <v>0</v>
      </c>
      <c r="AC109" s="340" t="s">
        <v>209</v>
      </c>
      <c r="AD109" s="352" t="s">
        <v>0</v>
      </c>
      <c r="AE109" s="340" t="s">
        <v>209</v>
      </c>
    </row>
    <row r="110" spans="1:31" x14ac:dyDescent="0.25">
      <c r="A110" s="965"/>
      <c r="B110" s="30" t="str">
        <f>IF(B8="EE","No",IF(B8="CH","No",IF(B8="SP","Yes",IF(B8="EE &amp; SP","Yes",IF(B8="EE &amp; CH","No",IF(B8="EE &amp; SP &amp; CH","Yes",""))))))</f>
        <v/>
      </c>
      <c r="C110" s="21" t="s">
        <v>52</v>
      </c>
      <c r="D110" s="348" t="str">
        <f>IF(D8="EE","No",IF(D8="CH","No",IF(D8="SP","Yes",IF(D8="EE &amp; SP","Yes",IF(D8="EE &amp; CH","No",IF(D8="EE &amp; SP &amp; CH","Yes",""))))))</f>
        <v/>
      </c>
      <c r="E110" s="340" t="s">
        <v>52</v>
      </c>
      <c r="F110" s="348" t="str">
        <f>IF(F8="EE","No",IF(F8="CH","No",IF(F8="SP","Yes",IF(F8="EE &amp; SP","Yes",IF(F8="EE &amp; CH","No",IF(F8="EE &amp; SP &amp; CH","Yes",""))))))</f>
        <v/>
      </c>
      <c r="G110" s="340" t="s">
        <v>52</v>
      </c>
      <c r="H110" s="348" t="str">
        <f>IF(H8="EE","No",IF(H8="CH","No",IF(H8="SP","Yes",IF(H8="EE &amp; SP","Yes",IF(H8="EE &amp; CH","No",IF(H8="EE &amp; SP &amp; CH","Yes",""))))))</f>
        <v/>
      </c>
      <c r="I110" s="340" t="s">
        <v>52</v>
      </c>
      <c r="J110" s="348" t="str">
        <f>IF(J8="EE","No",IF(J8="CH","No",IF(J8="SP","Yes",IF(J8="EE &amp; SP","Yes",IF(J8="EE &amp; CH","No",IF(J8="EE &amp; SP &amp; CH","Yes",""))))))</f>
        <v/>
      </c>
      <c r="K110" s="340" t="s">
        <v>52</v>
      </c>
      <c r="L110" s="348" t="str">
        <f>IF(L8="EE","No",IF(L8="CH","No",IF(L8="SP","Yes",IF(L8="EE &amp; SP","Yes",IF(L8="EE &amp; CH","No",IF(L8="EE &amp; SP &amp; CH","Yes",""))))))</f>
        <v/>
      </c>
      <c r="M110" s="340" t="s">
        <v>52</v>
      </c>
      <c r="N110" s="348" t="str">
        <f>IF(N8="EE","No",IF(N8="CH","No",IF(N8="SP","Yes",IF(N8="EE &amp; SP","Yes",IF(N8="EE &amp; CH","No",IF(N8="EE &amp; SP &amp; CH","Yes",""))))))</f>
        <v/>
      </c>
      <c r="O110" s="340" t="s">
        <v>52</v>
      </c>
      <c r="P110" s="348" t="str">
        <f>IF(P8="EE","No",IF(P8="CH","No",IF(P8="SP","Yes",IF(P8="EE &amp; SP","Yes",IF(P8="EE &amp; CH","No",IF(P8="EE &amp; SP &amp; CH","Yes",""))))))</f>
        <v/>
      </c>
      <c r="Q110" s="340" t="s">
        <v>52</v>
      </c>
      <c r="R110" s="348" t="str">
        <f>IF(R8="EE","No",IF(R8="CH","No",IF(R8="SP","Yes",IF(R8="EE &amp; SP","Yes",IF(R8="EE &amp; CH","No",IF(R8="EE &amp; SP &amp; CH","Yes",""))))))</f>
        <v/>
      </c>
      <c r="S110" s="340" t="s">
        <v>52</v>
      </c>
      <c r="T110" s="348" t="str">
        <f>IF(T8="EE","No",IF(T8="CH","No",IF(T8="SP","Yes",IF(T8="EE &amp; SP","Yes",IF(T8="EE &amp; CH","No",IF(T8="EE &amp; SP &amp; CH","Yes",""))))))</f>
        <v/>
      </c>
      <c r="U110" s="340" t="s">
        <v>52</v>
      </c>
      <c r="V110" s="348" t="str">
        <f>IF(V8="EE","No",IF(V8="CH","No",IF(V8="SP","Yes",IF(V8="EE &amp; SP","Yes",IF(V8="EE &amp; CH","No",IF(V8="EE &amp; SP &amp; CH","Yes",""))))))</f>
        <v/>
      </c>
      <c r="W110" s="340" t="s">
        <v>52</v>
      </c>
      <c r="X110" s="348" t="str">
        <f>IF(X8="EE","No",IF(X8="CH","No",IF(X8="SP","Yes",IF(X8="EE &amp; SP","Yes",IF(X8="EE &amp; CH","No",IF(X8="EE &amp; SP &amp; CH","Yes",""))))))</f>
        <v/>
      </c>
      <c r="Y110" s="340" t="s">
        <v>52</v>
      </c>
      <c r="Z110" s="348" t="str">
        <f>IF(Z8="EE","No",IF(Z8="CH","No",IF(Z8="SP","Yes",IF(Z8="EE &amp; SP","Yes",IF(Z8="EE &amp; CH","No",IF(Z8="EE &amp; SP &amp; CH","Yes",""))))))</f>
        <v/>
      </c>
      <c r="AA110" s="340" t="s">
        <v>52</v>
      </c>
      <c r="AB110" s="348" t="str">
        <f>IF(AB8="EE","No",IF(AB8="CH","No",IF(AB8="SP","Yes",IF(AB8="EE &amp; SP","Yes",IF(AB8="EE &amp; CH","No",IF(AB8="EE &amp; SP &amp; CH","Yes",""))))))</f>
        <v/>
      </c>
      <c r="AC110" s="340" t="s">
        <v>52</v>
      </c>
      <c r="AD110" s="348" t="str">
        <f>IF(AD8="EE","No",IF(AD8="CH","No",IF(AD8="SP","Yes",IF(AD8="EE &amp; SP","Yes",IF(AD8="EE &amp; CH","No",IF(AD8="EE &amp; SP &amp; CH","Yes",""))))))</f>
        <v/>
      </c>
      <c r="AE110" s="340" t="s">
        <v>52</v>
      </c>
    </row>
    <row r="111" spans="1:31" x14ac:dyDescent="0.25">
      <c r="A111" s="965"/>
      <c r="B111" s="29" t="s">
        <v>0</v>
      </c>
      <c r="C111" s="21" t="s">
        <v>296</v>
      </c>
      <c r="D111" s="352" t="s">
        <v>0</v>
      </c>
      <c r="E111" s="340" t="s">
        <v>296</v>
      </c>
      <c r="F111" s="352" t="s">
        <v>0</v>
      </c>
      <c r="G111" s="340" t="s">
        <v>296</v>
      </c>
      <c r="H111" s="352" t="s">
        <v>0</v>
      </c>
      <c r="I111" s="340" t="s">
        <v>296</v>
      </c>
      <c r="J111" s="352" t="s">
        <v>0</v>
      </c>
      <c r="K111" s="340" t="s">
        <v>296</v>
      </c>
      <c r="L111" s="352" t="s">
        <v>0</v>
      </c>
      <c r="M111" s="340" t="s">
        <v>296</v>
      </c>
      <c r="N111" s="352" t="s">
        <v>0</v>
      </c>
      <c r="O111" s="340" t="s">
        <v>296</v>
      </c>
      <c r="P111" s="352" t="s">
        <v>0</v>
      </c>
      <c r="Q111" s="340" t="s">
        <v>296</v>
      </c>
      <c r="R111" s="352" t="s">
        <v>0</v>
      </c>
      <c r="S111" s="340" t="s">
        <v>296</v>
      </c>
      <c r="T111" s="352" t="s">
        <v>0</v>
      </c>
      <c r="U111" s="340" t="s">
        <v>296</v>
      </c>
      <c r="V111" s="352" t="s">
        <v>0</v>
      </c>
      <c r="W111" s="340" t="s">
        <v>296</v>
      </c>
      <c r="X111" s="352" t="s">
        <v>0</v>
      </c>
      <c r="Y111" s="340" t="s">
        <v>296</v>
      </c>
      <c r="Z111" s="352" t="s">
        <v>0</v>
      </c>
      <c r="AA111" s="340" t="s">
        <v>296</v>
      </c>
      <c r="AB111" s="352" t="s">
        <v>0</v>
      </c>
      <c r="AC111" s="340" t="s">
        <v>296</v>
      </c>
      <c r="AD111" s="352" t="s">
        <v>0</v>
      </c>
      <c r="AE111" s="340" t="s">
        <v>296</v>
      </c>
    </row>
    <row r="112" spans="1:31" x14ac:dyDescent="0.25">
      <c r="A112" s="965"/>
      <c r="B112" s="338" t="str">
        <f>IF(B13="Select Domestic Partner Coverage","No",IF(B13="Both","Yes",IF(B13="No","No",IF(B13="Same Sex Only","Yes",IF(B13="Opposite Sex Only","Yes","")))))</f>
        <v>No</v>
      </c>
      <c r="C112" s="31" t="s">
        <v>60</v>
      </c>
      <c r="D112" s="352" t="str">
        <f>IF(D13="Select Domestic Partner Coverage","No",IF(D13="Both","Yes",IF(D13="No","No",IF(D13="Same Sex Only","Yes",IF(D13="Opposite Sex Only","Yes","")))))</f>
        <v/>
      </c>
      <c r="E112" s="31" t="s">
        <v>60</v>
      </c>
      <c r="F112" s="352" t="str">
        <f>IF(F13="Select Domestic Partner Coverage","No",IF(F13="Both","Yes",IF(F13="No","No",IF(F13="Same Sex Only","Yes",IF(F13="Opposite Sex Only","Yes","")))))</f>
        <v/>
      </c>
      <c r="G112" s="31" t="s">
        <v>60</v>
      </c>
      <c r="H112" s="352" t="str">
        <f>IF(H13="Select Domestic Partner Coverage","No",IF(H13="Both","Yes",IF(H13="No","No",IF(H13="Same Sex Only","Yes",IF(H13="Opposite Sex Only","Yes","")))))</f>
        <v/>
      </c>
      <c r="I112" s="31" t="s">
        <v>60</v>
      </c>
      <c r="J112" s="352" t="str">
        <f>IF(J13="Select Domestic Partner Coverage","No",IF(J13="Both","Yes",IF(J13="No","No",IF(J13="Same Sex Only","Yes",IF(J13="Opposite Sex Only","Yes","")))))</f>
        <v/>
      </c>
      <c r="K112" s="31" t="s">
        <v>60</v>
      </c>
      <c r="L112" s="352" t="str">
        <f>IF(L13="Select Domestic Partner Coverage","No",IF(L13="Both","Yes",IF(L13="No","No",IF(L13="Same Sex Only","Yes",IF(L13="Opposite Sex Only","Yes","")))))</f>
        <v/>
      </c>
      <c r="M112" s="31" t="s">
        <v>60</v>
      </c>
      <c r="N112" s="352" t="str">
        <f>IF(N13="Select Domestic Partner Coverage","No",IF(N13="Both","Yes",IF(N13="No","No",IF(N13="Same Sex Only","Yes",IF(N13="Opposite Sex Only","Yes","")))))</f>
        <v/>
      </c>
      <c r="O112" s="31" t="s">
        <v>60</v>
      </c>
      <c r="P112" s="352" t="str">
        <f>IF(P13="Select Domestic Partner Coverage","No",IF(P13="Both","Yes",IF(P13="No","No",IF(P13="Same Sex Only","Yes",IF(P13="Opposite Sex Only","Yes","")))))</f>
        <v/>
      </c>
      <c r="Q112" s="31" t="s">
        <v>60</v>
      </c>
      <c r="R112" s="352" t="str">
        <f>IF(R13="Select Domestic Partner Coverage","No",IF(R13="Both","Yes",IF(R13="No","No",IF(R13="Same Sex Only","Yes",IF(R13="Opposite Sex Only","Yes","")))))</f>
        <v/>
      </c>
      <c r="S112" s="31" t="s">
        <v>60</v>
      </c>
      <c r="T112" s="352" t="str">
        <f>IF(T13="Select Domestic Partner Coverage","No",IF(T13="Both","Yes",IF(T13="No","No",IF(T13="Same Sex Only","Yes",IF(T13="Opposite Sex Only","Yes","")))))</f>
        <v/>
      </c>
      <c r="U112" s="31" t="s">
        <v>60</v>
      </c>
      <c r="V112" s="352" t="str">
        <f>IF(V13="Select Domestic Partner Coverage","No",IF(V13="Both","Yes",IF(V13="No","No",IF(V13="Same Sex Only","Yes",IF(V13="Opposite Sex Only","Yes","")))))</f>
        <v/>
      </c>
      <c r="W112" s="31" t="s">
        <v>60</v>
      </c>
      <c r="X112" s="352" t="str">
        <f>IF(X13="Select Domestic Partner Coverage","No",IF(X13="Both","Yes",IF(X13="No","No",IF(X13="Same Sex Only","Yes",IF(X13="Opposite Sex Only","Yes","")))))</f>
        <v/>
      </c>
      <c r="Y112" s="31" t="s">
        <v>60</v>
      </c>
      <c r="Z112" s="352" t="str">
        <f>IF(Z13="Select Domestic Partner Coverage","No",IF(Z13="Both","Yes",IF(Z13="No","No",IF(Z13="Same Sex Only","Yes",IF(Z13="Opposite Sex Only","Yes","")))))</f>
        <v/>
      </c>
      <c r="AA112" s="31" t="s">
        <v>60</v>
      </c>
      <c r="AB112" s="352" t="str">
        <f>IF(AB13="Select Domestic Partner Coverage","No",IF(AB13="Both","Yes",IF(AB13="No","No",IF(AB13="Same Sex Only","Yes",IF(AB13="Opposite Sex Only","Yes","")))))</f>
        <v/>
      </c>
      <c r="AC112" s="31" t="s">
        <v>60</v>
      </c>
      <c r="AD112" s="352" t="str">
        <f>IF(AD13="Select Domestic Partner Coverage","No",IF(AD13="Both","Yes",IF(AD13="No","No",IF(AD13="Same Sex Only","Yes",IF(AD13="Opposite Sex Only","Yes","")))))</f>
        <v/>
      </c>
      <c r="AE112" s="31" t="s">
        <v>60</v>
      </c>
    </row>
    <row r="113" spans="1:31" x14ac:dyDescent="0.25">
      <c r="A113" s="966"/>
      <c r="B113" s="188"/>
      <c r="C113" s="31" t="s">
        <v>210</v>
      </c>
      <c r="D113" s="343"/>
      <c r="E113" s="31" t="s">
        <v>210</v>
      </c>
      <c r="F113" s="343"/>
      <c r="G113" s="31" t="s">
        <v>210</v>
      </c>
      <c r="H113" s="343"/>
      <c r="I113" s="31" t="s">
        <v>210</v>
      </c>
      <c r="J113" s="343"/>
      <c r="K113" s="31" t="s">
        <v>210</v>
      </c>
      <c r="L113" s="343"/>
      <c r="M113" s="31" t="s">
        <v>210</v>
      </c>
      <c r="N113" s="343"/>
      <c r="O113" s="31" t="s">
        <v>210</v>
      </c>
      <c r="P113" s="343"/>
      <c r="Q113" s="31" t="s">
        <v>210</v>
      </c>
      <c r="R113" s="343"/>
      <c r="S113" s="31" t="s">
        <v>210</v>
      </c>
      <c r="T113" s="343"/>
      <c r="U113" s="31" t="s">
        <v>210</v>
      </c>
      <c r="V113" s="343"/>
      <c r="W113" s="31" t="s">
        <v>210</v>
      </c>
      <c r="X113" s="343"/>
      <c r="Y113" s="31" t="s">
        <v>210</v>
      </c>
      <c r="Z113" s="343"/>
      <c r="AA113" s="31" t="s">
        <v>210</v>
      </c>
      <c r="AB113" s="343"/>
      <c r="AC113" s="31" t="s">
        <v>210</v>
      </c>
      <c r="AD113" s="343"/>
      <c r="AE113" s="31" t="s">
        <v>210</v>
      </c>
    </row>
    <row r="114" spans="1:31" x14ac:dyDescent="0.25">
      <c r="A114" s="964" t="s">
        <v>1067</v>
      </c>
      <c r="B114" s="29" t="str">
        <f>IF(B8="EE","Yes",IF(B8="SP","Yes",IF(B8="CH","No",IF(B8="EE &amp; SP","Yes",IF(B8="EE &amp; SP &amp; CH","No",IF(B8="EE &amp; CH","No",IF(B8="SP &amp; CH","No","")))))))</f>
        <v/>
      </c>
      <c r="C114" s="28" t="s">
        <v>53</v>
      </c>
      <c r="D114" s="352" t="str">
        <f>IF(D8="EE","Yes",IF(D8="SP","Yes",IF(D8="CH","No",IF(D8="EE &amp; SP","Yes",IF(D8="EE &amp; SP &amp; CH","No",IF(D8="EE &amp; CH","No",IF(D8="SP &amp; CH","No","")))))))</f>
        <v/>
      </c>
      <c r="E114" s="28" t="s">
        <v>53</v>
      </c>
      <c r="F114" s="352" t="str">
        <f>IF(F8="EE","Yes",IF(F8="SP","Yes",IF(F8="CH","No",IF(F8="EE &amp; SP","Yes",IF(F8="EE &amp; SP &amp; CH","No",IF(F8="EE &amp; CH","No",IF(F8="SP &amp; CH","No","")))))))</f>
        <v/>
      </c>
      <c r="G114" s="28" t="s">
        <v>53</v>
      </c>
      <c r="H114" s="352" t="str">
        <f>IF(H8="EE","Yes",IF(H8="SP","Yes",IF(H8="CH","No",IF(H8="EE &amp; SP","Yes",IF(H8="EE &amp; SP &amp; CH","No",IF(H8="EE &amp; CH","No",IF(H8="SP &amp; CH","No","")))))))</f>
        <v/>
      </c>
      <c r="I114" s="28" t="s">
        <v>53</v>
      </c>
      <c r="J114" s="352" t="str">
        <f>IF(J8="EE","Yes",IF(J8="SP","Yes",IF(J8="CH","No",IF(J8="EE &amp; SP","Yes",IF(J8="EE &amp; SP &amp; CH","No",IF(J8="EE &amp; CH","No",IF(J8="SP &amp; CH","No","")))))))</f>
        <v/>
      </c>
      <c r="K114" s="28" t="s">
        <v>53</v>
      </c>
      <c r="L114" s="352" t="str">
        <f>IF(L8="EE","Yes",IF(L8="SP","Yes",IF(L8="CH","No",IF(L8="EE &amp; SP","Yes",IF(L8="EE &amp; SP &amp; CH","No",IF(L8="EE &amp; CH","No",IF(L8="SP &amp; CH","No","")))))))</f>
        <v/>
      </c>
      <c r="M114" s="28" t="s">
        <v>53</v>
      </c>
      <c r="N114" s="352" t="str">
        <f>IF(N8="EE","Yes",IF(N8="SP","Yes",IF(N8="CH","No",IF(N8="EE &amp; SP","Yes",IF(N8="EE &amp; SP &amp; CH","No",IF(N8="EE &amp; CH","No",IF(N8="SP &amp; CH","No","")))))))</f>
        <v/>
      </c>
      <c r="O114" s="28" t="s">
        <v>53</v>
      </c>
      <c r="P114" s="352" t="str">
        <f>IF(P8="EE","Yes",IF(P8="SP","Yes",IF(P8="CH","No",IF(P8="EE &amp; SP","Yes",IF(P8="EE &amp; SP &amp; CH","No",IF(P8="EE &amp; CH","No",IF(P8="SP &amp; CH","No","")))))))</f>
        <v/>
      </c>
      <c r="Q114" s="28" t="s">
        <v>53</v>
      </c>
      <c r="R114" s="352" t="str">
        <f>IF(R8="EE","Yes",IF(R8="SP","Yes",IF(R8="CH","No",IF(R8="EE &amp; SP","Yes",IF(R8="EE &amp; SP &amp; CH","No",IF(R8="EE &amp; CH","No",IF(R8="SP &amp; CH","No","")))))))</f>
        <v/>
      </c>
      <c r="S114" s="28" t="s">
        <v>53</v>
      </c>
      <c r="T114" s="352" t="str">
        <f>IF(T8="EE","Yes",IF(T8="SP","Yes",IF(T8="CH","No",IF(T8="EE &amp; SP","Yes",IF(T8="EE &amp; SP &amp; CH","No",IF(T8="EE &amp; CH","No",IF(T8="SP &amp; CH","No","")))))))</f>
        <v/>
      </c>
      <c r="U114" s="28" t="s">
        <v>53</v>
      </c>
      <c r="V114" s="352" t="str">
        <f>IF(V8="EE","Yes",IF(V8="SP","Yes",IF(V8="CH","No",IF(V8="EE &amp; SP","Yes",IF(V8="EE &amp; SP &amp; CH","No",IF(V8="EE &amp; CH","No",IF(V8="SP &amp; CH","No","")))))))</f>
        <v/>
      </c>
      <c r="W114" s="28" t="s">
        <v>53</v>
      </c>
      <c r="X114" s="352" t="str">
        <f>IF(X8="EE","Yes",IF(X8="SP","Yes",IF(X8="CH","No",IF(X8="EE &amp; SP","Yes",IF(X8="EE &amp; SP &amp; CH","No",IF(X8="EE &amp; CH","No",IF(X8="SP &amp; CH","No","")))))))</f>
        <v/>
      </c>
      <c r="Y114" s="28" t="s">
        <v>53</v>
      </c>
      <c r="Z114" s="352" t="str">
        <f>IF(Z8="EE","Yes",IF(Z8="SP","Yes",IF(Z8="CH","No",IF(Z8="EE &amp; SP","Yes",IF(Z8="EE &amp; SP &amp; CH","No",IF(Z8="EE &amp; CH","No",IF(Z8="SP &amp; CH","No","")))))))</f>
        <v/>
      </c>
      <c r="AA114" s="28" t="s">
        <v>53</v>
      </c>
      <c r="AB114" s="352" t="str">
        <f>IF(AB8="EE","Yes",IF(AB8="SP","Yes",IF(AB8="CH","No",IF(AB8="EE &amp; SP","Yes",IF(AB8="EE &amp; SP &amp; CH","No",IF(AB8="EE &amp; CH","No",IF(AB8="SP &amp; CH","No","")))))))</f>
        <v/>
      </c>
      <c r="AC114" s="28" t="s">
        <v>53</v>
      </c>
      <c r="AD114" s="352" t="str">
        <f>IF(AD8="EE","Yes",IF(AD8="SP","Yes",IF(AD8="CH","No",IF(AD8="EE &amp; SP","Yes",IF(AD8="EE &amp; SP &amp; CH","No",IF(AD8="EE &amp; CH","No",IF(AD8="SP &amp; CH","No","")))))))</f>
        <v/>
      </c>
      <c r="AE114" s="28" t="s">
        <v>53</v>
      </c>
    </row>
    <row r="115" spans="1:31" x14ac:dyDescent="0.25">
      <c r="A115" s="965"/>
      <c r="B115" s="29" t="s">
        <v>0</v>
      </c>
      <c r="C115" s="28" t="s">
        <v>211</v>
      </c>
      <c r="D115" s="352" t="s">
        <v>0</v>
      </c>
      <c r="E115" s="28" t="s">
        <v>211</v>
      </c>
      <c r="F115" s="352" t="s">
        <v>0</v>
      </c>
      <c r="G115" s="28" t="s">
        <v>211</v>
      </c>
      <c r="H115" s="352" t="s">
        <v>0</v>
      </c>
      <c r="I115" s="28" t="s">
        <v>211</v>
      </c>
      <c r="J115" s="352" t="s">
        <v>0</v>
      </c>
      <c r="K115" s="28" t="s">
        <v>211</v>
      </c>
      <c r="L115" s="352" t="s">
        <v>0</v>
      </c>
      <c r="M115" s="28" t="s">
        <v>211</v>
      </c>
      <c r="N115" s="352" t="s">
        <v>0</v>
      </c>
      <c r="O115" s="28" t="s">
        <v>211</v>
      </c>
      <c r="P115" s="352" t="s">
        <v>0</v>
      </c>
      <c r="Q115" s="28" t="s">
        <v>211</v>
      </c>
      <c r="R115" s="352" t="s">
        <v>0</v>
      </c>
      <c r="S115" s="28" t="s">
        <v>211</v>
      </c>
      <c r="T115" s="352" t="s">
        <v>0</v>
      </c>
      <c r="U115" s="28" t="s">
        <v>211</v>
      </c>
      <c r="V115" s="352" t="s">
        <v>0</v>
      </c>
      <c r="W115" s="28" t="s">
        <v>211</v>
      </c>
      <c r="X115" s="352" t="s">
        <v>0</v>
      </c>
      <c r="Y115" s="28" t="s">
        <v>211</v>
      </c>
      <c r="Z115" s="352" t="s">
        <v>0</v>
      </c>
      <c r="AA115" s="28" t="s">
        <v>211</v>
      </c>
      <c r="AB115" s="352" t="s">
        <v>0</v>
      </c>
      <c r="AC115" s="28" t="s">
        <v>211</v>
      </c>
      <c r="AD115" s="352" t="s">
        <v>0</v>
      </c>
      <c r="AE115" s="28" t="s">
        <v>211</v>
      </c>
    </row>
    <row r="116" spans="1:31" x14ac:dyDescent="0.25">
      <c r="A116" s="965"/>
      <c r="B116" s="413"/>
      <c r="C116" s="28" t="s">
        <v>154</v>
      </c>
      <c r="D116" s="413"/>
      <c r="E116" s="28" t="s">
        <v>154</v>
      </c>
      <c r="F116" s="413"/>
      <c r="G116" s="28" t="s">
        <v>154</v>
      </c>
      <c r="H116" s="413"/>
      <c r="I116" s="28" t="s">
        <v>154</v>
      </c>
      <c r="J116" s="413"/>
      <c r="K116" s="28" t="s">
        <v>154</v>
      </c>
      <c r="L116" s="413"/>
      <c r="M116" s="28" t="s">
        <v>154</v>
      </c>
      <c r="N116" s="413"/>
      <c r="O116" s="28" t="s">
        <v>154</v>
      </c>
      <c r="P116" s="413"/>
      <c r="Q116" s="28" t="s">
        <v>154</v>
      </c>
      <c r="R116" s="413"/>
      <c r="S116" s="28" t="s">
        <v>154</v>
      </c>
      <c r="T116" s="413"/>
      <c r="U116" s="28" t="s">
        <v>154</v>
      </c>
      <c r="V116" s="413"/>
      <c r="W116" s="28" t="s">
        <v>154</v>
      </c>
      <c r="X116" s="413"/>
      <c r="Y116" s="28" t="s">
        <v>154</v>
      </c>
      <c r="Z116" s="413"/>
      <c r="AA116" s="28" t="s">
        <v>154</v>
      </c>
      <c r="AB116" s="413"/>
      <c r="AC116" s="28" t="s">
        <v>154</v>
      </c>
      <c r="AD116" s="413"/>
      <c r="AE116" s="28" t="s">
        <v>154</v>
      </c>
    </row>
    <row r="117" spans="1:31" x14ac:dyDescent="0.25">
      <c r="A117" s="965"/>
      <c r="B117" s="29" t="s">
        <v>0</v>
      </c>
      <c r="C117" s="28" t="s">
        <v>200</v>
      </c>
      <c r="D117" s="352" t="s">
        <v>0</v>
      </c>
      <c r="E117" s="28" t="s">
        <v>200</v>
      </c>
      <c r="F117" s="352" t="s">
        <v>0</v>
      </c>
      <c r="G117" s="28" t="s">
        <v>200</v>
      </c>
      <c r="H117" s="352" t="s">
        <v>0</v>
      </c>
      <c r="I117" s="28" t="s">
        <v>200</v>
      </c>
      <c r="J117" s="352" t="s">
        <v>0</v>
      </c>
      <c r="K117" s="28" t="s">
        <v>200</v>
      </c>
      <c r="L117" s="352" t="s">
        <v>0</v>
      </c>
      <c r="M117" s="28" t="s">
        <v>200</v>
      </c>
      <c r="N117" s="352" t="s">
        <v>0</v>
      </c>
      <c r="O117" s="28" t="s">
        <v>200</v>
      </c>
      <c r="P117" s="352" t="s">
        <v>0</v>
      </c>
      <c r="Q117" s="28" t="s">
        <v>200</v>
      </c>
      <c r="R117" s="352" t="s">
        <v>0</v>
      </c>
      <c r="S117" s="28" t="s">
        <v>200</v>
      </c>
      <c r="T117" s="352" t="s">
        <v>0</v>
      </c>
      <c r="U117" s="28" t="s">
        <v>200</v>
      </c>
      <c r="V117" s="352" t="s">
        <v>0</v>
      </c>
      <c r="W117" s="28" t="s">
        <v>200</v>
      </c>
      <c r="X117" s="352" t="s">
        <v>0</v>
      </c>
      <c r="Y117" s="28" t="s">
        <v>200</v>
      </c>
      <c r="Z117" s="352" t="s">
        <v>0</v>
      </c>
      <c r="AA117" s="28" t="s">
        <v>200</v>
      </c>
      <c r="AB117" s="352" t="s">
        <v>0</v>
      </c>
      <c r="AC117" s="28" t="s">
        <v>200</v>
      </c>
      <c r="AD117" s="352" t="s">
        <v>0</v>
      </c>
      <c r="AE117" s="28" t="s">
        <v>200</v>
      </c>
    </row>
    <row r="118" spans="1:31" x14ac:dyDescent="0.25">
      <c r="A118" s="965"/>
      <c r="B118" s="337" t="s">
        <v>0</v>
      </c>
      <c r="C118" s="28" t="s">
        <v>198</v>
      </c>
      <c r="D118" s="350" t="s">
        <v>0</v>
      </c>
      <c r="E118" s="28" t="s">
        <v>198</v>
      </c>
      <c r="F118" s="350" t="s">
        <v>0</v>
      </c>
      <c r="G118" s="28" t="s">
        <v>198</v>
      </c>
      <c r="H118" s="350" t="s">
        <v>0</v>
      </c>
      <c r="I118" s="28" t="s">
        <v>198</v>
      </c>
      <c r="J118" s="350" t="s">
        <v>0</v>
      </c>
      <c r="K118" s="28" t="s">
        <v>198</v>
      </c>
      <c r="L118" s="350" t="s">
        <v>0</v>
      </c>
      <c r="M118" s="28" t="s">
        <v>198</v>
      </c>
      <c r="N118" s="350" t="s">
        <v>0</v>
      </c>
      <c r="O118" s="28" t="s">
        <v>198</v>
      </c>
      <c r="P118" s="350" t="s">
        <v>0</v>
      </c>
      <c r="Q118" s="28" t="s">
        <v>198</v>
      </c>
      <c r="R118" s="350" t="s">
        <v>0</v>
      </c>
      <c r="S118" s="28" t="s">
        <v>198</v>
      </c>
      <c r="T118" s="350" t="s">
        <v>0</v>
      </c>
      <c r="U118" s="28" t="s">
        <v>198</v>
      </c>
      <c r="V118" s="350" t="s">
        <v>0</v>
      </c>
      <c r="W118" s="28" t="s">
        <v>198</v>
      </c>
      <c r="X118" s="350" t="s">
        <v>0</v>
      </c>
      <c r="Y118" s="28" t="s">
        <v>198</v>
      </c>
      <c r="Z118" s="350" t="s">
        <v>0</v>
      </c>
      <c r="AA118" s="28" t="s">
        <v>198</v>
      </c>
      <c r="AB118" s="350" t="s">
        <v>0</v>
      </c>
      <c r="AC118" s="28" t="s">
        <v>198</v>
      </c>
      <c r="AD118" s="350" t="s">
        <v>0</v>
      </c>
      <c r="AE118" s="28" t="s">
        <v>198</v>
      </c>
    </row>
    <row r="119" spans="1:31" x14ac:dyDescent="0.25">
      <c r="A119" s="965"/>
      <c r="B119" s="29" t="s">
        <v>0</v>
      </c>
      <c r="C119" s="28" t="s">
        <v>205</v>
      </c>
      <c r="D119" s="352" t="s">
        <v>0</v>
      </c>
      <c r="E119" s="28" t="s">
        <v>205</v>
      </c>
      <c r="F119" s="352" t="s">
        <v>0</v>
      </c>
      <c r="G119" s="28" t="s">
        <v>205</v>
      </c>
      <c r="H119" s="352" t="s">
        <v>0</v>
      </c>
      <c r="I119" s="28" t="s">
        <v>205</v>
      </c>
      <c r="J119" s="352" t="s">
        <v>0</v>
      </c>
      <c r="K119" s="28" t="s">
        <v>205</v>
      </c>
      <c r="L119" s="352" t="s">
        <v>0</v>
      </c>
      <c r="M119" s="28" t="s">
        <v>205</v>
      </c>
      <c r="N119" s="352" t="s">
        <v>0</v>
      </c>
      <c r="O119" s="28" t="s">
        <v>205</v>
      </c>
      <c r="P119" s="352" t="s">
        <v>0</v>
      </c>
      <c r="Q119" s="28" t="s">
        <v>205</v>
      </c>
      <c r="R119" s="352" t="s">
        <v>0</v>
      </c>
      <c r="S119" s="28" t="s">
        <v>205</v>
      </c>
      <c r="T119" s="352" t="s">
        <v>0</v>
      </c>
      <c r="U119" s="28" t="s">
        <v>205</v>
      </c>
      <c r="V119" s="352" t="s">
        <v>0</v>
      </c>
      <c r="W119" s="28" t="s">
        <v>205</v>
      </c>
      <c r="X119" s="352" t="s">
        <v>0</v>
      </c>
      <c r="Y119" s="28" t="s">
        <v>205</v>
      </c>
      <c r="Z119" s="352" t="s">
        <v>0</v>
      </c>
      <c r="AA119" s="28" t="s">
        <v>205</v>
      </c>
      <c r="AB119" s="352" t="s">
        <v>0</v>
      </c>
      <c r="AC119" s="28" t="s">
        <v>205</v>
      </c>
      <c r="AD119" s="352" t="s">
        <v>0</v>
      </c>
      <c r="AE119" s="28" t="s">
        <v>205</v>
      </c>
    </row>
    <row r="120" spans="1:31" x14ac:dyDescent="0.25">
      <c r="A120" s="965"/>
      <c r="B120" s="413"/>
      <c r="C120" s="28" t="s">
        <v>754</v>
      </c>
      <c r="D120" s="413"/>
      <c r="E120" s="28" t="s">
        <v>754</v>
      </c>
      <c r="F120" s="413"/>
      <c r="G120" s="28" t="s">
        <v>754</v>
      </c>
      <c r="H120" s="413"/>
      <c r="I120" s="28" t="s">
        <v>754</v>
      </c>
      <c r="J120" s="413"/>
      <c r="K120" s="28" t="s">
        <v>754</v>
      </c>
      <c r="L120" s="413"/>
      <c r="M120" s="28" t="s">
        <v>754</v>
      </c>
      <c r="N120" s="413"/>
      <c r="O120" s="28" t="s">
        <v>754</v>
      </c>
      <c r="P120" s="413"/>
      <c r="Q120" s="28" t="s">
        <v>754</v>
      </c>
      <c r="R120" s="413"/>
      <c r="S120" s="28" t="s">
        <v>754</v>
      </c>
      <c r="T120" s="413"/>
      <c r="U120" s="28" t="s">
        <v>754</v>
      </c>
      <c r="V120" s="413"/>
      <c r="W120" s="28" t="s">
        <v>754</v>
      </c>
      <c r="X120" s="413"/>
      <c r="Y120" s="28" t="s">
        <v>754</v>
      </c>
      <c r="Z120" s="413"/>
      <c r="AA120" s="28" t="s">
        <v>754</v>
      </c>
      <c r="AB120" s="413"/>
      <c r="AC120" s="28" t="s">
        <v>754</v>
      </c>
      <c r="AD120" s="413"/>
      <c r="AE120" s="28" t="s">
        <v>754</v>
      </c>
    </row>
    <row r="121" spans="1:31" x14ac:dyDescent="0.25">
      <c r="A121" s="966"/>
      <c r="B121" s="29" t="s">
        <v>0</v>
      </c>
      <c r="C121" s="28" t="s">
        <v>208</v>
      </c>
      <c r="D121" s="352" t="s">
        <v>0</v>
      </c>
      <c r="E121" s="28" t="s">
        <v>208</v>
      </c>
      <c r="F121" s="352" t="s">
        <v>0</v>
      </c>
      <c r="G121" s="28" t="s">
        <v>208</v>
      </c>
      <c r="H121" s="352" t="s">
        <v>0</v>
      </c>
      <c r="I121" s="28" t="s">
        <v>208</v>
      </c>
      <c r="J121" s="352" t="s">
        <v>0</v>
      </c>
      <c r="K121" s="28" t="s">
        <v>208</v>
      </c>
      <c r="L121" s="352" t="s">
        <v>0</v>
      </c>
      <c r="M121" s="28" t="s">
        <v>208</v>
      </c>
      <c r="N121" s="352" t="s">
        <v>0</v>
      </c>
      <c r="O121" s="28" t="s">
        <v>208</v>
      </c>
      <c r="P121" s="352" t="s">
        <v>0</v>
      </c>
      <c r="Q121" s="28" t="s">
        <v>208</v>
      </c>
      <c r="R121" s="352" t="s">
        <v>0</v>
      </c>
      <c r="S121" s="28" t="s">
        <v>208</v>
      </c>
      <c r="T121" s="352" t="s">
        <v>0</v>
      </c>
      <c r="U121" s="28" t="s">
        <v>208</v>
      </c>
      <c r="V121" s="352" t="s">
        <v>0</v>
      </c>
      <c r="W121" s="28" t="s">
        <v>208</v>
      </c>
      <c r="X121" s="352" t="s">
        <v>0</v>
      </c>
      <c r="Y121" s="28" t="s">
        <v>208</v>
      </c>
      <c r="Z121" s="352" t="s">
        <v>0</v>
      </c>
      <c r="AA121" s="28" t="s">
        <v>208</v>
      </c>
      <c r="AB121" s="352" t="s">
        <v>0</v>
      </c>
      <c r="AC121" s="28" t="s">
        <v>208</v>
      </c>
      <c r="AD121" s="352" t="s">
        <v>0</v>
      </c>
      <c r="AE121" s="28" t="s">
        <v>208</v>
      </c>
    </row>
    <row r="122" spans="1:31" ht="24.75" x14ac:dyDescent="0.25">
      <c r="A122" s="2" t="s">
        <v>755</v>
      </c>
      <c r="B122" s="950" t="s">
        <v>155</v>
      </c>
      <c r="C122" s="951"/>
      <c r="D122" s="950" t="s">
        <v>155</v>
      </c>
      <c r="E122" s="951"/>
      <c r="F122" s="950" t="s">
        <v>155</v>
      </c>
      <c r="G122" s="951"/>
      <c r="H122" s="950" t="s">
        <v>155</v>
      </c>
      <c r="I122" s="951"/>
      <c r="J122" s="950" t="s">
        <v>155</v>
      </c>
      <c r="K122" s="951"/>
      <c r="L122" s="950" t="s">
        <v>155</v>
      </c>
      <c r="M122" s="951"/>
      <c r="N122" s="950" t="s">
        <v>155</v>
      </c>
      <c r="O122" s="951"/>
      <c r="P122" s="950" t="s">
        <v>155</v>
      </c>
      <c r="Q122" s="951"/>
      <c r="R122" s="950" t="s">
        <v>155</v>
      </c>
      <c r="S122" s="951"/>
      <c r="T122" s="950" t="s">
        <v>155</v>
      </c>
      <c r="U122" s="951"/>
      <c r="V122" s="950" t="s">
        <v>155</v>
      </c>
      <c r="W122" s="951"/>
      <c r="X122" s="950" t="s">
        <v>155</v>
      </c>
      <c r="Y122" s="951"/>
      <c r="Z122" s="950" t="s">
        <v>155</v>
      </c>
      <c r="AA122" s="951"/>
      <c r="AB122" s="950" t="s">
        <v>155</v>
      </c>
      <c r="AC122" s="951"/>
      <c r="AD122" s="950" t="s">
        <v>155</v>
      </c>
      <c r="AE122" s="951"/>
    </row>
    <row r="123" spans="1:31" x14ac:dyDescent="0.25">
      <c r="A123" s="12" t="s">
        <v>75</v>
      </c>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row>
    <row r="124" spans="1:31" ht="60.75" x14ac:dyDescent="0.25">
      <c r="A124" s="37" t="s">
        <v>660</v>
      </c>
      <c r="B124" s="963" t="s">
        <v>48</v>
      </c>
      <c r="C124" s="963"/>
      <c r="D124" s="963" t="s">
        <v>48</v>
      </c>
      <c r="E124" s="963"/>
      <c r="F124" s="963" t="s">
        <v>48</v>
      </c>
      <c r="G124" s="963"/>
      <c r="H124" s="963" t="s">
        <v>48</v>
      </c>
      <c r="I124" s="963"/>
      <c r="J124" s="963" t="s">
        <v>48</v>
      </c>
      <c r="K124" s="963"/>
      <c r="L124" s="963" t="s">
        <v>48</v>
      </c>
      <c r="M124" s="963"/>
      <c r="N124" s="963" t="s">
        <v>48</v>
      </c>
      <c r="O124" s="963"/>
      <c r="P124" s="963" t="s">
        <v>48</v>
      </c>
      <c r="Q124" s="963"/>
      <c r="R124" s="963" t="s">
        <v>48</v>
      </c>
      <c r="S124" s="963"/>
      <c r="T124" s="963" t="s">
        <v>48</v>
      </c>
      <c r="U124" s="963"/>
      <c r="V124" s="963" t="s">
        <v>48</v>
      </c>
      <c r="W124" s="963"/>
      <c r="X124" s="963" t="s">
        <v>48</v>
      </c>
      <c r="Y124" s="963"/>
      <c r="Z124" s="963" t="s">
        <v>48</v>
      </c>
      <c r="AA124" s="963"/>
      <c r="AB124" s="963" t="s">
        <v>48</v>
      </c>
      <c r="AC124" s="963"/>
      <c r="AD124" s="963" t="s">
        <v>48</v>
      </c>
      <c r="AE124" s="963"/>
    </row>
    <row r="125" spans="1:31" ht="48.75" x14ac:dyDescent="0.25">
      <c r="A125" s="44" t="s">
        <v>1068</v>
      </c>
      <c r="B125" s="962" t="s">
        <v>49</v>
      </c>
      <c r="C125" s="962"/>
      <c r="D125" s="962" t="s">
        <v>49</v>
      </c>
      <c r="E125" s="962"/>
      <c r="F125" s="962" t="s">
        <v>49</v>
      </c>
      <c r="G125" s="962"/>
      <c r="H125" s="962" t="s">
        <v>49</v>
      </c>
      <c r="I125" s="962"/>
      <c r="J125" s="962" t="s">
        <v>49</v>
      </c>
      <c r="K125" s="962"/>
      <c r="L125" s="962" t="s">
        <v>49</v>
      </c>
      <c r="M125" s="962"/>
      <c r="N125" s="962" t="s">
        <v>49</v>
      </c>
      <c r="O125" s="962"/>
      <c r="P125" s="962" t="s">
        <v>49</v>
      </c>
      <c r="Q125" s="962"/>
      <c r="R125" s="962" t="s">
        <v>49</v>
      </c>
      <c r="S125" s="962"/>
      <c r="T125" s="962" t="s">
        <v>49</v>
      </c>
      <c r="U125" s="962"/>
      <c r="V125" s="962" t="s">
        <v>49</v>
      </c>
      <c r="W125" s="962"/>
      <c r="X125" s="962" t="s">
        <v>49</v>
      </c>
      <c r="Y125" s="962"/>
      <c r="Z125" s="962" t="s">
        <v>49</v>
      </c>
      <c r="AA125" s="962"/>
      <c r="AB125" s="962" t="s">
        <v>49</v>
      </c>
      <c r="AC125" s="962"/>
      <c r="AD125" s="962" t="s">
        <v>49</v>
      </c>
      <c r="AE125" s="962"/>
    </row>
    <row r="126" spans="1:31" ht="48.75" x14ac:dyDescent="0.25">
      <c r="A126" s="129" t="s">
        <v>1069</v>
      </c>
      <c r="B126" s="962" t="str">
        <f>IF(B125="Select Waiting Period Option","0",IF(B125="First of month following Open Enrollment Start Date","0",IF(B125="Date of Election","0",IF(B125="First of month following date of election","0",""))))</f>
        <v>0</v>
      </c>
      <c r="C126" s="962"/>
      <c r="D126" s="962" t="str">
        <f>IF(D125="Select Waiting Period Option","0",IF(D125="First of month following Open Enrollment Start Date","0",IF(D125="Date of Election","0",IF(D125="First of month following date of election","0",""))))</f>
        <v>0</v>
      </c>
      <c r="E126" s="962"/>
      <c r="F126" s="962" t="str">
        <f>IF(F125="Select Waiting Period Option","0",IF(F125="First of month following Open Enrollment Start Date","0",IF(F125="Date of Election","0",IF(F125="First of month following date of election","0",""))))</f>
        <v>0</v>
      </c>
      <c r="G126" s="962"/>
      <c r="H126" s="962" t="str">
        <f>IF(H125="Select Waiting Period Option","0",IF(H125="First of month following Open Enrollment Start Date","0",IF(H125="Date of Election","0",IF(H125="First of month following date of election","0",""))))</f>
        <v>0</v>
      </c>
      <c r="I126" s="962"/>
      <c r="J126" s="962" t="str">
        <f>IF(J125="Select Waiting Period Option","0",IF(J125="First of month following Open Enrollment Start Date","0",IF(J125="Date of Election","0",IF(J125="First of month following date of election","0",""))))</f>
        <v>0</v>
      </c>
      <c r="K126" s="962"/>
      <c r="L126" s="962" t="str">
        <f>IF(L125="Select Waiting Period Option","0",IF(L125="First of month following Open Enrollment Start Date","0",IF(L125="Date of Election","0",IF(L125="First of month following date of election","0",""))))</f>
        <v>0</v>
      </c>
      <c r="M126" s="962"/>
      <c r="N126" s="962" t="str">
        <f>IF(N125="Select Waiting Period Option","0",IF(N125="First of month following Open Enrollment Start Date","0",IF(N125="Date of Election","0",IF(N125="First of month following date of election","0",""))))</f>
        <v>0</v>
      </c>
      <c r="O126" s="962"/>
      <c r="P126" s="962" t="str">
        <f>IF(P125="Select Waiting Period Option","0",IF(P125="First of month following Open Enrollment Start Date","0",IF(P125="Date of Election","0",IF(P125="First of month following date of election","0",""))))</f>
        <v>0</v>
      </c>
      <c r="Q126" s="962"/>
      <c r="R126" s="962" t="str">
        <f>IF(R125="Select Waiting Period Option","0",IF(R125="First of month following Open Enrollment Start Date","0",IF(R125="Date of Election","0",IF(R125="First of month following date of election","0",""))))</f>
        <v>0</v>
      </c>
      <c r="S126" s="962"/>
      <c r="T126" s="962" t="str">
        <f>IF(T125="Select Waiting Period Option","0",IF(T125="First of month following Open Enrollment Start Date","0",IF(T125="Date of Election","0",IF(T125="First of month following date of election","0",""))))</f>
        <v>0</v>
      </c>
      <c r="U126" s="962"/>
      <c r="V126" s="962" t="str">
        <f>IF(V125="Select Waiting Period Option","0",IF(V125="First of month following Open Enrollment Start Date","0",IF(V125="Date of Election","0",IF(V125="First of month following date of election","0",""))))</f>
        <v>0</v>
      </c>
      <c r="W126" s="962"/>
      <c r="X126" s="962" t="str">
        <f>IF(X125="Select Waiting Period Option","0",IF(X125="First of month following Open Enrollment Start Date","0",IF(X125="Date of Election","0",IF(X125="First of month following date of election","0",""))))</f>
        <v>0</v>
      </c>
      <c r="Y126" s="962"/>
      <c r="Z126" s="962" t="str">
        <f>IF(Z125="Select Waiting Period Option","0",IF(Z125="First of month following Open Enrollment Start Date","0",IF(Z125="Date of Election","0",IF(Z125="First of month following date of election","0",""))))</f>
        <v>0</v>
      </c>
      <c r="AA126" s="962"/>
      <c r="AB126" s="962" t="str">
        <f>IF(AB125="Select Waiting Period Option","0",IF(AB125="First of month following Open Enrollment Start Date","0",IF(AB125="Date of Election","0",IF(AB125="First of month following date of election","0",""))))</f>
        <v>0</v>
      </c>
      <c r="AC126" s="962"/>
      <c r="AD126" s="962" t="str">
        <f>IF(AD125="Select Waiting Period Option","0",IF(AD125="First of month following Open Enrollment Start Date","0",IF(AD125="Date of Election","0",IF(AD125="First of month following date of election","0",""))))</f>
        <v>0</v>
      </c>
      <c r="AE126" s="962"/>
    </row>
    <row r="127" spans="1:31" ht="48.75" x14ac:dyDescent="0.25">
      <c r="A127" s="307" t="s">
        <v>1070</v>
      </c>
      <c r="B127" s="774" t="str">
        <f>IF(B124="Select Effective Date Rule","January",IF(B124="Use Waiting Period","January",IF(B124="Effective from End of Month from Date of Open Enrollment","January",IF(B124="Next Pay Period Start Date","January",IF(B124="Next Pay Period End Date","January",IF(B124="Next Pay Date","January",""))))))</f>
        <v>January</v>
      </c>
      <c r="C127" s="775"/>
      <c r="D127" s="774" t="str">
        <f>IF(D124="Select Effective Date Rule","January",IF(D124="Use Waiting Period","January",IF(D124="Effective from End of Month from Date of Open Enrollment","January",IF(D124="Next Pay Period Start Date","January",IF(D124="Next Pay Period End Date","January",IF(D124="Next Pay Date","January",""))))))</f>
        <v>January</v>
      </c>
      <c r="E127" s="775"/>
      <c r="F127" s="774" t="str">
        <f>IF(F124="Select Effective Date Rule","January",IF(F124="Use Waiting Period","January",IF(F124="Effective from End of Month from Date of Open Enrollment","January",IF(F124="Next Pay Period Start Date","January",IF(F124="Next Pay Period End Date","January",IF(F124="Next Pay Date","January",""))))))</f>
        <v>January</v>
      </c>
      <c r="G127" s="775"/>
      <c r="H127" s="774" t="str">
        <f>IF(H124="Select Effective Date Rule","January",IF(H124="Use Waiting Period","January",IF(H124="Effective from End of Month from Date of Open Enrollment","January",IF(H124="Next Pay Period Start Date","January",IF(H124="Next Pay Period End Date","January",IF(H124="Next Pay Date","January",""))))))</f>
        <v>January</v>
      </c>
      <c r="I127" s="775"/>
      <c r="J127" s="774" t="str">
        <f>IF(J124="Select Effective Date Rule","January",IF(J124="Use Waiting Period","January",IF(J124="Effective from End of Month from Date of Open Enrollment","January",IF(J124="Next Pay Period Start Date","January",IF(J124="Next Pay Period End Date","January",IF(J124="Next Pay Date","January",""))))))</f>
        <v>January</v>
      </c>
      <c r="K127" s="775"/>
      <c r="L127" s="774" t="str">
        <f>IF(L124="Select Effective Date Rule","January",IF(L124="Use Waiting Period","January",IF(L124="Effective from End of Month from Date of Open Enrollment","January",IF(L124="Next Pay Period Start Date","January",IF(L124="Next Pay Period End Date","January",IF(L124="Next Pay Date","January",""))))))</f>
        <v>January</v>
      </c>
      <c r="M127" s="775"/>
      <c r="N127" s="774" t="str">
        <f>IF(N124="Select Effective Date Rule","January",IF(N124="Use Waiting Period","January",IF(N124="Effective from End of Month from Date of Open Enrollment","January",IF(N124="Next Pay Period Start Date","January",IF(N124="Next Pay Period End Date","January",IF(N124="Next Pay Date","January",""))))))</f>
        <v>January</v>
      </c>
      <c r="O127" s="775"/>
      <c r="P127" s="774" t="str">
        <f>IF(P124="Select Effective Date Rule","January",IF(P124="Use Waiting Period","January",IF(P124="Effective from End of Month from Date of Open Enrollment","January",IF(P124="Next Pay Period Start Date","January",IF(P124="Next Pay Period End Date","January",IF(P124="Next Pay Date","January",""))))))</f>
        <v>January</v>
      </c>
      <c r="Q127" s="775"/>
      <c r="R127" s="774" t="str">
        <f>IF(R124="Select Effective Date Rule","January",IF(R124="Use Waiting Period","January",IF(R124="Effective from End of Month from Date of Open Enrollment","January",IF(R124="Next Pay Period Start Date","January",IF(R124="Next Pay Period End Date","January",IF(R124="Next Pay Date","January",""))))))</f>
        <v>January</v>
      </c>
      <c r="S127" s="775"/>
      <c r="T127" s="774" t="str">
        <f>IF(T124="Select Effective Date Rule","January",IF(T124="Use Waiting Period","January",IF(T124="Effective from End of Month from Date of Open Enrollment","January",IF(T124="Next Pay Period Start Date","January",IF(T124="Next Pay Period End Date","January",IF(T124="Next Pay Date","January",""))))))</f>
        <v>January</v>
      </c>
      <c r="U127" s="775"/>
      <c r="V127" s="774" t="str">
        <f>IF(V124="Select Effective Date Rule","January",IF(V124="Use Waiting Period","January",IF(V124="Effective from End of Month from Date of Open Enrollment","January",IF(V124="Next Pay Period Start Date","January",IF(V124="Next Pay Period End Date","January",IF(V124="Next Pay Date","January",""))))))</f>
        <v>January</v>
      </c>
      <c r="W127" s="775"/>
      <c r="X127" s="774" t="str">
        <f>IF(X124="Select Effective Date Rule","January",IF(X124="Use Waiting Period","January",IF(X124="Effective from End of Month from Date of Open Enrollment","January",IF(X124="Next Pay Period Start Date","January",IF(X124="Next Pay Period End Date","January",IF(X124="Next Pay Date","January",""))))))</f>
        <v>January</v>
      </c>
      <c r="Y127" s="775"/>
      <c r="Z127" s="774" t="str">
        <f>IF(Z124="Select Effective Date Rule","January",IF(Z124="Use Waiting Period","January",IF(Z124="Effective from End of Month from Date of Open Enrollment","January",IF(Z124="Next Pay Period Start Date","January",IF(Z124="Next Pay Period End Date","January",IF(Z124="Next Pay Date","January",""))))))</f>
        <v>January</v>
      </c>
      <c r="AA127" s="775"/>
      <c r="AB127" s="774" t="str">
        <f>IF(AB124="Select Effective Date Rule","January",IF(AB124="Use Waiting Period","January",IF(AB124="Effective from End of Month from Date of Open Enrollment","January",IF(AB124="Next Pay Period Start Date","January",IF(AB124="Next Pay Period End Date","January",IF(AB124="Next Pay Date","January",""))))))</f>
        <v>January</v>
      </c>
      <c r="AC127" s="775"/>
      <c r="AD127" s="774" t="str">
        <f>IF(AD124="Select Effective Date Rule","January",IF(AD124="Use Waiting Period","January",IF(AD124="Effective from End of Month from Date of Open Enrollment","January",IF(AD124="Next Pay Period Start Date","January",IF(AD124="Next Pay Period End Date","January",IF(AD124="Next Pay Date","January",""))))))</f>
        <v>January</v>
      </c>
      <c r="AE127" s="775"/>
    </row>
    <row r="128" spans="1:31" ht="24.75" x14ac:dyDescent="0.25">
      <c r="A128" s="236" t="s">
        <v>1071</v>
      </c>
      <c r="B128" s="756">
        <v>1</v>
      </c>
      <c r="C128" s="757"/>
      <c r="D128" s="756">
        <v>1</v>
      </c>
      <c r="E128" s="757"/>
      <c r="F128" s="756">
        <v>1</v>
      </c>
      <c r="G128" s="757"/>
      <c r="H128" s="756">
        <v>1</v>
      </c>
      <c r="I128" s="757"/>
      <c r="J128" s="756">
        <v>1</v>
      </c>
      <c r="K128" s="757"/>
      <c r="L128" s="756">
        <v>1</v>
      </c>
      <c r="M128" s="757"/>
      <c r="N128" s="756">
        <v>1</v>
      </c>
      <c r="O128" s="757"/>
      <c r="P128" s="756">
        <v>1</v>
      </c>
      <c r="Q128" s="757"/>
      <c r="R128" s="756">
        <v>1</v>
      </c>
      <c r="S128" s="757"/>
      <c r="T128" s="756">
        <v>1</v>
      </c>
      <c r="U128" s="757"/>
      <c r="V128" s="756">
        <v>1</v>
      </c>
      <c r="W128" s="757"/>
      <c r="X128" s="756">
        <v>1</v>
      </c>
      <c r="Y128" s="757"/>
      <c r="Z128" s="756">
        <v>1</v>
      </c>
      <c r="AA128" s="757"/>
      <c r="AB128" s="756">
        <v>1</v>
      </c>
      <c r="AC128" s="757"/>
      <c r="AD128" s="756">
        <v>1</v>
      </c>
      <c r="AE128" s="757"/>
    </row>
    <row r="129" spans="1:31" ht="48.75" x14ac:dyDescent="0.25">
      <c r="A129" s="307" t="s">
        <v>1306</v>
      </c>
      <c r="B129" s="774" t="str">
        <f>IF(B124="Select Effective Date Rule","Current Year",IF(B124="Use Waiting Period","Current Year",IF(B124="Effective from End of Month from Date of Open Enrollment","Current Year",IF(B124="Next Pay Period Start Date","Current Year",IF(B124="Next Pay Period End Date","Current Year",IF(B124="Next Pay Date","Current Year",""))))))</f>
        <v>Current Year</v>
      </c>
      <c r="C129" s="775"/>
      <c r="D129" s="774" t="str">
        <f>IF(D124="Select Effective Date Rule","Current Year",IF(D124="Use Waiting Period","Current Year",IF(D124="Effective from End of Month from Date of Open Enrollment","Current Year",IF(D124="Next Pay Period Start Date","Current Year",IF(D124="Next Pay Period End Date","Current Year",IF(D124="Next Pay Date","Current Year",""))))))</f>
        <v>Current Year</v>
      </c>
      <c r="E129" s="775"/>
      <c r="F129" s="774" t="str">
        <f>IF(F124="Select Effective Date Rule","Current Year",IF(F124="Use Waiting Period","Current Year",IF(F124="Effective from End of Month from Date of Open Enrollment","Current Year",IF(F124="Next Pay Period Start Date","Current Year",IF(F124="Next Pay Period End Date","Current Year",IF(F124="Next Pay Date","Current Year",""))))))</f>
        <v>Current Year</v>
      </c>
      <c r="G129" s="775"/>
      <c r="H129" s="774" t="str">
        <f>IF(H124="Select Effective Date Rule","Current Year",IF(H124="Use Waiting Period","Current Year",IF(H124="Effective from End of Month from Date of Open Enrollment","Current Year",IF(H124="Next Pay Period Start Date","Current Year",IF(H124="Next Pay Period End Date","Current Year",IF(H124="Next Pay Date","Current Year",""))))))</f>
        <v>Current Year</v>
      </c>
      <c r="I129" s="775"/>
      <c r="J129" s="774" t="str">
        <f>IF(J124="Select Effective Date Rule","Current Year",IF(J124="Use Waiting Period","Current Year",IF(J124="Effective from End of Month from Date of Open Enrollment","Current Year",IF(J124="Next Pay Period Start Date","Current Year",IF(J124="Next Pay Period End Date","Current Year",IF(J124="Next Pay Date","Current Year",""))))))</f>
        <v>Current Year</v>
      </c>
      <c r="K129" s="775"/>
      <c r="L129" s="774" t="str">
        <f>IF(L124="Select Effective Date Rule","Current Year",IF(L124="Use Waiting Period","Current Year",IF(L124="Effective from End of Month from Date of Open Enrollment","Current Year",IF(L124="Next Pay Period Start Date","Current Year",IF(L124="Next Pay Period End Date","Current Year",IF(L124="Next Pay Date","Current Year",""))))))</f>
        <v>Current Year</v>
      </c>
      <c r="M129" s="775"/>
      <c r="N129" s="774" t="str">
        <f>IF(N124="Select Effective Date Rule","Current Year",IF(N124="Use Waiting Period","Current Year",IF(N124="Effective from End of Month from Date of Open Enrollment","Current Year",IF(N124="Next Pay Period Start Date","Current Year",IF(N124="Next Pay Period End Date","Current Year",IF(N124="Next Pay Date","Current Year",""))))))</f>
        <v>Current Year</v>
      </c>
      <c r="O129" s="775"/>
      <c r="P129" s="774" t="str">
        <f>IF(P124="Select Effective Date Rule","Current Year",IF(P124="Use Waiting Period","Current Year",IF(P124="Effective from End of Month from Date of Open Enrollment","Current Year",IF(P124="Next Pay Period Start Date","Current Year",IF(P124="Next Pay Period End Date","Current Year",IF(P124="Next Pay Date","Current Year",""))))))</f>
        <v>Current Year</v>
      </c>
      <c r="Q129" s="775"/>
      <c r="R129" s="774" t="str">
        <f>IF(R124="Select Effective Date Rule","Current Year",IF(R124="Use Waiting Period","Current Year",IF(R124="Effective from End of Month from Date of Open Enrollment","Current Year",IF(R124="Next Pay Period Start Date","Current Year",IF(R124="Next Pay Period End Date","Current Year",IF(R124="Next Pay Date","Current Year",""))))))</f>
        <v>Current Year</v>
      </c>
      <c r="S129" s="775"/>
      <c r="T129" s="774" t="str">
        <f>IF(T124="Select Effective Date Rule","Current Year",IF(T124="Use Waiting Period","Current Year",IF(T124="Effective from End of Month from Date of Open Enrollment","Current Year",IF(T124="Next Pay Period Start Date","Current Year",IF(T124="Next Pay Period End Date","Current Year",IF(T124="Next Pay Date","Current Year",""))))))</f>
        <v>Current Year</v>
      </c>
      <c r="U129" s="775"/>
      <c r="V129" s="774" t="str">
        <f>IF(V124="Select Effective Date Rule","Current Year",IF(V124="Use Waiting Period","Current Year",IF(V124="Effective from End of Month from Date of Open Enrollment","Current Year",IF(V124="Next Pay Period Start Date","Current Year",IF(V124="Next Pay Period End Date","Current Year",IF(V124="Next Pay Date","Current Year",""))))))</f>
        <v>Current Year</v>
      </c>
      <c r="W129" s="775"/>
      <c r="X129" s="774" t="str">
        <f>IF(X124="Select Effective Date Rule","Current Year",IF(X124="Use Waiting Period","Current Year",IF(X124="Effective from End of Month from Date of Open Enrollment","Current Year",IF(X124="Next Pay Period Start Date","Current Year",IF(X124="Next Pay Period End Date","Current Year",IF(X124="Next Pay Date","Current Year",""))))))</f>
        <v>Current Year</v>
      </c>
      <c r="Y129" s="775"/>
      <c r="Z129" s="774" t="str">
        <f>IF(Z124="Select Effective Date Rule","Current Year",IF(Z124="Use Waiting Period","Current Year",IF(Z124="Effective from End of Month from Date of Open Enrollment","Current Year",IF(Z124="Next Pay Period Start Date","Current Year",IF(Z124="Next Pay Period End Date","Current Year",IF(Z124="Next Pay Date","Current Year",""))))))</f>
        <v>Current Year</v>
      </c>
      <c r="AA129" s="775"/>
      <c r="AB129" s="774" t="str">
        <f>IF(AB124="Select Effective Date Rule","Current Year",IF(AB124="Use Waiting Period","Current Year",IF(AB124="Effective from End of Month from Date of Open Enrollment","Current Year",IF(AB124="Next Pay Period Start Date","Current Year",IF(AB124="Next Pay Period End Date","Current Year",IF(AB124="Next Pay Date","Current Year",""))))))</f>
        <v>Current Year</v>
      </c>
      <c r="AC129" s="775"/>
      <c r="AD129" s="774" t="str">
        <f>IF(AD124="Select Effective Date Rule","Current Year",IF(AD124="Use Waiting Period","Current Year",IF(AD124="Effective from End of Month from Date of Open Enrollment","Current Year",IF(AD124="Next Pay Period Start Date","Current Year",IF(AD124="Next Pay Period End Date","Current Year",IF(AD124="Next Pay Date","Current Year",""))))))</f>
        <v>Current Year</v>
      </c>
      <c r="AE129" s="775"/>
    </row>
    <row r="130" spans="1:31" ht="36.75" x14ac:dyDescent="0.25">
      <c r="A130" s="43" t="s">
        <v>357</v>
      </c>
      <c r="B130" s="776" t="s">
        <v>48</v>
      </c>
      <c r="C130" s="777"/>
      <c r="D130" s="776" t="s">
        <v>48</v>
      </c>
      <c r="E130" s="777"/>
      <c r="F130" s="776" t="s">
        <v>48</v>
      </c>
      <c r="G130" s="777"/>
      <c r="H130" s="776" t="s">
        <v>48</v>
      </c>
      <c r="I130" s="777"/>
      <c r="J130" s="776" t="s">
        <v>48</v>
      </c>
      <c r="K130" s="777"/>
      <c r="L130" s="776" t="s">
        <v>48</v>
      </c>
      <c r="M130" s="777"/>
      <c r="N130" s="776" t="s">
        <v>48</v>
      </c>
      <c r="O130" s="777"/>
      <c r="P130" s="776" t="s">
        <v>48</v>
      </c>
      <c r="Q130" s="777"/>
      <c r="R130" s="776" t="s">
        <v>48</v>
      </c>
      <c r="S130" s="777"/>
      <c r="T130" s="776" t="s">
        <v>48</v>
      </c>
      <c r="U130" s="777"/>
      <c r="V130" s="776" t="s">
        <v>48</v>
      </c>
      <c r="W130" s="777"/>
      <c r="X130" s="776" t="s">
        <v>48</v>
      </c>
      <c r="Y130" s="777"/>
      <c r="Z130" s="776" t="s">
        <v>48</v>
      </c>
      <c r="AA130" s="777"/>
      <c r="AB130" s="776" t="s">
        <v>48</v>
      </c>
      <c r="AC130" s="777"/>
      <c r="AD130" s="776" t="s">
        <v>48</v>
      </c>
      <c r="AE130" s="777"/>
    </row>
    <row r="131" spans="1:31" ht="36.75" x14ac:dyDescent="0.25">
      <c r="A131" s="44" t="s">
        <v>1001</v>
      </c>
      <c r="B131" s="960" t="s">
        <v>49</v>
      </c>
      <c r="C131" s="961"/>
      <c r="D131" s="960" t="s">
        <v>49</v>
      </c>
      <c r="E131" s="961"/>
      <c r="F131" s="960" t="s">
        <v>49</v>
      </c>
      <c r="G131" s="961"/>
      <c r="H131" s="960" t="s">
        <v>49</v>
      </c>
      <c r="I131" s="961"/>
      <c r="J131" s="960" t="s">
        <v>49</v>
      </c>
      <c r="K131" s="961"/>
      <c r="L131" s="960" t="s">
        <v>49</v>
      </c>
      <c r="M131" s="961"/>
      <c r="N131" s="960" t="s">
        <v>49</v>
      </c>
      <c r="O131" s="961"/>
      <c r="P131" s="960" t="s">
        <v>49</v>
      </c>
      <c r="Q131" s="961"/>
      <c r="R131" s="960" t="s">
        <v>49</v>
      </c>
      <c r="S131" s="961"/>
      <c r="T131" s="960" t="s">
        <v>49</v>
      </c>
      <c r="U131" s="961"/>
      <c r="V131" s="960" t="s">
        <v>49</v>
      </c>
      <c r="W131" s="961"/>
      <c r="X131" s="960" t="s">
        <v>49</v>
      </c>
      <c r="Y131" s="961"/>
      <c r="Z131" s="960" t="s">
        <v>49</v>
      </c>
      <c r="AA131" s="961"/>
      <c r="AB131" s="960" t="s">
        <v>49</v>
      </c>
      <c r="AC131" s="961"/>
      <c r="AD131" s="960" t="s">
        <v>49</v>
      </c>
      <c r="AE131" s="961"/>
    </row>
    <row r="132" spans="1:31" ht="48.75" x14ac:dyDescent="0.25">
      <c r="A132" s="129" t="s">
        <v>992</v>
      </c>
      <c r="B132" s="960" t="str">
        <f>IF(B131="Select Waiting Period Option","0",IF(B131="First of month following date of hire","0",IF(B131="Date of election","0",IF(B131="first of month following date of election","0",""))))</f>
        <v>0</v>
      </c>
      <c r="C132" s="961"/>
      <c r="D132" s="960" t="str">
        <f>IF(D131="Select Waiting Period Option","0",IF(D131="First of month following date of hire","0",IF(D131="Date of election","0",IF(D131="first of month following date of election","0",""))))</f>
        <v>0</v>
      </c>
      <c r="E132" s="961"/>
      <c r="F132" s="960" t="str">
        <f>IF(F131="Select Waiting Period Option","0",IF(F131="First of month following date of hire","0",IF(F131="Date of election","0",IF(F131="first of month following date of election","0",""))))</f>
        <v>0</v>
      </c>
      <c r="G132" s="961"/>
      <c r="H132" s="960" t="str">
        <f>IF(H131="Select Waiting Period Option","0",IF(H131="First of month following date of hire","0",IF(H131="Date of election","0",IF(H131="first of month following date of election","0",""))))</f>
        <v>0</v>
      </c>
      <c r="I132" s="961"/>
      <c r="J132" s="960" t="str">
        <f>IF(J131="Select Waiting Period Option","0",IF(J131="First of month following date of hire","0",IF(J131="Date of election","0",IF(J131="first of month following date of election","0",""))))</f>
        <v>0</v>
      </c>
      <c r="K132" s="961"/>
      <c r="L132" s="960" t="str">
        <f>IF(L131="Select Waiting Period Option","0",IF(L131="First of month following date of hire","0",IF(L131="Date of election","0",IF(L131="first of month following date of election","0",""))))</f>
        <v>0</v>
      </c>
      <c r="M132" s="961"/>
      <c r="N132" s="960" t="str">
        <f>IF(N131="Select Waiting Period Option","0",IF(N131="First of month following date of hire","0",IF(N131="Date of election","0",IF(N131="first of month following date of election","0",""))))</f>
        <v>0</v>
      </c>
      <c r="O132" s="961"/>
      <c r="P132" s="960" t="str">
        <f>IF(P131="Select Waiting Period Option","0",IF(P131="First of month following date of hire","0",IF(P131="Date of election","0",IF(P131="first of month following date of election","0",""))))</f>
        <v>0</v>
      </c>
      <c r="Q132" s="961"/>
      <c r="R132" s="960" t="str">
        <f>IF(R131="Select Waiting Period Option","0",IF(R131="First of month following date of hire","0",IF(R131="Date of election","0",IF(R131="first of month following date of election","0",""))))</f>
        <v>0</v>
      </c>
      <c r="S132" s="961"/>
      <c r="T132" s="960" t="str">
        <f>IF(T131="Select Waiting Period Option","0",IF(T131="First of month following date of hire","0",IF(T131="Date of election","0",IF(T131="first of month following date of election","0",""))))</f>
        <v>0</v>
      </c>
      <c r="U132" s="961"/>
      <c r="V132" s="960" t="str">
        <f>IF(V131="Select Waiting Period Option","0",IF(V131="First of month following date of hire","0",IF(V131="Date of election","0",IF(V131="first of month following date of election","0",""))))</f>
        <v>0</v>
      </c>
      <c r="W132" s="961"/>
      <c r="X132" s="960" t="str">
        <f>IF(X131="Select Waiting Period Option","0",IF(X131="First of month following date of hire","0",IF(X131="Date of election","0",IF(X131="first of month following date of election","0",""))))</f>
        <v>0</v>
      </c>
      <c r="Y132" s="961"/>
      <c r="Z132" s="960" t="str">
        <f>IF(Z131="Select Waiting Period Option","0",IF(Z131="First of month following date of hire","0",IF(Z131="Date of election","0",IF(Z131="first of month following date of election","0",""))))</f>
        <v>0</v>
      </c>
      <c r="AA132" s="961"/>
      <c r="AB132" s="960" t="str">
        <f>IF(AB131="Select Waiting Period Option","0",IF(AB131="First of month following date of hire","0",IF(AB131="Date of election","0",IF(AB131="first of month following date of election","0",""))))</f>
        <v>0</v>
      </c>
      <c r="AC132" s="961"/>
      <c r="AD132" s="960" t="str">
        <f>IF(AD131="Select Waiting Period Option","0",IF(AD131="First of month following date of hire","0",IF(AD131="Date of election","0",IF(AD131="first of month following date of election","0",""))))</f>
        <v>0</v>
      </c>
      <c r="AE132" s="961"/>
    </row>
    <row r="133" spans="1:31" ht="24.75" x14ac:dyDescent="0.25">
      <c r="A133" s="236" t="s">
        <v>995</v>
      </c>
      <c r="B133" s="756" t="s">
        <v>623</v>
      </c>
      <c r="C133" s="757"/>
      <c r="D133" s="756" t="s">
        <v>623</v>
      </c>
      <c r="E133" s="757"/>
      <c r="F133" s="756" t="s">
        <v>623</v>
      </c>
      <c r="G133" s="757"/>
      <c r="H133" s="756" t="s">
        <v>623</v>
      </c>
      <c r="I133" s="757"/>
      <c r="J133" s="756" t="s">
        <v>623</v>
      </c>
      <c r="K133" s="757"/>
      <c r="L133" s="756" t="s">
        <v>623</v>
      </c>
      <c r="M133" s="757"/>
      <c r="N133" s="756" t="s">
        <v>623</v>
      </c>
      <c r="O133" s="757"/>
      <c r="P133" s="756" t="s">
        <v>623</v>
      </c>
      <c r="Q133" s="757"/>
      <c r="R133" s="756" t="s">
        <v>623</v>
      </c>
      <c r="S133" s="757"/>
      <c r="T133" s="756" t="s">
        <v>623</v>
      </c>
      <c r="U133" s="757"/>
      <c r="V133" s="756" t="s">
        <v>623</v>
      </c>
      <c r="W133" s="757"/>
      <c r="X133" s="756" t="s">
        <v>623</v>
      </c>
      <c r="Y133" s="757"/>
      <c r="Z133" s="756" t="s">
        <v>623</v>
      </c>
      <c r="AA133" s="757"/>
      <c r="AB133" s="756" t="s">
        <v>623</v>
      </c>
      <c r="AC133" s="757"/>
      <c r="AD133" s="756" t="s">
        <v>623</v>
      </c>
      <c r="AE133" s="757"/>
    </row>
    <row r="134" spans="1:31" ht="24.75" x14ac:dyDescent="0.25">
      <c r="A134" s="236" t="s">
        <v>1072</v>
      </c>
      <c r="B134" s="756">
        <v>1</v>
      </c>
      <c r="C134" s="757"/>
      <c r="D134" s="756">
        <v>1</v>
      </c>
      <c r="E134" s="757"/>
      <c r="F134" s="756">
        <v>1</v>
      </c>
      <c r="G134" s="757"/>
      <c r="H134" s="756">
        <v>1</v>
      </c>
      <c r="I134" s="757"/>
      <c r="J134" s="756">
        <v>1</v>
      </c>
      <c r="K134" s="757"/>
      <c r="L134" s="756">
        <v>1</v>
      </c>
      <c r="M134" s="757"/>
      <c r="N134" s="756">
        <v>1</v>
      </c>
      <c r="O134" s="757"/>
      <c r="P134" s="756">
        <v>1</v>
      </c>
      <c r="Q134" s="757"/>
      <c r="R134" s="756">
        <v>1</v>
      </c>
      <c r="S134" s="757"/>
      <c r="T134" s="756">
        <v>1</v>
      </c>
      <c r="U134" s="757"/>
      <c r="V134" s="756">
        <v>1</v>
      </c>
      <c r="W134" s="757"/>
      <c r="X134" s="756">
        <v>1</v>
      </c>
      <c r="Y134" s="757"/>
      <c r="Z134" s="756">
        <v>1</v>
      </c>
      <c r="AA134" s="757"/>
      <c r="AB134" s="756">
        <v>1</v>
      </c>
      <c r="AC134" s="757"/>
      <c r="AD134" s="756">
        <v>1</v>
      </c>
      <c r="AE134" s="757"/>
    </row>
    <row r="135" spans="1:31" ht="24.75" x14ac:dyDescent="0.25">
      <c r="A135" s="236" t="s">
        <v>1073</v>
      </c>
      <c r="B135" s="756" t="s">
        <v>624</v>
      </c>
      <c r="C135" s="757"/>
      <c r="D135" s="756" t="s">
        <v>624</v>
      </c>
      <c r="E135" s="757"/>
      <c r="F135" s="756" t="s">
        <v>624</v>
      </c>
      <c r="G135" s="757"/>
      <c r="H135" s="756" t="s">
        <v>624</v>
      </c>
      <c r="I135" s="757"/>
      <c r="J135" s="756" t="s">
        <v>624</v>
      </c>
      <c r="K135" s="757"/>
      <c r="L135" s="756" t="s">
        <v>624</v>
      </c>
      <c r="M135" s="757"/>
      <c r="N135" s="756" t="s">
        <v>624</v>
      </c>
      <c r="O135" s="757"/>
      <c r="P135" s="756" t="s">
        <v>624</v>
      </c>
      <c r="Q135" s="757"/>
      <c r="R135" s="756" t="s">
        <v>624</v>
      </c>
      <c r="S135" s="757"/>
      <c r="T135" s="756" t="s">
        <v>624</v>
      </c>
      <c r="U135" s="757"/>
      <c r="V135" s="756" t="s">
        <v>624</v>
      </c>
      <c r="W135" s="757"/>
      <c r="X135" s="756" t="s">
        <v>624</v>
      </c>
      <c r="Y135" s="757"/>
      <c r="Z135" s="756" t="s">
        <v>624</v>
      </c>
      <c r="AA135" s="757"/>
      <c r="AB135" s="756" t="s">
        <v>624</v>
      </c>
      <c r="AC135" s="757"/>
      <c r="AD135" s="756" t="s">
        <v>624</v>
      </c>
      <c r="AE135" s="757"/>
    </row>
    <row r="136" spans="1:31" ht="36.75" x14ac:dyDescent="0.25">
      <c r="A136" s="43" t="s">
        <v>356</v>
      </c>
      <c r="B136" s="758" t="s">
        <v>48</v>
      </c>
      <c r="C136" s="759"/>
      <c r="D136" s="758" t="s">
        <v>48</v>
      </c>
      <c r="E136" s="759"/>
      <c r="F136" s="758" t="s">
        <v>48</v>
      </c>
      <c r="G136" s="759"/>
      <c r="H136" s="758" t="s">
        <v>48</v>
      </c>
      <c r="I136" s="759"/>
      <c r="J136" s="758" t="s">
        <v>48</v>
      </c>
      <c r="K136" s="759"/>
      <c r="L136" s="758" t="s">
        <v>48</v>
      </c>
      <c r="M136" s="759"/>
      <c r="N136" s="758" t="s">
        <v>48</v>
      </c>
      <c r="O136" s="759"/>
      <c r="P136" s="758" t="s">
        <v>48</v>
      </c>
      <c r="Q136" s="759"/>
      <c r="R136" s="758" t="s">
        <v>48</v>
      </c>
      <c r="S136" s="759"/>
      <c r="T136" s="758" t="s">
        <v>48</v>
      </c>
      <c r="U136" s="759"/>
      <c r="V136" s="758" t="s">
        <v>48</v>
      </c>
      <c r="W136" s="759"/>
      <c r="X136" s="758" t="s">
        <v>48</v>
      </c>
      <c r="Y136" s="759"/>
      <c r="Z136" s="758" t="s">
        <v>48</v>
      </c>
      <c r="AA136" s="759"/>
      <c r="AB136" s="758" t="s">
        <v>48</v>
      </c>
      <c r="AC136" s="759"/>
      <c r="AD136" s="758" t="s">
        <v>48</v>
      </c>
      <c r="AE136" s="759"/>
    </row>
    <row r="137" spans="1:31" ht="36.75" x14ac:dyDescent="0.25">
      <c r="A137" s="44" t="s">
        <v>998</v>
      </c>
      <c r="B137" s="960" t="s">
        <v>49</v>
      </c>
      <c r="C137" s="961"/>
      <c r="D137" s="960" t="s">
        <v>49</v>
      </c>
      <c r="E137" s="961"/>
      <c r="F137" s="960" t="s">
        <v>49</v>
      </c>
      <c r="G137" s="961"/>
      <c r="H137" s="960" t="s">
        <v>49</v>
      </c>
      <c r="I137" s="961"/>
      <c r="J137" s="960" t="s">
        <v>49</v>
      </c>
      <c r="K137" s="961"/>
      <c r="L137" s="960" t="s">
        <v>49</v>
      </c>
      <c r="M137" s="961"/>
      <c r="N137" s="960" t="s">
        <v>49</v>
      </c>
      <c r="O137" s="961"/>
      <c r="P137" s="960" t="s">
        <v>49</v>
      </c>
      <c r="Q137" s="961"/>
      <c r="R137" s="960" t="s">
        <v>49</v>
      </c>
      <c r="S137" s="961"/>
      <c r="T137" s="960" t="s">
        <v>49</v>
      </c>
      <c r="U137" s="961"/>
      <c r="V137" s="960" t="s">
        <v>49</v>
      </c>
      <c r="W137" s="961"/>
      <c r="X137" s="960" t="s">
        <v>49</v>
      </c>
      <c r="Y137" s="961"/>
      <c r="Z137" s="960" t="s">
        <v>49</v>
      </c>
      <c r="AA137" s="961"/>
      <c r="AB137" s="960" t="s">
        <v>49</v>
      </c>
      <c r="AC137" s="961"/>
      <c r="AD137" s="960" t="s">
        <v>49</v>
      </c>
      <c r="AE137" s="961"/>
    </row>
    <row r="138" spans="1:31" ht="48.75" x14ac:dyDescent="0.25">
      <c r="A138" s="129" t="s">
        <v>999</v>
      </c>
      <c r="B138" s="960" t="str">
        <f>IF(B137="Select waiting period option","0",IF(B137="First of month following date of rehire","0",IF(B137="Date of election","0",IF(B137="First of month following date of election","0",""))))</f>
        <v>0</v>
      </c>
      <c r="C138" s="961"/>
      <c r="D138" s="960" t="str">
        <f>IF(D137="Select waiting period option","0",IF(D137="First of month following date of rehire","0",IF(D137="Date of election","0",IF(D137="First of month following date of election","0",""))))</f>
        <v>0</v>
      </c>
      <c r="E138" s="961"/>
      <c r="F138" s="960" t="str">
        <f>IF(F137="Select waiting period option","0",IF(F137="First of month following date of rehire","0",IF(F137="Date of election","0",IF(F137="First of month following date of election","0",""))))</f>
        <v>0</v>
      </c>
      <c r="G138" s="961"/>
      <c r="H138" s="960" t="str">
        <f>IF(H137="Select waiting period option","0",IF(H137="First of month following date of rehire","0",IF(H137="Date of election","0",IF(H137="First of month following date of election","0",""))))</f>
        <v>0</v>
      </c>
      <c r="I138" s="961"/>
      <c r="J138" s="960" t="str">
        <f>IF(J137="Select waiting period option","0",IF(J137="First of month following date of rehire","0",IF(J137="Date of election","0",IF(J137="First of month following date of election","0",""))))</f>
        <v>0</v>
      </c>
      <c r="K138" s="961"/>
      <c r="L138" s="960" t="str">
        <f>IF(L137="Select waiting period option","0",IF(L137="First of month following date of rehire","0",IF(L137="Date of election","0",IF(L137="First of month following date of election","0",""))))</f>
        <v>0</v>
      </c>
      <c r="M138" s="961"/>
      <c r="N138" s="960" t="str">
        <f>IF(N137="Select waiting period option","0",IF(N137="First of month following date of rehire","0",IF(N137="Date of election","0",IF(N137="First of month following date of election","0",""))))</f>
        <v>0</v>
      </c>
      <c r="O138" s="961"/>
      <c r="P138" s="960" t="str">
        <f>IF(P137="Select waiting period option","0",IF(P137="First of month following date of rehire","0",IF(P137="Date of election","0",IF(P137="First of month following date of election","0",""))))</f>
        <v>0</v>
      </c>
      <c r="Q138" s="961"/>
      <c r="R138" s="960" t="str">
        <f>IF(R137="Select waiting period option","0",IF(R137="First of month following date of rehire","0",IF(R137="Date of election","0",IF(R137="First of month following date of election","0",""))))</f>
        <v>0</v>
      </c>
      <c r="S138" s="961"/>
      <c r="T138" s="960" t="str">
        <f>IF(T137="Select waiting period option","0",IF(T137="First of month following date of rehire","0",IF(T137="Date of election","0",IF(T137="First of month following date of election","0",""))))</f>
        <v>0</v>
      </c>
      <c r="U138" s="961"/>
      <c r="V138" s="960" t="str">
        <f>IF(V137="Select waiting period option","0",IF(V137="First of month following date of rehire","0",IF(V137="Date of election","0",IF(V137="First of month following date of election","0",""))))</f>
        <v>0</v>
      </c>
      <c r="W138" s="961"/>
      <c r="X138" s="960" t="str">
        <f>IF(X137="Select waiting period option","0",IF(X137="First of month following date of rehire","0",IF(X137="Date of election","0",IF(X137="First of month following date of election","0",""))))</f>
        <v>0</v>
      </c>
      <c r="Y138" s="961"/>
      <c r="Z138" s="960" t="str">
        <f>IF(Z137="Select waiting period option","0",IF(Z137="First of month following date of rehire","0",IF(Z137="Date of election","0",IF(Z137="First of month following date of election","0",""))))</f>
        <v>0</v>
      </c>
      <c r="AA138" s="961"/>
      <c r="AB138" s="960" t="str">
        <f>IF(AB137="Select waiting period option","0",IF(AB137="First of month following date of rehire","0",IF(AB137="Date of election","0",IF(AB137="First of month following date of election","0",""))))</f>
        <v>0</v>
      </c>
      <c r="AC138" s="961"/>
      <c r="AD138" s="960" t="str">
        <f>IF(AD137="Select waiting period option","0",IF(AD137="First of month following date of rehire","0",IF(AD137="Date of election","0",IF(AD137="First of month following date of election","0",""))))</f>
        <v>0</v>
      </c>
      <c r="AE138" s="961"/>
    </row>
    <row r="139" spans="1:31" ht="24.75" x14ac:dyDescent="0.25">
      <c r="A139" s="236" t="s">
        <v>1074</v>
      </c>
      <c r="B139" s="756" t="s">
        <v>623</v>
      </c>
      <c r="C139" s="757"/>
      <c r="D139" s="756" t="s">
        <v>623</v>
      </c>
      <c r="E139" s="757"/>
      <c r="F139" s="756" t="s">
        <v>623</v>
      </c>
      <c r="G139" s="757"/>
      <c r="H139" s="756" t="s">
        <v>623</v>
      </c>
      <c r="I139" s="757"/>
      <c r="J139" s="756" t="s">
        <v>623</v>
      </c>
      <c r="K139" s="757"/>
      <c r="L139" s="756" t="s">
        <v>623</v>
      </c>
      <c r="M139" s="757"/>
      <c r="N139" s="756" t="s">
        <v>623</v>
      </c>
      <c r="O139" s="757"/>
      <c r="P139" s="756" t="s">
        <v>623</v>
      </c>
      <c r="Q139" s="757"/>
      <c r="R139" s="756" t="s">
        <v>623</v>
      </c>
      <c r="S139" s="757"/>
      <c r="T139" s="756" t="s">
        <v>623</v>
      </c>
      <c r="U139" s="757"/>
      <c r="V139" s="756" t="s">
        <v>623</v>
      </c>
      <c r="W139" s="757"/>
      <c r="X139" s="756" t="s">
        <v>623</v>
      </c>
      <c r="Y139" s="757"/>
      <c r="Z139" s="756" t="s">
        <v>623</v>
      </c>
      <c r="AA139" s="757"/>
      <c r="AB139" s="756" t="s">
        <v>623</v>
      </c>
      <c r="AC139" s="757"/>
      <c r="AD139" s="756" t="s">
        <v>623</v>
      </c>
      <c r="AE139" s="757"/>
    </row>
    <row r="140" spans="1:31" ht="24.75" x14ac:dyDescent="0.25">
      <c r="A140" s="236" t="s">
        <v>994</v>
      </c>
      <c r="B140" s="756">
        <v>1</v>
      </c>
      <c r="C140" s="757"/>
      <c r="D140" s="756">
        <v>1</v>
      </c>
      <c r="E140" s="757"/>
      <c r="F140" s="756">
        <v>1</v>
      </c>
      <c r="G140" s="757"/>
      <c r="H140" s="756">
        <v>1</v>
      </c>
      <c r="I140" s="757"/>
      <c r="J140" s="756">
        <v>1</v>
      </c>
      <c r="K140" s="757"/>
      <c r="L140" s="756">
        <v>1</v>
      </c>
      <c r="M140" s="757"/>
      <c r="N140" s="756">
        <v>1</v>
      </c>
      <c r="O140" s="757"/>
      <c r="P140" s="756">
        <v>1</v>
      </c>
      <c r="Q140" s="757"/>
      <c r="R140" s="756">
        <v>1</v>
      </c>
      <c r="S140" s="757"/>
      <c r="T140" s="756">
        <v>1</v>
      </c>
      <c r="U140" s="757"/>
      <c r="V140" s="756">
        <v>1</v>
      </c>
      <c r="W140" s="757"/>
      <c r="X140" s="756">
        <v>1</v>
      </c>
      <c r="Y140" s="757"/>
      <c r="Z140" s="756">
        <v>1</v>
      </c>
      <c r="AA140" s="757"/>
      <c r="AB140" s="756">
        <v>1</v>
      </c>
      <c r="AC140" s="757"/>
      <c r="AD140" s="756">
        <v>1</v>
      </c>
      <c r="AE140" s="757"/>
    </row>
    <row r="141" spans="1:31" ht="24.75" x14ac:dyDescent="0.25">
      <c r="A141" s="236" t="s">
        <v>993</v>
      </c>
      <c r="B141" s="756" t="s">
        <v>624</v>
      </c>
      <c r="C141" s="757"/>
      <c r="D141" s="756" t="s">
        <v>624</v>
      </c>
      <c r="E141" s="757"/>
      <c r="F141" s="756" t="s">
        <v>624</v>
      </c>
      <c r="G141" s="757"/>
      <c r="H141" s="756" t="s">
        <v>624</v>
      </c>
      <c r="I141" s="757"/>
      <c r="J141" s="756" t="s">
        <v>624</v>
      </c>
      <c r="K141" s="757"/>
      <c r="L141" s="756" t="s">
        <v>624</v>
      </c>
      <c r="M141" s="757"/>
      <c r="N141" s="756" t="s">
        <v>624</v>
      </c>
      <c r="O141" s="757"/>
      <c r="P141" s="756" t="s">
        <v>624</v>
      </c>
      <c r="Q141" s="757"/>
      <c r="R141" s="756" t="s">
        <v>624</v>
      </c>
      <c r="S141" s="757"/>
      <c r="T141" s="756" t="s">
        <v>624</v>
      </c>
      <c r="U141" s="757"/>
      <c r="V141" s="756" t="s">
        <v>624</v>
      </c>
      <c r="W141" s="757"/>
      <c r="X141" s="756" t="s">
        <v>624</v>
      </c>
      <c r="Y141" s="757"/>
      <c r="Z141" s="756" t="s">
        <v>624</v>
      </c>
      <c r="AA141" s="757"/>
      <c r="AB141" s="756" t="s">
        <v>624</v>
      </c>
      <c r="AC141" s="757"/>
      <c r="AD141" s="756" t="s">
        <v>624</v>
      </c>
      <c r="AE141" s="757"/>
    </row>
    <row r="142" spans="1:31" x14ac:dyDescent="0.25">
      <c r="A142" s="104" t="s">
        <v>812</v>
      </c>
      <c r="B142" s="776"/>
      <c r="C142" s="777"/>
      <c r="D142" s="776"/>
      <c r="E142" s="777"/>
      <c r="F142" s="776"/>
      <c r="G142" s="777"/>
      <c r="H142" s="776"/>
      <c r="I142" s="777"/>
      <c r="J142" s="776"/>
      <c r="K142" s="777"/>
      <c r="L142" s="776"/>
      <c r="M142" s="777"/>
      <c r="N142" s="776"/>
      <c r="O142" s="777"/>
      <c r="P142" s="776"/>
      <c r="Q142" s="777"/>
      <c r="R142" s="776"/>
      <c r="S142" s="777"/>
      <c r="T142" s="776"/>
      <c r="U142" s="777"/>
      <c r="V142" s="776"/>
      <c r="W142" s="777"/>
      <c r="X142" s="776"/>
      <c r="Y142" s="777"/>
      <c r="Z142" s="776"/>
      <c r="AA142" s="777"/>
      <c r="AB142" s="776"/>
      <c r="AC142" s="777"/>
      <c r="AD142" s="776"/>
      <c r="AE142" s="777"/>
    </row>
    <row r="143" spans="1:31" x14ac:dyDescent="0.25">
      <c r="A143" s="6" t="s">
        <v>76</v>
      </c>
      <c r="B143" s="958"/>
      <c r="C143" s="959"/>
      <c r="D143" s="958"/>
      <c r="E143" s="959"/>
      <c r="F143" s="958"/>
      <c r="G143" s="959"/>
      <c r="H143" s="958"/>
      <c r="I143" s="959"/>
      <c r="J143" s="958"/>
      <c r="K143" s="959"/>
      <c r="L143" s="958"/>
      <c r="M143" s="959"/>
      <c r="N143" s="958"/>
      <c r="O143" s="959"/>
      <c r="P143" s="958"/>
      <c r="Q143" s="959"/>
      <c r="R143" s="958"/>
      <c r="S143" s="959"/>
      <c r="T143" s="958"/>
      <c r="U143" s="959"/>
      <c r="V143" s="958"/>
      <c r="W143" s="959"/>
      <c r="X143" s="958"/>
      <c r="Y143" s="959"/>
      <c r="Z143" s="958"/>
      <c r="AA143" s="959"/>
      <c r="AB143" s="958"/>
      <c r="AC143" s="959"/>
      <c r="AD143" s="958"/>
      <c r="AE143" s="959"/>
    </row>
    <row r="144" spans="1:31" ht="24.75" x14ac:dyDescent="0.25">
      <c r="A144" s="19" t="s">
        <v>355</v>
      </c>
      <c r="B144" s="958"/>
      <c r="C144" s="959"/>
      <c r="D144" s="958"/>
      <c r="E144" s="959"/>
      <c r="F144" s="958"/>
      <c r="G144" s="959"/>
      <c r="H144" s="958"/>
      <c r="I144" s="959"/>
      <c r="J144" s="958"/>
      <c r="K144" s="959"/>
      <c r="L144" s="958"/>
      <c r="M144" s="959"/>
      <c r="N144" s="958"/>
      <c r="O144" s="959"/>
      <c r="P144" s="958"/>
      <c r="Q144" s="959"/>
      <c r="R144" s="958"/>
      <c r="S144" s="959"/>
      <c r="T144" s="958"/>
      <c r="U144" s="959"/>
      <c r="V144" s="958"/>
      <c r="W144" s="959"/>
      <c r="X144" s="958"/>
      <c r="Y144" s="959"/>
      <c r="Z144" s="958"/>
      <c r="AA144" s="959"/>
      <c r="AB144" s="958"/>
      <c r="AC144" s="959"/>
      <c r="AD144" s="958"/>
      <c r="AE144" s="959"/>
    </row>
    <row r="145" spans="1:31" ht="48.75" x14ac:dyDescent="0.25">
      <c r="A145" s="42" t="s">
        <v>1075</v>
      </c>
      <c r="B145" s="776"/>
      <c r="C145" s="777"/>
      <c r="D145" s="776"/>
      <c r="E145" s="777"/>
      <c r="F145" s="776"/>
      <c r="G145" s="777"/>
      <c r="H145" s="776"/>
      <c r="I145" s="777"/>
      <c r="J145" s="776"/>
      <c r="K145" s="777"/>
      <c r="L145" s="776"/>
      <c r="M145" s="777"/>
      <c r="N145" s="776"/>
      <c r="O145" s="777"/>
      <c r="P145" s="776"/>
      <c r="Q145" s="777"/>
      <c r="R145" s="776"/>
      <c r="S145" s="777"/>
      <c r="T145" s="776"/>
      <c r="U145" s="777"/>
      <c r="V145" s="776"/>
      <c r="W145" s="777"/>
      <c r="X145" s="776"/>
      <c r="Y145" s="777"/>
      <c r="Z145" s="776"/>
      <c r="AA145" s="777"/>
      <c r="AB145" s="776"/>
      <c r="AC145" s="777"/>
      <c r="AD145" s="776"/>
      <c r="AE145" s="777"/>
    </row>
    <row r="146" spans="1:31" ht="48.75" x14ac:dyDescent="0.25">
      <c r="A146" s="42" t="s">
        <v>1076</v>
      </c>
      <c r="B146" s="776"/>
      <c r="C146" s="777"/>
      <c r="D146" s="776"/>
      <c r="E146" s="777"/>
      <c r="F146" s="776"/>
      <c r="G146" s="777"/>
      <c r="H146" s="776"/>
      <c r="I146" s="777"/>
      <c r="J146" s="776"/>
      <c r="K146" s="777"/>
      <c r="L146" s="776"/>
      <c r="M146" s="777"/>
      <c r="N146" s="776"/>
      <c r="O146" s="777"/>
      <c r="P146" s="776"/>
      <c r="Q146" s="777"/>
      <c r="R146" s="776"/>
      <c r="S146" s="777"/>
      <c r="T146" s="776"/>
      <c r="U146" s="777"/>
      <c r="V146" s="776"/>
      <c r="W146" s="777"/>
      <c r="X146" s="776"/>
      <c r="Y146" s="777"/>
      <c r="Z146" s="776"/>
      <c r="AA146" s="777"/>
      <c r="AB146" s="776"/>
      <c r="AC146" s="777"/>
      <c r="AD146" s="776"/>
      <c r="AE146" s="777"/>
    </row>
    <row r="147" spans="1:31" x14ac:dyDescent="0.25">
      <c r="A147" s="26" t="s">
        <v>613</v>
      </c>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row>
    <row r="148" spans="1:31" x14ac:dyDescent="0.25">
      <c r="A148" s="12" t="s">
        <v>77</v>
      </c>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row>
    <row r="149" spans="1:31" ht="36.75" x14ac:dyDescent="0.25">
      <c r="A149" s="19" t="s">
        <v>401</v>
      </c>
      <c r="B149" s="758"/>
      <c r="C149" s="759"/>
      <c r="D149" s="758"/>
      <c r="E149" s="759"/>
      <c r="F149" s="758"/>
      <c r="G149" s="759"/>
      <c r="H149" s="758"/>
      <c r="I149" s="759"/>
      <c r="J149" s="758"/>
      <c r="K149" s="759"/>
      <c r="L149" s="758"/>
      <c r="M149" s="759"/>
      <c r="N149" s="758"/>
      <c r="O149" s="759"/>
      <c r="P149" s="758"/>
      <c r="Q149" s="759"/>
      <c r="R149" s="758"/>
      <c r="S149" s="759"/>
      <c r="T149" s="758"/>
      <c r="U149" s="759"/>
      <c r="V149" s="758"/>
      <c r="W149" s="759"/>
      <c r="X149" s="758"/>
      <c r="Y149" s="759"/>
      <c r="Z149" s="758"/>
      <c r="AA149" s="759"/>
      <c r="AB149" s="758"/>
      <c r="AC149" s="759"/>
      <c r="AD149" s="758"/>
      <c r="AE149" s="759"/>
    </row>
    <row r="150" spans="1:31" ht="36.75" x14ac:dyDescent="0.25">
      <c r="A150" s="21" t="s">
        <v>666</v>
      </c>
      <c r="B150" s="758"/>
      <c r="C150" s="759"/>
      <c r="D150" s="758"/>
      <c r="E150" s="759"/>
      <c r="F150" s="758"/>
      <c r="G150" s="759"/>
      <c r="H150" s="758"/>
      <c r="I150" s="759"/>
      <c r="J150" s="758"/>
      <c r="K150" s="759"/>
      <c r="L150" s="758"/>
      <c r="M150" s="759"/>
      <c r="N150" s="758"/>
      <c r="O150" s="759"/>
      <c r="P150" s="758"/>
      <c r="Q150" s="759"/>
      <c r="R150" s="758"/>
      <c r="S150" s="759"/>
      <c r="T150" s="758"/>
      <c r="U150" s="759"/>
      <c r="V150" s="758"/>
      <c r="W150" s="759"/>
      <c r="X150" s="758"/>
      <c r="Y150" s="759"/>
      <c r="Z150" s="758"/>
      <c r="AA150" s="759"/>
      <c r="AB150" s="758"/>
      <c r="AC150" s="759"/>
      <c r="AD150" s="758"/>
      <c r="AE150" s="759"/>
    </row>
    <row r="151" spans="1:31" ht="36.75" x14ac:dyDescent="0.25">
      <c r="A151" s="21" t="s">
        <v>826</v>
      </c>
      <c r="B151" s="758"/>
      <c r="C151" s="759"/>
      <c r="D151" s="758"/>
      <c r="E151" s="759"/>
      <c r="F151" s="758"/>
      <c r="G151" s="759"/>
      <c r="H151" s="758"/>
      <c r="I151" s="759"/>
      <c r="J151" s="758"/>
      <c r="K151" s="759"/>
      <c r="L151" s="758"/>
      <c r="M151" s="759"/>
      <c r="N151" s="758"/>
      <c r="O151" s="759"/>
      <c r="P151" s="758"/>
      <c r="Q151" s="759"/>
      <c r="R151" s="758"/>
      <c r="S151" s="759"/>
      <c r="T151" s="758"/>
      <c r="U151" s="759"/>
      <c r="V151" s="758"/>
      <c r="W151" s="759"/>
      <c r="X151" s="758"/>
      <c r="Y151" s="759"/>
      <c r="Z151" s="758"/>
      <c r="AA151" s="759"/>
      <c r="AB151" s="758"/>
      <c r="AC151" s="759"/>
      <c r="AD151" s="758"/>
      <c r="AE151" s="759"/>
    </row>
    <row r="152" spans="1:31" ht="48.75" x14ac:dyDescent="0.25">
      <c r="A152" s="335" t="s">
        <v>1077</v>
      </c>
      <c r="B152" s="758"/>
      <c r="C152" s="759"/>
      <c r="D152" s="758"/>
      <c r="E152" s="759"/>
      <c r="F152" s="758"/>
      <c r="G152" s="759"/>
      <c r="H152" s="758"/>
      <c r="I152" s="759"/>
      <c r="J152" s="758"/>
      <c r="K152" s="759"/>
      <c r="L152" s="758"/>
      <c r="M152" s="759"/>
      <c r="N152" s="758"/>
      <c r="O152" s="759"/>
      <c r="P152" s="758"/>
      <c r="Q152" s="759"/>
      <c r="R152" s="758"/>
      <c r="S152" s="759"/>
      <c r="T152" s="758"/>
      <c r="U152" s="759"/>
      <c r="V152" s="758"/>
      <c r="W152" s="759"/>
      <c r="X152" s="758"/>
      <c r="Y152" s="759"/>
      <c r="Z152" s="758"/>
      <c r="AA152" s="759"/>
      <c r="AB152" s="758"/>
      <c r="AC152" s="759"/>
      <c r="AD152" s="758"/>
      <c r="AE152" s="759"/>
    </row>
    <row r="153" spans="1:31" x14ac:dyDescent="0.25">
      <c r="A153" s="980" t="s">
        <v>1078</v>
      </c>
      <c r="B153" s="336"/>
      <c r="C153" s="42" t="s">
        <v>212</v>
      </c>
      <c r="D153" s="343"/>
      <c r="E153" s="349" t="s">
        <v>212</v>
      </c>
      <c r="F153" s="343"/>
      <c r="G153" s="349" t="s">
        <v>212</v>
      </c>
      <c r="H153" s="343"/>
      <c r="I153" s="349" t="s">
        <v>212</v>
      </c>
      <c r="J153" s="343"/>
      <c r="K153" s="349" t="s">
        <v>212</v>
      </c>
      <c r="L153" s="343"/>
      <c r="M153" s="349" t="s">
        <v>212</v>
      </c>
      <c r="N153" s="343"/>
      <c r="O153" s="349" t="s">
        <v>212</v>
      </c>
      <c r="P153" s="343"/>
      <c r="Q153" s="349" t="s">
        <v>212</v>
      </c>
      <c r="R153" s="343"/>
      <c r="S153" s="349" t="s">
        <v>212</v>
      </c>
      <c r="T153" s="343"/>
      <c r="U153" s="349" t="s">
        <v>212</v>
      </c>
      <c r="V153" s="343"/>
      <c r="W153" s="349" t="s">
        <v>212</v>
      </c>
      <c r="X153" s="343"/>
      <c r="Y153" s="349" t="s">
        <v>212</v>
      </c>
      <c r="Z153" s="343"/>
      <c r="AA153" s="349" t="s">
        <v>212</v>
      </c>
      <c r="AB153" s="343"/>
      <c r="AC153" s="349" t="s">
        <v>212</v>
      </c>
      <c r="AD153" s="343"/>
      <c r="AE153" s="349" t="s">
        <v>212</v>
      </c>
    </row>
    <row r="154" spans="1:31" x14ac:dyDescent="0.25">
      <c r="A154" s="981"/>
      <c r="B154" s="188"/>
      <c r="C154" s="42" t="s">
        <v>760</v>
      </c>
      <c r="D154" s="343"/>
      <c r="E154" s="349" t="s">
        <v>760</v>
      </c>
      <c r="F154" s="343"/>
      <c r="G154" s="349" t="s">
        <v>760</v>
      </c>
      <c r="H154" s="343"/>
      <c r="I154" s="349" t="s">
        <v>760</v>
      </c>
      <c r="J154" s="343"/>
      <c r="K154" s="349" t="s">
        <v>760</v>
      </c>
      <c r="L154" s="343"/>
      <c r="M154" s="349" t="s">
        <v>760</v>
      </c>
      <c r="N154" s="343"/>
      <c r="O154" s="349" t="s">
        <v>760</v>
      </c>
      <c r="P154" s="343"/>
      <c r="Q154" s="349" t="s">
        <v>760</v>
      </c>
      <c r="R154" s="343"/>
      <c r="S154" s="349" t="s">
        <v>760</v>
      </c>
      <c r="T154" s="343"/>
      <c r="U154" s="349" t="s">
        <v>760</v>
      </c>
      <c r="V154" s="343"/>
      <c r="W154" s="349" t="s">
        <v>760</v>
      </c>
      <c r="X154" s="343"/>
      <c r="Y154" s="349" t="s">
        <v>760</v>
      </c>
      <c r="Z154" s="343"/>
      <c r="AA154" s="349" t="s">
        <v>760</v>
      </c>
      <c r="AB154" s="343"/>
      <c r="AC154" s="349" t="s">
        <v>760</v>
      </c>
      <c r="AD154" s="343"/>
      <c r="AE154" s="349" t="s">
        <v>760</v>
      </c>
    </row>
    <row r="155" spans="1:31" x14ac:dyDescent="0.25">
      <c r="A155" s="981"/>
      <c r="B155" s="188"/>
      <c r="C155" s="42" t="s">
        <v>761</v>
      </c>
      <c r="D155" s="343"/>
      <c r="E155" s="349" t="s">
        <v>761</v>
      </c>
      <c r="F155" s="343"/>
      <c r="G155" s="349" t="s">
        <v>761</v>
      </c>
      <c r="H155" s="343"/>
      <c r="I155" s="349" t="s">
        <v>761</v>
      </c>
      <c r="J155" s="343"/>
      <c r="K155" s="349" t="s">
        <v>761</v>
      </c>
      <c r="L155" s="343"/>
      <c r="M155" s="349" t="s">
        <v>761</v>
      </c>
      <c r="N155" s="343"/>
      <c r="O155" s="349" t="s">
        <v>761</v>
      </c>
      <c r="P155" s="343"/>
      <c r="Q155" s="349" t="s">
        <v>761</v>
      </c>
      <c r="R155" s="343"/>
      <c r="S155" s="349" t="s">
        <v>761</v>
      </c>
      <c r="T155" s="343"/>
      <c r="U155" s="349" t="s">
        <v>761</v>
      </c>
      <c r="V155" s="343"/>
      <c r="W155" s="349" t="s">
        <v>761</v>
      </c>
      <c r="X155" s="343"/>
      <c r="Y155" s="349" t="s">
        <v>761</v>
      </c>
      <c r="Z155" s="343"/>
      <c r="AA155" s="349" t="s">
        <v>761</v>
      </c>
      <c r="AB155" s="343"/>
      <c r="AC155" s="349" t="s">
        <v>761</v>
      </c>
      <c r="AD155" s="343"/>
      <c r="AE155" s="349" t="s">
        <v>761</v>
      </c>
    </row>
    <row r="156" spans="1:31" x14ac:dyDescent="0.25">
      <c r="A156" s="981"/>
      <c r="B156" s="188"/>
      <c r="C156" s="42" t="s">
        <v>762</v>
      </c>
      <c r="D156" s="343"/>
      <c r="E156" s="349" t="s">
        <v>762</v>
      </c>
      <c r="F156" s="343"/>
      <c r="G156" s="349" t="s">
        <v>762</v>
      </c>
      <c r="H156" s="343"/>
      <c r="I156" s="349" t="s">
        <v>762</v>
      </c>
      <c r="J156" s="343"/>
      <c r="K156" s="349" t="s">
        <v>762</v>
      </c>
      <c r="L156" s="343"/>
      <c r="M156" s="349" t="s">
        <v>762</v>
      </c>
      <c r="N156" s="343"/>
      <c r="O156" s="349" t="s">
        <v>762</v>
      </c>
      <c r="P156" s="343"/>
      <c r="Q156" s="349" t="s">
        <v>762</v>
      </c>
      <c r="R156" s="343"/>
      <c r="S156" s="349" t="s">
        <v>762</v>
      </c>
      <c r="T156" s="343"/>
      <c r="U156" s="349" t="s">
        <v>762</v>
      </c>
      <c r="V156" s="343"/>
      <c r="W156" s="349" t="s">
        <v>762</v>
      </c>
      <c r="X156" s="343"/>
      <c r="Y156" s="349" t="s">
        <v>762</v>
      </c>
      <c r="Z156" s="343"/>
      <c r="AA156" s="349" t="s">
        <v>762</v>
      </c>
      <c r="AB156" s="343"/>
      <c r="AC156" s="349" t="s">
        <v>762</v>
      </c>
      <c r="AD156" s="343"/>
      <c r="AE156" s="349" t="s">
        <v>762</v>
      </c>
    </row>
    <row r="157" spans="1:31" x14ac:dyDescent="0.25">
      <c r="A157" s="981"/>
      <c r="B157" s="188"/>
      <c r="C157" s="42" t="s">
        <v>763</v>
      </c>
      <c r="D157" s="343"/>
      <c r="E157" s="349" t="s">
        <v>763</v>
      </c>
      <c r="F157" s="343"/>
      <c r="G157" s="349" t="s">
        <v>763</v>
      </c>
      <c r="H157" s="343"/>
      <c r="I157" s="349" t="s">
        <v>763</v>
      </c>
      <c r="J157" s="343"/>
      <c r="K157" s="349" t="s">
        <v>763</v>
      </c>
      <c r="L157" s="343"/>
      <c r="M157" s="349" t="s">
        <v>763</v>
      </c>
      <c r="N157" s="343"/>
      <c r="O157" s="349" t="s">
        <v>763</v>
      </c>
      <c r="P157" s="343"/>
      <c r="Q157" s="349" t="s">
        <v>763</v>
      </c>
      <c r="R157" s="343"/>
      <c r="S157" s="349" t="s">
        <v>763</v>
      </c>
      <c r="T157" s="343"/>
      <c r="U157" s="349" t="s">
        <v>763</v>
      </c>
      <c r="V157" s="343"/>
      <c r="W157" s="349" t="s">
        <v>763</v>
      </c>
      <c r="X157" s="343"/>
      <c r="Y157" s="349" t="s">
        <v>763</v>
      </c>
      <c r="Z157" s="343"/>
      <c r="AA157" s="349" t="s">
        <v>763</v>
      </c>
      <c r="AB157" s="343"/>
      <c r="AC157" s="349" t="s">
        <v>763</v>
      </c>
      <c r="AD157" s="343"/>
      <c r="AE157" s="349" t="s">
        <v>763</v>
      </c>
    </row>
    <row r="158" spans="1:31" x14ac:dyDescent="0.25">
      <c r="A158" s="981"/>
      <c r="B158" s="188"/>
      <c r="C158" s="42" t="s">
        <v>764</v>
      </c>
      <c r="D158" s="343"/>
      <c r="E158" s="349" t="s">
        <v>764</v>
      </c>
      <c r="F158" s="343"/>
      <c r="G158" s="349" t="s">
        <v>764</v>
      </c>
      <c r="H158" s="343"/>
      <c r="I158" s="349" t="s">
        <v>764</v>
      </c>
      <c r="J158" s="343"/>
      <c r="K158" s="349" t="s">
        <v>764</v>
      </c>
      <c r="L158" s="343"/>
      <c r="M158" s="349" t="s">
        <v>764</v>
      </c>
      <c r="N158" s="343"/>
      <c r="O158" s="349" t="s">
        <v>764</v>
      </c>
      <c r="P158" s="343"/>
      <c r="Q158" s="349" t="s">
        <v>764</v>
      </c>
      <c r="R158" s="343"/>
      <c r="S158" s="349" t="s">
        <v>764</v>
      </c>
      <c r="T158" s="343"/>
      <c r="U158" s="349" t="s">
        <v>764</v>
      </c>
      <c r="V158" s="343"/>
      <c r="W158" s="349" t="s">
        <v>764</v>
      </c>
      <c r="X158" s="343"/>
      <c r="Y158" s="349" t="s">
        <v>764</v>
      </c>
      <c r="Z158" s="343"/>
      <c r="AA158" s="349" t="s">
        <v>764</v>
      </c>
      <c r="AB158" s="343"/>
      <c r="AC158" s="349" t="s">
        <v>764</v>
      </c>
      <c r="AD158" s="343"/>
      <c r="AE158" s="349" t="s">
        <v>764</v>
      </c>
    </row>
    <row r="159" spans="1:31" x14ac:dyDescent="0.25">
      <c r="A159" s="981"/>
      <c r="B159" s="188"/>
      <c r="C159" s="42" t="s">
        <v>765</v>
      </c>
      <c r="D159" s="343"/>
      <c r="E159" s="349" t="s">
        <v>765</v>
      </c>
      <c r="F159" s="343"/>
      <c r="G159" s="349" t="s">
        <v>765</v>
      </c>
      <c r="H159" s="343"/>
      <c r="I159" s="349" t="s">
        <v>765</v>
      </c>
      <c r="J159" s="343"/>
      <c r="K159" s="349" t="s">
        <v>765</v>
      </c>
      <c r="L159" s="343"/>
      <c r="M159" s="349" t="s">
        <v>765</v>
      </c>
      <c r="N159" s="343"/>
      <c r="O159" s="349" t="s">
        <v>765</v>
      </c>
      <c r="P159" s="343"/>
      <c r="Q159" s="349" t="s">
        <v>765</v>
      </c>
      <c r="R159" s="343"/>
      <c r="S159" s="349" t="s">
        <v>765</v>
      </c>
      <c r="T159" s="343"/>
      <c r="U159" s="349" t="s">
        <v>765</v>
      </c>
      <c r="V159" s="343"/>
      <c r="W159" s="349" t="s">
        <v>765</v>
      </c>
      <c r="X159" s="343"/>
      <c r="Y159" s="349" t="s">
        <v>765</v>
      </c>
      <c r="Z159" s="343"/>
      <c r="AA159" s="349" t="s">
        <v>765</v>
      </c>
      <c r="AB159" s="343"/>
      <c r="AC159" s="349" t="s">
        <v>765</v>
      </c>
      <c r="AD159" s="343"/>
      <c r="AE159" s="349" t="s">
        <v>765</v>
      </c>
    </row>
    <row r="160" spans="1:31" x14ac:dyDescent="0.25">
      <c r="A160" s="981"/>
      <c r="B160" s="188"/>
      <c r="C160" s="42" t="s">
        <v>766</v>
      </c>
      <c r="D160" s="343"/>
      <c r="E160" s="349" t="s">
        <v>766</v>
      </c>
      <c r="F160" s="343"/>
      <c r="G160" s="349" t="s">
        <v>766</v>
      </c>
      <c r="H160" s="343"/>
      <c r="I160" s="349" t="s">
        <v>766</v>
      </c>
      <c r="J160" s="343"/>
      <c r="K160" s="349" t="s">
        <v>766</v>
      </c>
      <c r="L160" s="343"/>
      <c r="M160" s="349" t="s">
        <v>766</v>
      </c>
      <c r="N160" s="343"/>
      <c r="O160" s="349" t="s">
        <v>766</v>
      </c>
      <c r="P160" s="343"/>
      <c r="Q160" s="349" t="s">
        <v>766</v>
      </c>
      <c r="R160" s="343"/>
      <c r="S160" s="349" t="s">
        <v>766</v>
      </c>
      <c r="T160" s="343"/>
      <c r="U160" s="349" t="s">
        <v>766</v>
      </c>
      <c r="V160" s="343"/>
      <c r="W160" s="349" t="s">
        <v>766</v>
      </c>
      <c r="X160" s="343"/>
      <c r="Y160" s="349" t="s">
        <v>766</v>
      </c>
      <c r="Z160" s="343"/>
      <c r="AA160" s="349" t="s">
        <v>766</v>
      </c>
      <c r="AB160" s="343"/>
      <c r="AC160" s="349" t="s">
        <v>766</v>
      </c>
      <c r="AD160" s="343"/>
      <c r="AE160" s="349" t="s">
        <v>766</v>
      </c>
    </row>
    <row r="161" spans="1:31" x14ac:dyDescent="0.25">
      <c r="A161" s="981"/>
      <c r="B161" s="188"/>
      <c r="C161" s="42" t="s">
        <v>213</v>
      </c>
      <c r="D161" s="343"/>
      <c r="E161" s="349" t="s">
        <v>213</v>
      </c>
      <c r="F161" s="343"/>
      <c r="G161" s="349" t="s">
        <v>213</v>
      </c>
      <c r="H161" s="343"/>
      <c r="I161" s="349" t="s">
        <v>213</v>
      </c>
      <c r="J161" s="343"/>
      <c r="K161" s="349" t="s">
        <v>213</v>
      </c>
      <c r="L161" s="343"/>
      <c r="M161" s="349" t="s">
        <v>213</v>
      </c>
      <c r="N161" s="343"/>
      <c r="O161" s="349" t="s">
        <v>213</v>
      </c>
      <c r="P161" s="343"/>
      <c r="Q161" s="349" t="s">
        <v>213</v>
      </c>
      <c r="R161" s="343"/>
      <c r="S161" s="349" t="s">
        <v>213</v>
      </c>
      <c r="T161" s="343"/>
      <c r="U161" s="349" t="s">
        <v>213</v>
      </c>
      <c r="V161" s="343"/>
      <c r="W161" s="349" t="s">
        <v>213</v>
      </c>
      <c r="X161" s="343"/>
      <c r="Y161" s="349" t="s">
        <v>213</v>
      </c>
      <c r="Z161" s="343"/>
      <c r="AA161" s="349" t="s">
        <v>213</v>
      </c>
      <c r="AB161" s="343"/>
      <c r="AC161" s="349" t="s">
        <v>213</v>
      </c>
      <c r="AD161" s="343"/>
      <c r="AE161" s="349" t="s">
        <v>213</v>
      </c>
    </row>
    <row r="162" spans="1:31" x14ac:dyDescent="0.25">
      <c r="A162" s="982"/>
      <c r="B162" s="333"/>
      <c r="C162" s="334" t="s">
        <v>691</v>
      </c>
      <c r="D162" s="341"/>
      <c r="E162" s="345" t="s">
        <v>691</v>
      </c>
      <c r="F162" s="341"/>
      <c r="G162" s="345" t="s">
        <v>691</v>
      </c>
      <c r="H162" s="341"/>
      <c r="I162" s="345" t="s">
        <v>691</v>
      </c>
      <c r="J162" s="341"/>
      <c r="K162" s="345" t="s">
        <v>691</v>
      </c>
      <c r="L162" s="341"/>
      <c r="M162" s="345" t="s">
        <v>691</v>
      </c>
      <c r="N162" s="341"/>
      <c r="O162" s="345" t="s">
        <v>691</v>
      </c>
      <c r="P162" s="341"/>
      <c r="Q162" s="345" t="s">
        <v>691</v>
      </c>
      <c r="R162" s="341"/>
      <c r="S162" s="345" t="s">
        <v>691</v>
      </c>
      <c r="T162" s="341"/>
      <c r="U162" s="345" t="s">
        <v>691</v>
      </c>
      <c r="V162" s="341"/>
      <c r="W162" s="345" t="s">
        <v>691</v>
      </c>
      <c r="X162" s="341"/>
      <c r="Y162" s="345" t="s">
        <v>691</v>
      </c>
      <c r="Z162" s="341"/>
      <c r="AA162" s="345" t="s">
        <v>691</v>
      </c>
      <c r="AB162" s="341"/>
      <c r="AC162" s="345" t="s">
        <v>691</v>
      </c>
      <c r="AD162" s="341"/>
      <c r="AE162" s="345" t="s">
        <v>691</v>
      </c>
    </row>
    <row r="163" spans="1:31" ht="24.75" x14ac:dyDescent="0.25">
      <c r="A163" s="2" t="s">
        <v>353</v>
      </c>
      <c r="B163" s="956" t="s">
        <v>196</v>
      </c>
      <c r="C163" s="957"/>
      <c r="D163" s="956" t="s">
        <v>196</v>
      </c>
      <c r="E163" s="957"/>
      <c r="F163" s="956" t="s">
        <v>196</v>
      </c>
      <c r="G163" s="957"/>
      <c r="H163" s="956" t="s">
        <v>196</v>
      </c>
      <c r="I163" s="957"/>
      <c r="J163" s="956" t="s">
        <v>196</v>
      </c>
      <c r="K163" s="957"/>
      <c r="L163" s="956" t="s">
        <v>196</v>
      </c>
      <c r="M163" s="957"/>
      <c r="N163" s="956" t="s">
        <v>196</v>
      </c>
      <c r="O163" s="957"/>
      <c r="P163" s="956" t="s">
        <v>196</v>
      </c>
      <c r="Q163" s="957"/>
      <c r="R163" s="956" t="s">
        <v>196</v>
      </c>
      <c r="S163" s="957"/>
      <c r="T163" s="956" t="s">
        <v>196</v>
      </c>
      <c r="U163" s="957"/>
      <c r="V163" s="956" t="s">
        <v>196</v>
      </c>
      <c r="W163" s="957"/>
      <c r="X163" s="956" t="s">
        <v>196</v>
      </c>
      <c r="Y163" s="957"/>
      <c r="Z163" s="956" t="s">
        <v>196</v>
      </c>
      <c r="AA163" s="957"/>
      <c r="AB163" s="956" t="s">
        <v>196</v>
      </c>
      <c r="AC163" s="957"/>
      <c r="AD163" s="956" t="s">
        <v>196</v>
      </c>
      <c r="AE163" s="957"/>
    </row>
    <row r="164" spans="1:31" ht="24.75" x14ac:dyDescent="0.25">
      <c r="A164" s="544" t="s">
        <v>352</v>
      </c>
      <c r="B164" s="950" t="s">
        <v>78</v>
      </c>
      <c r="C164" s="951"/>
      <c r="D164" s="950" t="s">
        <v>78</v>
      </c>
      <c r="E164" s="951"/>
      <c r="F164" s="950" t="s">
        <v>78</v>
      </c>
      <c r="G164" s="951"/>
      <c r="H164" s="950" t="s">
        <v>78</v>
      </c>
      <c r="I164" s="951"/>
      <c r="J164" s="950" t="s">
        <v>78</v>
      </c>
      <c r="K164" s="951"/>
      <c r="L164" s="950" t="s">
        <v>78</v>
      </c>
      <c r="M164" s="951"/>
      <c r="N164" s="950" t="s">
        <v>78</v>
      </c>
      <c r="O164" s="951"/>
      <c r="P164" s="950" t="s">
        <v>78</v>
      </c>
      <c r="Q164" s="951"/>
      <c r="R164" s="950" t="s">
        <v>78</v>
      </c>
      <c r="S164" s="951"/>
      <c r="T164" s="950" t="s">
        <v>78</v>
      </c>
      <c r="U164" s="951"/>
      <c r="V164" s="950" t="s">
        <v>78</v>
      </c>
      <c r="W164" s="951"/>
      <c r="X164" s="950" t="s">
        <v>78</v>
      </c>
      <c r="Y164" s="951"/>
      <c r="Z164" s="950" t="s">
        <v>78</v>
      </c>
      <c r="AA164" s="951"/>
      <c r="AB164" s="950" t="s">
        <v>78</v>
      </c>
      <c r="AC164" s="951"/>
      <c r="AD164" s="950" t="s">
        <v>78</v>
      </c>
      <c r="AE164" s="951"/>
    </row>
    <row r="165" spans="1:31" s="35" customFormat="1" ht="24.75" x14ac:dyDescent="0.25">
      <c r="A165" s="260" t="s">
        <v>351</v>
      </c>
      <c r="B165" s="954" t="s">
        <v>0</v>
      </c>
      <c r="C165" s="955"/>
      <c r="D165" s="954" t="s">
        <v>0</v>
      </c>
      <c r="E165" s="955"/>
      <c r="F165" s="954" t="s">
        <v>0</v>
      </c>
      <c r="G165" s="955"/>
      <c r="H165" s="954" t="s">
        <v>0</v>
      </c>
      <c r="I165" s="955"/>
      <c r="J165" s="954" t="s">
        <v>0</v>
      </c>
      <c r="K165" s="955"/>
      <c r="L165" s="954" t="s">
        <v>0</v>
      </c>
      <c r="M165" s="955"/>
      <c r="N165" s="954" t="s">
        <v>0</v>
      </c>
      <c r="O165" s="955"/>
      <c r="P165" s="954" t="s">
        <v>0</v>
      </c>
      <c r="Q165" s="955"/>
      <c r="R165" s="954" t="s">
        <v>0</v>
      </c>
      <c r="S165" s="955"/>
      <c r="T165" s="954" t="s">
        <v>0</v>
      </c>
      <c r="U165" s="955"/>
      <c r="V165" s="954" t="s">
        <v>0</v>
      </c>
      <c r="W165" s="955"/>
      <c r="X165" s="954" t="s">
        <v>0</v>
      </c>
      <c r="Y165" s="955"/>
      <c r="Z165" s="954" t="s">
        <v>0</v>
      </c>
      <c r="AA165" s="955"/>
      <c r="AB165" s="954" t="s">
        <v>0</v>
      </c>
      <c r="AC165" s="955"/>
      <c r="AD165" s="954" t="s">
        <v>0</v>
      </c>
      <c r="AE165" s="955"/>
    </row>
    <row r="166" spans="1:31" x14ac:dyDescent="0.25">
      <c r="A166" s="258" t="s">
        <v>637</v>
      </c>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row>
    <row r="167" spans="1:31" s="35" customFormat="1" x14ac:dyDescent="0.25">
      <c r="A167" s="37" t="s">
        <v>1003</v>
      </c>
      <c r="B167" s="776"/>
      <c r="C167" s="777"/>
      <c r="D167" s="776"/>
      <c r="E167" s="777"/>
      <c r="F167" s="776"/>
      <c r="G167" s="777"/>
      <c r="H167" s="776"/>
      <c r="I167" s="777"/>
      <c r="J167" s="776"/>
      <c r="K167" s="777"/>
      <c r="L167" s="776"/>
      <c r="M167" s="777"/>
      <c r="N167" s="776"/>
      <c r="O167" s="777"/>
      <c r="P167" s="776"/>
      <c r="Q167" s="777"/>
      <c r="R167" s="776"/>
      <c r="S167" s="777"/>
      <c r="T167" s="776"/>
      <c r="U167" s="777"/>
      <c r="V167" s="776"/>
      <c r="W167" s="777"/>
      <c r="X167" s="776"/>
      <c r="Y167" s="777"/>
      <c r="Z167" s="776"/>
      <c r="AA167" s="777"/>
      <c r="AB167" s="776"/>
      <c r="AC167" s="777"/>
      <c r="AD167" s="776"/>
      <c r="AE167" s="777"/>
    </row>
    <row r="168" spans="1:31" ht="24.75" x14ac:dyDescent="0.25">
      <c r="A168" s="2" t="s">
        <v>350</v>
      </c>
      <c r="B168" s="950" t="s">
        <v>51</v>
      </c>
      <c r="C168" s="951"/>
      <c r="D168" s="950" t="s">
        <v>51</v>
      </c>
      <c r="E168" s="951"/>
      <c r="F168" s="950" t="s">
        <v>51</v>
      </c>
      <c r="G168" s="951"/>
      <c r="H168" s="950" t="s">
        <v>51</v>
      </c>
      <c r="I168" s="951"/>
      <c r="J168" s="950" t="s">
        <v>51</v>
      </c>
      <c r="K168" s="951"/>
      <c r="L168" s="950" t="s">
        <v>51</v>
      </c>
      <c r="M168" s="951"/>
      <c r="N168" s="950" t="s">
        <v>51</v>
      </c>
      <c r="O168" s="951"/>
      <c r="P168" s="950" t="s">
        <v>51</v>
      </c>
      <c r="Q168" s="951"/>
      <c r="R168" s="950" t="s">
        <v>51</v>
      </c>
      <c r="S168" s="951"/>
      <c r="T168" s="950" t="s">
        <v>51</v>
      </c>
      <c r="U168" s="951"/>
      <c r="V168" s="950" t="s">
        <v>51</v>
      </c>
      <c r="W168" s="951"/>
      <c r="X168" s="950" t="s">
        <v>51</v>
      </c>
      <c r="Y168" s="951"/>
      <c r="Z168" s="950" t="s">
        <v>51</v>
      </c>
      <c r="AA168" s="951"/>
      <c r="AB168" s="950" t="s">
        <v>51</v>
      </c>
      <c r="AC168" s="951"/>
      <c r="AD168" s="950" t="s">
        <v>51</v>
      </c>
      <c r="AE168" s="951"/>
    </row>
    <row r="169" spans="1:31" ht="48.75" x14ac:dyDescent="0.25">
      <c r="A169" s="386" t="s">
        <v>1004</v>
      </c>
      <c r="B169" s="952" t="str">
        <f>IF(B168="Yes","Select Payroll Schedule","")</f>
        <v>Select Payroll Schedule</v>
      </c>
      <c r="C169" s="953"/>
      <c r="D169" s="952" t="str">
        <f>IF(D168="Yes","Select Payroll Schedule","")</f>
        <v>Select Payroll Schedule</v>
      </c>
      <c r="E169" s="953"/>
      <c r="F169" s="952" t="str">
        <f>IF(F168="Yes","Select Payroll Schedule","")</f>
        <v>Select Payroll Schedule</v>
      </c>
      <c r="G169" s="953"/>
      <c r="H169" s="952" t="str">
        <f>IF(H168="Yes","Select Payroll Schedule","")</f>
        <v>Select Payroll Schedule</v>
      </c>
      <c r="I169" s="953"/>
      <c r="J169" s="952" t="str">
        <f>IF(J168="Yes","Select Payroll Schedule","")</f>
        <v>Select Payroll Schedule</v>
      </c>
      <c r="K169" s="953"/>
      <c r="L169" s="952" t="str">
        <f>IF(L168="Yes","Select Payroll Schedule","")</f>
        <v>Select Payroll Schedule</v>
      </c>
      <c r="M169" s="953"/>
      <c r="N169" s="952" t="str">
        <f>IF(N168="Yes","Select Payroll Schedule","")</f>
        <v>Select Payroll Schedule</v>
      </c>
      <c r="O169" s="953"/>
      <c r="P169" s="952" t="str">
        <f>IF(P168="Yes","Select Payroll Schedule","")</f>
        <v>Select Payroll Schedule</v>
      </c>
      <c r="Q169" s="953"/>
      <c r="R169" s="952" t="str">
        <f>IF(R168="Yes","Select Payroll Schedule","")</f>
        <v>Select Payroll Schedule</v>
      </c>
      <c r="S169" s="953"/>
      <c r="T169" s="952" t="str">
        <f>IF(T168="Yes","Select Payroll Schedule","")</f>
        <v>Select Payroll Schedule</v>
      </c>
      <c r="U169" s="953"/>
      <c r="V169" s="952" t="str">
        <f>IF(V168="Yes","Select Payroll Schedule","")</f>
        <v>Select Payroll Schedule</v>
      </c>
      <c r="W169" s="953"/>
      <c r="X169" s="952" t="str">
        <f>IF(X168="Yes","Select Payroll Schedule","")</f>
        <v>Select Payroll Schedule</v>
      </c>
      <c r="Y169" s="953"/>
      <c r="Z169" s="952" t="str">
        <f>IF(Z168="Yes","Select Payroll Schedule","")</f>
        <v>Select Payroll Schedule</v>
      </c>
      <c r="AA169" s="953"/>
      <c r="AB169" s="952" t="str">
        <f>IF(AB168="Yes","Select Payroll Schedule","")</f>
        <v>Select Payroll Schedule</v>
      </c>
      <c r="AC169" s="953"/>
      <c r="AD169" s="952" t="str">
        <f>IF(AD168="Yes","Select Payroll Schedule","")</f>
        <v>Select Payroll Schedule</v>
      </c>
      <c r="AE169" s="953"/>
    </row>
    <row r="170" spans="1:31" s="35" customFormat="1" ht="24.75" x14ac:dyDescent="0.25">
      <c r="A170" s="162" t="s">
        <v>661</v>
      </c>
      <c r="B170" s="688" t="s">
        <v>662</v>
      </c>
      <c r="C170" s="688"/>
      <c r="D170" s="688" t="s">
        <v>662</v>
      </c>
      <c r="E170" s="688"/>
      <c r="F170" s="688" t="s">
        <v>662</v>
      </c>
      <c r="G170" s="688"/>
      <c r="H170" s="688" t="s">
        <v>662</v>
      </c>
      <c r="I170" s="688"/>
      <c r="J170" s="688" t="s">
        <v>662</v>
      </c>
      <c r="K170" s="688"/>
      <c r="L170" s="688" t="s">
        <v>662</v>
      </c>
      <c r="M170" s="688"/>
      <c r="N170" s="688" t="s">
        <v>662</v>
      </c>
      <c r="O170" s="688"/>
      <c r="P170" s="688" t="s">
        <v>662</v>
      </c>
      <c r="Q170" s="688"/>
      <c r="R170" s="688" t="s">
        <v>662</v>
      </c>
      <c r="S170" s="688"/>
      <c r="T170" s="688" t="s">
        <v>662</v>
      </c>
      <c r="U170" s="688"/>
      <c r="V170" s="688" t="s">
        <v>662</v>
      </c>
      <c r="W170" s="688"/>
      <c r="X170" s="688" t="s">
        <v>662</v>
      </c>
      <c r="Y170" s="688"/>
      <c r="Z170" s="688" t="s">
        <v>662</v>
      </c>
      <c r="AA170" s="688"/>
      <c r="AB170" s="688" t="s">
        <v>662</v>
      </c>
      <c r="AC170" s="688"/>
      <c r="AD170" s="688" t="s">
        <v>662</v>
      </c>
      <c r="AE170" s="688"/>
    </row>
    <row r="171" spans="1:31" s="35" customFormat="1" ht="24.75" x14ac:dyDescent="0.25">
      <c r="A171" s="339" t="s">
        <v>1079</v>
      </c>
      <c r="B171" s="948"/>
      <c r="C171" s="948"/>
      <c r="D171" s="948"/>
      <c r="E171" s="948"/>
      <c r="F171" s="948"/>
      <c r="G171" s="948"/>
      <c r="H171" s="948"/>
      <c r="I171" s="948"/>
      <c r="J171" s="948"/>
      <c r="K171" s="948"/>
      <c r="L171" s="948"/>
      <c r="M171" s="948"/>
      <c r="N171" s="948"/>
      <c r="O171" s="948"/>
      <c r="P171" s="948"/>
      <c r="Q171" s="948"/>
      <c r="R171" s="948"/>
      <c r="S171" s="948"/>
      <c r="T171" s="948"/>
      <c r="U171" s="948"/>
      <c r="V171" s="948"/>
      <c r="W171" s="948"/>
      <c r="X171" s="948"/>
      <c r="Y171" s="948"/>
      <c r="Z171" s="948"/>
      <c r="AA171" s="948"/>
      <c r="AB171" s="948"/>
      <c r="AC171" s="948"/>
      <c r="AD171" s="948"/>
      <c r="AE171" s="948"/>
    </row>
    <row r="172" spans="1:31" s="35" customFormat="1" x14ac:dyDescent="0.25">
      <c r="A172" s="949" t="s">
        <v>1080</v>
      </c>
      <c r="B172" s="57"/>
      <c r="C172" s="57" t="s">
        <v>217</v>
      </c>
      <c r="D172" s="354"/>
      <c r="E172" s="354" t="s">
        <v>217</v>
      </c>
      <c r="F172" s="354"/>
      <c r="G172" s="354" t="s">
        <v>217</v>
      </c>
      <c r="H172" s="354"/>
      <c r="I172" s="354" t="s">
        <v>217</v>
      </c>
      <c r="J172" s="354"/>
      <c r="K172" s="354" t="s">
        <v>217</v>
      </c>
      <c r="L172" s="354"/>
      <c r="M172" s="354" t="s">
        <v>217</v>
      </c>
      <c r="N172" s="354"/>
      <c r="O172" s="354" t="s">
        <v>217</v>
      </c>
      <c r="P172" s="354"/>
      <c r="Q172" s="354" t="s">
        <v>217</v>
      </c>
      <c r="R172" s="354"/>
      <c r="S172" s="354" t="s">
        <v>217</v>
      </c>
      <c r="T172" s="354"/>
      <c r="U172" s="354" t="s">
        <v>217</v>
      </c>
      <c r="V172" s="354"/>
      <c r="W172" s="354" t="s">
        <v>217</v>
      </c>
      <c r="X172" s="354"/>
      <c r="Y172" s="354" t="s">
        <v>217</v>
      </c>
      <c r="Z172" s="354"/>
      <c r="AA172" s="354" t="s">
        <v>217</v>
      </c>
      <c r="AB172" s="354"/>
      <c r="AC172" s="354" t="s">
        <v>217</v>
      </c>
      <c r="AD172" s="354"/>
      <c r="AE172" s="354" t="s">
        <v>217</v>
      </c>
    </row>
    <row r="173" spans="1:31" s="35" customFormat="1" x14ac:dyDescent="0.25">
      <c r="A173" s="949"/>
      <c r="B173" s="39"/>
      <c r="C173" s="57" t="s">
        <v>218</v>
      </c>
      <c r="D173" s="39"/>
      <c r="E173" s="354" t="s">
        <v>218</v>
      </c>
      <c r="F173" s="39"/>
      <c r="G173" s="354" t="s">
        <v>218</v>
      </c>
      <c r="H173" s="39"/>
      <c r="I173" s="354" t="s">
        <v>218</v>
      </c>
      <c r="J173" s="39"/>
      <c r="K173" s="354" t="s">
        <v>218</v>
      </c>
      <c r="L173" s="39"/>
      <c r="M173" s="354" t="s">
        <v>218</v>
      </c>
      <c r="N173" s="39"/>
      <c r="O173" s="354" t="s">
        <v>218</v>
      </c>
      <c r="P173" s="39"/>
      <c r="Q173" s="354" t="s">
        <v>218</v>
      </c>
      <c r="R173" s="39"/>
      <c r="S173" s="354" t="s">
        <v>218</v>
      </c>
      <c r="T173" s="39"/>
      <c r="U173" s="354" t="s">
        <v>218</v>
      </c>
      <c r="V173" s="39"/>
      <c r="W173" s="354" t="s">
        <v>218</v>
      </c>
      <c r="X173" s="39"/>
      <c r="Y173" s="354" t="s">
        <v>218</v>
      </c>
      <c r="Z173" s="39"/>
      <c r="AA173" s="354" t="s">
        <v>218</v>
      </c>
      <c r="AB173" s="39"/>
      <c r="AC173" s="354" t="s">
        <v>218</v>
      </c>
      <c r="AD173" s="39"/>
      <c r="AE173" s="354" t="s">
        <v>218</v>
      </c>
    </row>
    <row r="174" spans="1:31" s="35" customFormat="1" x14ac:dyDescent="0.25">
      <c r="A174" s="949"/>
      <c r="B174" s="40"/>
      <c r="C174" s="57" t="s">
        <v>219</v>
      </c>
      <c r="D174" s="40"/>
      <c r="E174" s="354" t="s">
        <v>219</v>
      </c>
      <c r="F174" s="40"/>
      <c r="G174" s="354" t="s">
        <v>219</v>
      </c>
      <c r="H174" s="40"/>
      <c r="I174" s="354" t="s">
        <v>219</v>
      </c>
      <c r="J174" s="40"/>
      <c r="K174" s="354" t="s">
        <v>219</v>
      </c>
      <c r="L174" s="40"/>
      <c r="M174" s="354" t="s">
        <v>219</v>
      </c>
      <c r="N174" s="40"/>
      <c r="O174" s="354" t="s">
        <v>219</v>
      </c>
      <c r="P174" s="40"/>
      <c r="Q174" s="354" t="s">
        <v>219</v>
      </c>
      <c r="R174" s="40"/>
      <c r="S174" s="354" t="s">
        <v>219</v>
      </c>
      <c r="T174" s="40"/>
      <c r="U174" s="354" t="s">
        <v>219</v>
      </c>
      <c r="V174" s="40"/>
      <c r="W174" s="354" t="s">
        <v>219</v>
      </c>
      <c r="X174" s="40"/>
      <c r="Y174" s="354" t="s">
        <v>219</v>
      </c>
      <c r="Z174" s="40"/>
      <c r="AA174" s="354" t="s">
        <v>219</v>
      </c>
      <c r="AB174" s="40"/>
      <c r="AC174" s="354" t="s">
        <v>219</v>
      </c>
      <c r="AD174" s="40"/>
      <c r="AE174" s="354" t="s">
        <v>219</v>
      </c>
    </row>
    <row r="175" spans="1:31" s="35" customFormat="1" x14ac:dyDescent="0.25">
      <c r="A175" s="949"/>
      <c r="B175" s="40"/>
      <c r="C175" s="57" t="s">
        <v>220</v>
      </c>
      <c r="D175" s="40"/>
      <c r="E175" s="354" t="s">
        <v>220</v>
      </c>
      <c r="F175" s="40"/>
      <c r="G175" s="354" t="s">
        <v>220</v>
      </c>
      <c r="H175" s="40"/>
      <c r="I175" s="354" t="s">
        <v>220</v>
      </c>
      <c r="J175" s="40"/>
      <c r="K175" s="354" t="s">
        <v>220</v>
      </c>
      <c r="L175" s="40"/>
      <c r="M175" s="354" t="s">
        <v>220</v>
      </c>
      <c r="N175" s="40"/>
      <c r="O175" s="354" t="s">
        <v>220</v>
      </c>
      <c r="P175" s="40"/>
      <c r="Q175" s="354" t="s">
        <v>220</v>
      </c>
      <c r="R175" s="40"/>
      <c r="S175" s="354" t="s">
        <v>220</v>
      </c>
      <c r="T175" s="40"/>
      <c r="U175" s="354" t="s">
        <v>220</v>
      </c>
      <c r="V175" s="40"/>
      <c r="W175" s="354" t="s">
        <v>220</v>
      </c>
      <c r="X175" s="40"/>
      <c r="Y175" s="354" t="s">
        <v>220</v>
      </c>
      <c r="Z175" s="40"/>
      <c r="AA175" s="354" t="s">
        <v>220</v>
      </c>
      <c r="AB175" s="40"/>
      <c r="AC175" s="354" t="s">
        <v>220</v>
      </c>
      <c r="AD175" s="40"/>
      <c r="AE175" s="354" t="s">
        <v>220</v>
      </c>
    </row>
    <row r="176" spans="1:31" s="35" customFormat="1" ht="24.75" x14ac:dyDescent="0.25">
      <c r="A176" s="6" t="s">
        <v>813</v>
      </c>
      <c r="B176" s="711" t="s">
        <v>266</v>
      </c>
      <c r="C176" s="711"/>
      <c r="D176" s="711" t="s">
        <v>266</v>
      </c>
      <c r="E176" s="711"/>
      <c r="F176" s="711" t="s">
        <v>266</v>
      </c>
      <c r="G176" s="711"/>
      <c r="H176" s="711" t="s">
        <v>266</v>
      </c>
      <c r="I176" s="711"/>
      <c r="J176" s="711" t="s">
        <v>266</v>
      </c>
      <c r="K176" s="711"/>
      <c r="L176" s="711" t="s">
        <v>266</v>
      </c>
      <c r="M176" s="711"/>
      <c r="N176" s="711" t="s">
        <v>266</v>
      </c>
      <c r="O176" s="711"/>
      <c r="P176" s="711" t="s">
        <v>266</v>
      </c>
      <c r="Q176" s="711"/>
      <c r="R176" s="711" t="s">
        <v>266</v>
      </c>
      <c r="S176" s="711"/>
      <c r="T176" s="711" t="s">
        <v>266</v>
      </c>
      <c r="U176" s="711"/>
      <c r="V176" s="711" t="s">
        <v>266</v>
      </c>
      <c r="W176" s="711"/>
      <c r="X176" s="711" t="s">
        <v>266</v>
      </c>
      <c r="Y176" s="711"/>
      <c r="Z176" s="711" t="s">
        <v>266</v>
      </c>
      <c r="AA176" s="711"/>
      <c r="AB176" s="711" t="s">
        <v>266</v>
      </c>
      <c r="AC176" s="711"/>
      <c r="AD176" s="711" t="s">
        <v>266</v>
      </c>
      <c r="AE176" s="711"/>
    </row>
    <row r="177" spans="1:31" s="35" customFormat="1" ht="24.75" x14ac:dyDescent="0.25">
      <c r="A177" s="541" t="s">
        <v>1081</v>
      </c>
      <c r="B177" s="938"/>
      <c r="C177" s="939"/>
      <c r="D177" s="938"/>
      <c r="E177" s="939"/>
      <c r="F177" s="938"/>
      <c r="G177" s="939"/>
      <c r="H177" s="938"/>
      <c r="I177" s="939"/>
      <c r="J177" s="938"/>
      <c r="K177" s="939"/>
      <c r="L177" s="938"/>
      <c r="M177" s="939"/>
      <c r="N177" s="938"/>
      <c r="O177" s="939"/>
      <c r="P177" s="938"/>
      <c r="Q177" s="939"/>
      <c r="R177" s="938"/>
      <c r="S177" s="939"/>
      <c r="T177" s="938"/>
      <c r="U177" s="939"/>
      <c r="V177" s="938"/>
      <c r="W177" s="939"/>
      <c r="X177" s="938"/>
      <c r="Y177" s="939"/>
      <c r="Z177" s="938"/>
      <c r="AA177" s="939"/>
      <c r="AB177" s="938"/>
      <c r="AC177" s="939"/>
      <c r="AD177" s="938"/>
      <c r="AE177" s="939"/>
    </row>
    <row r="178" spans="1:31" s="35" customFormat="1" ht="24.75" x14ac:dyDescent="0.25">
      <c r="A178" s="92" t="s">
        <v>400</v>
      </c>
      <c r="B178" s="742" t="s">
        <v>0</v>
      </c>
      <c r="C178" s="742"/>
      <c r="D178" s="742" t="s">
        <v>0</v>
      </c>
      <c r="E178" s="742"/>
      <c r="F178" s="742" t="s">
        <v>0</v>
      </c>
      <c r="G178" s="742"/>
      <c r="H178" s="742" t="s">
        <v>0</v>
      </c>
      <c r="I178" s="742"/>
      <c r="J178" s="742" t="s">
        <v>0</v>
      </c>
      <c r="K178" s="742"/>
      <c r="L178" s="742" t="s">
        <v>0</v>
      </c>
      <c r="M178" s="742"/>
      <c r="N178" s="742" t="s">
        <v>0</v>
      </c>
      <c r="O178" s="742"/>
      <c r="P178" s="742" t="s">
        <v>0</v>
      </c>
      <c r="Q178" s="742"/>
      <c r="R178" s="742" t="s">
        <v>0</v>
      </c>
      <c r="S178" s="742"/>
      <c r="T178" s="742" t="s">
        <v>0</v>
      </c>
      <c r="U178" s="742"/>
      <c r="V178" s="742" t="s">
        <v>0</v>
      </c>
      <c r="W178" s="742"/>
      <c r="X178" s="742" t="s">
        <v>0</v>
      </c>
      <c r="Y178" s="742"/>
      <c r="Z178" s="742" t="s">
        <v>0</v>
      </c>
      <c r="AA178" s="742"/>
      <c r="AB178" s="742" t="s">
        <v>0</v>
      </c>
      <c r="AC178" s="742"/>
      <c r="AD178" s="742" t="s">
        <v>0</v>
      </c>
      <c r="AE178" s="742"/>
    </row>
    <row r="179" spans="1:31" s="35" customFormat="1" ht="24.75" x14ac:dyDescent="0.25">
      <c r="A179" s="265" t="s">
        <v>1082</v>
      </c>
      <c r="B179" s="742" t="s">
        <v>0</v>
      </c>
      <c r="C179" s="742"/>
      <c r="D179" s="742" t="s">
        <v>0</v>
      </c>
      <c r="E179" s="742"/>
      <c r="F179" s="742" t="s">
        <v>0</v>
      </c>
      <c r="G179" s="742"/>
      <c r="H179" s="742" t="s">
        <v>0</v>
      </c>
      <c r="I179" s="742"/>
      <c r="J179" s="742" t="s">
        <v>0</v>
      </c>
      <c r="K179" s="742"/>
      <c r="L179" s="742" t="s">
        <v>0</v>
      </c>
      <c r="M179" s="742"/>
      <c r="N179" s="742" t="s">
        <v>0</v>
      </c>
      <c r="O179" s="742"/>
      <c r="P179" s="742" t="s">
        <v>0</v>
      </c>
      <c r="Q179" s="742"/>
      <c r="R179" s="742" t="s">
        <v>0</v>
      </c>
      <c r="S179" s="742"/>
      <c r="T179" s="742" t="s">
        <v>0</v>
      </c>
      <c r="U179" s="742"/>
      <c r="V179" s="742" t="s">
        <v>0</v>
      </c>
      <c r="W179" s="742"/>
      <c r="X179" s="742" t="s">
        <v>0</v>
      </c>
      <c r="Y179" s="742"/>
      <c r="Z179" s="742" t="s">
        <v>0</v>
      </c>
      <c r="AA179" s="742"/>
      <c r="AB179" s="742" t="s">
        <v>0</v>
      </c>
      <c r="AC179" s="742"/>
      <c r="AD179" s="742" t="s">
        <v>0</v>
      </c>
      <c r="AE179" s="742"/>
    </row>
    <row r="180" spans="1:31" s="35" customFormat="1" ht="24.75" x14ac:dyDescent="0.25">
      <c r="A180" s="265" t="s">
        <v>824</v>
      </c>
      <c r="B180" s="688" t="s">
        <v>823</v>
      </c>
      <c r="C180" s="688"/>
      <c r="D180" s="688" t="s">
        <v>823</v>
      </c>
      <c r="E180" s="688"/>
      <c r="F180" s="688" t="s">
        <v>823</v>
      </c>
      <c r="G180" s="688"/>
      <c r="H180" s="688" t="s">
        <v>823</v>
      </c>
      <c r="I180" s="688"/>
      <c r="J180" s="688" t="s">
        <v>823</v>
      </c>
      <c r="K180" s="688"/>
      <c r="L180" s="688" t="s">
        <v>823</v>
      </c>
      <c r="M180" s="688"/>
      <c r="N180" s="688" t="s">
        <v>823</v>
      </c>
      <c r="O180" s="688"/>
      <c r="P180" s="688" t="s">
        <v>823</v>
      </c>
      <c r="Q180" s="688"/>
      <c r="R180" s="688" t="s">
        <v>823</v>
      </c>
      <c r="S180" s="688"/>
      <c r="T180" s="688" t="s">
        <v>823</v>
      </c>
      <c r="U180" s="688"/>
      <c r="V180" s="688" t="s">
        <v>823</v>
      </c>
      <c r="W180" s="688"/>
      <c r="X180" s="688" t="s">
        <v>823</v>
      </c>
      <c r="Y180" s="688"/>
      <c r="Z180" s="688" t="s">
        <v>823</v>
      </c>
      <c r="AA180" s="688"/>
      <c r="AB180" s="688" t="s">
        <v>823</v>
      </c>
      <c r="AC180" s="688"/>
      <c r="AD180" s="688" t="s">
        <v>823</v>
      </c>
      <c r="AE180" s="688"/>
    </row>
    <row r="181" spans="1:31" s="35" customFormat="1" ht="24.75" x14ac:dyDescent="0.25">
      <c r="A181" s="265" t="s">
        <v>1083</v>
      </c>
      <c r="B181" s="940">
        <v>1</v>
      </c>
      <c r="C181" s="941"/>
      <c r="D181" s="940">
        <v>1</v>
      </c>
      <c r="E181" s="941"/>
      <c r="F181" s="940">
        <v>1</v>
      </c>
      <c r="G181" s="941"/>
      <c r="H181" s="940">
        <v>1</v>
      </c>
      <c r="I181" s="941"/>
      <c r="J181" s="940">
        <v>1</v>
      </c>
      <c r="K181" s="941"/>
      <c r="L181" s="940">
        <v>1</v>
      </c>
      <c r="M181" s="941"/>
      <c r="N181" s="940">
        <v>1</v>
      </c>
      <c r="O181" s="941"/>
      <c r="P181" s="940">
        <v>1</v>
      </c>
      <c r="Q181" s="941"/>
      <c r="R181" s="940">
        <v>1</v>
      </c>
      <c r="S181" s="941"/>
      <c r="T181" s="940">
        <v>1</v>
      </c>
      <c r="U181" s="941"/>
      <c r="V181" s="940">
        <v>1</v>
      </c>
      <c r="W181" s="941"/>
      <c r="X181" s="940">
        <v>1</v>
      </c>
      <c r="Y181" s="941"/>
      <c r="Z181" s="940">
        <v>1</v>
      </c>
      <c r="AA181" s="941"/>
      <c r="AB181" s="940">
        <v>1</v>
      </c>
      <c r="AC181" s="941"/>
      <c r="AD181" s="940">
        <v>1</v>
      </c>
      <c r="AE181" s="941"/>
    </row>
    <row r="182" spans="1:31" s="35" customFormat="1" ht="24.75" x14ac:dyDescent="0.25">
      <c r="A182" s="265" t="s">
        <v>825</v>
      </c>
      <c r="B182" s="688" t="s">
        <v>823</v>
      </c>
      <c r="C182" s="688"/>
      <c r="D182" s="688" t="s">
        <v>823</v>
      </c>
      <c r="E182" s="688"/>
      <c r="F182" s="688" t="s">
        <v>823</v>
      </c>
      <c r="G182" s="688"/>
      <c r="H182" s="688" t="s">
        <v>823</v>
      </c>
      <c r="I182" s="688"/>
      <c r="J182" s="688" t="s">
        <v>823</v>
      </c>
      <c r="K182" s="688"/>
      <c r="L182" s="688" t="s">
        <v>823</v>
      </c>
      <c r="M182" s="688"/>
      <c r="N182" s="688" t="s">
        <v>823</v>
      </c>
      <c r="O182" s="688"/>
      <c r="P182" s="688" t="s">
        <v>823</v>
      </c>
      <c r="Q182" s="688"/>
      <c r="R182" s="688" t="s">
        <v>823</v>
      </c>
      <c r="S182" s="688"/>
      <c r="T182" s="688" t="s">
        <v>823</v>
      </c>
      <c r="U182" s="688"/>
      <c r="V182" s="688" t="s">
        <v>823</v>
      </c>
      <c r="W182" s="688"/>
      <c r="X182" s="688" t="s">
        <v>823</v>
      </c>
      <c r="Y182" s="688"/>
      <c r="Z182" s="688" t="s">
        <v>823</v>
      </c>
      <c r="AA182" s="688"/>
      <c r="AB182" s="688" t="s">
        <v>823</v>
      </c>
      <c r="AC182" s="688"/>
      <c r="AD182" s="688" t="s">
        <v>823</v>
      </c>
      <c r="AE182" s="688"/>
    </row>
    <row r="183" spans="1:31" s="35" customFormat="1" ht="24.75" x14ac:dyDescent="0.25">
      <c r="A183" s="265" t="s">
        <v>1084</v>
      </c>
      <c r="B183" s="940">
        <v>1</v>
      </c>
      <c r="C183" s="941"/>
      <c r="D183" s="940">
        <v>1</v>
      </c>
      <c r="E183" s="941"/>
      <c r="F183" s="940">
        <v>1</v>
      </c>
      <c r="G183" s="941"/>
      <c r="H183" s="940">
        <v>1</v>
      </c>
      <c r="I183" s="941"/>
      <c r="J183" s="940">
        <v>1</v>
      </c>
      <c r="K183" s="941"/>
      <c r="L183" s="940">
        <v>1</v>
      </c>
      <c r="M183" s="941"/>
      <c r="N183" s="940">
        <v>1</v>
      </c>
      <c r="O183" s="941"/>
      <c r="P183" s="940">
        <v>1</v>
      </c>
      <c r="Q183" s="941"/>
      <c r="R183" s="940">
        <v>1</v>
      </c>
      <c r="S183" s="941"/>
      <c r="T183" s="940">
        <v>1</v>
      </c>
      <c r="U183" s="941"/>
      <c r="V183" s="940">
        <v>1</v>
      </c>
      <c r="W183" s="941"/>
      <c r="X183" s="940">
        <v>1</v>
      </c>
      <c r="Y183" s="941"/>
      <c r="Z183" s="940">
        <v>1</v>
      </c>
      <c r="AA183" s="941"/>
      <c r="AB183" s="940">
        <v>1</v>
      </c>
      <c r="AC183" s="941"/>
      <c r="AD183" s="940">
        <v>1</v>
      </c>
      <c r="AE183" s="941"/>
    </row>
    <row r="184" spans="1:31" s="35" customFormat="1" ht="24.75" x14ac:dyDescent="0.25">
      <c r="A184" s="368" t="s">
        <v>886</v>
      </c>
      <c r="B184" s="947" t="s">
        <v>283</v>
      </c>
      <c r="C184" s="947"/>
      <c r="D184" s="947" t="s">
        <v>283</v>
      </c>
      <c r="E184" s="947"/>
      <c r="F184" s="947" t="s">
        <v>283</v>
      </c>
      <c r="G184" s="947"/>
      <c r="H184" s="947" t="s">
        <v>283</v>
      </c>
      <c r="I184" s="947"/>
      <c r="J184" s="947" t="s">
        <v>283</v>
      </c>
      <c r="K184" s="947"/>
      <c r="L184" s="947" t="s">
        <v>283</v>
      </c>
      <c r="M184" s="947"/>
      <c r="N184" s="947" t="s">
        <v>283</v>
      </c>
      <c r="O184" s="947"/>
      <c r="P184" s="947" t="s">
        <v>283</v>
      </c>
      <c r="Q184" s="947"/>
      <c r="R184" s="947" t="s">
        <v>283</v>
      </c>
      <c r="S184" s="947"/>
      <c r="T184" s="947" t="s">
        <v>283</v>
      </c>
      <c r="U184" s="947"/>
      <c r="V184" s="947" t="s">
        <v>283</v>
      </c>
      <c r="W184" s="947"/>
      <c r="X184" s="947" t="s">
        <v>283</v>
      </c>
      <c r="Y184" s="947"/>
      <c r="Z184" s="947" t="s">
        <v>283</v>
      </c>
      <c r="AA184" s="947"/>
      <c r="AB184" s="947" t="s">
        <v>283</v>
      </c>
      <c r="AC184" s="947"/>
      <c r="AD184" s="947" t="s">
        <v>283</v>
      </c>
      <c r="AE184" s="947"/>
    </row>
    <row r="185" spans="1:31" s="35" customFormat="1" ht="24.75" x14ac:dyDescent="0.25">
      <c r="A185" s="338" t="s">
        <v>1085</v>
      </c>
      <c r="B185" s="756">
        <v>0</v>
      </c>
      <c r="C185" s="757"/>
      <c r="D185" s="756">
        <v>0</v>
      </c>
      <c r="E185" s="757"/>
      <c r="F185" s="756">
        <v>0</v>
      </c>
      <c r="G185" s="757"/>
      <c r="H185" s="756">
        <v>0</v>
      </c>
      <c r="I185" s="757"/>
      <c r="J185" s="756">
        <v>0</v>
      </c>
      <c r="K185" s="757"/>
      <c r="L185" s="756">
        <v>0</v>
      </c>
      <c r="M185" s="757"/>
      <c r="N185" s="756">
        <v>0</v>
      </c>
      <c r="O185" s="757"/>
      <c r="P185" s="756">
        <v>0</v>
      </c>
      <c r="Q185" s="757"/>
      <c r="R185" s="756">
        <v>0</v>
      </c>
      <c r="S185" s="757"/>
      <c r="T185" s="756">
        <v>0</v>
      </c>
      <c r="U185" s="757"/>
      <c r="V185" s="756">
        <v>0</v>
      </c>
      <c r="W185" s="757"/>
      <c r="X185" s="756">
        <v>0</v>
      </c>
      <c r="Y185" s="757"/>
      <c r="Z185" s="756">
        <v>0</v>
      </c>
      <c r="AA185" s="757"/>
      <c r="AB185" s="756">
        <v>0</v>
      </c>
      <c r="AC185" s="757"/>
      <c r="AD185" s="756">
        <v>0</v>
      </c>
      <c r="AE185" s="757"/>
    </row>
    <row r="186" spans="1:31" s="35" customFormat="1" ht="24.75" x14ac:dyDescent="0.25">
      <c r="A186" s="338" t="s">
        <v>831</v>
      </c>
      <c r="B186" s="756"/>
      <c r="C186" s="757"/>
      <c r="D186" s="756"/>
      <c r="E186" s="757"/>
      <c r="F186" s="756"/>
      <c r="G186" s="757"/>
      <c r="H186" s="756"/>
      <c r="I186" s="757"/>
      <c r="J186" s="756"/>
      <c r="K186" s="757"/>
      <c r="L186" s="756"/>
      <c r="M186" s="757"/>
      <c r="N186" s="756"/>
      <c r="O186" s="757"/>
      <c r="P186" s="756"/>
      <c r="Q186" s="757"/>
      <c r="R186" s="756"/>
      <c r="S186" s="757"/>
      <c r="T186" s="756"/>
      <c r="U186" s="757"/>
      <c r="V186" s="756"/>
      <c r="W186" s="757"/>
      <c r="X186" s="756"/>
      <c r="Y186" s="757"/>
      <c r="Z186" s="756"/>
      <c r="AA186" s="757"/>
      <c r="AB186" s="756"/>
      <c r="AC186" s="757"/>
      <c r="AD186" s="756"/>
      <c r="AE186" s="757"/>
    </row>
    <row r="187" spans="1:31" s="35" customFormat="1" ht="24.75" x14ac:dyDescent="0.25">
      <c r="A187" s="21" t="s">
        <v>1086</v>
      </c>
      <c r="B187" s="770">
        <v>0</v>
      </c>
      <c r="C187" s="771"/>
      <c r="D187" s="770">
        <v>0</v>
      </c>
      <c r="E187" s="771"/>
      <c r="F187" s="770">
        <v>0</v>
      </c>
      <c r="G187" s="771"/>
      <c r="H187" s="770">
        <v>0</v>
      </c>
      <c r="I187" s="771"/>
      <c r="J187" s="770">
        <v>0</v>
      </c>
      <c r="K187" s="771"/>
      <c r="L187" s="770">
        <v>0</v>
      </c>
      <c r="M187" s="771"/>
      <c r="N187" s="770">
        <v>0</v>
      </c>
      <c r="O187" s="771"/>
      <c r="P187" s="770">
        <v>0</v>
      </c>
      <c r="Q187" s="771"/>
      <c r="R187" s="770">
        <v>0</v>
      </c>
      <c r="S187" s="771"/>
      <c r="T187" s="770">
        <v>0</v>
      </c>
      <c r="U187" s="771"/>
      <c r="V187" s="770">
        <v>0</v>
      </c>
      <c r="W187" s="771"/>
      <c r="X187" s="770">
        <v>0</v>
      </c>
      <c r="Y187" s="771"/>
      <c r="Z187" s="770">
        <v>0</v>
      </c>
      <c r="AA187" s="771"/>
      <c r="AB187" s="770">
        <v>0</v>
      </c>
      <c r="AC187" s="771"/>
      <c r="AD187" s="770">
        <v>0</v>
      </c>
      <c r="AE187" s="771"/>
    </row>
    <row r="188" spans="1:31" s="35" customFormat="1" ht="24.75" x14ac:dyDescent="0.25">
      <c r="A188" s="268" t="s">
        <v>650</v>
      </c>
      <c r="B188" s="946"/>
      <c r="C188" s="946"/>
      <c r="D188" s="946"/>
      <c r="E188" s="946"/>
      <c r="F188" s="946"/>
      <c r="G188" s="946"/>
      <c r="H188" s="946"/>
      <c r="I188" s="946"/>
      <c r="J188" s="946"/>
      <c r="K188" s="946"/>
      <c r="L188" s="946"/>
      <c r="M188" s="946"/>
      <c r="N188" s="946"/>
      <c r="O188" s="946"/>
      <c r="P188" s="946"/>
      <c r="Q188" s="946"/>
      <c r="R188" s="946"/>
      <c r="S188" s="946"/>
      <c r="T188" s="946"/>
      <c r="U188" s="946"/>
      <c r="V188" s="946"/>
      <c r="W188" s="946"/>
      <c r="X188" s="946"/>
      <c r="Y188" s="946"/>
      <c r="Z188" s="946"/>
      <c r="AA188" s="946"/>
      <c r="AB188" s="946"/>
      <c r="AC188" s="946"/>
      <c r="AD188" s="946"/>
      <c r="AE188" s="946"/>
    </row>
    <row r="189" spans="1:31" s="35" customFormat="1" ht="24.75" x14ac:dyDescent="0.25">
      <c r="A189" s="268" t="s">
        <v>651</v>
      </c>
      <c r="B189" s="946"/>
      <c r="C189" s="946"/>
      <c r="D189" s="946"/>
      <c r="E189" s="946"/>
      <c r="F189" s="946"/>
      <c r="G189" s="946"/>
      <c r="H189" s="946"/>
      <c r="I189" s="946"/>
      <c r="J189" s="946"/>
      <c r="K189" s="946"/>
      <c r="L189" s="946"/>
      <c r="M189" s="946"/>
      <c r="N189" s="946"/>
      <c r="O189" s="946"/>
      <c r="P189" s="946"/>
      <c r="Q189" s="946"/>
      <c r="R189" s="946"/>
      <c r="S189" s="946"/>
      <c r="T189" s="946"/>
      <c r="U189" s="946"/>
      <c r="V189" s="946"/>
      <c r="W189" s="946"/>
      <c r="X189" s="946"/>
      <c r="Y189" s="946"/>
      <c r="Z189" s="946"/>
      <c r="AA189" s="946"/>
      <c r="AB189" s="946"/>
      <c r="AC189" s="946"/>
      <c r="AD189" s="946"/>
      <c r="AE189" s="946"/>
    </row>
    <row r="190" spans="1:31" s="35" customFormat="1" ht="24.75" x14ac:dyDescent="0.25">
      <c r="A190" s="27" t="s">
        <v>399</v>
      </c>
      <c r="B190" s="941" t="s">
        <v>284</v>
      </c>
      <c r="C190" s="941"/>
      <c r="D190" s="941" t="s">
        <v>284</v>
      </c>
      <c r="E190" s="941"/>
      <c r="F190" s="941" t="s">
        <v>284</v>
      </c>
      <c r="G190" s="941"/>
      <c r="H190" s="941" t="s">
        <v>284</v>
      </c>
      <c r="I190" s="941"/>
      <c r="J190" s="941" t="s">
        <v>284</v>
      </c>
      <c r="K190" s="941"/>
      <c r="L190" s="941" t="s">
        <v>284</v>
      </c>
      <c r="M190" s="941"/>
      <c r="N190" s="941" t="s">
        <v>284</v>
      </c>
      <c r="O190" s="941"/>
      <c r="P190" s="941" t="s">
        <v>284</v>
      </c>
      <c r="Q190" s="941"/>
      <c r="R190" s="941" t="s">
        <v>284</v>
      </c>
      <c r="S190" s="941"/>
      <c r="T190" s="941" t="s">
        <v>284</v>
      </c>
      <c r="U190" s="941"/>
      <c r="V190" s="941" t="s">
        <v>284</v>
      </c>
      <c r="W190" s="941"/>
      <c r="X190" s="941" t="s">
        <v>284</v>
      </c>
      <c r="Y190" s="941"/>
      <c r="Z190" s="941" t="s">
        <v>284</v>
      </c>
      <c r="AA190" s="941"/>
      <c r="AB190" s="941" t="s">
        <v>284</v>
      </c>
      <c r="AC190" s="941"/>
      <c r="AD190" s="941" t="s">
        <v>284</v>
      </c>
      <c r="AE190" s="941"/>
    </row>
    <row r="191" spans="1:31" s="35" customFormat="1" ht="24.75" x14ac:dyDescent="0.25">
      <c r="A191" s="265" t="s">
        <v>828</v>
      </c>
      <c r="B191" s="760"/>
      <c r="C191" s="761"/>
      <c r="D191" s="760"/>
      <c r="E191" s="761"/>
      <c r="F191" s="760"/>
      <c r="G191" s="761"/>
      <c r="H191" s="760"/>
      <c r="I191" s="761"/>
      <c r="J191" s="760"/>
      <c r="K191" s="761"/>
      <c r="L191" s="760"/>
      <c r="M191" s="761"/>
      <c r="N191" s="760"/>
      <c r="O191" s="761"/>
      <c r="P191" s="760"/>
      <c r="Q191" s="761"/>
      <c r="R191" s="760"/>
      <c r="S191" s="761"/>
      <c r="T191" s="760"/>
      <c r="U191" s="761"/>
      <c r="V191" s="760"/>
      <c r="W191" s="761"/>
      <c r="X191" s="760"/>
      <c r="Y191" s="761"/>
      <c r="Z191" s="760"/>
      <c r="AA191" s="761"/>
      <c r="AB191" s="760"/>
      <c r="AC191" s="761"/>
      <c r="AD191" s="760"/>
      <c r="AE191" s="761"/>
    </row>
    <row r="192" spans="1:31" s="35" customFormat="1" ht="24.75" x14ac:dyDescent="0.25">
      <c r="A192" s="254" t="s">
        <v>1087</v>
      </c>
      <c r="B192" s="760"/>
      <c r="C192" s="761"/>
      <c r="D192" s="760"/>
      <c r="E192" s="761"/>
      <c r="F192" s="760"/>
      <c r="G192" s="761"/>
      <c r="H192" s="760"/>
      <c r="I192" s="761"/>
      <c r="J192" s="760"/>
      <c r="K192" s="761"/>
      <c r="L192" s="760"/>
      <c r="M192" s="761"/>
      <c r="N192" s="760"/>
      <c r="O192" s="761"/>
      <c r="P192" s="760"/>
      <c r="Q192" s="761"/>
      <c r="R192" s="760"/>
      <c r="S192" s="761"/>
      <c r="T192" s="760"/>
      <c r="U192" s="761"/>
      <c r="V192" s="760"/>
      <c r="W192" s="761"/>
      <c r="X192" s="760"/>
      <c r="Y192" s="761"/>
      <c r="Z192" s="760"/>
      <c r="AA192" s="761"/>
      <c r="AB192" s="760"/>
      <c r="AC192" s="761"/>
      <c r="AD192" s="760"/>
      <c r="AE192" s="761"/>
    </row>
    <row r="193" spans="1:31" s="35" customFormat="1" ht="24.75" x14ac:dyDescent="0.25">
      <c r="A193" s="254" t="s">
        <v>829</v>
      </c>
      <c r="B193" s="760"/>
      <c r="C193" s="761"/>
      <c r="D193" s="760"/>
      <c r="E193" s="761"/>
      <c r="F193" s="760"/>
      <c r="G193" s="761"/>
      <c r="H193" s="760"/>
      <c r="I193" s="761"/>
      <c r="J193" s="760"/>
      <c r="K193" s="761"/>
      <c r="L193" s="760"/>
      <c r="M193" s="761"/>
      <c r="N193" s="760"/>
      <c r="O193" s="761"/>
      <c r="P193" s="760"/>
      <c r="Q193" s="761"/>
      <c r="R193" s="760"/>
      <c r="S193" s="761"/>
      <c r="T193" s="760"/>
      <c r="U193" s="761"/>
      <c r="V193" s="760"/>
      <c r="W193" s="761"/>
      <c r="X193" s="760"/>
      <c r="Y193" s="761"/>
      <c r="Z193" s="760"/>
      <c r="AA193" s="761"/>
      <c r="AB193" s="760"/>
      <c r="AC193" s="761"/>
      <c r="AD193" s="760"/>
      <c r="AE193" s="761"/>
    </row>
    <row r="194" spans="1:31" s="35" customFormat="1" ht="24.75" x14ac:dyDescent="0.25">
      <c r="A194" s="265" t="s">
        <v>830</v>
      </c>
      <c r="B194" s="760"/>
      <c r="C194" s="761"/>
      <c r="D194" s="760"/>
      <c r="E194" s="761"/>
      <c r="F194" s="760"/>
      <c r="G194" s="761"/>
      <c r="H194" s="760"/>
      <c r="I194" s="761"/>
      <c r="J194" s="760"/>
      <c r="K194" s="761"/>
      <c r="L194" s="760"/>
      <c r="M194" s="761"/>
      <c r="N194" s="760"/>
      <c r="O194" s="761"/>
      <c r="P194" s="760"/>
      <c r="Q194" s="761"/>
      <c r="R194" s="760"/>
      <c r="S194" s="761"/>
      <c r="T194" s="760"/>
      <c r="U194" s="761"/>
      <c r="V194" s="760"/>
      <c r="W194" s="761"/>
      <c r="X194" s="760"/>
      <c r="Y194" s="761"/>
      <c r="Z194" s="760"/>
      <c r="AA194" s="761"/>
      <c r="AB194" s="760"/>
      <c r="AC194" s="761"/>
      <c r="AD194" s="760"/>
      <c r="AE194" s="761"/>
    </row>
    <row r="195" spans="1:31" s="35" customFormat="1" ht="36.75" x14ac:dyDescent="0.25">
      <c r="A195" s="6" t="s">
        <v>1088</v>
      </c>
      <c r="B195" s="942" t="str">
        <f>IF(B8="EE","Yes",IF(B8="SP","No",IF(B8="CH","No",IF(B8="EE &amp; SP","Yes",IF(B8="EE &amp; CH","Yes",IF(B8="EE &amp; SP &amp; CH","Yes",""))))))</f>
        <v/>
      </c>
      <c r="C195" s="943"/>
      <c r="D195" s="942" t="str">
        <f>IF(D8="EE","Yes",IF(D8="SP","No",IF(D8="CH","No",IF(D8="EE &amp; SP","Yes",IF(D8="EE &amp; CH","Yes",IF(D8="EE &amp; SP &amp; CH","Yes",""))))))</f>
        <v/>
      </c>
      <c r="E195" s="943"/>
      <c r="F195" s="942" t="str">
        <f>IF(F8="EE","Yes",IF(F8="SP","No",IF(F8="CH","No",IF(F8="EE &amp; SP","Yes",IF(F8="EE &amp; CH","Yes",IF(F8="EE &amp; SP &amp; CH","Yes",""))))))</f>
        <v/>
      </c>
      <c r="G195" s="943"/>
      <c r="H195" s="942" t="str">
        <f>IF(H8="EE","Yes",IF(H8="SP","No",IF(H8="CH","No",IF(H8="EE &amp; SP","Yes",IF(H8="EE &amp; CH","Yes",IF(H8="EE &amp; SP &amp; CH","Yes",""))))))</f>
        <v/>
      </c>
      <c r="I195" s="943"/>
      <c r="J195" s="942" t="str">
        <f>IF(J8="EE","Yes",IF(J8="SP","No",IF(J8="CH","No",IF(J8="EE &amp; SP","Yes",IF(J8="EE &amp; CH","Yes",IF(J8="EE &amp; SP &amp; CH","Yes",""))))))</f>
        <v/>
      </c>
      <c r="K195" s="943"/>
      <c r="L195" s="942" t="str">
        <f>IF(L8="EE","Yes",IF(L8="SP","No",IF(L8="CH","No",IF(L8="EE &amp; SP","Yes",IF(L8="EE &amp; CH","Yes",IF(L8="EE &amp; SP &amp; CH","Yes",""))))))</f>
        <v/>
      </c>
      <c r="M195" s="943"/>
      <c r="N195" s="942" t="str">
        <f>IF(N8="EE","Yes",IF(N8="SP","No",IF(N8="CH","No",IF(N8="EE &amp; SP","Yes",IF(N8="EE &amp; CH","Yes",IF(N8="EE &amp; SP &amp; CH","Yes",""))))))</f>
        <v/>
      </c>
      <c r="O195" s="943"/>
      <c r="P195" s="942" t="str">
        <f>IF(P8="EE","Yes",IF(P8="SP","No",IF(P8="CH","No",IF(P8="EE &amp; SP","Yes",IF(P8="EE &amp; CH","Yes",IF(P8="EE &amp; SP &amp; CH","Yes",""))))))</f>
        <v/>
      </c>
      <c r="Q195" s="943"/>
      <c r="R195" s="942" t="str">
        <f>IF(R8="EE","Yes",IF(R8="SP","No",IF(R8="CH","No",IF(R8="EE &amp; SP","Yes",IF(R8="EE &amp; CH","Yes",IF(R8="EE &amp; SP &amp; CH","Yes",""))))))</f>
        <v/>
      </c>
      <c r="S195" s="943"/>
      <c r="T195" s="942" t="str">
        <f>IF(T8="EE","Yes",IF(T8="SP","No",IF(T8="CH","No",IF(T8="EE &amp; SP","Yes",IF(T8="EE &amp; CH","Yes",IF(T8="EE &amp; SP &amp; CH","Yes",""))))))</f>
        <v/>
      </c>
      <c r="U195" s="943"/>
      <c r="V195" s="942" t="str">
        <f>IF(V8="EE","Yes",IF(V8="SP","No",IF(V8="CH","No",IF(V8="EE &amp; SP","Yes",IF(V8="EE &amp; CH","Yes",IF(V8="EE &amp; SP &amp; CH","Yes",""))))))</f>
        <v/>
      </c>
      <c r="W195" s="943"/>
      <c r="X195" s="942" t="str">
        <f>IF(X8="EE","Yes",IF(X8="SP","No",IF(X8="CH","No",IF(X8="EE &amp; SP","Yes",IF(X8="EE &amp; CH","Yes",IF(X8="EE &amp; SP &amp; CH","Yes",""))))))</f>
        <v/>
      </c>
      <c r="Y195" s="943"/>
      <c r="Z195" s="942" t="str">
        <f>IF(Z8="EE","Yes",IF(Z8="SP","No",IF(Z8="CH","No",IF(Z8="EE &amp; SP","Yes",IF(Z8="EE &amp; CH","Yes",IF(Z8="EE &amp; SP &amp; CH","Yes",""))))))</f>
        <v/>
      </c>
      <c r="AA195" s="943"/>
      <c r="AB195" s="942" t="str">
        <f>IF(AB8="EE","Yes",IF(AB8="SP","No",IF(AB8="CH","No",IF(AB8="EE &amp; SP","Yes",IF(AB8="EE &amp; CH","Yes",IF(AB8="EE &amp; SP &amp; CH","Yes",""))))))</f>
        <v/>
      </c>
      <c r="AC195" s="943"/>
      <c r="AD195" s="942" t="str">
        <f>IF(AD8="EE","Yes",IF(AD8="SP","No",IF(AD8="CH","No",IF(AD8="EE &amp; SP","Yes",IF(AD8="EE &amp; CH","Yes",IF(AD8="EE &amp; SP &amp; CH","Yes",""))))))</f>
        <v/>
      </c>
      <c r="AE195" s="943"/>
    </row>
    <row r="196" spans="1:31" s="35" customFormat="1" ht="36.75" x14ac:dyDescent="0.25">
      <c r="A196" s="6" t="s">
        <v>1089</v>
      </c>
      <c r="B196" s="942" t="str">
        <f>IF(B8="EE","No",IF(B8="SP","Yes",IF(B8="CH","No",IF(B8="EE &amp; SP","Yes",IF(B8="EE &amp; CH","No",IF(B8="EE &amp; SP &amp; CH","Yes",""))))))</f>
        <v/>
      </c>
      <c r="C196" s="943"/>
      <c r="D196" s="942" t="str">
        <f>IF(D8="EE","No",IF(D8="SP","Yes",IF(D8="CH","No",IF(D8="EE &amp; SP","Yes",IF(D8="EE &amp; CH","No",IF(D8="EE &amp; SP &amp; CH","Yes",""))))))</f>
        <v/>
      </c>
      <c r="E196" s="943"/>
      <c r="F196" s="942" t="str">
        <f>IF(F8="EE","No",IF(F8="SP","Yes",IF(F8="CH","No",IF(F8="EE &amp; SP","Yes",IF(F8="EE &amp; CH","No",IF(F8="EE &amp; SP &amp; CH","Yes",""))))))</f>
        <v/>
      </c>
      <c r="G196" s="943"/>
      <c r="H196" s="942" t="str">
        <f>IF(H8="EE","No",IF(H8="SP","Yes",IF(H8="CH","No",IF(H8="EE &amp; SP","Yes",IF(H8="EE &amp; CH","No",IF(H8="EE &amp; SP &amp; CH","Yes",""))))))</f>
        <v/>
      </c>
      <c r="I196" s="943"/>
      <c r="J196" s="942" t="str">
        <f>IF(J8="EE","No",IF(J8="SP","Yes",IF(J8="CH","No",IF(J8="EE &amp; SP","Yes",IF(J8="EE &amp; CH","No",IF(J8="EE &amp; SP &amp; CH","Yes",""))))))</f>
        <v/>
      </c>
      <c r="K196" s="943"/>
      <c r="L196" s="942" t="str">
        <f>IF(L8="EE","No",IF(L8="SP","Yes",IF(L8="CH","No",IF(L8="EE &amp; SP","Yes",IF(L8="EE &amp; CH","No",IF(L8="EE &amp; SP &amp; CH","Yes",""))))))</f>
        <v/>
      </c>
      <c r="M196" s="943"/>
      <c r="N196" s="942" t="str">
        <f>IF(N8="EE","No",IF(N8="SP","Yes",IF(N8="CH","No",IF(N8="EE &amp; SP","Yes",IF(N8="EE &amp; CH","No",IF(N8="EE &amp; SP &amp; CH","Yes",""))))))</f>
        <v/>
      </c>
      <c r="O196" s="943"/>
      <c r="P196" s="942" t="str">
        <f>IF(P8="EE","No",IF(P8="SP","Yes",IF(P8="CH","No",IF(P8="EE &amp; SP","Yes",IF(P8="EE &amp; CH","No",IF(P8="EE &amp; SP &amp; CH","Yes",""))))))</f>
        <v/>
      </c>
      <c r="Q196" s="943"/>
      <c r="R196" s="942" t="str">
        <f>IF(R8="EE","No",IF(R8="SP","Yes",IF(R8="CH","No",IF(R8="EE &amp; SP","Yes",IF(R8="EE &amp; CH","No",IF(R8="EE &amp; SP &amp; CH","Yes",""))))))</f>
        <v/>
      </c>
      <c r="S196" s="943"/>
      <c r="T196" s="942" t="str">
        <f>IF(T8="EE","No",IF(T8="SP","Yes",IF(T8="CH","No",IF(T8="EE &amp; SP","Yes",IF(T8="EE &amp; CH","No",IF(T8="EE &amp; SP &amp; CH","Yes",""))))))</f>
        <v/>
      </c>
      <c r="U196" s="943"/>
      <c r="V196" s="942" t="str">
        <f>IF(V8="EE","No",IF(V8="SP","Yes",IF(V8="CH","No",IF(V8="EE &amp; SP","Yes",IF(V8="EE &amp; CH","No",IF(V8="EE &amp; SP &amp; CH","Yes",""))))))</f>
        <v/>
      </c>
      <c r="W196" s="943"/>
      <c r="X196" s="942" t="str">
        <f>IF(X8="EE","No",IF(X8="SP","Yes",IF(X8="CH","No",IF(X8="EE &amp; SP","Yes",IF(X8="EE &amp; CH","No",IF(X8="EE &amp; SP &amp; CH","Yes",""))))))</f>
        <v/>
      </c>
      <c r="Y196" s="943"/>
      <c r="Z196" s="942" t="str">
        <f>IF(Z8="EE","No",IF(Z8="SP","Yes",IF(Z8="CH","No",IF(Z8="EE &amp; SP","Yes",IF(Z8="EE &amp; CH","No",IF(Z8="EE &amp; SP &amp; CH","Yes",""))))))</f>
        <v/>
      </c>
      <c r="AA196" s="943"/>
      <c r="AB196" s="942" t="str">
        <f>IF(AB8="EE","No",IF(AB8="SP","Yes",IF(AB8="CH","No",IF(AB8="EE &amp; SP","Yes",IF(AB8="EE &amp; CH","No",IF(AB8="EE &amp; SP &amp; CH","Yes",""))))))</f>
        <v/>
      </c>
      <c r="AC196" s="943"/>
      <c r="AD196" s="942" t="str">
        <f>IF(AD8="EE","No",IF(AD8="SP","Yes",IF(AD8="CH","No",IF(AD8="EE &amp; SP","Yes",IF(AD8="EE &amp; CH","No",IF(AD8="EE &amp; SP &amp; CH","Yes",""))))))</f>
        <v/>
      </c>
      <c r="AE196" s="943"/>
    </row>
    <row r="197" spans="1:31" s="35" customFormat="1" ht="36.75" x14ac:dyDescent="0.25">
      <c r="A197" s="6" t="s">
        <v>1090</v>
      </c>
      <c r="B197" s="942" t="str">
        <f>IF(B8="EE","No",IF(B8="SP","No",IF(B8="CH","Yes",IF(B8="EE &amp; SP","No",IF(B8="EE &amp; CH","Yes",IF(B8="EE &amp; SP &amp; CH","Yes",""))))))</f>
        <v/>
      </c>
      <c r="C197" s="943"/>
      <c r="D197" s="942" t="str">
        <f>IF(D8="EE","No",IF(D8="SP","No",IF(D8="CH","Yes",IF(D8="EE &amp; SP","No",IF(D8="EE &amp; CH","Yes",IF(D8="EE &amp; SP &amp; CH","Yes",""))))))</f>
        <v/>
      </c>
      <c r="E197" s="943"/>
      <c r="F197" s="942" t="str">
        <f>IF(F8="EE","No",IF(F8="SP","No",IF(F8="CH","Yes",IF(F8="EE &amp; SP","No",IF(F8="EE &amp; CH","Yes",IF(F8="EE &amp; SP &amp; CH","Yes",""))))))</f>
        <v/>
      </c>
      <c r="G197" s="943"/>
      <c r="H197" s="942" t="str">
        <f>IF(H8="EE","No",IF(H8="SP","No",IF(H8="CH","Yes",IF(H8="EE &amp; SP","No",IF(H8="EE &amp; CH","Yes",IF(H8="EE &amp; SP &amp; CH","Yes",""))))))</f>
        <v/>
      </c>
      <c r="I197" s="943"/>
      <c r="J197" s="942" t="str">
        <f>IF(J8="EE","No",IF(J8="SP","No",IF(J8="CH","Yes",IF(J8="EE &amp; SP","No",IF(J8="EE &amp; CH","Yes",IF(J8="EE &amp; SP &amp; CH","Yes",""))))))</f>
        <v/>
      </c>
      <c r="K197" s="943"/>
      <c r="L197" s="942" t="str">
        <f>IF(L8="EE","No",IF(L8="SP","No",IF(L8="CH","Yes",IF(L8="EE &amp; SP","No",IF(L8="EE &amp; CH","Yes",IF(L8="EE &amp; SP &amp; CH","Yes",""))))))</f>
        <v/>
      </c>
      <c r="M197" s="943"/>
      <c r="N197" s="942" t="str">
        <f>IF(N8="EE","No",IF(N8="SP","No",IF(N8="CH","Yes",IF(N8="EE &amp; SP","No",IF(N8="EE &amp; CH","Yes",IF(N8="EE &amp; SP &amp; CH","Yes",""))))))</f>
        <v/>
      </c>
      <c r="O197" s="943"/>
      <c r="P197" s="942" t="str">
        <f>IF(P8="EE","No",IF(P8="SP","No",IF(P8="CH","Yes",IF(P8="EE &amp; SP","No",IF(P8="EE &amp; CH","Yes",IF(P8="EE &amp; SP &amp; CH","Yes",""))))))</f>
        <v/>
      </c>
      <c r="Q197" s="943"/>
      <c r="R197" s="942" t="str">
        <f>IF(R8="EE","No",IF(R8="SP","No",IF(R8="CH","Yes",IF(R8="EE &amp; SP","No",IF(R8="EE &amp; CH","Yes",IF(R8="EE &amp; SP &amp; CH","Yes",""))))))</f>
        <v/>
      </c>
      <c r="S197" s="943"/>
      <c r="T197" s="942" t="str">
        <f>IF(T8="EE","No",IF(T8="SP","No",IF(T8="CH","Yes",IF(T8="EE &amp; SP","No",IF(T8="EE &amp; CH","Yes",IF(T8="EE &amp; SP &amp; CH","Yes",""))))))</f>
        <v/>
      </c>
      <c r="U197" s="943"/>
      <c r="V197" s="942" t="str">
        <f>IF(V8="EE","No",IF(V8="SP","No",IF(V8="CH","Yes",IF(V8="EE &amp; SP","No",IF(V8="EE &amp; CH","Yes",IF(V8="EE &amp; SP &amp; CH","Yes",""))))))</f>
        <v/>
      </c>
      <c r="W197" s="943"/>
      <c r="X197" s="942" t="str">
        <f>IF(X8="EE","No",IF(X8="SP","No",IF(X8="CH","Yes",IF(X8="EE &amp; SP","No",IF(X8="EE &amp; CH","Yes",IF(X8="EE &amp; SP &amp; CH","Yes",""))))))</f>
        <v/>
      </c>
      <c r="Y197" s="943"/>
      <c r="Z197" s="942" t="str">
        <f>IF(Z8="EE","No",IF(Z8="SP","No",IF(Z8="CH","Yes",IF(Z8="EE &amp; SP","No",IF(Z8="EE &amp; CH","Yes",IF(Z8="EE &amp; SP &amp; CH","Yes",""))))))</f>
        <v/>
      </c>
      <c r="AA197" s="943"/>
      <c r="AB197" s="942" t="str">
        <f>IF(AB8="EE","No",IF(AB8="SP","No",IF(AB8="CH","Yes",IF(AB8="EE &amp; SP","No",IF(AB8="EE &amp; CH","Yes",IF(AB8="EE &amp; SP &amp; CH","Yes",""))))))</f>
        <v/>
      </c>
      <c r="AC197" s="943"/>
      <c r="AD197" s="942" t="str">
        <f>IF(AD8="EE","No",IF(AD8="SP","No",IF(AD8="CH","Yes",IF(AD8="EE &amp; SP","No",IF(AD8="EE &amp; CH","Yes",IF(AD8="EE &amp; SP &amp; CH","Yes",""))))))</f>
        <v/>
      </c>
      <c r="AE197" s="943"/>
    </row>
    <row r="198" spans="1:31" s="35" customFormat="1" x14ac:dyDescent="0.25">
      <c r="A198" s="48" t="s">
        <v>667</v>
      </c>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row>
    <row r="199" spans="1:31" s="35" customFormat="1" x14ac:dyDescent="0.25">
      <c r="A199" s="41" t="s">
        <v>237</v>
      </c>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row>
    <row r="200" spans="1:31" s="35" customFormat="1" ht="24.75" x14ac:dyDescent="0.25">
      <c r="A200" s="265" t="s">
        <v>827</v>
      </c>
      <c r="B200" s="932" t="s">
        <v>246</v>
      </c>
      <c r="C200" s="932"/>
      <c r="D200" s="932" t="s">
        <v>246</v>
      </c>
      <c r="E200" s="932"/>
      <c r="F200" s="932" t="s">
        <v>246</v>
      </c>
      <c r="G200" s="932"/>
      <c r="H200" s="932" t="s">
        <v>246</v>
      </c>
      <c r="I200" s="932"/>
      <c r="J200" s="932" t="s">
        <v>246</v>
      </c>
      <c r="K200" s="932"/>
      <c r="L200" s="932" t="s">
        <v>246</v>
      </c>
      <c r="M200" s="932"/>
      <c r="N200" s="932" t="s">
        <v>246</v>
      </c>
      <c r="O200" s="932"/>
      <c r="P200" s="932" t="s">
        <v>246</v>
      </c>
      <c r="Q200" s="932"/>
      <c r="R200" s="932" t="s">
        <v>246</v>
      </c>
      <c r="S200" s="932"/>
      <c r="T200" s="932" t="s">
        <v>246</v>
      </c>
      <c r="U200" s="932"/>
      <c r="V200" s="932" t="s">
        <v>246</v>
      </c>
      <c r="W200" s="932"/>
      <c r="X200" s="932" t="s">
        <v>246</v>
      </c>
      <c r="Y200" s="932"/>
      <c r="Z200" s="932" t="s">
        <v>246</v>
      </c>
      <c r="AA200" s="932"/>
      <c r="AB200" s="932" t="s">
        <v>246</v>
      </c>
      <c r="AC200" s="932"/>
      <c r="AD200" s="932" t="s">
        <v>246</v>
      </c>
      <c r="AE200" s="932"/>
    </row>
    <row r="201" spans="1:31" s="35" customFormat="1" ht="24.75" x14ac:dyDescent="0.25">
      <c r="A201" s="306" t="s">
        <v>1091</v>
      </c>
      <c r="B201" s="932" t="s">
        <v>623</v>
      </c>
      <c r="C201" s="932"/>
      <c r="D201" s="932" t="s">
        <v>623</v>
      </c>
      <c r="E201" s="932"/>
      <c r="F201" s="932" t="s">
        <v>623</v>
      </c>
      <c r="G201" s="932"/>
      <c r="H201" s="932" t="s">
        <v>623</v>
      </c>
      <c r="I201" s="932"/>
      <c r="J201" s="932" t="s">
        <v>623</v>
      </c>
      <c r="K201" s="932"/>
      <c r="L201" s="932" t="s">
        <v>623</v>
      </c>
      <c r="M201" s="932"/>
      <c r="N201" s="932" t="s">
        <v>623</v>
      </c>
      <c r="O201" s="932"/>
      <c r="P201" s="932" t="s">
        <v>623</v>
      </c>
      <c r="Q201" s="932"/>
      <c r="R201" s="932" t="s">
        <v>623</v>
      </c>
      <c r="S201" s="932"/>
      <c r="T201" s="932" t="s">
        <v>623</v>
      </c>
      <c r="U201" s="932"/>
      <c r="V201" s="932" t="s">
        <v>623</v>
      </c>
      <c r="W201" s="932"/>
      <c r="X201" s="932" t="s">
        <v>623</v>
      </c>
      <c r="Y201" s="932"/>
      <c r="Z201" s="932" t="s">
        <v>623</v>
      </c>
      <c r="AA201" s="932"/>
      <c r="AB201" s="932" t="s">
        <v>623</v>
      </c>
      <c r="AC201" s="932"/>
      <c r="AD201" s="932" t="s">
        <v>623</v>
      </c>
      <c r="AE201" s="932"/>
    </row>
    <row r="202" spans="1:31" s="35" customFormat="1" ht="24.75" x14ac:dyDescent="0.25">
      <c r="A202" s="306" t="s">
        <v>1015</v>
      </c>
      <c r="B202" s="932">
        <v>1</v>
      </c>
      <c r="C202" s="932"/>
      <c r="D202" s="932">
        <v>1</v>
      </c>
      <c r="E202" s="932"/>
      <c r="F202" s="932">
        <v>1</v>
      </c>
      <c r="G202" s="932"/>
      <c r="H202" s="932">
        <v>1</v>
      </c>
      <c r="I202" s="932"/>
      <c r="J202" s="932">
        <v>1</v>
      </c>
      <c r="K202" s="932"/>
      <c r="L202" s="932">
        <v>1</v>
      </c>
      <c r="M202" s="932"/>
      <c r="N202" s="932">
        <v>1</v>
      </c>
      <c r="O202" s="932"/>
      <c r="P202" s="932">
        <v>1</v>
      </c>
      <c r="Q202" s="932"/>
      <c r="R202" s="932">
        <v>1</v>
      </c>
      <c r="S202" s="932"/>
      <c r="T202" s="932">
        <v>1</v>
      </c>
      <c r="U202" s="932"/>
      <c r="V202" s="932">
        <v>1</v>
      </c>
      <c r="W202" s="932"/>
      <c r="X202" s="932">
        <v>1</v>
      </c>
      <c r="Y202" s="932"/>
      <c r="Z202" s="932">
        <v>1</v>
      </c>
      <c r="AA202" s="932"/>
      <c r="AB202" s="932">
        <v>1</v>
      </c>
      <c r="AC202" s="932"/>
      <c r="AD202" s="932">
        <v>1</v>
      </c>
      <c r="AE202" s="932"/>
    </row>
    <row r="203" spans="1:31" s="35" customFormat="1" ht="24.75" x14ac:dyDescent="0.25">
      <c r="A203" s="236" t="s">
        <v>1000</v>
      </c>
      <c r="B203" s="932" t="s">
        <v>624</v>
      </c>
      <c r="C203" s="932"/>
      <c r="D203" s="932" t="s">
        <v>624</v>
      </c>
      <c r="E203" s="932"/>
      <c r="F203" s="932" t="s">
        <v>624</v>
      </c>
      <c r="G203" s="932"/>
      <c r="H203" s="932" t="s">
        <v>624</v>
      </c>
      <c r="I203" s="932"/>
      <c r="J203" s="932" t="s">
        <v>624</v>
      </c>
      <c r="K203" s="932"/>
      <c r="L203" s="932" t="s">
        <v>624</v>
      </c>
      <c r="M203" s="932"/>
      <c r="N203" s="932" t="s">
        <v>624</v>
      </c>
      <c r="O203" s="932"/>
      <c r="P203" s="932" t="s">
        <v>624</v>
      </c>
      <c r="Q203" s="932"/>
      <c r="R203" s="932" t="s">
        <v>624</v>
      </c>
      <c r="S203" s="932"/>
      <c r="T203" s="932" t="s">
        <v>624</v>
      </c>
      <c r="U203" s="932"/>
      <c r="V203" s="932" t="s">
        <v>624</v>
      </c>
      <c r="W203" s="932"/>
      <c r="X203" s="932" t="s">
        <v>624</v>
      </c>
      <c r="Y203" s="932"/>
      <c r="Z203" s="932" t="s">
        <v>624</v>
      </c>
      <c r="AA203" s="932"/>
      <c r="AB203" s="932" t="s">
        <v>624</v>
      </c>
      <c r="AC203" s="932"/>
      <c r="AD203" s="932" t="s">
        <v>624</v>
      </c>
      <c r="AE203" s="932"/>
    </row>
    <row r="204" spans="1:31" s="35" customFormat="1" ht="24.75" x14ac:dyDescent="0.25">
      <c r="A204" s="265" t="s">
        <v>1092</v>
      </c>
      <c r="B204" s="932" t="s">
        <v>48</v>
      </c>
      <c r="C204" s="932"/>
      <c r="D204" s="932" t="s">
        <v>48</v>
      </c>
      <c r="E204" s="932"/>
      <c r="F204" s="932" t="s">
        <v>48</v>
      </c>
      <c r="G204" s="932"/>
      <c r="H204" s="932" t="s">
        <v>48</v>
      </c>
      <c r="I204" s="932"/>
      <c r="J204" s="932" t="s">
        <v>48</v>
      </c>
      <c r="K204" s="932"/>
      <c r="L204" s="932" t="s">
        <v>48</v>
      </c>
      <c r="M204" s="932"/>
      <c r="N204" s="932" t="s">
        <v>48</v>
      </c>
      <c r="O204" s="932"/>
      <c r="P204" s="932" t="s">
        <v>48</v>
      </c>
      <c r="Q204" s="932"/>
      <c r="R204" s="932" t="s">
        <v>48</v>
      </c>
      <c r="S204" s="932"/>
      <c r="T204" s="932" t="s">
        <v>48</v>
      </c>
      <c r="U204" s="932"/>
      <c r="V204" s="932" t="s">
        <v>48</v>
      </c>
      <c r="W204" s="932"/>
      <c r="X204" s="932" t="s">
        <v>48</v>
      </c>
      <c r="Y204" s="932"/>
      <c r="Z204" s="932" t="s">
        <v>48</v>
      </c>
      <c r="AA204" s="932"/>
      <c r="AB204" s="932" t="s">
        <v>48</v>
      </c>
      <c r="AC204" s="932"/>
      <c r="AD204" s="932" t="s">
        <v>48</v>
      </c>
      <c r="AE204" s="932"/>
    </row>
    <row r="205" spans="1:31" s="35" customFormat="1" ht="24.75" x14ac:dyDescent="0.25">
      <c r="A205" s="52" t="s">
        <v>1093</v>
      </c>
      <c r="B205" s="932" t="s">
        <v>49</v>
      </c>
      <c r="C205" s="932"/>
      <c r="D205" s="932" t="s">
        <v>49</v>
      </c>
      <c r="E205" s="932"/>
      <c r="F205" s="932" t="s">
        <v>49</v>
      </c>
      <c r="G205" s="932"/>
      <c r="H205" s="932" t="s">
        <v>49</v>
      </c>
      <c r="I205" s="932"/>
      <c r="J205" s="932" t="s">
        <v>49</v>
      </c>
      <c r="K205" s="932"/>
      <c r="L205" s="932" t="s">
        <v>49</v>
      </c>
      <c r="M205" s="932"/>
      <c r="N205" s="932" t="s">
        <v>49</v>
      </c>
      <c r="O205" s="932"/>
      <c r="P205" s="932" t="s">
        <v>49</v>
      </c>
      <c r="Q205" s="932"/>
      <c r="R205" s="932" t="s">
        <v>49</v>
      </c>
      <c r="S205" s="932"/>
      <c r="T205" s="932" t="s">
        <v>49</v>
      </c>
      <c r="U205" s="932"/>
      <c r="V205" s="932" t="s">
        <v>49</v>
      </c>
      <c r="W205" s="932"/>
      <c r="X205" s="932" t="s">
        <v>49</v>
      </c>
      <c r="Y205" s="932"/>
      <c r="Z205" s="932" t="s">
        <v>49</v>
      </c>
      <c r="AA205" s="932"/>
      <c r="AB205" s="932" t="s">
        <v>49</v>
      </c>
      <c r="AC205" s="932"/>
      <c r="AD205" s="932" t="s">
        <v>49</v>
      </c>
      <c r="AE205" s="932"/>
    </row>
    <row r="206" spans="1:31" s="35" customFormat="1" ht="48.75" x14ac:dyDescent="0.25">
      <c r="A206" s="15" t="s">
        <v>1094</v>
      </c>
      <c r="B206" s="932">
        <v>0</v>
      </c>
      <c r="C206" s="932"/>
      <c r="D206" s="932">
        <v>0</v>
      </c>
      <c r="E206" s="932"/>
      <c r="F206" s="932">
        <v>0</v>
      </c>
      <c r="G206" s="932"/>
      <c r="H206" s="932">
        <v>0</v>
      </c>
      <c r="I206" s="932"/>
      <c r="J206" s="932">
        <v>0</v>
      </c>
      <c r="K206" s="932"/>
      <c r="L206" s="932">
        <v>0</v>
      </c>
      <c r="M206" s="932"/>
      <c r="N206" s="932">
        <v>0</v>
      </c>
      <c r="O206" s="932"/>
      <c r="P206" s="932">
        <v>0</v>
      </c>
      <c r="Q206" s="932"/>
      <c r="R206" s="932">
        <v>0</v>
      </c>
      <c r="S206" s="932"/>
      <c r="T206" s="932">
        <v>0</v>
      </c>
      <c r="U206" s="932"/>
      <c r="V206" s="932">
        <v>0</v>
      </c>
      <c r="W206" s="932"/>
      <c r="X206" s="932">
        <v>0</v>
      </c>
      <c r="Y206" s="932"/>
      <c r="Z206" s="932">
        <v>0</v>
      </c>
      <c r="AA206" s="932"/>
      <c r="AB206" s="932">
        <v>0</v>
      </c>
      <c r="AC206" s="932"/>
      <c r="AD206" s="932">
        <v>0</v>
      </c>
      <c r="AE206" s="932"/>
    </row>
    <row r="207" spans="1:31" s="35" customFormat="1" ht="24.75" x14ac:dyDescent="0.25">
      <c r="A207" s="306" t="s">
        <v>1091</v>
      </c>
      <c r="B207" s="932" t="s">
        <v>623</v>
      </c>
      <c r="C207" s="932"/>
      <c r="D207" s="932" t="s">
        <v>623</v>
      </c>
      <c r="E207" s="932"/>
      <c r="F207" s="932" t="s">
        <v>623</v>
      </c>
      <c r="G207" s="932"/>
      <c r="H207" s="932" t="s">
        <v>623</v>
      </c>
      <c r="I207" s="932"/>
      <c r="J207" s="932" t="s">
        <v>623</v>
      </c>
      <c r="K207" s="932"/>
      <c r="L207" s="932" t="s">
        <v>623</v>
      </c>
      <c r="M207" s="932"/>
      <c r="N207" s="932" t="s">
        <v>623</v>
      </c>
      <c r="O207" s="932"/>
      <c r="P207" s="932" t="s">
        <v>623</v>
      </c>
      <c r="Q207" s="932"/>
      <c r="R207" s="932" t="s">
        <v>623</v>
      </c>
      <c r="S207" s="932"/>
      <c r="T207" s="932" t="s">
        <v>623</v>
      </c>
      <c r="U207" s="932"/>
      <c r="V207" s="932" t="s">
        <v>623</v>
      </c>
      <c r="W207" s="932"/>
      <c r="X207" s="932" t="s">
        <v>623</v>
      </c>
      <c r="Y207" s="932"/>
      <c r="Z207" s="932" t="s">
        <v>623</v>
      </c>
      <c r="AA207" s="932"/>
      <c r="AB207" s="932" t="s">
        <v>623</v>
      </c>
      <c r="AC207" s="932"/>
      <c r="AD207" s="932" t="s">
        <v>623</v>
      </c>
      <c r="AE207" s="932"/>
    </row>
    <row r="208" spans="1:31" s="35" customFormat="1" ht="24.75" x14ac:dyDescent="0.25">
      <c r="A208" s="306" t="s">
        <v>1015</v>
      </c>
      <c r="B208" s="932">
        <v>1</v>
      </c>
      <c r="C208" s="932"/>
      <c r="D208" s="932">
        <v>1</v>
      </c>
      <c r="E208" s="932"/>
      <c r="F208" s="932">
        <v>1</v>
      </c>
      <c r="G208" s="932"/>
      <c r="H208" s="932">
        <v>1</v>
      </c>
      <c r="I208" s="932"/>
      <c r="J208" s="932">
        <v>1</v>
      </c>
      <c r="K208" s="932"/>
      <c r="L208" s="932">
        <v>1</v>
      </c>
      <c r="M208" s="932"/>
      <c r="N208" s="932">
        <v>1</v>
      </c>
      <c r="O208" s="932"/>
      <c r="P208" s="932">
        <v>1</v>
      </c>
      <c r="Q208" s="932"/>
      <c r="R208" s="932">
        <v>1</v>
      </c>
      <c r="S208" s="932"/>
      <c r="T208" s="932">
        <v>1</v>
      </c>
      <c r="U208" s="932"/>
      <c r="V208" s="932">
        <v>1</v>
      </c>
      <c r="W208" s="932"/>
      <c r="X208" s="932">
        <v>1</v>
      </c>
      <c r="Y208" s="932"/>
      <c r="Z208" s="932">
        <v>1</v>
      </c>
      <c r="AA208" s="932"/>
      <c r="AB208" s="932">
        <v>1</v>
      </c>
      <c r="AC208" s="932"/>
      <c r="AD208" s="932">
        <v>1</v>
      </c>
      <c r="AE208" s="932"/>
    </row>
    <row r="209" spans="1:31" s="35" customFormat="1" ht="24.75" x14ac:dyDescent="0.25">
      <c r="A209" s="236" t="s">
        <v>1096</v>
      </c>
      <c r="B209" s="932" t="s">
        <v>624</v>
      </c>
      <c r="C209" s="932"/>
      <c r="D209" s="932" t="s">
        <v>624</v>
      </c>
      <c r="E209" s="932"/>
      <c r="F209" s="932" t="s">
        <v>624</v>
      </c>
      <c r="G209" s="932"/>
      <c r="H209" s="932" t="s">
        <v>624</v>
      </c>
      <c r="I209" s="932"/>
      <c r="J209" s="932" t="s">
        <v>624</v>
      </c>
      <c r="K209" s="932"/>
      <c r="L209" s="932" t="s">
        <v>624</v>
      </c>
      <c r="M209" s="932"/>
      <c r="N209" s="932" t="s">
        <v>624</v>
      </c>
      <c r="O209" s="932"/>
      <c r="P209" s="932" t="s">
        <v>624</v>
      </c>
      <c r="Q209" s="932"/>
      <c r="R209" s="932" t="s">
        <v>624</v>
      </c>
      <c r="S209" s="932"/>
      <c r="T209" s="932" t="s">
        <v>624</v>
      </c>
      <c r="U209" s="932"/>
      <c r="V209" s="932" t="s">
        <v>624</v>
      </c>
      <c r="W209" s="932"/>
      <c r="X209" s="932" t="s">
        <v>624</v>
      </c>
      <c r="Y209" s="932"/>
      <c r="Z209" s="932" t="s">
        <v>624</v>
      </c>
      <c r="AA209" s="932"/>
      <c r="AB209" s="932" t="s">
        <v>624</v>
      </c>
      <c r="AC209" s="932"/>
      <c r="AD209" s="932" t="s">
        <v>624</v>
      </c>
      <c r="AE209" s="932"/>
    </row>
    <row r="210" spans="1:31" s="35" customFormat="1" ht="24.75" x14ac:dyDescent="0.25">
      <c r="A210" s="27" t="s">
        <v>1095</v>
      </c>
      <c r="B210" s="932" t="s">
        <v>0</v>
      </c>
      <c r="C210" s="932"/>
      <c r="D210" s="932" t="s">
        <v>0</v>
      </c>
      <c r="E210" s="932"/>
      <c r="F210" s="932" t="s">
        <v>0</v>
      </c>
      <c r="G210" s="932"/>
      <c r="H210" s="932" t="s">
        <v>0</v>
      </c>
      <c r="I210" s="932"/>
      <c r="J210" s="932" t="s">
        <v>0</v>
      </c>
      <c r="K210" s="932"/>
      <c r="L210" s="932" t="s">
        <v>0</v>
      </c>
      <c r="M210" s="932"/>
      <c r="N210" s="932" t="s">
        <v>0</v>
      </c>
      <c r="O210" s="932"/>
      <c r="P210" s="932" t="s">
        <v>0</v>
      </c>
      <c r="Q210" s="932"/>
      <c r="R210" s="932" t="s">
        <v>0</v>
      </c>
      <c r="S210" s="932"/>
      <c r="T210" s="932" t="s">
        <v>0</v>
      </c>
      <c r="U210" s="932"/>
      <c r="V210" s="932" t="s">
        <v>0</v>
      </c>
      <c r="W210" s="932"/>
      <c r="X210" s="932" t="s">
        <v>0</v>
      </c>
      <c r="Y210" s="932"/>
      <c r="Z210" s="932" t="s">
        <v>0</v>
      </c>
      <c r="AA210" s="932"/>
      <c r="AB210" s="932" t="s">
        <v>0</v>
      </c>
      <c r="AC210" s="932"/>
      <c r="AD210" s="932" t="s">
        <v>0</v>
      </c>
      <c r="AE210" s="932"/>
    </row>
    <row r="211" spans="1:31" s="35" customFormat="1" ht="24.75" x14ac:dyDescent="0.25">
      <c r="A211" s="27" t="s">
        <v>1097</v>
      </c>
      <c r="B211" s="932" t="s">
        <v>0</v>
      </c>
      <c r="C211" s="932"/>
      <c r="D211" s="932" t="s">
        <v>0</v>
      </c>
      <c r="E211" s="932"/>
      <c r="F211" s="932" t="s">
        <v>0</v>
      </c>
      <c r="G211" s="932"/>
      <c r="H211" s="932" t="s">
        <v>0</v>
      </c>
      <c r="I211" s="932"/>
      <c r="J211" s="932" t="s">
        <v>0</v>
      </c>
      <c r="K211" s="932"/>
      <c r="L211" s="932" t="s">
        <v>0</v>
      </c>
      <c r="M211" s="932"/>
      <c r="N211" s="932" t="s">
        <v>0</v>
      </c>
      <c r="O211" s="932"/>
      <c r="P211" s="932" t="s">
        <v>0</v>
      </c>
      <c r="Q211" s="932"/>
      <c r="R211" s="932" t="s">
        <v>0</v>
      </c>
      <c r="S211" s="932"/>
      <c r="T211" s="932" t="s">
        <v>0</v>
      </c>
      <c r="U211" s="932"/>
      <c r="V211" s="932" t="s">
        <v>0</v>
      </c>
      <c r="W211" s="932"/>
      <c r="X211" s="932" t="s">
        <v>0</v>
      </c>
      <c r="Y211" s="932"/>
      <c r="Z211" s="932" t="s">
        <v>0</v>
      </c>
      <c r="AA211" s="932"/>
      <c r="AB211" s="932" t="s">
        <v>0</v>
      </c>
      <c r="AC211" s="932"/>
      <c r="AD211" s="932" t="s">
        <v>0</v>
      </c>
      <c r="AE211" s="932"/>
    </row>
    <row r="212" spans="1:31" s="35" customFormat="1" ht="36.75" x14ac:dyDescent="0.25">
      <c r="A212" s="347" t="s">
        <v>1098</v>
      </c>
      <c r="B212" s="932"/>
      <c r="C212" s="932"/>
      <c r="D212" s="932"/>
      <c r="E212" s="932"/>
      <c r="F212" s="932"/>
      <c r="G212" s="932"/>
      <c r="H212" s="932"/>
      <c r="I212" s="932"/>
      <c r="J212" s="932"/>
      <c r="K212" s="932"/>
      <c r="L212" s="932"/>
      <c r="M212" s="932"/>
      <c r="N212" s="932"/>
      <c r="O212" s="932"/>
      <c r="P212" s="932"/>
      <c r="Q212" s="932"/>
      <c r="R212" s="932"/>
      <c r="S212" s="932"/>
      <c r="T212" s="932"/>
      <c r="U212" s="932"/>
      <c r="V212" s="932"/>
      <c r="W212" s="932"/>
      <c r="X212" s="932"/>
      <c r="Y212" s="932"/>
      <c r="Z212" s="932"/>
      <c r="AA212" s="932"/>
      <c r="AB212" s="932"/>
      <c r="AC212" s="932"/>
      <c r="AD212" s="932"/>
      <c r="AE212" s="932"/>
    </row>
    <row r="213" spans="1:31" s="35" customFormat="1" x14ac:dyDescent="0.25">
      <c r="A213" s="217" t="s">
        <v>253</v>
      </c>
      <c r="B213" s="355"/>
      <c r="C213" s="356"/>
      <c r="D213" s="356"/>
      <c r="E213" s="356"/>
      <c r="F213" s="359"/>
      <c r="G213" s="356"/>
      <c r="H213" s="356"/>
      <c r="I213" s="356"/>
      <c r="J213" s="356"/>
      <c r="K213" s="356"/>
      <c r="L213" s="356"/>
      <c r="M213" s="356"/>
      <c r="N213" s="356"/>
      <c r="O213" s="356"/>
      <c r="P213" s="356"/>
      <c r="Q213" s="50"/>
      <c r="R213" s="357"/>
      <c r="S213" s="357"/>
      <c r="T213" s="357"/>
      <c r="U213" s="357"/>
      <c r="V213" s="357"/>
      <c r="W213" s="357"/>
      <c r="X213" s="357"/>
      <c r="Y213" s="357"/>
      <c r="Z213" s="357"/>
      <c r="AA213" s="357"/>
      <c r="AB213" s="357"/>
      <c r="AC213" s="357"/>
      <c r="AD213" s="357"/>
      <c r="AE213" s="357"/>
    </row>
    <row r="214" spans="1:31" s="35" customFormat="1" ht="24.75" x14ac:dyDescent="0.25">
      <c r="A214" s="204" t="s">
        <v>840</v>
      </c>
      <c r="B214" s="933" t="s">
        <v>832</v>
      </c>
      <c r="C214" s="934"/>
      <c r="D214" s="935" t="s">
        <v>833</v>
      </c>
      <c r="E214" s="935"/>
      <c r="F214" s="935" t="s">
        <v>834</v>
      </c>
      <c r="G214" s="935"/>
      <c r="H214" s="935" t="s">
        <v>835</v>
      </c>
      <c r="I214" s="935"/>
      <c r="J214" s="935" t="s">
        <v>836</v>
      </c>
      <c r="K214" s="935"/>
      <c r="L214" s="935" t="s">
        <v>837</v>
      </c>
      <c r="M214" s="935"/>
      <c r="N214" s="935" t="s">
        <v>838</v>
      </c>
      <c r="O214" s="935"/>
      <c r="P214" s="935" t="s">
        <v>398</v>
      </c>
      <c r="Q214" s="935"/>
      <c r="R214" s="358"/>
      <c r="S214" s="358"/>
      <c r="T214" s="358"/>
      <c r="U214" s="358"/>
      <c r="V214" s="358"/>
      <c r="W214" s="358"/>
      <c r="X214" s="358"/>
      <c r="Y214" s="358"/>
      <c r="Z214" s="358"/>
      <c r="AA214" s="358"/>
      <c r="AB214" s="358"/>
      <c r="AC214" s="358"/>
      <c r="AD214" s="358"/>
      <c r="AE214" s="358"/>
    </row>
    <row r="215" spans="1:31" s="35" customFormat="1" x14ac:dyDescent="0.25">
      <c r="A215" s="351"/>
      <c r="B215" s="807" t="s">
        <v>59</v>
      </c>
      <c r="C215" s="807"/>
      <c r="D215" s="930"/>
      <c r="E215" s="931"/>
      <c r="F215" s="932"/>
      <c r="G215" s="932"/>
      <c r="H215" s="807" t="s">
        <v>823</v>
      </c>
      <c r="I215" s="807"/>
      <c r="J215" s="937">
        <v>1</v>
      </c>
      <c r="K215" s="937"/>
      <c r="L215" s="807" t="s">
        <v>839</v>
      </c>
      <c r="M215" s="807"/>
      <c r="N215" s="932"/>
      <c r="O215" s="932"/>
      <c r="P215" s="932"/>
      <c r="Q215" s="932"/>
      <c r="R215" s="358"/>
      <c r="S215" s="358"/>
      <c r="T215" s="358"/>
      <c r="U215" s="358"/>
      <c r="V215" s="358"/>
      <c r="W215" s="358"/>
      <c r="X215" s="358"/>
      <c r="Y215" s="358"/>
      <c r="Z215" s="358"/>
      <c r="AA215" s="358"/>
      <c r="AB215" s="358"/>
      <c r="AC215" s="358"/>
      <c r="AD215" s="358"/>
      <c r="AE215" s="358"/>
    </row>
    <row r="216" spans="1:31" s="35" customFormat="1" x14ac:dyDescent="0.25">
      <c r="A216" s="351"/>
      <c r="B216" s="807" t="s">
        <v>59</v>
      </c>
      <c r="C216" s="807"/>
      <c r="D216" s="930"/>
      <c r="E216" s="931"/>
      <c r="F216" s="932"/>
      <c r="G216" s="932"/>
      <c r="H216" s="807" t="s">
        <v>823</v>
      </c>
      <c r="I216" s="807"/>
      <c r="J216" s="937">
        <v>1</v>
      </c>
      <c r="K216" s="937"/>
      <c r="L216" s="807" t="s">
        <v>839</v>
      </c>
      <c r="M216" s="807"/>
      <c r="N216" s="932"/>
      <c r="O216" s="932"/>
      <c r="P216" s="932"/>
      <c r="Q216" s="932"/>
      <c r="R216" s="358"/>
      <c r="S216" s="358"/>
      <c r="T216" s="358"/>
      <c r="U216" s="358"/>
      <c r="V216" s="358"/>
      <c r="W216" s="358"/>
      <c r="X216" s="358"/>
      <c r="Y216" s="358"/>
      <c r="Z216" s="358"/>
      <c r="AA216" s="358"/>
      <c r="AB216" s="358"/>
      <c r="AC216" s="358"/>
      <c r="AD216" s="358"/>
      <c r="AE216" s="358"/>
    </row>
    <row r="217" spans="1:31" s="35" customFormat="1" x14ac:dyDescent="0.25">
      <c r="A217" s="351"/>
      <c r="B217" s="807" t="s">
        <v>59</v>
      </c>
      <c r="C217" s="807"/>
      <c r="D217" s="930"/>
      <c r="E217" s="931"/>
      <c r="F217" s="932"/>
      <c r="G217" s="932"/>
      <c r="H217" s="807" t="s">
        <v>823</v>
      </c>
      <c r="I217" s="807"/>
      <c r="J217" s="937">
        <v>1</v>
      </c>
      <c r="K217" s="937"/>
      <c r="L217" s="807" t="s">
        <v>839</v>
      </c>
      <c r="M217" s="807"/>
      <c r="N217" s="932"/>
      <c r="O217" s="932"/>
      <c r="P217" s="932"/>
      <c r="Q217" s="932"/>
      <c r="R217" s="358"/>
      <c r="S217" s="358"/>
      <c r="T217" s="358"/>
      <c r="U217" s="358"/>
      <c r="V217" s="358"/>
      <c r="W217" s="358"/>
      <c r="X217" s="358"/>
      <c r="Y217" s="358"/>
      <c r="Z217" s="358"/>
      <c r="AA217" s="358"/>
      <c r="AB217" s="358"/>
      <c r="AC217" s="358"/>
      <c r="AD217" s="358"/>
      <c r="AE217" s="358"/>
    </row>
    <row r="218" spans="1:31" s="35" customFormat="1" x14ac:dyDescent="0.25">
      <c r="A218" s="351"/>
      <c r="B218" s="807" t="s">
        <v>59</v>
      </c>
      <c r="C218" s="807"/>
      <c r="D218" s="930"/>
      <c r="E218" s="931"/>
      <c r="F218" s="932"/>
      <c r="G218" s="932"/>
      <c r="H218" s="807" t="s">
        <v>823</v>
      </c>
      <c r="I218" s="807"/>
      <c r="J218" s="937">
        <v>1</v>
      </c>
      <c r="K218" s="937"/>
      <c r="L218" s="807" t="s">
        <v>839</v>
      </c>
      <c r="M218" s="807"/>
      <c r="N218" s="932"/>
      <c r="O218" s="932"/>
      <c r="P218" s="932"/>
      <c r="Q218" s="932"/>
      <c r="R218" s="358"/>
      <c r="S218" s="358"/>
      <c r="T218" s="358"/>
      <c r="U218" s="358"/>
      <c r="V218" s="358"/>
      <c r="W218" s="358"/>
      <c r="X218" s="358"/>
      <c r="Y218" s="358"/>
      <c r="Z218" s="358"/>
      <c r="AA218" s="358"/>
      <c r="AB218" s="358"/>
      <c r="AC218" s="358"/>
      <c r="AD218" s="358"/>
      <c r="AE218" s="358"/>
    </row>
    <row r="219" spans="1:31" s="35" customFormat="1" x14ac:dyDescent="0.25">
      <c r="A219" s="351"/>
      <c r="B219" s="807" t="s">
        <v>59</v>
      </c>
      <c r="C219" s="807"/>
      <c r="D219" s="930"/>
      <c r="E219" s="931"/>
      <c r="F219" s="932"/>
      <c r="G219" s="932"/>
      <c r="H219" s="807" t="s">
        <v>823</v>
      </c>
      <c r="I219" s="807"/>
      <c r="J219" s="937">
        <v>1</v>
      </c>
      <c r="K219" s="937"/>
      <c r="L219" s="807" t="s">
        <v>839</v>
      </c>
      <c r="M219" s="807"/>
      <c r="N219" s="932"/>
      <c r="O219" s="932"/>
      <c r="P219" s="932"/>
      <c r="Q219" s="932"/>
      <c r="R219" s="358"/>
      <c r="S219" s="358"/>
      <c r="T219" s="358"/>
      <c r="U219" s="358"/>
      <c r="V219" s="358"/>
      <c r="W219" s="358"/>
      <c r="X219" s="358"/>
      <c r="Y219" s="358"/>
      <c r="Z219" s="358"/>
      <c r="AA219" s="358"/>
      <c r="AB219" s="358"/>
      <c r="AC219" s="358"/>
      <c r="AD219" s="358"/>
      <c r="AE219" s="358"/>
    </row>
    <row r="220" spans="1:31" x14ac:dyDescent="0.25">
      <c r="A220" s="26" t="s">
        <v>333</v>
      </c>
      <c r="B220" s="32"/>
      <c r="C220" s="32"/>
      <c r="D220" s="32"/>
      <c r="E220" s="32"/>
      <c r="F220" s="32"/>
      <c r="G220" s="32"/>
      <c r="H220" s="32"/>
      <c r="I220" s="32"/>
      <c r="J220" s="32"/>
      <c r="K220" s="32"/>
      <c r="L220" s="32"/>
      <c r="M220" s="32"/>
      <c r="N220" s="32"/>
      <c r="O220" s="32"/>
      <c r="P220" s="32"/>
      <c r="Q220" s="51"/>
      <c r="R220" s="358"/>
      <c r="S220" s="358"/>
      <c r="T220" s="358"/>
      <c r="U220" s="358"/>
      <c r="V220" s="358"/>
      <c r="W220" s="358"/>
      <c r="X220" s="358"/>
      <c r="Y220" s="358"/>
      <c r="Z220" s="358"/>
      <c r="AA220" s="358"/>
      <c r="AB220" s="358"/>
      <c r="AC220" s="358"/>
      <c r="AD220" s="358"/>
      <c r="AE220" s="358"/>
    </row>
    <row r="224" spans="1:31" x14ac:dyDescent="0.25">
      <c r="A224" s="7"/>
      <c r="B224"/>
      <c r="C224"/>
      <c r="D224"/>
      <c r="E224"/>
      <c r="F224"/>
      <c r="G224"/>
      <c r="H224"/>
      <c r="I224"/>
      <c r="J224"/>
      <c r="K224"/>
      <c r="L224"/>
      <c r="M224"/>
      <c r="N224"/>
      <c r="O224"/>
      <c r="P224"/>
      <c r="Q224"/>
      <c r="R224"/>
      <c r="S224"/>
      <c r="T224"/>
      <c r="U224"/>
      <c r="V224"/>
      <c r="W224"/>
      <c r="X224"/>
      <c r="Y224"/>
      <c r="Z224"/>
      <c r="AA224"/>
      <c r="AB224"/>
      <c r="AC224"/>
      <c r="AD224"/>
      <c r="AE224"/>
    </row>
    <row r="225" spans="1:31" hidden="1" x14ac:dyDescent="0.25">
      <c r="A225" s="8" t="s">
        <v>90</v>
      </c>
      <c r="B225"/>
      <c r="C225"/>
      <c r="D225"/>
      <c r="E225"/>
      <c r="F225"/>
      <c r="G225"/>
      <c r="H225"/>
      <c r="I225"/>
      <c r="J225"/>
      <c r="K225"/>
      <c r="L225"/>
      <c r="M225"/>
      <c r="N225"/>
      <c r="O225"/>
      <c r="P225"/>
      <c r="Q225"/>
      <c r="R225"/>
      <c r="S225"/>
      <c r="T225"/>
      <c r="U225"/>
      <c r="V225"/>
      <c r="W225"/>
      <c r="X225"/>
      <c r="Y225"/>
      <c r="Z225"/>
      <c r="AA225"/>
      <c r="AB225"/>
      <c r="AC225"/>
      <c r="AD225"/>
      <c r="AE225"/>
    </row>
    <row r="226" spans="1:31" hidden="1" x14ac:dyDescent="0.25">
      <c r="A226" s="7" t="s">
        <v>91</v>
      </c>
      <c r="B226"/>
      <c r="C226"/>
      <c r="D226"/>
      <c r="E226"/>
      <c r="F226"/>
      <c r="G226"/>
      <c r="H226"/>
      <c r="I226"/>
      <c r="J226"/>
      <c r="K226"/>
      <c r="L226"/>
      <c r="M226"/>
      <c r="N226"/>
      <c r="O226"/>
      <c r="P226"/>
      <c r="Q226"/>
      <c r="R226"/>
      <c r="S226"/>
      <c r="T226"/>
      <c r="U226"/>
      <c r="V226"/>
      <c r="W226"/>
      <c r="X226"/>
      <c r="Y226"/>
      <c r="Z226"/>
      <c r="AA226"/>
      <c r="AB226"/>
      <c r="AC226"/>
      <c r="AD226"/>
      <c r="AE226"/>
    </row>
    <row r="227" spans="1:31" hidden="1" x14ac:dyDescent="0.25">
      <c r="A227" s="7" t="s">
        <v>1307</v>
      </c>
      <c r="B227"/>
      <c r="C227"/>
      <c r="D227"/>
      <c r="E227"/>
      <c r="F227"/>
      <c r="G227"/>
      <c r="H227"/>
      <c r="I227"/>
      <c r="J227"/>
      <c r="K227"/>
      <c r="L227"/>
      <c r="M227"/>
      <c r="N227"/>
      <c r="O227"/>
      <c r="P227"/>
      <c r="Q227"/>
      <c r="R227"/>
      <c r="S227"/>
      <c r="T227"/>
      <c r="U227"/>
      <c r="V227"/>
      <c r="W227"/>
      <c r="X227"/>
      <c r="Y227"/>
      <c r="Z227"/>
      <c r="AA227"/>
      <c r="AB227"/>
      <c r="AC227"/>
      <c r="AD227"/>
      <c r="AE227"/>
    </row>
    <row r="228" spans="1:31" hidden="1" x14ac:dyDescent="0.25">
      <c r="A228" s="7" t="s">
        <v>216</v>
      </c>
      <c r="B228"/>
      <c r="C228"/>
      <c r="D228"/>
      <c r="E228"/>
      <c r="F228"/>
      <c r="G228"/>
      <c r="H228"/>
      <c r="I228"/>
      <c r="J228"/>
      <c r="K228"/>
      <c r="L228"/>
      <c r="M228"/>
      <c r="N228"/>
      <c r="O228"/>
      <c r="P228"/>
      <c r="Q228"/>
      <c r="R228"/>
      <c r="S228"/>
      <c r="T228"/>
      <c r="U228"/>
      <c r="V228"/>
      <c r="W228"/>
      <c r="X228"/>
      <c r="Y228"/>
      <c r="Z228"/>
      <c r="AA228"/>
      <c r="AB228"/>
      <c r="AC228"/>
      <c r="AD228"/>
      <c r="AE228"/>
    </row>
    <row r="229" spans="1:31" ht="26.25" hidden="1" x14ac:dyDescent="0.25">
      <c r="A229" s="7" t="s">
        <v>1308</v>
      </c>
      <c r="B229"/>
      <c r="C229"/>
      <c r="D229"/>
      <c r="E229"/>
      <c r="F229"/>
      <c r="G229"/>
      <c r="H229"/>
      <c r="I229"/>
      <c r="J229"/>
      <c r="K229"/>
      <c r="L229"/>
      <c r="M229"/>
      <c r="N229"/>
      <c r="O229"/>
      <c r="P229"/>
      <c r="Q229"/>
      <c r="R229"/>
      <c r="S229"/>
      <c r="T229"/>
      <c r="U229"/>
      <c r="V229"/>
      <c r="W229"/>
      <c r="X229"/>
      <c r="Y229"/>
      <c r="Z229"/>
      <c r="AA229"/>
      <c r="AB229"/>
      <c r="AC229"/>
      <c r="AD229"/>
      <c r="AE229"/>
    </row>
    <row r="230" spans="1:31" hidden="1" x14ac:dyDescent="0.25">
      <c r="A230" s="7" t="s">
        <v>325</v>
      </c>
      <c r="B230"/>
      <c r="C230"/>
      <c r="D230"/>
      <c r="E230"/>
      <c r="F230"/>
      <c r="G230"/>
      <c r="H230"/>
      <c r="I230"/>
      <c r="J230"/>
      <c r="K230"/>
      <c r="L230"/>
      <c r="M230"/>
      <c r="N230"/>
      <c r="O230"/>
      <c r="P230"/>
      <c r="Q230"/>
      <c r="R230"/>
      <c r="S230"/>
      <c r="T230"/>
      <c r="U230"/>
      <c r="V230"/>
      <c r="W230"/>
      <c r="X230"/>
      <c r="Y230"/>
      <c r="Z230"/>
      <c r="AA230"/>
      <c r="AB230"/>
      <c r="AC230"/>
      <c r="AD230"/>
      <c r="AE230"/>
    </row>
    <row r="231" spans="1:31" hidden="1" x14ac:dyDescent="0.25">
      <c r="A231" s="7" t="s">
        <v>92</v>
      </c>
      <c r="B231"/>
      <c r="C231"/>
      <c r="D231"/>
      <c r="E231"/>
      <c r="F231"/>
      <c r="G231"/>
      <c r="H231"/>
      <c r="I231"/>
      <c r="J231"/>
      <c r="K231"/>
      <c r="L231"/>
      <c r="M231"/>
      <c r="N231"/>
      <c r="O231"/>
      <c r="P231"/>
      <c r="Q231"/>
      <c r="R231"/>
      <c r="S231"/>
      <c r="T231"/>
      <c r="U231"/>
      <c r="V231"/>
      <c r="W231"/>
      <c r="X231"/>
      <c r="Y231"/>
      <c r="Z231"/>
      <c r="AA231"/>
      <c r="AB231"/>
      <c r="AC231"/>
      <c r="AD231"/>
      <c r="AE231"/>
    </row>
    <row r="232" spans="1:31" hidden="1" x14ac:dyDescent="0.25">
      <c r="A232" s="7" t="s">
        <v>323</v>
      </c>
      <c r="B232"/>
      <c r="C232"/>
      <c r="D232"/>
      <c r="E232"/>
      <c r="F232"/>
      <c r="G232"/>
      <c r="H232"/>
      <c r="I232"/>
      <c r="J232"/>
      <c r="K232"/>
      <c r="L232"/>
      <c r="M232"/>
      <c r="N232"/>
      <c r="O232"/>
      <c r="P232"/>
      <c r="Q232"/>
      <c r="R232"/>
      <c r="S232"/>
      <c r="T232"/>
      <c r="U232"/>
      <c r="V232"/>
      <c r="W232"/>
      <c r="X232"/>
      <c r="Y232"/>
      <c r="Z232"/>
      <c r="AA232"/>
      <c r="AB232"/>
      <c r="AC232"/>
      <c r="AD232"/>
      <c r="AE232"/>
    </row>
    <row r="233" spans="1:31" hidden="1" x14ac:dyDescent="0.25">
      <c r="A233" s="7" t="s">
        <v>123</v>
      </c>
      <c r="B233"/>
      <c r="C233"/>
      <c r="D233"/>
      <c r="E233"/>
      <c r="F233"/>
      <c r="G233"/>
      <c r="H233"/>
      <c r="I233"/>
      <c r="J233"/>
      <c r="K233"/>
      <c r="L233"/>
      <c r="M233"/>
      <c r="N233"/>
      <c r="O233"/>
      <c r="P233"/>
      <c r="Q233"/>
      <c r="R233"/>
      <c r="S233"/>
      <c r="T233"/>
      <c r="U233"/>
      <c r="V233"/>
      <c r="W233"/>
      <c r="X233"/>
      <c r="Y233"/>
      <c r="Z233"/>
      <c r="AA233"/>
      <c r="AB233"/>
      <c r="AC233"/>
      <c r="AD233"/>
      <c r="AE233"/>
    </row>
    <row r="234" spans="1:31" hidden="1" x14ac:dyDescent="0.25">
      <c r="A234" s="7" t="s">
        <v>93</v>
      </c>
      <c r="B234"/>
      <c r="C234"/>
      <c r="D234"/>
      <c r="E234"/>
      <c r="F234"/>
      <c r="G234"/>
      <c r="H234"/>
      <c r="I234"/>
      <c r="J234"/>
      <c r="K234"/>
      <c r="L234"/>
      <c r="M234"/>
      <c r="N234"/>
      <c r="O234"/>
      <c r="P234"/>
      <c r="Q234"/>
      <c r="R234"/>
      <c r="S234"/>
      <c r="T234"/>
      <c r="U234"/>
      <c r="V234"/>
      <c r="W234"/>
      <c r="X234"/>
      <c r="Y234"/>
      <c r="Z234"/>
      <c r="AA234"/>
      <c r="AB234"/>
      <c r="AC234"/>
      <c r="AD234"/>
      <c r="AE234"/>
    </row>
    <row r="235" spans="1:31" hidden="1" x14ac:dyDescent="0.25">
      <c r="A235" s="7" t="s">
        <v>94</v>
      </c>
      <c r="B235"/>
      <c r="C235"/>
      <c r="D235"/>
      <c r="E235"/>
      <c r="F235"/>
      <c r="G235"/>
      <c r="H235"/>
      <c r="I235"/>
      <c r="J235"/>
      <c r="K235"/>
      <c r="L235"/>
      <c r="M235"/>
      <c r="N235"/>
      <c r="O235"/>
      <c r="P235"/>
      <c r="Q235"/>
      <c r="R235"/>
      <c r="S235"/>
      <c r="T235"/>
      <c r="U235"/>
      <c r="V235"/>
      <c r="W235"/>
      <c r="X235"/>
      <c r="Y235"/>
      <c r="Z235"/>
      <c r="AA235"/>
      <c r="AB235"/>
      <c r="AC235"/>
      <c r="AD235"/>
      <c r="AE235"/>
    </row>
    <row r="236" spans="1:31" hidden="1" x14ac:dyDescent="0.25">
      <c r="A236" s="7" t="s">
        <v>95</v>
      </c>
      <c r="B236"/>
      <c r="C236"/>
      <c r="D236"/>
      <c r="E236"/>
      <c r="F236"/>
      <c r="G236"/>
      <c r="H236"/>
      <c r="I236"/>
      <c r="J236"/>
      <c r="K236"/>
      <c r="L236"/>
      <c r="M236"/>
      <c r="N236"/>
      <c r="O236"/>
      <c r="P236"/>
      <c r="Q236"/>
      <c r="R236"/>
      <c r="S236"/>
      <c r="T236"/>
      <c r="U236"/>
      <c r="V236"/>
      <c r="W236"/>
      <c r="X236"/>
      <c r="Y236"/>
      <c r="Z236"/>
      <c r="AA236"/>
      <c r="AB236"/>
      <c r="AC236"/>
      <c r="AD236"/>
      <c r="AE236"/>
    </row>
    <row r="237" spans="1:31" hidden="1" x14ac:dyDescent="0.25">
      <c r="A237" s="7" t="s">
        <v>96</v>
      </c>
      <c r="B237"/>
      <c r="C237"/>
      <c r="D237"/>
      <c r="E237"/>
      <c r="F237"/>
      <c r="G237"/>
      <c r="H237"/>
      <c r="I237"/>
      <c r="J237"/>
      <c r="K237"/>
      <c r="L237"/>
      <c r="M237"/>
      <c r="N237"/>
      <c r="O237"/>
      <c r="P237"/>
      <c r="Q237"/>
      <c r="R237"/>
      <c r="S237"/>
      <c r="T237"/>
      <c r="U237"/>
      <c r="V237"/>
      <c r="W237"/>
      <c r="X237"/>
      <c r="Y237"/>
      <c r="Z237"/>
      <c r="AA237"/>
      <c r="AB237"/>
      <c r="AC237"/>
      <c r="AD237"/>
      <c r="AE237"/>
    </row>
    <row r="238" spans="1:31" hidden="1" x14ac:dyDescent="0.25">
      <c r="A238" s="7"/>
      <c r="B238"/>
      <c r="C238"/>
      <c r="D238"/>
      <c r="E238"/>
      <c r="F238"/>
      <c r="G238"/>
      <c r="H238"/>
      <c r="I238"/>
      <c r="J238"/>
      <c r="K238"/>
      <c r="L238"/>
      <c r="M238"/>
      <c r="N238"/>
      <c r="O238"/>
      <c r="P238"/>
      <c r="Q238"/>
      <c r="R238"/>
      <c r="S238"/>
      <c r="T238"/>
      <c r="U238"/>
      <c r="V238"/>
      <c r="W238"/>
      <c r="X238"/>
      <c r="Y238"/>
      <c r="Z238"/>
      <c r="AA238"/>
      <c r="AB238"/>
      <c r="AC238"/>
      <c r="AD238"/>
      <c r="AE238"/>
    </row>
    <row r="239" spans="1:31" hidden="1" x14ac:dyDescent="0.25">
      <c r="A239" s="8" t="s">
        <v>97</v>
      </c>
      <c r="B239"/>
      <c r="C239"/>
      <c r="D239"/>
      <c r="E239"/>
      <c r="F239"/>
      <c r="G239"/>
      <c r="H239"/>
      <c r="I239"/>
      <c r="J239"/>
      <c r="K239"/>
      <c r="L239"/>
      <c r="M239"/>
      <c r="N239"/>
      <c r="O239"/>
      <c r="P239"/>
      <c r="Q239"/>
      <c r="R239"/>
      <c r="S239"/>
      <c r="T239"/>
      <c r="U239"/>
      <c r="V239"/>
      <c r="W239"/>
      <c r="X239"/>
      <c r="Y239"/>
      <c r="Z239"/>
      <c r="AA239"/>
      <c r="AB239"/>
      <c r="AC239"/>
      <c r="AD239"/>
      <c r="AE239"/>
    </row>
    <row r="240" spans="1:31" hidden="1" x14ac:dyDescent="0.25">
      <c r="A240" s="7" t="s">
        <v>49</v>
      </c>
      <c r="B240"/>
      <c r="C240"/>
      <c r="D240"/>
      <c r="E240"/>
      <c r="F240"/>
      <c r="G240"/>
      <c r="H240"/>
      <c r="I240"/>
      <c r="J240"/>
      <c r="K240"/>
      <c r="L240"/>
      <c r="M240"/>
      <c r="N240"/>
      <c r="O240"/>
      <c r="P240"/>
      <c r="Q240"/>
      <c r="R240"/>
      <c r="S240"/>
      <c r="T240"/>
      <c r="U240"/>
      <c r="V240"/>
      <c r="W240"/>
      <c r="X240"/>
      <c r="Y240"/>
      <c r="Z240"/>
      <c r="AA240"/>
      <c r="AB240"/>
      <c r="AC240"/>
      <c r="AD240"/>
      <c r="AE240"/>
    </row>
    <row r="241" spans="1:31" hidden="1" x14ac:dyDescent="0.25">
      <c r="A241" s="7" t="s">
        <v>98</v>
      </c>
      <c r="B241"/>
      <c r="C241"/>
      <c r="D241"/>
      <c r="E241"/>
      <c r="F241"/>
      <c r="G241"/>
      <c r="H241"/>
      <c r="I241"/>
      <c r="J241"/>
      <c r="K241"/>
      <c r="L241"/>
      <c r="M241"/>
      <c r="N241"/>
      <c r="O241"/>
      <c r="P241"/>
      <c r="Q241"/>
      <c r="R241"/>
      <c r="S241"/>
      <c r="T241"/>
      <c r="U241"/>
      <c r="V241"/>
      <c r="W241"/>
      <c r="X241"/>
      <c r="Y241"/>
      <c r="Z241"/>
      <c r="AA241"/>
      <c r="AB241"/>
      <c r="AC241"/>
      <c r="AD241"/>
      <c r="AE241"/>
    </row>
    <row r="242" spans="1:31" hidden="1" x14ac:dyDescent="0.25">
      <c r="A242" s="7" t="s">
        <v>1309</v>
      </c>
      <c r="B242"/>
      <c r="C242"/>
      <c r="D242"/>
      <c r="E242"/>
      <c r="F242"/>
      <c r="G242"/>
      <c r="H242"/>
      <c r="I242"/>
      <c r="J242"/>
      <c r="K242"/>
      <c r="L242"/>
      <c r="M242"/>
      <c r="N242"/>
      <c r="O242"/>
      <c r="P242"/>
      <c r="Q242"/>
      <c r="R242"/>
      <c r="S242"/>
      <c r="T242"/>
      <c r="U242"/>
      <c r="V242"/>
      <c r="W242"/>
      <c r="X242"/>
      <c r="Y242"/>
      <c r="Z242"/>
      <c r="AA242"/>
      <c r="AB242"/>
      <c r="AC242"/>
      <c r="AD242"/>
      <c r="AE242"/>
    </row>
    <row r="243" spans="1:31" hidden="1" x14ac:dyDescent="0.25">
      <c r="A243" s="7" t="s">
        <v>54</v>
      </c>
      <c r="B243"/>
      <c r="C243"/>
      <c r="D243"/>
      <c r="E243"/>
      <c r="F243"/>
      <c r="G243"/>
      <c r="H243"/>
      <c r="I243"/>
      <c r="J243"/>
      <c r="K243"/>
      <c r="L243"/>
      <c r="M243"/>
      <c r="N243"/>
      <c r="O243"/>
      <c r="P243"/>
      <c r="Q243"/>
      <c r="R243"/>
      <c r="S243"/>
      <c r="T243"/>
      <c r="U243"/>
      <c r="V243"/>
      <c r="W243"/>
      <c r="X243"/>
      <c r="Y243"/>
      <c r="Z243"/>
      <c r="AA243"/>
      <c r="AB243"/>
      <c r="AC243"/>
      <c r="AD243"/>
      <c r="AE243"/>
    </row>
    <row r="244" spans="1:31" hidden="1" x14ac:dyDescent="0.25">
      <c r="A244" s="7" t="s">
        <v>55</v>
      </c>
      <c r="B244"/>
      <c r="C244"/>
      <c r="D244"/>
      <c r="E244"/>
      <c r="F244"/>
      <c r="G244"/>
      <c r="H244"/>
      <c r="I244"/>
      <c r="J244"/>
      <c r="K244"/>
      <c r="L244"/>
      <c r="M244"/>
      <c r="N244"/>
      <c r="O244"/>
      <c r="P244"/>
      <c r="Q244"/>
      <c r="R244"/>
      <c r="S244"/>
      <c r="T244"/>
      <c r="U244"/>
      <c r="V244"/>
      <c r="W244"/>
      <c r="X244"/>
      <c r="Y244"/>
      <c r="Z244"/>
      <c r="AA244"/>
      <c r="AB244"/>
      <c r="AC244"/>
      <c r="AD244"/>
      <c r="AE244"/>
    </row>
    <row r="245" spans="1:31" hidden="1" x14ac:dyDescent="0.25">
      <c r="A245" s="7" t="s">
        <v>50</v>
      </c>
      <c r="B245"/>
      <c r="C245"/>
      <c r="D245"/>
      <c r="E245"/>
      <c r="F245"/>
      <c r="G245"/>
      <c r="H245"/>
      <c r="I245"/>
      <c r="J245"/>
      <c r="K245"/>
      <c r="L245"/>
      <c r="M245"/>
      <c r="N245"/>
      <c r="O245"/>
      <c r="P245"/>
      <c r="Q245"/>
      <c r="R245"/>
      <c r="S245"/>
      <c r="T245"/>
      <c r="U245"/>
      <c r="V245"/>
      <c r="W245"/>
      <c r="X245"/>
      <c r="Y245"/>
      <c r="Z245"/>
      <c r="AA245"/>
      <c r="AB245"/>
      <c r="AC245"/>
      <c r="AD245"/>
      <c r="AE245"/>
    </row>
    <row r="246" spans="1:31" hidden="1" x14ac:dyDescent="0.25">
      <c r="A246" s="7" t="s">
        <v>56</v>
      </c>
      <c r="B246"/>
      <c r="C246"/>
      <c r="D246"/>
      <c r="E246"/>
      <c r="F246"/>
      <c r="G246"/>
      <c r="H246"/>
      <c r="I246"/>
      <c r="J246"/>
      <c r="K246"/>
      <c r="L246"/>
      <c r="M246"/>
      <c r="N246"/>
      <c r="O246"/>
      <c r="P246"/>
      <c r="Q246"/>
      <c r="R246"/>
      <c r="S246"/>
      <c r="T246"/>
      <c r="U246"/>
      <c r="V246"/>
      <c r="W246"/>
      <c r="X246"/>
      <c r="Y246"/>
      <c r="Z246"/>
      <c r="AA246"/>
      <c r="AB246"/>
      <c r="AC246"/>
      <c r="AD246"/>
      <c r="AE246"/>
    </row>
    <row r="247" spans="1:31" hidden="1" x14ac:dyDescent="0.25">
      <c r="A247" s="7" t="s">
        <v>99</v>
      </c>
      <c r="B247"/>
      <c r="C247"/>
      <c r="D247"/>
      <c r="E247"/>
      <c r="F247"/>
      <c r="G247"/>
      <c r="H247"/>
      <c r="I247"/>
      <c r="J247"/>
      <c r="K247"/>
      <c r="L247"/>
      <c r="M247"/>
      <c r="N247"/>
      <c r="O247"/>
      <c r="P247"/>
      <c r="Q247"/>
      <c r="R247"/>
      <c r="S247"/>
      <c r="T247"/>
      <c r="U247"/>
      <c r="V247"/>
      <c r="W247"/>
      <c r="X247"/>
      <c r="Y247"/>
      <c r="Z247"/>
      <c r="AA247"/>
      <c r="AB247"/>
      <c r="AC247"/>
      <c r="AD247"/>
      <c r="AE247"/>
    </row>
    <row r="248" spans="1:31" hidden="1" x14ac:dyDescent="0.25">
      <c r="A248" s="7" t="s">
        <v>331</v>
      </c>
      <c r="B248"/>
      <c r="C248"/>
      <c r="D248"/>
      <c r="E248"/>
      <c r="F248"/>
      <c r="G248"/>
      <c r="H248"/>
      <c r="I248"/>
      <c r="J248"/>
      <c r="K248"/>
      <c r="L248"/>
      <c r="M248"/>
      <c r="N248"/>
      <c r="O248"/>
      <c r="P248"/>
      <c r="Q248"/>
      <c r="R248"/>
      <c r="S248"/>
      <c r="T248"/>
      <c r="U248"/>
      <c r="V248"/>
      <c r="W248"/>
      <c r="X248"/>
      <c r="Y248"/>
      <c r="Z248"/>
      <c r="AA248"/>
      <c r="AB248"/>
      <c r="AC248"/>
      <c r="AD248"/>
      <c r="AE248"/>
    </row>
    <row r="249" spans="1:31" hidden="1" x14ac:dyDescent="0.25">
      <c r="A249" s="7" t="s">
        <v>330</v>
      </c>
      <c r="B249"/>
      <c r="C249"/>
      <c r="D249"/>
      <c r="E249"/>
      <c r="F249"/>
      <c r="G249"/>
      <c r="H249"/>
      <c r="I249"/>
      <c r="J249"/>
      <c r="K249"/>
      <c r="L249"/>
      <c r="M249"/>
      <c r="N249"/>
      <c r="O249"/>
      <c r="P249"/>
      <c r="Q249"/>
      <c r="R249"/>
      <c r="S249"/>
      <c r="T249"/>
      <c r="U249"/>
      <c r="V249"/>
      <c r="W249"/>
      <c r="X249"/>
      <c r="Y249"/>
      <c r="Z249"/>
      <c r="AA249"/>
      <c r="AB249"/>
      <c r="AC249"/>
      <c r="AD249"/>
      <c r="AE249"/>
    </row>
    <row r="250" spans="1:31" hidden="1" x14ac:dyDescent="0.25">
      <c r="A250" s="7" t="s">
        <v>109</v>
      </c>
    </row>
    <row r="251" spans="1:31" hidden="1" x14ac:dyDescent="0.25">
      <c r="A251" s="7" t="s">
        <v>694</v>
      </c>
    </row>
    <row r="252" spans="1:31" hidden="1" x14ac:dyDescent="0.25">
      <c r="A252" s="7"/>
    </row>
    <row r="253" spans="1:31" hidden="1" x14ac:dyDescent="0.25">
      <c r="A253" s="8" t="s">
        <v>101</v>
      </c>
    </row>
    <row r="254" spans="1:31" hidden="1" x14ac:dyDescent="0.25">
      <c r="A254" s="9" t="s">
        <v>102</v>
      </c>
    </row>
    <row r="255" spans="1:31" hidden="1" x14ac:dyDescent="0.25">
      <c r="A255" s="9" t="s">
        <v>123</v>
      </c>
    </row>
    <row r="256" spans="1:31" hidden="1" x14ac:dyDescent="0.25">
      <c r="A256" s="9" t="s">
        <v>103</v>
      </c>
    </row>
    <row r="257" spans="1:31" hidden="1" x14ac:dyDescent="0.25">
      <c r="A257" s="9" t="s">
        <v>93</v>
      </c>
    </row>
    <row r="258" spans="1:31" hidden="1" x14ac:dyDescent="0.25">
      <c r="A258" s="9" t="s">
        <v>1310</v>
      </c>
    </row>
    <row r="259" spans="1:31" hidden="1" x14ac:dyDescent="0.25">
      <c r="A259" s="9" t="s">
        <v>94</v>
      </c>
    </row>
    <row r="260" spans="1:31" hidden="1" x14ac:dyDescent="0.25">
      <c r="A260" s="9" t="s">
        <v>95</v>
      </c>
    </row>
    <row r="261" spans="1:31" hidden="1" x14ac:dyDescent="0.25">
      <c r="A261" s="9" t="s">
        <v>104</v>
      </c>
    </row>
    <row r="262" spans="1:31" hidden="1" x14ac:dyDescent="0.25">
      <c r="A262" s="9" t="s">
        <v>112</v>
      </c>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hidden="1" x14ac:dyDescent="0.25">
      <c r="A263" s="9" t="s">
        <v>105</v>
      </c>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hidden="1" x14ac:dyDescent="0.25">
      <c r="A264" s="9" t="s">
        <v>106</v>
      </c>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hidden="1" x14ac:dyDescent="0.25">
      <c r="A265" s="7"/>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hidden="1" x14ac:dyDescent="0.25">
      <c r="A266" s="8" t="s">
        <v>107</v>
      </c>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hidden="1" x14ac:dyDescent="0.25">
      <c r="A267" s="7" t="s">
        <v>49</v>
      </c>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hidden="1" x14ac:dyDescent="0.25">
      <c r="A268" s="9" t="s">
        <v>98</v>
      </c>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hidden="1" x14ac:dyDescent="0.25">
      <c r="A269" s="9" t="s">
        <v>54</v>
      </c>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hidden="1" x14ac:dyDescent="0.25">
      <c r="A270" s="9" t="s">
        <v>55</v>
      </c>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hidden="1" x14ac:dyDescent="0.25">
      <c r="A271" s="9" t="s">
        <v>109</v>
      </c>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hidden="1" x14ac:dyDescent="0.25">
      <c r="A272" s="9" t="s">
        <v>694</v>
      </c>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hidden="1" x14ac:dyDescent="0.25">
      <c r="A273" s="9" t="s">
        <v>330</v>
      </c>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hidden="1" x14ac:dyDescent="0.25">
      <c r="A274" s="9" t="s">
        <v>331</v>
      </c>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hidden="1" x14ac:dyDescent="0.25">
      <c r="A275" s="9" t="s">
        <v>332</v>
      </c>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hidden="1" x14ac:dyDescent="0.25">
      <c r="A276" s="10" t="s">
        <v>50</v>
      </c>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hidden="1" x14ac:dyDescent="0.25">
      <c r="A277" s="7" t="s">
        <v>1309</v>
      </c>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hidden="1" x14ac:dyDescent="0.25">
      <c r="A278" s="7"/>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hidden="1" x14ac:dyDescent="0.25">
      <c r="A279" s="8" t="s">
        <v>113</v>
      </c>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hidden="1" x14ac:dyDescent="0.25">
      <c r="A280" s="9" t="s">
        <v>114</v>
      </c>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hidden="1" x14ac:dyDescent="0.25">
      <c r="A281" s="9" t="s">
        <v>123</v>
      </c>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row>
    <row r="282" spans="1:31" hidden="1" x14ac:dyDescent="0.25">
      <c r="A282" s="9" t="s">
        <v>93</v>
      </c>
    </row>
    <row r="283" spans="1:31" hidden="1" x14ac:dyDescent="0.25">
      <c r="A283" s="9" t="s">
        <v>1310</v>
      </c>
    </row>
    <row r="284" spans="1:31" hidden="1" x14ac:dyDescent="0.25">
      <c r="A284" s="9" t="s">
        <v>94</v>
      </c>
    </row>
    <row r="285" spans="1:31" hidden="1" x14ac:dyDescent="0.25">
      <c r="A285" s="9" t="s">
        <v>95</v>
      </c>
    </row>
    <row r="286" spans="1:31" hidden="1" x14ac:dyDescent="0.25">
      <c r="A286" s="9" t="s">
        <v>104</v>
      </c>
    </row>
    <row r="287" spans="1:31" hidden="1" x14ac:dyDescent="0.25">
      <c r="A287" s="9" t="s">
        <v>112</v>
      </c>
    </row>
    <row r="288" spans="1:31" hidden="1" x14ac:dyDescent="0.25">
      <c r="A288" s="9" t="s">
        <v>115</v>
      </c>
    </row>
    <row r="289" spans="1:31" hidden="1" x14ac:dyDescent="0.25">
      <c r="A289" s="9" t="s">
        <v>106</v>
      </c>
    </row>
    <row r="290" spans="1:31" hidden="1" x14ac:dyDescent="0.25">
      <c r="A290" s="9"/>
    </row>
    <row r="291" spans="1:31" hidden="1" x14ac:dyDescent="0.25">
      <c r="A291" s="8" t="s">
        <v>116</v>
      </c>
    </row>
    <row r="292" spans="1:31" hidden="1" x14ac:dyDescent="0.25">
      <c r="A292" s="7" t="s">
        <v>49</v>
      </c>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hidden="1" x14ac:dyDescent="0.25">
      <c r="A293" s="9" t="s">
        <v>98</v>
      </c>
    </row>
    <row r="294" spans="1:31" hidden="1" x14ac:dyDescent="0.25">
      <c r="A294" s="9" t="s">
        <v>54</v>
      </c>
    </row>
    <row r="295" spans="1:31" hidden="1" x14ac:dyDescent="0.25">
      <c r="A295" s="9" t="s">
        <v>55</v>
      </c>
    </row>
    <row r="296" spans="1:31" hidden="1" x14ac:dyDescent="0.25">
      <c r="A296" s="9" t="s">
        <v>109</v>
      </c>
    </row>
    <row r="297" spans="1:31" hidden="1" x14ac:dyDescent="0.25">
      <c r="A297" s="9" t="s">
        <v>694</v>
      </c>
    </row>
    <row r="298" spans="1:31" hidden="1" x14ac:dyDescent="0.25">
      <c r="A298" s="9" t="s">
        <v>330</v>
      </c>
    </row>
    <row r="299" spans="1:31" hidden="1" x14ac:dyDescent="0.25">
      <c r="A299" s="9" t="s">
        <v>331</v>
      </c>
    </row>
    <row r="300" spans="1:31" hidden="1" x14ac:dyDescent="0.25">
      <c r="A300" s="9" t="s">
        <v>332</v>
      </c>
    </row>
    <row r="301" spans="1:31" hidden="1" x14ac:dyDescent="0.25">
      <c r="A301" s="10" t="s">
        <v>50</v>
      </c>
      <c r="B301"/>
      <c r="C301"/>
      <c r="D301"/>
      <c r="E301"/>
      <c r="F301"/>
      <c r="G301"/>
      <c r="H301"/>
      <c r="I301"/>
      <c r="J301"/>
      <c r="K301"/>
      <c r="L301"/>
      <c r="M301"/>
      <c r="N301"/>
      <c r="O301"/>
      <c r="P301"/>
      <c r="Q301"/>
      <c r="R301"/>
      <c r="S301"/>
      <c r="T301"/>
      <c r="U301"/>
      <c r="V301"/>
      <c r="W301"/>
      <c r="X301"/>
      <c r="Y301"/>
      <c r="Z301"/>
      <c r="AA301"/>
      <c r="AB301"/>
      <c r="AC301"/>
      <c r="AD301"/>
      <c r="AE301"/>
    </row>
    <row r="302" spans="1:31" hidden="1" x14ac:dyDescent="0.25">
      <c r="A302" s="7" t="s">
        <v>1309</v>
      </c>
      <c r="B302"/>
      <c r="C302"/>
      <c r="D302"/>
      <c r="E302"/>
      <c r="F302"/>
      <c r="G302"/>
      <c r="H302"/>
      <c r="I302"/>
      <c r="J302"/>
      <c r="K302"/>
      <c r="L302"/>
      <c r="M302"/>
      <c r="N302"/>
      <c r="O302"/>
      <c r="P302"/>
      <c r="Q302"/>
      <c r="R302"/>
      <c r="S302"/>
      <c r="T302"/>
      <c r="U302"/>
      <c r="V302"/>
      <c r="W302"/>
      <c r="X302"/>
      <c r="Y302"/>
      <c r="Z302"/>
      <c r="AA302"/>
      <c r="AB302"/>
      <c r="AC302"/>
      <c r="AD302"/>
      <c r="AE302"/>
    </row>
    <row r="303" spans="1:31" hidden="1" x14ac:dyDescent="0.25">
      <c r="A303" s="7"/>
      <c r="B303"/>
      <c r="C303"/>
      <c r="D303"/>
      <c r="E303"/>
      <c r="F303"/>
      <c r="G303"/>
      <c r="H303"/>
      <c r="I303"/>
      <c r="J303"/>
      <c r="K303"/>
      <c r="L303"/>
      <c r="M303"/>
      <c r="N303"/>
      <c r="O303"/>
      <c r="P303"/>
      <c r="Q303"/>
      <c r="R303"/>
      <c r="S303"/>
      <c r="T303"/>
      <c r="U303"/>
      <c r="V303"/>
      <c r="W303"/>
      <c r="X303"/>
      <c r="Y303"/>
      <c r="Z303"/>
      <c r="AA303"/>
      <c r="AB303"/>
      <c r="AC303"/>
      <c r="AD303"/>
      <c r="AE303"/>
    </row>
    <row r="304" spans="1:31" hidden="1" x14ac:dyDescent="0.25">
      <c r="A304" s="8" t="s">
        <v>121</v>
      </c>
      <c r="B304"/>
      <c r="C304"/>
      <c r="D304"/>
      <c r="E304"/>
      <c r="F304"/>
      <c r="G304"/>
      <c r="H304"/>
      <c r="I304"/>
      <c r="J304"/>
      <c r="K304"/>
      <c r="L304"/>
      <c r="M304"/>
      <c r="N304"/>
      <c r="O304"/>
      <c r="P304"/>
      <c r="Q304"/>
      <c r="R304"/>
      <c r="S304"/>
      <c r="T304"/>
      <c r="U304"/>
      <c r="V304"/>
      <c r="W304"/>
      <c r="X304"/>
      <c r="Y304"/>
      <c r="Z304"/>
      <c r="AA304"/>
      <c r="AB304"/>
      <c r="AC304"/>
      <c r="AD304"/>
      <c r="AE304"/>
    </row>
    <row r="305" spans="1:31" hidden="1" x14ac:dyDescent="0.25">
      <c r="A305" s="9" t="s">
        <v>122</v>
      </c>
      <c r="B305"/>
      <c r="C305"/>
      <c r="D305"/>
      <c r="E305"/>
      <c r="F305"/>
      <c r="G305"/>
      <c r="H305"/>
      <c r="I305"/>
      <c r="J305"/>
      <c r="K305"/>
      <c r="L305"/>
      <c r="M305"/>
      <c r="N305"/>
      <c r="O305"/>
      <c r="P305"/>
      <c r="Q305"/>
      <c r="R305"/>
      <c r="S305"/>
      <c r="T305"/>
      <c r="U305"/>
      <c r="V305"/>
      <c r="W305"/>
      <c r="X305"/>
      <c r="Y305"/>
      <c r="Z305"/>
      <c r="AA305"/>
      <c r="AB305"/>
      <c r="AC305"/>
      <c r="AD305"/>
      <c r="AE305"/>
    </row>
    <row r="306" spans="1:31" hidden="1" x14ac:dyDescent="0.25">
      <c r="A306" s="9" t="s">
        <v>123</v>
      </c>
      <c r="B306"/>
      <c r="C306"/>
      <c r="D306"/>
      <c r="E306"/>
      <c r="F306"/>
      <c r="G306"/>
      <c r="H306"/>
      <c r="I306"/>
      <c r="J306"/>
      <c r="K306"/>
      <c r="L306"/>
      <c r="M306"/>
      <c r="N306"/>
      <c r="O306"/>
      <c r="P306"/>
      <c r="Q306"/>
      <c r="R306"/>
      <c r="S306"/>
      <c r="T306"/>
      <c r="U306"/>
      <c r="V306"/>
      <c r="W306"/>
      <c r="X306"/>
      <c r="Y306"/>
      <c r="Z306"/>
      <c r="AA306"/>
      <c r="AB306"/>
      <c r="AC306"/>
      <c r="AD306"/>
      <c r="AE306"/>
    </row>
    <row r="307" spans="1:31" hidden="1" x14ac:dyDescent="0.25">
      <c r="A307" s="9" t="s">
        <v>94</v>
      </c>
      <c r="B307"/>
      <c r="C307"/>
      <c r="D307"/>
      <c r="E307"/>
      <c r="F307"/>
      <c r="G307"/>
      <c r="H307"/>
      <c r="I307"/>
      <c r="J307"/>
      <c r="K307"/>
      <c r="L307"/>
      <c r="M307"/>
      <c r="N307"/>
      <c r="O307"/>
      <c r="P307"/>
      <c r="Q307"/>
      <c r="R307"/>
      <c r="S307"/>
      <c r="T307"/>
      <c r="U307"/>
      <c r="V307"/>
      <c r="W307"/>
      <c r="X307"/>
      <c r="Y307"/>
      <c r="Z307"/>
      <c r="AA307"/>
      <c r="AB307"/>
      <c r="AC307"/>
      <c r="AD307"/>
      <c r="AE307"/>
    </row>
    <row r="308" spans="1:31" hidden="1" x14ac:dyDescent="0.25">
      <c r="A308" s="9" t="s">
        <v>738</v>
      </c>
      <c r="B308"/>
      <c r="C308"/>
      <c r="D308"/>
      <c r="E308"/>
      <c r="F308"/>
      <c r="G308"/>
      <c r="H308"/>
      <c r="I308"/>
      <c r="J308"/>
      <c r="K308"/>
      <c r="L308"/>
      <c r="M308"/>
      <c r="N308"/>
      <c r="O308"/>
      <c r="P308"/>
      <c r="Q308"/>
      <c r="R308"/>
      <c r="S308"/>
      <c r="T308"/>
      <c r="U308"/>
      <c r="V308"/>
      <c r="W308"/>
      <c r="X308"/>
      <c r="Y308"/>
      <c r="Z308"/>
      <c r="AA308"/>
      <c r="AB308"/>
      <c r="AC308"/>
      <c r="AD308"/>
      <c r="AE308"/>
    </row>
    <row r="309" spans="1:31" hidden="1" x14ac:dyDescent="0.25">
      <c r="A309" s="9" t="s">
        <v>799</v>
      </c>
      <c r="B309"/>
      <c r="C309"/>
      <c r="D309"/>
      <c r="E309"/>
      <c r="F309"/>
      <c r="G309"/>
      <c r="H309"/>
      <c r="I309"/>
      <c r="J309"/>
      <c r="K309"/>
      <c r="L309"/>
      <c r="M309"/>
      <c r="N309"/>
      <c r="O309"/>
      <c r="P309"/>
      <c r="Q309"/>
      <c r="R309"/>
      <c r="S309"/>
      <c r="T309"/>
      <c r="U309"/>
      <c r="V309"/>
      <c r="W309"/>
      <c r="X309"/>
      <c r="Y309"/>
      <c r="Z309"/>
      <c r="AA309"/>
      <c r="AB309"/>
      <c r="AC309"/>
      <c r="AD309"/>
      <c r="AE309"/>
    </row>
    <row r="310" spans="1:31" hidden="1" x14ac:dyDescent="0.25">
      <c r="A310" s="9" t="s">
        <v>125</v>
      </c>
      <c r="B310"/>
      <c r="C310"/>
      <c r="D310"/>
      <c r="E310"/>
      <c r="F310"/>
      <c r="G310"/>
      <c r="H310"/>
      <c r="I310"/>
      <c r="J310"/>
      <c r="K310"/>
      <c r="L310"/>
      <c r="M310"/>
      <c r="N310"/>
      <c r="O310"/>
      <c r="P310"/>
      <c r="Q310"/>
      <c r="R310"/>
      <c r="S310"/>
      <c r="T310"/>
      <c r="U310"/>
      <c r="V310"/>
      <c r="W310"/>
      <c r="X310"/>
      <c r="Y310"/>
      <c r="Z310"/>
      <c r="AA310"/>
      <c r="AB310"/>
      <c r="AC310"/>
      <c r="AD310"/>
      <c r="AE310"/>
    </row>
    <row r="311" spans="1:31" hidden="1" x14ac:dyDescent="0.25">
      <c r="A311" s="9" t="s">
        <v>96</v>
      </c>
      <c r="B311"/>
      <c r="C311"/>
      <c r="D311"/>
      <c r="E311"/>
      <c r="F311"/>
      <c r="G311"/>
      <c r="H311"/>
      <c r="I311"/>
      <c r="J311"/>
      <c r="K311"/>
      <c r="L311"/>
      <c r="M311"/>
      <c r="N311"/>
      <c r="O311"/>
      <c r="P311"/>
      <c r="Q311"/>
      <c r="R311"/>
      <c r="S311"/>
      <c r="T311"/>
      <c r="U311"/>
      <c r="V311"/>
      <c r="W311"/>
      <c r="X311"/>
      <c r="Y311"/>
      <c r="Z311"/>
      <c r="AA311"/>
      <c r="AB311"/>
      <c r="AC311"/>
      <c r="AD311"/>
      <c r="AE311"/>
    </row>
    <row r="312" spans="1:31" hidden="1" x14ac:dyDescent="0.25">
      <c r="A312" s="9"/>
      <c r="B312"/>
      <c r="C312"/>
      <c r="D312"/>
      <c r="E312"/>
      <c r="F312"/>
      <c r="G312"/>
      <c r="H312"/>
      <c r="I312"/>
      <c r="J312"/>
      <c r="K312"/>
      <c r="L312"/>
      <c r="M312"/>
      <c r="N312"/>
      <c r="O312"/>
      <c r="P312"/>
      <c r="Q312"/>
      <c r="R312"/>
      <c r="S312"/>
      <c r="T312"/>
      <c r="U312"/>
      <c r="V312"/>
      <c r="W312"/>
      <c r="X312"/>
      <c r="Y312"/>
      <c r="Z312"/>
      <c r="AA312"/>
      <c r="AB312"/>
      <c r="AC312"/>
      <c r="AD312"/>
      <c r="AE312"/>
    </row>
    <row r="313" spans="1:31" hidden="1" x14ac:dyDescent="0.25">
      <c r="A313" s="8" t="s">
        <v>126</v>
      </c>
      <c r="B313"/>
      <c r="C313"/>
      <c r="D313"/>
      <c r="E313"/>
      <c r="F313"/>
      <c r="G313"/>
      <c r="H313"/>
      <c r="I313"/>
      <c r="J313"/>
      <c r="K313"/>
      <c r="L313"/>
      <c r="M313"/>
      <c r="N313"/>
      <c r="O313"/>
      <c r="P313"/>
      <c r="Q313"/>
      <c r="R313"/>
      <c r="S313"/>
      <c r="T313"/>
      <c r="U313"/>
      <c r="V313"/>
      <c r="W313"/>
      <c r="X313"/>
      <c r="Y313"/>
      <c r="Z313"/>
      <c r="AA313"/>
      <c r="AB313"/>
      <c r="AC313"/>
      <c r="AD313"/>
      <c r="AE313"/>
    </row>
    <row r="314" spans="1:31" hidden="1" x14ac:dyDescent="0.25">
      <c r="A314" s="7" t="s">
        <v>49</v>
      </c>
      <c r="B314"/>
      <c r="C314"/>
      <c r="D314"/>
      <c r="E314"/>
      <c r="F314"/>
      <c r="G314"/>
      <c r="H314"/>
      <c r="I314"/>
      <c r="J314"/>
      <c r="K314"/>
      <c r="L314"/>
      <c r="M314"/>
      <c r="N314"/>
      <c r="O314"/>
      <c r="P314"/>
      <c r="Q314"/>
      <c r="R314"/>
      <c r="S314"/>
      <c r="T314"/>
      <c r="U314"/>
      <c r="V314"/>
      <c r="W314"/>
      <c r="X314"/>
      <c r="Y314"/>
      <c r="Z314"/>
      <c r="AA314"/>
      <c r="AB314"/>
      <c r="AC314"/>
      <c r="AD314"/>
      <c r="AE314"/>
    </row>
    <row r="315" spans="1:31" hidden="1" x14ac:dyDescent="0.25">
      <c r="A315" s="9" t="s">
        <v>98</v>
      </c>
      <c r="B315"/>
      <c r="C315"/>
      <c r="D315"/>
      <c r="E315"/>
      <c r="F315"/>
      <c r="G315"/>
      <c r="H315"/>
      <c r="I315"/>
      <c r="J315"/>
      <c r="K315"/>
      <c r="L315"/>
      <c r="M315"/>
      <c r="N315"/>
      <c r="O315"/>
      <c r="P315"/>
      <c r="Q315"/>
      <c r="R315"/>
      <c r="S315"/>
      <c r="T315"/>
      <c r="U315"/>
      <c r="V315"/>
      <c r="W315"/>
      <c r="X315"/>
      <c r="Y315"/>
      <c r="Z315"/>
      <c r="AA315"/>
      <c r="AB315"/>
      <c r="AC315"/>
      <c r="AD315"/>
      <c r="AE315"/>
    </row>
    <row r="316" spans="1:31" hidden="1" x14ac:dyDescent="0.25">
      <c r="A316" s="9" t="s">
        <v>1314</v>
      </c>
      <c r="B316"/>
      <c r="C316"/>
      <c r="D316"/>
      <c r="E316"/>
      <c r="F316"/>
      <c r="G316"/>
      <c r="H316"/>
      <c r="I316"/>
      <c r="J316"/>
      <c r="K316"/>
      <c r="L316"/>
      <c r="M316"/>
      <c r="N316"/>
      <c r="O316"/>
      <c r="P316"/>
      <c r="Q316"/>
      <c r="R316"/>
      <c r="S316"/>
      <c r="T316"/>
      <c r="U316"/>
      <c r="V316"/>
      <c r="W316"/>
      <c r="X316"/>
      <c r="Y316"/>
      <c r="Z316"/>
      <c r="AA316"/>
      <c r="AB316"/>
      <c r="AC316"/>
      <c r="AD316"/>
      <c r="AE316"/>
    </row>
    <row r="317" spans="1:31" hidden="1" x14ac:dyDescent="0.25">
      <c r="A317" s="9" t="s">
        <v>54</v>
      </c>
      <c r="B317"/>
      <c r="C317"/>
      <c r="D317"/>
      <c r="E317"/>
      <c r="F317"/>
      <c r="G317"/>
      <c r="H317"/>
      <c r="I317"/>
      <c r="J317"/>
      <c r="K317"/>
      <c r="L317"/>
      <c r="M317"/>
      <c r="N317"/>
      <c r="O317"/>
      <c r="P317"/>
      <c r="Q317"/>
      <c r="R317"/>
      <c r="S317"/>
      <c r="T317"/>
      <c r="U317"/>
      <c r="V317"/>
      <c r="W317"/>
      <c r="X317"/>
      <c r="Y317"/>
      <c r="Z317"/>
      <c r="AA317"/>
      <c r="AB317"/>
      <c r="AC317"/>
      <c r="AD317"/>
      <c r="AE317"/>
    </row>
    <row r="318" spans="1:31" hidden="1" x14ac:dyDescent="0.25">
      <c r="A318" s="9" t="s">
        <v>55</v>
      </c>
      <c r="B318"/>
      <c r="C318"/>
      <c r="D318"/>
      <c r="E318"/>
      <c r="F318"/>
      <c r="G318"/>
      <c r="H318"/>
      <c r="I318"/>
      <c r="J318"/>
      <c r="K318"/>
      <c r="L318"/>
      <c r="M318"/>
      <c r="N318"/>
      <c r="O318"/>
      <c r="P318"/>
      <c r="Q318"/>
      <c r="R318"/>
      <c r="S318"/>
      <c r="T318"/>
      <c r="U318"/>
      <c r="V318"/>
      <c r="W318"/>
      <c r="X318"/>
      <c r="Y318"/>
      <c r="Z318"/>
      <c r="AA318"/>
      <c r="AB318"/>
      <c r="AC318"/>
      <c r="AD318"/>
      <c r="AE318"/>
    </row>
    <row r="319" spans="1:31" hidden="1" x14ac:dyDescent="0.25">
      <c r="A319" s="9" t="s">
        <v>50</v>
      </c>
      <c r="B319"/>
      <c r="C319"/>
      <c r="D319"/>
      <c r="E319"/>
      <c r="F319"/>
      <c r="G319"/>
      <c r="H319"/>
      <c r="I319"/>
      <c r="J319"/>
      <c r="K319"/>
      <c r="L319"/>
      <c r="M319"/>
      <c r="N319"/>
      <c r="O319"/>
      <c r="P319"/>
      <c r="Q319"/>
      <c r="R319"/>
      <c r="S319"/>
      <c r="T319"/>
      <c r="U319"/>
      <c r="V319"/>
      <c r="W319"/>
      <c r="X319"/>
      <c r="Y319"/>
      <c r="Z319"/>
      <c r="AA319"/>
      <c r="AB319"/>
      <c r="AC319"/>
      <c r="AD319"/>
      <c r="AE319"/>
    </row>
    <row r="320" spans="1:31" hidden="1" x14ac:dyDescent="0.25">
      <c r="A320" s="9" t="s">
        <v>332</v>
      </c>
      <c r="B320"/>
      <c r="C320"/>
      <c r="D320"/>
      <c r="E320"/>
      <c r="F320"/>
      <c r="G320"/>
      <c r="H320"/>
      <c r="I320"/>
      <c r="J320"/>
      <c r="K320"/>
      <c r="L320"/>
      <c r="M320"/>
      <c r="N320"/>
      <c r="O320"/>
      <c r="P320"/>
      <c r="Q320"/>
      <c r="R320"/>
      <c r="S320"/>
      <c r="T320"/>
      <c r="U320"/>
      <c r="V320"/>
      <c r="W320"/>
      <c r="X320"/>
      <c r="Y320"/>
      <c r="Z320"/>
      <c r="AA320"/>
      <c r="AB320"/>
      <c r="AC320"/>
      <c r="AD320"/>
      <c r="AE320"/>
    </row>
    <row r="321" spans="1:31" hidden="1" x14ac:dyDescent="0.25">
      <c r="A321" s="9" t="s">
        <v>99</v>
      </c>
      <c r="B321"/>
      <c r="C321"/>
      <c r="D321"/>
      <c r="E321"/>
      <c r="F321"/>
      <c r="G321"/>
      <c r="H321"/>
      <c r="I321"/>
      <c r="J321"/>
      <c r="K321"/>
      <c r="L321"/>
      <c r="M321"/>
      <c r="N321"/>
      <c r="O321"/>
      <c r="P321"/>
      <c r="Q321"/>
      <c r="R321"/>
      <c r="S321"/>
      <c r="T321"/>
      <c r="U321"/>
      <c r="V321"/>
      <c r="W321"/>
      <c r="X321"/>
      <c r="Y321"/>
      <c r="Z321"/>
      <c r="AA321"/>
      <c r="AB321"/>
      <c r="AC321"/>
      <c r="AD321"/>
      <c r="AE321"/>
    </row>
    <row r="322" spans="1:31" hidden="1" x14ac:dyDescent="0.25">
      <c r="A322" s="9" t="s">
        <v>331</v>
      </c>
      <c r="B322"/>
      <c r="C322"/>
      <c r="D322"/>
      <c r="E322"/>
      <c r="F322"/>
      <c r="G322"/>
      <c r="H322"/>
      <c r="I322"/>
      <c r="J322"/>
      <c r="K322"/>
      <c r="L322"/>
      <c r="M322"/>
      <c r="N322"/>
      <c r="O322"/>
      <c r="P322"/>
      <c r="Q322"/>
      <c r="R322"/>
      <c r="S322"/>
      <c r="T322"/>
      <c r="U322"/>
      <c r="V322"/>
      <c r="W322"/>
      <c r="X322"/>
      <c r="Y322"/>
      <c r="Z322"/>
      <c r="AA322"/>
      <c r="AB322"/>
      <c r="AC322"/>
      <c r="AD322"/>
      <c r="AE322"/>
    </row>
    <row r="323" spans="1:31" hidden="1" x14ac:dyDescent="0.25">
      <c r="A323" s="9" t="s">
        <v>330</v>
      </c>
      <c r="B323"/>
      <c r="C323"/>
      <c r="D323"/>
      <c r="E323"/>
      <c r="F323"/>
      <c r="G323"/>
      <c r="H323"/>
      <c r="I323"/>
      <c r="J323"/>
      <c r="K323"/>
      <c r="L323"/>
      <c r="M323"/>
      <c r="N323"/>
      <c r="O323"/>
      <c r="P323"/>
      <c r="Q323"/>
      <c r="R323"/>
      <c r="S323"/>
      <c r="T323"/>
      <c r="U323"/>
      <c r="V323"/>
      <c r="W323"/>
      <c r="X323"/>
      <c r="Y323"/>
      <c r="Z323"/>
      <c r="AA323"/>
      <c r="AB323"/>
      <c r="AC323"/>
      <c r="AD323"/>
      <c r="AE323"/>
    </row>
    <row r="324" spans="1:31" hidden="1" x14ac:dyDescent="0.25">
      <c r="A324" s="9" t="s">
        <v>109</v>
      </c>
      <c r="B324"/>
      <c r="C324"/>
      <c r="D324"/>
      <c r="E324"/>
      <c r="F324"/>
      <c r="G324"/>
      <c r="H324"/>
      <c r="I324"/>
      <c r="J324"/>
      <c r="K324"/>
      <c r="L324"/>
      <c r="M324"/>
      <c r="N324"/>
      <c r="O324"/>
      <c r="P324"/>
      <c r="Q324"/>
      <c r="R324"/>
      <c r="S324"/>
      <c r="T324"/>
      <c r="U324"/>
      <c r="V324"/>
      <c r="W324"/>
      <c r="X324"/>
      <c r="Y324"/>
      <c r="Z324"/>
      <c r="AA324"/>
      <c r="AB324"/>
      <c r="AC324"/>
      <c r="AD324"/>
      <c r="AE324"/>
    </row>
    <row r="325" spans="1:31" hidden="1" x14ac:dyDescent="0.25">
      <c r="A325" s="10" t="s">
        <v>694</v>
      </c>
      <c r="B325"/>
      <c r="C325"/>
      <c r="D325"/>
      <c r="E325"/>
      <c r="F325"/>
      <c r="G325"/>
      <c r="H325"/>
      <c r="I325"/>
      <c r="J325"/>
      <c r="K325"/>
      <c r="L325"/>
      <c r="M325"/>
      <c r="N325"/>
      <c r="O325"/>
      <c r="P325"/>
      <c r="Q325"/>
      <c r="R325"/>
      <c r="S325"/>
      <c r="T325"/>
      <c r="U325"/>
      <c r="V325"/>
      <c r="W325"/>
      <c r="X325"/>
      <c r="Y325"/>
      <c r="Z325"/>
      <c r="AA325"/>
      <c r="AB325"/>
      <c r="AC325"/>
      <c r="AD325"/>
      <c r="AE325"/>
    </row>
    <row r="326" spans="1:31" hidden="1" x14ac:dyDescent="0.25">
      <c r="A326" s="7"/>
      <c r="B326"/>
      <c r="C326"/>
      <c r="D326"/>
      <c r="E326"/>
      <c r="F326"/>
      <c r="G326"/>
      <c r="H326"/>
      <c r="I326"/>
      <c r="J326"/>
      <c r="K326"/>
      <c r="L326"/>
      <c r="M326"/>
      <c r="N326"/>
      <c r="O326"/>
      <c r="P326"/>
      <c r="Q326"/>
      <c r="R326"/>
      <c r="S326"/>
      <c r="T326"/>
      <c r="U326"/>
      <c r="V326"/>
      <c r="W326"/>
      <c r="X326"/>
      <c r="Y326"/>
      <c r="Z326"/>
      <c r="AA326"/>
      <c r="AB326"/>
      <c r="AC326"/>
      <c r="AD326"/>
      <c r="AE326"/>
    </row>
    <row r="327" spans="1:31" hidden="1" x14ac:dyDescent="0.25">
      <c r="A327" s="8" t="s">
        <v>140</v>
      </c>
      <c r="B327"/>
      <c r="C327"/>
      <c r="D327"/>
      <c r="E327"/>
      <c r="F327"/>
      <c r="G327"/>
      <c r="H327"/>
      <c r="I327"/>
      <c r="J327"/>
      <c r="K327"/>
      <c r="L327"/>
      <c r="M327"/>
      <c r="N327"/>
      <c r="O327"/>
      <c r="P327"/>
      <c r="Q327"/>
      <c r="R327"/>
      <c r="S327"/>
      <c r="T327"/>
      <c r="U327"/>
      <c r="V327"/>
      <c r="W327"/>
      <c r="X327"/>
      <c r="Y327"/>
      <c r="Z327"/>
      <c r="AA327"/>
      <c r="AB327"/>
      <c r="AC327"/>
      <c r="AD327"/>
      <c r="AE327"/>
    </row>
    <row r="328" spans="1:31" hidden="1" x14ac:dyDescent="0.25">
      <c r="A328" s="7" t="s">
        <v>233</v>
      </c>
      <c r="B328"/>
      <c r="C328"/>
      <c r="D328"/>
      <c r="E328"/>
      <c r="F328"/>
      <c r="G328"/>
      <c r="H328"/>
      <c r="I328"/>
      <c r="J328"/>
      <c r="K328"/>
      <c r="L328"/>
      <c r="M328"/>
      <c r="N328"/>
      <c r="O328"/>
      <c r="P328"/>
      <c r="Q328"/>
      <c r="R328"/>
      <c r="S328"/>
      <c r="T328"/>
      <c r="U328"/>
      <c r="V328"/>
      <c r="W328"/>
      <c r="X328"/>
      <c r="Y328"/>
      <c r="Z328"/>
      <c r="AA328"/>
      <c r="AB328"/>
      <c r="AC328"/>
      <c r="AD328"/>
      <c r="AE328"/>
    </row>
    <row r="329" spans="1:31" hidden="1" x14ac:dyDescent="0.25">
      <c r="A329" s="7" t="s">
        <v>141</v>
      </c>
      <c r="B329"/>
      <c r="C329"/>
      <c r="D329"/>
      <c r="E329"/>
      <c r="F329"/>
      <c r="G329"/>
      <c r="H329"/>
      <c r="I329"/>
      <c r="J329"/>
      <c r="K329"/>
      <c r="L329"/>
      <c r="M329"/>
      <c r="N329"/>
      <c r="O329"/>
      <c r="P329"/>
      <c r="Q329"/>
      <c r="R329"/>
      <c r="S329"/>
      <c r="T329"/>
      <c r="U329"/>
      <c r="V329"/>
      <c r="W329"/>
      <c r="X329"/>
      <c r="Y329"/>
      <c r="Z329"/>
      <c r="AA329"/>
      <c r="AB329"/>
      <c r="AC329"/>
      <c r="AD329"/>
      <c r="AE329"/>
    </row>
    <row r="330" spans="1:31" hidden="1" x14ac:dyDescent="0.25">
      <c r="A330" s="7" t="s">
        <v>144</v>
      </c>
      <c r="B330"/>
      <c r="C330"/>
      <c r="D330"/>
      <c r="E330"/>
      <c r="F330"/>
      <c r="G330"/>
      <c r="H330"/>
      <c r="I330"/>
      <c r="J330"/>
      <c r="K330"/>
      <c r="L330"/>
      <c r="M330"/>
      <c r="N330"/>
      <c r="O330"/>
      <c r="P330"/>
      <c r="Q330"/>
      <c r="R330"/>
      <c r="S330"/>
      <c r="T330"/>
      <c r="U330"/>
      <c r="V330"/>
      <c r="W330"/>
      <c r="X330"/>
      <c r="Y330"/>
      <c r="Z330"/>
      <c r="AA330"/>
      <c r="AB330"/>
      <c r="AC330"/>
      <c r="AD330"/>
      <c r="AE330"/>
    </row>
    <row r="331" spans="1:31" hidden="1" x14ac:dyDescent="0.25">
      <c r="A331" s="7" t="s">
        <v>142</v>
      </c>
      <c r="B331"/>
      <c r="C331"/>
      <c r="D331"/>
      <c r="E331"/>
      <c r="F331"/>
      <c r="G331"/>
      <c r="H331"/>
      <c r="I331"/>
      <c r="J331"/>
      <c r="K331"/>
      <c r="L331"/>
      <c r="M331"/>
      <c r="N331"/>
      <c r="O331"/>
      <c r="P331"/>
      <c r="Q331"/>
      <c r="R331"/>
      <c r="S331"/>
      <c r="T331"/>
      <c r="U331"/>
      <c r="V331"/>
      <c r="W331"/>
      <c r="X331"/>
      <c r="Y331"/>
      <c r="Z331"/>
      <c r="AA331"/>
      <c r="AB331"/>
      <c r="AC331"/>
      <c r="AD331"/>
      <c r="AE331"/>
    </row>
    <row r="332" spans="1:31" hidden="1" x14ac:dyDescent="0.25">
      <c r="A332" s="7" t="s">
        <v>145</v>
      </c>
      <c r="B332"/>
      <c r="C332"/>
      <c r="D332"/>
      <c r="E332"/>
      <c r="F332"/>
      <c r="G332"/>
      <c r="H332"/>
      <c r="I332"/>
      <c r="J332"/>
      <c r="K332"/>
      <c r="L332"/>
      <c r="M332"/>
      <c r="N332"/>
      <c r="O332"/>
      <c r="P332"/>
      <c r="Q332"/>
      <c r="R332"/>
      <c r="S332"/>
      <c r="T332"/>
      <c r="U332"/>
      <c r="V332"/>
      <c r="W332"/>
      <c r="X332"/>
      <c r="Y332"/>
      <c r="Z332"/>
      <c r="AA332"/>
      <c r="AB332"/>
      <c r="AC332"/>
      <c r="AD332"/>
      <c r="AE332"/>
    </row>
    <row r="333" spans="1:31" hidden="1" x14ac:dyDescent="0.25">
      <c r="A333" s="7" t="s">
        <v>143</v>
      </c>
      <c r="B333"/>
      <c r="C333"/>
      <c r="D333"/>
      <c r="E333"/>
      <c r="F333"/>
      <c r="G333"/>
      <c r="H333"/>
      <c r="I333"/>
      <c r="J333"/>
      <c r="K333"/>
      <c r="L333"/>
      <c r="M333"/>
      <c r="N333"/>
      <c r="O333"/>
      <c r="P333"/>
      <c r="Q333"/>
      <c r="R333"/>
      <c r="S333"/>
      <c r="T333"/>
      <c r="U333"/>
      <c r="V333"/>
      <c r="W333"/>
      <c r="X333"/>
      <c r="Y333"/>
      <c r="Z333"/>
      <c r="AA333"/>
      <c r="AB333"/>
      <c r="AC333"/>
      <c r="AD333"/>
      <c r="AE333"/>
    </row>
    <row r="334" spans="1:31" hidden="1" x14ac:dyDescent="0.25">
      <c r="A334" s="7" t="s">
        <v>146</v>
      </c>
      <c r="B334"/>
      <c r="C334"/>
      <c r="D334"/>
      <c r="E334"/>
      <c r="F334"/>
      <c r="G334"/>
      <c r="H334"/>
      <c r="I334"/>
      <c r="J334"/>
      <c r="K334"/>
      <c r="L334"/>
      <c r="M334"/>
      <c r="N334"/>
      <c r="O334"/>
      <c r="P334"/>
      <c r="Q334"/>
      <c r="R334"/>
      <c r="S334"/>
      <c r="T334"/>
      <c r="U334"/>
      <c r="V334"/>
      <c r="W334"/>
      <c r="X334"/>
      <c r="Y334"/>
      <c r="Z334"/>
      <c r="AA334"/>
      <c r="AB334"/>
      <c r="AC334"/>
      <c r="AD334"/>
      <c r="AE334"/>
    </row>
    <row r="335" spans="1:31" hidden="1" x14ac:dyDescent="0.25">
      <c r="A335" s="7"/>
      <c r="B335"/>
      <c r="C335"/>
      <c r="D335"/>
      <c r="E335"/>
      <c r="F335"/>
      <c r="G335"/>
      <c r="H335"/>
      <c r="I335"/>
      <c r="J335"/>
      <c r="K335"/>
      <c r="L335"/>
      <c r="M335"/>
      <c r="N335"/>
      <c r="O335"/>
      <c r="P335"/>
      <c r="Q335"/>
      <c r="R335"/>
      <c r="S335"/>
      <c r="T335"/>
      <c r="U335"/>
      <c r="V335"/>
      <c r="W335"/>
      <c r="X335"/>
      <c r="Y335"/>
      <c r="Z335"/>
      <c r="AA335"/>
      <c r="AB335"/>
      <c r="AC335"/>
      <c r="AD335"/>
      <c r="AE335"/>
    </row>
    <row r="336" spans="1:31" hidden="1" x14ac:dyDescent="0.25">
      <c r="A336" s="8" t="s">
        <v>147</v>
      </c>
      <c r="B336"/>
      <c r="C336"/>
      <c r="D336"/>
      <c r="E336"/>
      <c r="F336"/>
      <c r="G336"/>
      <c r="H336"/>
      <c r="I336"/>
      <c r="J336"/>
      <c r="K336"/>
      <c r="L336"/>
      <c r="M336"/>
      <c r="N336"/>
      <c r="O336"/>
      <c r="P336"/>
      <c r="Q336"/>
      <c r="R336"/>
      <c r="S336"/>
      <c r="T336"/>
      <c r="U336"/>
      <c r="V336"/>
      <c r="W336"/>
      <c r="X336"/>
      <c r="Y336"/>
      <c r="Z336"/>
      <c r="AA336"/>
      <c r="AB336"/>
      <c r="AC336"/>
      <c r="AD336"/>
      <c r="AE336"/>
    </row>
    <row r="337" spans="1:31" hidden="1" x14ac:dyDescent="0.25">
      <c r="A337" s="7" t="s">
        <v>234</v>
      </c>
      <c r="B337"/>
      <c r="C337"/>
      <c r="D337"/>
      <c r="E337"/>
      <c r="F337"/>
      <c r="G337"/>
      <c r="H337"/>
      <c r="I337"/>
      <c r="J337"/>
      <c r="K337"/>
      <c r="L337"/>
      <c r="M337"/>
      <c r="N337"/>
      <c r="O337"/>
      <c r="P337"/>
      <c r="Q337"/>
      <c r="R337"/>
      <c r="S337"/>
      <c r="T337"/>
      <c r="U337"/>
      <c r="V337"/>
      <c r="W337"/>
      <c r="X337"/>
      <c r="Y337"/>
      <c r="Z337"/>
      <c r="AA337"/>
      <c r="AB337"/>
      <c r="AC337"/>
      <c r="AD337"/>
      <c r="AE337"/>
    </row>
    <row r="338" spans="1:31" hidden="1" x14ac:dyDescent="0.25">
      <c r="A338" s="7" t="s">
        <v>148</v>
      </c>
      <c r="B338"/>
      <c r="C338"/>
      <c r="D338"/>
      <c r="E338"/>
      <c r="F338"/>
      <c r="G338"/>
      <c r="H338"/>
      <c r="I338"/>
      <c r="J338"/>
      <c r="K338"/>
      <c r="L338"/>
      <c r="M338"/>
      <c r="N338"/>
      <c r="O338"/>
      <c r="P338"/>
      <c r="Q338"/>
      <c r="R338"/>
      <c r="S338"/>
      <c r="T338"/>
      <c r="U338"/>
      <c r="V338"/>
      <c r="W338"/>
      <c r="X338"/>
      <c r="Y338"/>
      <c r="Z338"/>
      <c r="AA338"/>
      <c r="AB338"/>
      <c r="AC338"/>
      <c r="AD338"/>
      <c r="AE338"/>
    </row>
    <row r="339" spans="1:31" hidden="1" x14ac:dyDescent="0.25">
      <c r="A339" s="7" t="s">
        <v>149</v>
      </c>
      <c r="B339"/>
      <c r="C339"/>
      <c r="D339"/>
      <c r="E339"/>
      <c r="F339"/>
      <c r="G339"/>
      <c r="H339"/>
      <c r="I339"/>
      <c r="J339"/>
      <c r="K339"/>
      <c r="L339"/>
      <c r="M339"/>
      <c r="N339"/>
      <c r="O339"/>
      <c r="P339"/>
      <c r="Q339"/>
      <c r="R339"/>
      <c r="S339"/>
      <c r="T339"/>
      <c r="U339"/>
      <c r="V339"/>
      <c r="W339"/>
      <c r="X339"/>
      <c r="Y339"/>
      <c r="Z339"/>
      <c r="AA339"/>
      <c r="AB339"/>
      <c r="AC339"/>
      <c r="AD339"/>
      <c r="AE339"/>
    </row>
    <row r="340" spans="1:31" hidden="1" x14ac:dyDescent="0.25">
      <c r="A340" s="7" t="s">
        <v>150</v>
      </c>
      <c r="B340"/>
      <c r="C340"/>
      <c r="D340"/>
      <c r="E340"/>
      <c r="F340"/>
      <c r="G340"/>
      <c r="H340"/>
      <c r="I340"/>
      <c r="J340"/>
      <c r="K340"/>
      <c r="L340"/>
      <c r="M340"/>
      <c r="N340"/>
      <c r="O340"/>
      <c r="P340"/>
      <c r="Q340"/>
      <c r="R340"/>
      <c r="S340"/>
      <c r="T340"/>
      <c r="U340"/>
      <c r="V340"/>
      <c r="W340"/>
      <c r="X340"/>
      <c r="Y340"/>
      <c r="Z340"/>
      <c r="AA340"/>
      <c r="AB340"/>
      <c r="AC340"/>
      <c r="AD340"/>
      <c r="AE340"/>
    </row>
    <row r="341" spans="1:31" hidden="1" x14ac:dyDescent="0.25">
      <c r="A341" s="7" t="s">
        <v>151</v>
      </c>
      <c r="B341"/>
      <c r="C341"/>
      <c r="D341"/>
      <c r="E341"/>
      <c r="F341"/>
      <c r="G341"/>
      <c r="H341"/>
      <c r="I341"/>
      <c r="J341"/>
      <c r="K341"/>
      <c r="L341"/>
      <c r="M341"/>
      <c r="N341"/>
      <c r="O341"/>
      <c r="P341"/>
      <c r="Q341"/>
      <c r="R341"/>
      <c r="S341"/>
      <c r="T341"/>
      <c r="U341"/>
      <c r="V341"/>
      <c r="W341"/>
      <c r="X341"/>
      <c r="Y341"/>
      <c r="Z341"/>
      <c r="AA341"/>
      <c r="AB341"/>
      <c r="AC341"/>
      <c r="AD341"/>
      <c r="AE341"/>
    </row>
    <row r="342" spans="1:31" hidden="1" x14ac:dyDescent="0.25">
      <c r="A342" s="7" t="s">
        <v>152</v>
      </c>
      <c r="B342"/>
      <c r="C342"/>
      <c r="D342"/>
      <c r="E342"/>
      <c r="F342"/>
      <c r="G342"/>
      <c r="H342"/>
      <c r="I342"/>
      <c r="J342"/>
      <c r="K342"/>
      <c r="L342"/>
      <c r="M342"/>
      <c r="N342"/>
      <c r="O342"/>
      <c r="P342"/>
      <c r="Q342"/>
      <c r="R342"/>
      <c r="S342"/>
      <c r="T342"/>
      <c r="U342"/>
      <c r="V342"/>
      <c r="W342"/>
      <c r="X342"/>
      <c r="Y342"/>
      <c r="Z342"/>
      <c r="AA342"/>
      <c r="AB342"/>
      <c r="AC342"/>
      <c r="AD342"/>
      <c r="AE342"/>
    </row>
    <row r="343" spans="1:31" hidden="1" x14ac:dyDescent="0.25">
      <c r="A343" s="7" t="s">
        <v>153</v>
      </c>
      <c r="B343"/>
      <c r="C343"/>
      <c r="D343"/>
      <c r="E343"/>
      <c r="F343"/>
      <c r="G343"/>
      <c r="H343"/>
      <c r="I343"/>
      <c r="J343"/>
      <c r="K343"/>
      <c r="L343"/>
      <c r="M343"/>
      <c r="N343"/>
      <c r="O343"/>
      <c r="P343"/>
      <c r="Q343"/>
      <c r="R343"/>
      <c r="S343"/>
      <c r="T343"/>
      <c r="U343"/>
      <c r="V343"/>
      <c r="W343"/>
      <c r="X343"/>
      <c r="Y343"/>
      <c r="Z343"/>
      <c r="AA343"/>
      <c r="AB343"/>
      <c r="AC343"/>
      <c r="AD343"/>
      <c r="AE343"/>
    </row>
    <row r="344" spans="1:31" hidden="1" x14ac:dyDescent="0.25">
      <c r="A344" s="7"/>
      <c r="B344"/>
      <c r="C344"/>
      <c r="D344"/>
      <c r="E344"/>
      <c r="F344"/>
      <c r="G344"/>
      <c r="H344"/>
      <c r="I344"/>
      <c r="J344"/>
      <c r="K344"/>
      <c r="L344"/>
      <c r="M344"/>
      <c r="N344"/>
      <c r="O344"/>
      <c r="P344"/>
      <c r="Q344"/>
      <c r="R344"/>
      <c r="S344"/>
      <c r="T344"/>
      <c r="U344"/>
      <c r="V344"/>
      <c r="W344"/>
      <c r="X344"/>
      <c r="Y344"/>
      <c r="Z344"/>
      <c r="AA344"/>
      <c r="AB344"/>
      <c r="AC344"/>
      <c r="AD344"/>
      <c r="AE344"/>
    </row>
    <row r="345" spans="1:31" hidden="1" x14ac:dyDescent="0.25">
      <c r="A345" s="8" t="s">
        <v>156</v>
      </c>
      <c r="B345"/>
      <c r="C345"/>
      <c r="D345"/>
      <c r="E345"/>
      <c r="F345"/>
      <c r="G345"/>
      <c r="H345"/>
      <c r="I345"/>
      <c r="J345"/>
      <c r="K345"/>
      <c r="L345"/>
      <c r="M345"/>
      <c r="N345"/>
      <c r="O345"/>
      <c r="P345"/>
      <c r="Q345"/>
      <c r="R345"/>
      <c r="S345"/>
      <c r="T345"/>
      <c r="U345"/>
      <c r="V345"/>
      <c r="W345"/>
      <c r="X345"/>
      <c r="Y345"/>
      <c r="Z345"/>
      <c r="AA345"/>
      <c r="AB345"/>
      <c r="AC345"/>
      <c r="AD345"/>
      <c r="AE345"/>
    </row>
    <row r="346" spans="1:31" hidden="1" x14ac:dyDescent="0.25">
      <c r="A346" s="7" t="s">
        <v>48</v>
      </c>
      <c r="B346"/>
      <c r="C346"/>
      <c r="D346"/>
      <c r="E346"/>
      <c r="F346"/>
      <c r="G346"/>
      <c r="H346"/>
      <c r="I346"/>
      <c r="J346"/>
      <c r="K346"/>
      <c r="L346"/>
      <c r="M346"/>
      <c r="N346"/>
      <c r="O346"/>
      <c r="P346"/>
      <c r="Q346"/>
      <c r="R346"/>
      <c r="S346"/>
      <c r="T346"/>
      <c r="U346"/>
      <c r="V346"/>
      <c r="W346"/>
      <c r="X346"/>
      <c r="Y346"/>
      <c r="Z346"/>
      <c r="AA346"/>
      <c r="AB346"/>
      <c r="AC346"/>
      <c r="AD346"/>
      <c r="AE346"/>
    </row>
    <row r="347" spans="1:31" hidden="1" x14ac:dyDescent="0.25">
      <c r="A347" s="7" t="s">
        <v>157</v>
      </c>
      <c r="B347"/>
      <c r="C347"/>
      <c r="D347"/>
      <c r="E347"/>
      <c r="F347"/>
      <c r="G347"/>
      <c r="H347"/>
      <c r="I347"/>
      <c r="J347"/>
      <c r="K347"/>
      <c r="L347"/>
      <c r="M347"/>
      <c r="N347"/>
      <c r="O347"/>
      <c r="P347"/>
      <c r="Q347"/>
      <c r="R347"/>
      <c r="S347"/>
      <c r="T347"/>
      <c r="U347"/>
      <c r="V347"/>
      <c r="W347"/>
      <c r="X347"/>
      <c r="Y347"/>
      <c r="Z347"/>
      <c r="AA347"/>
      <c r="AB347"/>
      <c r="AC347"/>
      <c r="AD347"/>
      <c r="AE347"/>
    </row>
    <row r="348" spans="1:31" hidden="1" x14ac:dyDescent="0.25">
      <c r="A348" s="7" t="s">
        <v>112</v>
      </c>
      <c r="B348"/>
      <c r="C348"/>
      <c r="D348"/>
      <c r="E348"/>
      <c r="F348"/>
      <c r="G348"/>
      <c r="H348"/>
      <c r="I348"/>
      <c r="J348"/>
      <c r="K348"/>
      <c r="L348"/>
      <c r="M348"/>
      <c r="N348"/>
      <c r="O348"/>
      <c r="P348"/>
      <c r="Q348"/>
      <c r="R348"/>
      <c r="S348"/>
      <c r="T348"/>
      <c r="U348"/>
      <c r="V348"/>
      <c r="W348"/>
      <c r="X348"/>
      <c r="Y348"/>
      <c r="Z348"/>
      <c r="AA348"/>
      <c r="AB348"/>
      <c r="AC348"/>
      <c r="AD348"/>
      <c r="AE348"/>
    </row>
    <row r="349" spans="1:31" hidden="1" x14ac:dyDescent="0.25">
      <c r="A349" s="7" t="s">
        <v>96</v>
      </c>
      <c r="B349"/>
      <c r="C349"/>
      <c r="D349"/>
      <c r="E349"/>
      <c r="F349"/>
      <c r="G349"/>
      <c r="H349"/>
      <c r="I349"/>
      <c r="J349"/>
      <c r="K349"/>
      <c r="L349"/>
      <c r="M349"/>
      <c r="N349"/>
      <c r="O349"/>
      <c r="P349"/>
      <c r="Q349"/>
      <c r="R349"/>
      <c r="S349"/>
      <c r="T349"/>
      <c r="U349"/>
      <c r="V349"/>
      <c r="W349"/>
      <c r="X349"/>
      <c r="Y349"/>
      <c r="Z349"/>
      <c r="AA349"/>
      <c r="AB349"/>
      <c r="AC349"/>
      <c r="AD349"/>
      <c r="AE349"/>
    </row>
    <row r="350" spans="1:31" hidden="1" x14ac:dyDescent="0.25">
      <c r="A350" s="7" t="s">
        <v>95</v>
      </c>
      <c r="B350"/>
      <c r="C350"/>
      <c r="D350"/>
      <c r="E350"/>
      <c r="F350"/>
      <c r="G350"/>
      <c r="H350"/>
      <c r="I350"/>
      <c r="J350"/>
      <c r="K350"/>
      <c r="L350"/>
      <c r="M350"/>
      <c r="N350"/>
      <c r="O350"/>
      <c r="P350"/>
      <c r="Q350"/>
      <c r="R350"/>
      <c r="S350"/>
      <c r="T350"/>
      <c r="U350"/>
      <c r="V350"/>
      <c r="W350"/>
      <c r="X350"/>
      <c r="Y350"/>
      <c r="Z350"/>
      <c r="AA350"/>
      <c r="AB350"/>
      <c r="AC350"/>
      <c r="AD350"/>
      <c r="AE350"/>
    </row>
    <row r="351" spans="1:31" hidden="1" x14ac:dyDescent="0.25">
      <c r="A351" s="7" t="s">
        <v>93</v>
      </c>
      <c r="B351"/>
      <c r="C351"/>
      <c r="D351"/>
      <c r="E351"/>
      <c r="F351"/>
      <c r="G351"/>
      <c r="H351"/>
      <c r="I351"/>
      <c r="J351"/>
      <c r="K351"/>
      <c r="L351"/>
      <c r="M351"/>
      <c r="N351"/>
      <c r="O351"/>
      <c r="P351"/>
      <c r="Q351"/>
      <c r="R351"/>
      <c r="S351"/>
      <c r="T351"/>
      <c r="U351"/>
      <c r="V351"/>
      <c r="W351"/>
      <c r="X351"/>
      <c r="Y351"/>
      <c r="Z351"/>
      <c r="AA351"/>
      <c r="AB351"/>
      <c r="AC351"/>
      <c r="AD351"/>
      <c r="AE351"/>
    </row>
    <row r="352" spans="1:31" hidden="1" x14ac:dyDescent="0.25">
      <c r="A352" s="7" t="s">
        <v>94</v>
      </c>
      <c r="B352"/>
      <c r="C352"/>
      <c r="D352"/>
      <c r="E352"/>
      <c r="F352"/>
      <c r="G352"/>
      <c r="H352"/>
      <c r="I352"/>
      <c r="J352"/>
      <c r="K352"/>
      <c r="L352"/>
      <c r="M352"/>
      <c r="N352"/>
      <c r="O352"/>
      <c r="P352"/>
      <c r="Q352"/>
      <c r="R352"/>
      <c r="S352"/>
      <c r="T352"/>
      <c r="U352"/>
      <c r="V352"/>
      <c r="W352"/>
      <c r="X352"/>
      <c r="Y352"/>
      <c r="Z352"/>
      <c r="AA352"/>
      <c r="AB352"/>
      <c r="AC352"/>
      <c r="AD352"/>
      <c r="AE352"/>
    </row>
    <row r="353" spans="1:31" hidden="1" x14ac:dyDescent="0.25">
      <c r="A353" s="7"/>
      <c r="B353"/>
      <c r="C353"/>
      <c r="D353"/>
      <c r="E353"/>
      <c r="F353"/>
      <c r="G353"/>
      <c r="H353"/>
      <c r="I353"/>
      <c r="J353"/>
      <c r="K353"/>
      <c r="L353"/>
      <c r="M353"/>
      <c r="N353"/>
      <c r="O353"/>
      <c r="P353"/>
      <c r="Q353"/>
      <c r="R353"/>
      <c r="S353"/>
      <c r="T353"/>
      <c r="U353"/>
      <c r="V353"/>
      <c r="W353"/>
      <c r="X353"/>
      <c r="Y353"/>
      <c r="Z353"/>
      <c r="AA353"/>
      <c r="AB353"/>
      <c r="AC353"/>
      <c r="AD353"/>
      <c r="AE353"/>
    </row>
    <row r="354" spans="1:31" hidden="1" x14ac:dyDescent="0.25">
      <c r="A354" s="8" t="s">
        <v>158</v>
      </c>
      <c r="B354"/>
      <c r="C354"/>
      <c r="D354"/>
      <c r="E354"/>
      <c r="F354"/>
      <c r="G354"/>
      <c r="H354"/>
      <c r="I354"/>
      <c r="J354"/>
      <c r="K354"/>
      <c r="L354"/>
      <c r="M354"/>
      <c r="N354"/>
      <c r="O354"/>
      <c r="P354"/>
      <c r="Q354"/>
      <c r="R354"/>
      <c r="S354"/>
      <c r="T354"/>
      <c r="U354"/>
      <c r="V354"/>
      <c r="W354"/>
      <c r="X354"/>
      <c r="Y354"/>
      <c r="Z354"/>
      <c r="AA354"/>
      <c r="AB354"/>
      <c r="AC354"/>
      <c r="AD354"/>
      <c r="AE354"/>
    </row>
    <row r="355" spans="1:31" hidden="1" x14ac:dyDescent="0.25">
      <c r="A355" s="7" t="s">
        <v>49</v>
      </c>
      <c r="B355"/>
      <c r="C355"/>
      <c r="D355"/>
      <c r="E355"/>
      <c r="F355"/>
      <c r="G355"/>
      <c r="H355"/>
      <c r="I355"/>
      <c r="J355"/>
      <c r="K355"/>
      <c r="L355"/>
      <c r="M355"/>
      <c r="N355"/>
      <c r="O355"/>
      <c r="P355"/>
      <c r="Q355"/>
      <c r="R355"/>
      <c r="S355"/>
      <c r="T355"/>
      <c r="U355"/>
      <c r="V355"/>
      <c r="W355"/>
      <c r="X355"/>
      <c r="Y355"/>
      <c r="Z355"/>
      <c r="AA355"/>
      <c r="AB355"/>
      <c r="AC355"/>
      <c r="AD355"/>
      <c r="AE355"/>
    </row>
    <row r="356" spans="1:31" hidden="1" x14ac:dyDescent="0.25">
      <c r="A356" s="7" t="s">
        <v>159</v>
      </c>
      <c r="B356"/>
      <c r="C356"/>
      <c r="D356"/>
      <c r="E356"/>
      <c r="F356"/>
      <c r="G356"/>
      <c r="H356"/>
      <c r="I356"/>
      <c r="J356"/>
      <c r="K356"/>
      <c r="L356"/>
      <c r="M356"/>
      <c r="N356"/>
      <c r="O356"/>
      <c r="P356"/>
      <c r="Q356"/>
      <c r="R356"/>
      <c r="S356"/>
      <c r="T356"/>
      <c r="U356"/>
      <c r="V356"/>
      <c r="W356"/>
      <c r="X356"/>
      <c r="Y356"/>
      <c r="Z356"/>
      <c r="AA356"/>
      <c r="AB356"/>
      <c r="AC356"/>
      <c r="AD356"/>
      <c r="AE356"/>
    </row>
    <row r="357" spans="1:31" hidden="1" x14ac:dyDescent="0.25">
      <c r="A357" s="7" t="s">
        <v>160</v>
      </c>
      <c r="B357"/>
      <c r="C357"/>
      <c r="D357"/>
      <c r="E357"/>
      <c r="F357"/>
      <c r="G357"/>
      <c r="H357"/>
      <c r="I357"/>
      <c r="J357"/>
      <c r="K357"/>
      <c r="L357"/>
      <c r="M357"/>
      <c r="N357"/>
      <c r="O357"/>
      <c r="P357"/>
      <c r="Q357"/>
      <c r="R357"/>
      <c r="S357"/>
      <c r="T357"/>
      <c r="U357"/>
      <c r="V357"/>
      <c r="W357"/>
      <c r="X357"/>
      <c r="Y357"/>
      <c r="Z357"/>
      <c r="AA357"/>
      <c r="AB357"/>
      <c r="AC357"/>
      <c r="AD357"/>
      <c r="AE357"/>
    </row>
    <row r="358" spans="1:31" hidden="1" x14ac:dyDescent="0.25">
      <c r="A358" s="7" t="s">
        <v>161</v>
      </c>
      <c r="B358"/>
      <c r="C358"/>
      <c r="D358"/>
      <c r="E358"/>
      <c r="F358"/>
      <c r="G358"/>
      <c r="H358"/>
      <c r="I358"/>
      <c r="J358"/>
      <c r="K358"/>
      <c r="L358"/>
      <c r="M358"/>
      <c r="N358"/>
      <c r="O358"/>
      <c r="P358"/>
      <c r="Q358"/>
      <c r="R358"/>
      <c r="S358"/>
      <c r="T358"/>
      <c r="U358"/>
      <c r="V358"/>
      <c r="W358"/>
      <c r="X358"/>
      <c r="Y358"/>
      <c r="Z358"/>
      <c r="AA358"/>
      <c r="AB358"/>
      <c r="AC358"/>
      <c r="AD358"/>
      <c r="AE358"/>
    </row>
    <row r="359" spans="1:31" hidden="1" x14ac:dyDescent="0.25">
      <c r="A359" s="7" t="s">
        <v>162</v>
      </c>
      <c r="B359"/>
      <c r="C359"/>
      <c r="D359"/>
      <c r="E359"/>
      <c r="F359"/>
      <c r="G359"/>
      <c r="H359"/>
      <c r="I359"/>
      <c r="J359"/>
      <c r="K359"/>
      <c r="L359"/>
      <c r="M359"/>
      <c r="N359"/>
      <c r="O359"/>
      <c r="P359"/>
      <c r="Q359"/>
      <c r="R359"/>
      <c r="S359"/>
      <c r="T359"/>
      <c r="U359"/>
      <c r="V359"/>
      <c r="W359"/>
      <c r="X359"/>
      <c r="Y359"/>
      <c r="Z359"/>
      <c r="AA359"/>
      <c r="AB359"/>
      <c r="AC359"/>
      <c r="AD359"/>
      <c r="AE359"/>
    </row>
    <row r="360" spans="1:31" hidden="1" x14ac:dyDescent="0.25">
      <c r="A360" s="7" t="s">
        <v>163</v>
      </c>
      <c r="B360"/>
      <c r="C360"/>
      <c r="D360"/>
      <c r="E360"/>
      <c r="F360"/>
      <c r="G360"/>
      <c r="H360"/>
      <c r="I360"/>
      <c r="J360"/>
      <c r="K360"/>
      <c r="L360"/>
      <c r="M360"/>
      <c r="N360"/>
      <c r="O360"/>
      <c r="P360"/>
      <c r="Q360"/>
      <c r="R360"/>
      <c r="S360"/>
      <c r="T360"/>
      <c r="U360"/>
      <c r="V360"/>
      <c r="W360"/>
      <c r="X360"/>
      <c r="Y360"/>
      <c r="Z360"/>
      <c r="AA360"/>
      <c r="AB360"/>
      <c r="AC360"/>
      <c r="AD360"/>
      <c r="AE360"/>
    </row>
    <row r="361" spans="1:31" hidden="1" x14ac:dyDescent="0.25">
      <c r="A361" s="7" t="s">
        <v>164</v>
      </c>
      <c r="B361"/>
      <c r="C361"/>
      <c r="D361"/>
      <c r="E361"/>
      <c r="F361"/>
      <c r="G361"/>
      <c r="H361"/>
      <c r="I361"/>
      <c r="J361"/>
      <c r="K361"/>
      <c r="L361"/>
      <c r="M361"/>
      <c r="N361"/>
      <c r="O361"/>
      <c r="P361"/>
      <c r="Q361"/>
      <c r="R361"/>
      <c r="S361"/>
      <c r="T361"/>
      <c r="U361"/>
      <c r="V361"/>
      <c r="W361"/>
      <c r="X361"/>
      <c r="Y361"/>
      <c r="Z361"/>
      <c r="AA361"/>
      <c r="AB361"/>
      <c r="AC361"/>
      <c r="AD361"/>
      <c r="AE361"/>
    </row>
    <row r="362" spans="1:31" hidden="1" x14ac:dyDescent="0.25">
      <c r="A362" s="7" t="s">
        <v>165</v>
      </c>
      <c r="B362"/>
      <c r="C362"/>
      <c r="D362"/>
      <c r="E362"/>
      <c r="F362"/>
      <c r="G362"/>
      <c r="H362"/>
      <c r="I362"/>
      <c r="J362"/>
      <c r="K362"/>
      <c r="L362"/>
      <c r="M362"/>
      <c r="N362"/>
      <c r="O362"/>
      <c r="P362"/>
      <c r="Q362"/>
      <c r="R362"/>
      <c r="S362"/>
      <c r="T362"/>
      <c r="U362"/>
      <c r="V362"/>
      <c r="W362"/>
      <c r="X362"/>
      <c r="Y362"/>
      <c r="Z362"/>
      <c r="AA362"/>
      <c r="AB362"/>
      <c r="AC362"/>
      <c r="AD362"/>
      <c r="AE362"/>
    </row>
    <row r="363" spans="1:31" hidden="1" x14ac:dyDescent="0.25">
      <c r="A363" s="7" t="s">
        <v>58</v>
      </c>
      <c r="B363"/>
      <c r="C363"/>
      <c r="D363"/>
      <c r="E363"/>
      <c r="F363"/>
      <c r="G363"/>
      <c r="H363"/>
      <c r="I363"/>
      <c r="J363"/>
      <c r="K363"/>
      <c r="L363"/>
      <c r="M363"/>
      <c r="N363"/>
      <c r="O363"/>
      <c r="P363"/>
      <c r="Q363"/>
      <c r="R363"/>
      <c r="S363"/>
      <c r="T363"/>
      <c r="U363"/>
      <c r="V363"/>
      <c r="W363"/>
      <c r="X363"/>
      <c r="Y363"/>
      <c r="Z363"/>
      <c r="AA363"/>
      <c r="AB363"/>
      <c r="AC363"/>
      <c r="AD363"/>
      <c r="AE363"/>
    </row>
    <row r="364" spans="1:31" hidden="1" x14ac:dyDescent="0.25">
      <c r="A364" s="7" t="s">
        <v>57</v>
      </c>
      <c r="B364"/>
      <c r="C364"/>
      <c r="D364"/>
      <c r="E364"/>
      <c r="F364"/>
      <c r="G364"/>
      <c r="H364"/>
      <c r="I364"/>
      <c r="J364"/>
      <c r="K364"/>
      <c r="L364"/>
      <c r="M364"/>
      <c r="N364"/>
      <c r="O364"/>
      <c r="P364"/>
      <c r="Q364"/>
      <c r="R364"/>
      <c r="S364"/>
      <c r="T364"/>
      <c r="U364"/>
      <c r="V364"/>
      <c r="W364"/>
      <c r="X364"/>
      <c r="Y364"/>
      <c r="Z364"/>
      <c r="AA364"/>
      <c r="AB364"/>
      <c r="AC364"/>
      <c r="AD364"/>
      <c r="AE364"/>
    </row>
    <row r="365" spans="1:31" hidden="1" x14ac:dyDescent="0.25">
      <c r="A365" s="7" t="s">
        <v>56</v>
      </c>
      <c r="B365"/>
      <c r="C365"/>
      <c r="D365"/>
      <c r="E365"/>
      <c r="F365"/>
      <c r="G365"/>
      <c r="H365"/>
      <c r="I365"/>
      <c r="J365"/>
      <c r="K365"/>
      <c r="L365"/>
      <c r="M365"/>
      <c r="N365"/>
      <c r="O365"/>
      <c r="P365"/>
      <c r="Q365"/>
      <c r="R365"/>
      <c r="S365"/>
      <c r="T365"/>
      <c r="U365"/>
      <c r="V365"/>
      <c r="W365"/>
      <c r="X365"/>
      <c r="Y365"/>
      <c r="Z365"/>
      <c r="AA365"/>
      <c r="AB365"/>
      <c r="AC365"/>
      <c r="AD365"/>
      <c r="AE365"/>
    </row>
    <row r="366" spans="1:31" hidden="1" x14ac:dyDescent="0.25">
      <c r="A366" s="7" t="s">
        <v>166</v>
      </c>
      <c r="B366"/>
      <c r="C366"/>
      <c r="D366"/>
      <c r="E366"/>
      <c r="F366"/>
      <c r="G366"/>
      <c r="H366"/>
      <c r="I366"/>
      <c r="J366"/>
      <c r="K366"/>
      <c r="L366"/>
      <c r="M366"/>
      <c r="N366"/>
      <c r="O366"/>
      <c r="P366"/>
      <c r="Q366"/>
      <c r="R366"/>
      <c r="S366"/>
      <c r="T366"/>
      <c r="U366"/>
      <c r="V366"/>
      <c r="W366"/>
      <c r="X366"/>
      <c r="Y366"/>
      <c r="Z366"/>
      <c r="AA366"/>
      <c r="AB366"/>
      <c r="AC366"/>
      <c r="AD366"/>
      <c r="AE366"/>
    </row>
    <row r="367" spans="1:31" hidden="1" x14ac:dyDescent="0.25">
      <c r="A367" s="7"/>
    </row>
    <row r="368" spans="1:31" hidden="1" x14ac:dyDescent="0.25">
      <c r="A368" s="8" t="s">
        <v>167</v>
      </c>
    </row>
    <row r="369" spans="1:31" hidden="1" x14ac:dyDescent="0.25">
      <c r="A369" s="7" t="s">
        <v>48</v>
      </c>
    </row>
    <row r="370" spans="1:31" hidden="1" x14ac:dyDescent="0.25">
      <c r="A370" s="25" t="s">
        <v>168</v>
      </c>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33"/>
      <c r="AE370" s="33"/>
    </row>
    <row r="371" spans="1:31" hidden="1" x14ac:dyDescent="0.25">
      <c r="A371" s="25" t="s">
        <v>169</v>
      </c>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c r="AC371" s="33"/>
      <c r="AD371" s="33"/>
      <c r="AE371" s="33"/>
    </row>
    <row r="372" spans="1:31" hidden="1" x14ac:dyDescent="0.25">
      <c r="A372" s="25" t="s">
        <v>112</v>
      </c>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c r="AC372" s="33"/>
      <c r="AD372" s="33"/>
      <c r="AE372" s="33"/>
    </row>
    <row r="373" spans="1:31" hidden="1" x14ac:dyDescent="0.25">
      <c r="A373" s="25" t="s">
        <v>96</v>
      </c>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c r="AC373" s="33"/>
      <c r="AD373" s="33"/>
      <c r="AE373" s="33"/>
    </row>
    <row r="374" spans="1:31" hidden="1" x14ac:dyDescent="0.25">
      <c r="A374" s="25" t="s">
        <v>182</v>
      </c>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row>
    <row r="375" spans="1:31" hidden="1" x14ac:dyDescent="0.25">
      <c r="A375" s="25" t="s">
        <v>95</v>
      </c>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c r="AC375" s="33"/>
      <c r="AD375" s="33"/>
      <c r="AE375" s="33"/>
    </row>
    <row r="376" spans="1:31" hidden="1" x14ac:dyDescent="0.25">
      <c r="A376" s="25" t="s">
        <v>93</v>
      </c>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row>
    <row r="377" spans="1:31" hidden="1" x14ac:dyDescent="0.25">
      <c r="A377" s="25" t="s">
        <v>94</v>
      </c>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c r="AC377" s="33"/>
      <c r="AD377" s="33"/>
      <c r="AE377" s="33"/>
    </row>
    <row r="378" spans="1:31" hidden="1" x14ac:dyDescent="0.25">
      <c r="A378" s="25" t="s">
        <v>183</v>
      </c>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c r="AC378" s="33"/>
      <c r="AD378" s="33"/>
      <c r="AE378" s="33"/>
    </row>
    <row r="379" spans="1:31" hidden="1" x14ac:dyDescent="0.25">
      <c r="A379" s="25" t="s">
        <v>184</v>
      </c>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c r="AC379" s="33"/>
      <c r="AD379" s="33"/>
      <c r="AE379" s="33"/>
    </row>
    <row r="380" spans="1:31" hidden="1" x14ac:dyDescent="0.25">
      <c r="A380" s="7"/>
    </row>
    <row r="381" spans="1:31" hidden="1" x14ac:dyDescent="0.25">
      <c r="A381" s="8" t="s">
        <v>170</v>
      </c>
    </row>
    <row r="382" spans="1:31" hidden="1" x14ac:dyDescent="0.25">
      <c r="A382" s="7" t="s">
        <v>49</v>
      </c>
    </row>
    <row r="383" spans="1:31" hidden="1" x14ac:dyDescent="0.25">
      <c r="A383" s="25" t="s">
        <v>171</v>
      </c>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c r="AC383" s="33"/>
      <c r="AD383" s="33"/>
      <c r="AE383" s="33"/>
    </row>
    <row r="384" spans="1:31" hidden="1" x14ac:dyDescent="0.25">
      <c r="A384" s="25" t="s">
        <v>172</v>
      </c>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c r="AC384" s="33"/>
      <c r="AD384" s="33"/>
      <c r="AE384" s="33"/>
    </row>
    <row r="385" spans="1:31" hidden="1" x14ac:dyDescent="0.25">
      <c r="A385" s="25" t="s">
        <v>173</v>
      </c>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c r="AC385" s="33"/>
      <c r="AD385" s="33"/>
      <c r="AE385" s="33"/>
    </row>
    <row r="386" spans="1:31" hidden="1" x14ac:dyDescent="0.25">
      <c r="A386" s="25" t="s">
        <v>174</v>
      </c>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row>
    <row r="387" spans="1:31" hidden="1" x14ac:dyDescent="0.25">
      <c r="A387" s="25" t="s">
        <v>175</v>
      </c>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row>
    <row r="388" spans="1:31" hidden="1" x14ac:dyDescent="0.25">
      <c r="A388" s="25" t="s">
        <v>164</v>
      </c>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c r="AC388" s="33"/>
      <c r="AD388" s="33"/>
      <c r="AE388" s="33"/>
    </row>
    <row r="389" spans="1:31" hidden="1" x14ac:dyDescent="0.25">
      <c r="A389" s="25" t="s">
        <v>165</v>
      </c>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c r="AC389" s="33"/>
      <c r="AD389" s="33"/>
      <c r="AE389" s="33"/>
    </row>
    <row r="390" spans="1:31" hidden="1" x14ac:dyDescent="0.25">
      <c r="A390" s="25" t="s">
        <v>176</v>
      </c>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row>
    <row r="391" spans="1:31" hidden="1" x14ac:dyDescent="0.25">
      <c r="A391" s="25" t="s">
        <v>177</v>
      </c>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c r="AC391" s="33"/>
      <c r="AD391" s="33"/>
      <c r="AE391" s="33"/>
    </row>
    <row r="392" spans="1:31" hidden="1" x14ac:dyDescent="0.25">
      <c r="A392" s="25" t="s">
        <v>178</v>
      </c>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c r="AC392" s="33"/>
      <c r="AD392" s="33"/>
      <c r="AE392" s="33"/>
    </row>
    <row r="393" spans="1:31" hidden="1" x14ac:dyDescent="0.25">
      <c r="A393" s="25" t="s">
        <v>50</v>
      </c>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c r="AC393" s="33"/>
      <c r="AD393" s="33"/>
      <c r="AE393" s="33"/>
    </row>
    <row r="394" spans="1:31" hidden="1" x14ac:dyDescent="0.25">
      <c r="A394" s="25" t="s">
        <v>179</v>
      </c>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c r="AC394" s="33"/>
      <c r="AD394" s="33"/>
      <c r="AE394" s="33"/>
    </row>
    <row r="395" spans="1:31" hidden="1" x14ac:dyDescent="0.25">
      <c r="A395" s="25" t="s">
        <v>180</v>
      </c>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c r="AC395" s="33"/>
      <c r="AD395" s="33"/>
      <c r="AE395" s="33"/>
    </row>
    <row r="396" spans="1:31" hidden="1" x14ac:dyDescent="0.25">
      <c r="A396" s="25" t="s">
        <v>181</v>
      </c>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row>
    <row r="397" spans="1:31" hidden="1" x14ac:dyDescent="0.25">
      <c r="A397" s="7"/>
    </row>
    <row r="398" spans="1:31" hidden="1" x14ac:dyDescent="0.25">
      <c r="A398" s="8" t="s">
        <v>185</v>
      </c>
    </row>
    <row r="399" spans="1:31" hidden="1" x14ac:dyDescent="0.25">
      <c r="A399" s="25" t="s">
        <v>48</v>
      </c>
      <c r="B399"/>
      <c r="C399"/>
      <c r="D399"/>
      <c r="E399"/>
      <c r="F399"/>
      <c r="G399"/>
      <c r="H399"/>
      <c r="I399"/>
      <c r="J399"/>
      <c r="K399"/>
      <c r="L399"/>
      <c r="M399"/>
      <c r="N399"/>
      <c r="O399"/>
      <c r="P399"/>
      <c r="Q399"/>
      <c r="R399"/>
      <c r="S399"/>
      <c r="T399"/>
      <c r="U399"/>
      <c r="V399"/>
      <c r="W399"/>
      <c r="X399"/>
      <c r="Y399"/>
      <c r="Z399"/>
      <c r="AA399"/>
      <c r="AB399"/>
      <c r="AC399"/>
      <c r="AD399"/>
      <c r="AE399"/>
    </row>
    <row r="400" spans="1:31" hidden="1" x14ac:dyDescent="0.25">
      <c r="A400" s="25" t="s">
        <v>186</v>
      </c>
      <c r="B400"/>
      <c r="C400"/>
      <c r="D400"/>
      <c r="E400"/>
      <c r="F400"/>
      <c r="G400"/>
      <c r="H400"/>
      <c r="I400"/>
      <c r="J400"/>
      <c r="K400"/>
      <c r="L400"/>
      <c r="M400"/>
      <c r="N400"/>
      <c r="O400"/>
      <c r="P400"/>
      <c r="Q400"/>
      <c r="R400"/>
      <c r="S400"/>
      <c r="T400"/>
      <c r="U400"/>
      <c r="V400"/>
      <c r="W400"/>
      <c r="X400"/>
      <c r="Y400"/>
      <c r="Z400"/>
      <c r="AA400"/>
      <c r="AB400"/>
      <c r="AC400"/>
      <c r="AD400"/>
      <c r="AE400"/>
    </row>
    <row r="401" spans="1:31" hidden="1" x14ac:dyDescent="0.25">
      <c r="A401" s="25" t="s">
        <v>187</v>
      </c>
      <c r="B401"/>
      <c r="C401"/>
      <c r="D401"/>
      <c r="E401"/>
      <c r="F401"/>
      <c r="G401"/>
      <c r="H401"/>
      <c r="I401"/>
      <c r="J401"/>
      <c r="K401"/>
      <c r="L401"/>
      <c r="M401"/>
      <c r="N401"/>
      <c r="O401"/>
      <c r="P401"/>
      <c r="Q401"/>
      <c r="R401"/>
      <c r="S401"/>
      <c r="T401"/>
      <c r="U401"/>
      <c r="V401"/>
      <c r="W401"/>
      <c r="X401"/>
      <c r="Y401"/>
      <c r="Z401"/>
      <c r="AA401"/>
      <c r="AB401"/>
      <c r="AC401"/>
      <c r="AD401"/>
      <c r="AE401"/>
    </row>
    <row r="402" spans="1:31" hidden="1" x14ac:dyDescent="0.25">
      <c r="A402" s="25" t="s">
        <v>112</v>
      </c>
      <c r="B402"/>
      <c r="C402"/>
      <c r="D402"/>
      <c r="E402"/>
      <c r="F402"/>
      <c r="G402"/>
      <c r="H402"/>
      <c r="I402"/>
      <c r="J402"/>
      <c r="K402"/>
      <c r="L402"/>
      <c r="M402"/>
      <c r="N402"/>
      <c r="O402"/>
      <c r="P402"/>
      <c r="Q402"/>
      <c r="R402"/>
      <c r="S402"/>
      <c r="T402"/>
      <c r="U402"/>
      <c r="V402"/>
      <c r="W402"/>
      <c r="X402"/>
      <c r="Y402"/>
      <c r="Z402"/>
      <c r="AA402"/>
      <c r="AB402"/>
      <c r="AC402"/>
      <c r="AD402"/>
      <c r="AE402"/>
    </row>
    <row r="403" spans="1:31" hidden="1" x14ac:dyDescent="0.25">
      <c r="A403" s="25" t="s">
        <v>96</v>
      </c>
      <c r="B403"/>
      <c r="C403"/>
      <c r="D403"/>
      <c r="E403"/>
      <c r="F403"/>
      <c r="G403"/>
      <c r="H403"/>
      <c r="I403"/>
      <c r="J403"/>
      <c r="K403"/>
      <c r="L403"/>
      <c r="M403"/>
      <c r="N403"/>
      <c r="O403"/>
      <c r="P403"/>
      <c r="Q403"/>
      <c r="R403"/>
      <c r="S403"/>
      <c r="T403"/>
      <c r="U403"/>
      <c r="V403"/>
      <c r="W403"/>
      <c r="X403"/>
      <c r="Y403"/>
      <c r="Z403"/>
      <c r="AA403"/>
      <c r="AB403"/>
      <c r="AC403"/>
      <c r="AD403"/>
      <c r="AE403"/>
    </row>
    <row r="404" spans="1:31" hidden="1" x14ac:dyDescent="0.25">
      <c r="A404" s="25" t="s">
        <v>188</v>
      </c>
      <c r="B404"/>
      <c r="C404"/>
      <c r="D404"/>
      <c r="E404"/>
      <c r="F404"/>
      <c r="G404"/>
      <c r="H404"/>
      <c r="I404"/>
      <c r="J404"/>
      <c r="K404"/>
      <c r="L404"/>
      <c r="M404"/>
      <c r="N404"/>
      <c r="O404"/>
      <c r="P404"/>
      <c r="Q404"/>
      <c r="R404"/>
      <c r="S404"/>
      <c r="T404"/>
      <c r="U404"/>
      <c r="V404"/>
      <c r="W404"/>
      <c r="X404"/>
      <c r="Y404"/>
      <c r="Z404"/>
      <c r="AA404"/>
      <c r="AB404"/>
      <c r="AC404"/>
      <c r="AD404"/>
      <c r="AE404"/>
    </row>
    <row r="405" spans="1:31" hidden="1" x14ac:dyDescent="0.25">
      <c r="A405" s="25" t="s">
        <v>95</v>
      </c>
      <c r="B405"/>
      <c r="C405"/>
      <c r="D405"/>
      <c r="E405"/>
      <c r="F405"/>
      <c r="G405"/>
      <c r="H405"/>
      <c r="I405"/>
      <c r="J405"/>
      <c r="K405"/>
      <c r="L405"/>
      <c r="M405"/>
      <c r="N405"/>
      <c r="O405"/>
      <c r="P405"/>
      <c r="Q405"/>
      <c r="R405"/>
      <c r="S405"/>
      <c r="T405"/>
      <c r="U405"/>
      <c r="V405"/>
      <c r="W405"/>
      <c r="X405"/>
      <c r="Y405"/>
      <c r="Z405"/>
      <c r="AA405"/>
      <c r="AB405"/>
      <c r="AC405"/>
      <c r="AD405"/>
      <c r="AE405"/>
    </row>
    <row r="406" spans="1:31" hidden="1" x14ac:dyDescent="0.25">
      <c r="A406" s="25" t="s">
        <v>93</v>
      </c>
      <c r="B406"/>
      <c r="C406"/>
      <c r="D406"/>
      <c r="E406"/>
      <c r="F406"/>
      <c r="G406"/>
      <c r="H406"/>
      <c r="I406"/>
      <c r="J406"/>
      <c r="K406"/>
      <c r="L406"/>
      <c r="M406"/>
      <c r="N406"/>
      <c r="O406"/>
      <c r="P406"/>
      <c r="Q406"/>
      <c r="R406"/>
      <c r="S406"/>
      <c r="T406"/>
      <c r="U406"/>
      <c r="V406"/>
      <c r="W406"/>
      <c r="X406"/>
      <c r="Y406"/>
      <c r="Z406"/>
      <c r="AA406"/>
      <c r="AB406"/>
      <c r="AC406"/>
      <c r="AD406"/>
      <c r="AE406"/>
    </row>
    <row r="407" spans="1:31" hidden="1" x14ac:dyDescent="0.25">
      <c r="A407" s="25" t="s">
        <v>94</v>
      </c>
      <c r="B407"/>
      <c r="C407"/>
      <c r="D407"/>
      <c r="E407"/>
      <c r="F407"/>
      <c r="G407"/>
      <c r="H407"/>
      <c r="I407"/>
      <c r="J407"/>
      <c r="K407"/>
      <c r="L407"/>
      <c r="M407"/>
      <c r="N407"/>
      <c r="O407"/>
      <c r="P407"/>
      <c r="Q407"/>
      <c r="R407"/>
      <c r="S407"/>
      <c r="T407"/>
      <c r="U407"/>
      <c r="V407"/>
      <c r="W407"/>
      <c r="X407"/>
      <c r="Y407"/>
      <c r="Z407"/>
      <c r="AA407"/>
      <c r="AB407"/>
      <c r="AC407"/>
      <c r="AD407"/>
      <c r="AE407"/>
    </row>
    <row r="408" spans="1:31" hidden="1" x14ac:dyDescent="0.25">
      <c r="A408" s="25" t="s">
        <v>189</v>
      </c>
      <c r="B408"/>
      <c r="C408"/>
      <c r="D408"/>
      <c r="E408"/>
      <c r="F408"/>
      <c r="G408"/>
      <c r="H408"/>
      <c r="I408"/>
      <c r="J408"/>
      <c r="K408"/>
      <c r="L408"/>
      <c r="M408"/>
      <c r="N408"/>
      <c r="O408"/>
      <c r="P408"/>
      <c r="Q408"/>
      <c r="R408"/>
      <c r="S408"/>
      <c r="T408"/>
      <c r="U408"/>
      <c r="V408"/>
      <c r="W408"/>
      <c r="X408"/>
      <c r="Y408"/>
      <c r="Z408"/>
      <c r="AA408"/>
      <c r="AB408"/>
      <c r="AC408"/>
      <c r="AD408"/>
      <c r="AE408"/>
    </row>
    <row r="409" spans="1:31" hidden="1" x14ac:dyDescent="0.25">
      <c r="A409" s="7"/>
      <c r="B409"/>
      <c r="C409"/>
      <c r="D409"/>
      <c r="E409"/>
      <c r="F409"/>
      <c r="G409"/>
      <c r="H409"/>
      <c r="I409"/>
      <c r="J409"/>
      <c r="K409"/>
      <c r="L409"/>
      <c r="M409"/>
      <c r="N409"/>
      <c r="O409"/>
      <c r="P409"/>
      <c r="Q409"/>
      <c r="R409"/>
      <c r="S409"/>
      <c r="T409"/>
      <c r="U409"/>
      <c r="V409"/>
      <c r="W409"/>
      <c r="X409"/>
      <c r="Y409"/>
      <c r="Z409"/>
      <c r="AA409"/>
      <c r="AB409"/>
      <c r="AC409"/>
      <c r="AD409"/>
      <c r="AE409"/>
    </row>
    <row r="410" spans="1:31" hidden="1" x14ac:dyDescent="0.25">
      <c r="A410" s="8" t="s">
        <v>190</v>
      </c>
      <c r="B410"/>
      <c r="C410"/>
      <c r="D410"/>
      <c r="E410"/>
      <c r="F410"/>
      <c r="G410"/>
      <c r="H410"/>
      <c r="I410"/>
      <c r="J410"/>
      <c r="K410"/>
      <c r="L410"/>
      <c r="M410"/>
      <c r="N410"/>
      <c r="O410"/>
      <c r="P410"/>
      <c r="Q410"/>
      <c r="R410"/>
      <c r="S410"/>
      <c r="T410"/>
      <c r="U410"/>
      <c r="V410"/>
      <c r="W410"/>
      <c r="X410"/>
      <c r="Y410"/>
      <c r="Z410"/>
      <c r="AA410"/>
      <c r="AB410"/>
      <c r="AC410"/>
      <c r="AD410"/>
      <c r="AE410"/>
    </row>
    <row r="411" spans="1:31" hidden="1" x14ac:dyDescent="0.25">
      <c r="A411" s="7" t="s">
        <v>49</v>
      </c>
      <c r="B411"/>
      <c r="C411"/>
      <c r="D411"/>
      <c r="E411"/>
      <c r="F411"/>
      <c r="G411"/>
      <c r="H411"/>
      <c r="I411"/>
      <c r="J411"/>
      <c r="K411"/>
      <c r="L411"/>
      <c r="M411"/>
      <c r="N411"/>
      <c r="O411"/>
      <c r="P411"/>
      <c r="Q411"/>
      <c r="R411"/>
      <c r="S411"/>
      <c r="T411"/>
      <c r="U411"/>
      <c r="V411"/>
      <c r="W411"/>
      <c r="X411"/>
      <c r="Y411"/>
      <c r="Z411"/>
      <c r="AA411"/>
      <c r="AB411"/>
      <c r="AC411"/>
      <c r="AD411"/>
      <c r="AE411"/>
    </row>
    <row r="412" spans="1:31" hidden="1" x14ac:dyDescent="0.25">
      <c r="A412" s="25" t="s">
        <v>191</v>
      </c>
      <c r="B412"/>
      <c r="C412"/>
      <c r="D412"/>
      <c r="E412"/>
      <c r="F412"/>
      <c r="G412"/>
      <c r="H412"/>
      <c r="I412"/>
      <c r="J412"/>
      <c r="K412"/>
      <c r="L412"/>
      <c r="M412"/>
      <c r="N412"/>
      <c r="O412"/>
      <c r="P412"/>
      <c r="Q412"/>
      <c r="R412"/>
      <c r="S412"/>
      <c r="T412"/>
      <c r="U412"/>
      <c r="V412"/>
      <c r="W412"/>
      <c r="X412"/>
      <c r="Y412"/>
      <c r="Z412"/>
      <c r="AA412"/>
      <c r="AB412"/>
      <c r="AC412"/>
      <c r="AD412"/>
      <c r="AE412"/>
    </row>
    <row r="413" spans="1:31" hidden="1" x14ac:dyDescent="0.25">
      <c r="A413" s="25" t="s">
        <v>192</v>
      </c>
      <c r="B413"/>
      <c r="C413"/>
      <c r="D413"/>
      <c r="E413"/>
      <c r="F413"/>
      <c r="G413"/>
      <c r="H413"/>
      <c r="I413"/>
      <c r="J413"/>
      <c r="K413"/>
      <c r="L413"/>
      <c r="M413"/>
      <c r="N413"/>
      <c r="O413"/>
      <c r="P413"/>
      <c r="Q413"/>
      <c r="R413"/>
      <c r="S413"/>
      <c r="T413"/>
      <c r="U413"/>
      <c r="V413"/>
      <c r="W413"/>
      <c r="X413"/>
      <c r="Y413"/>
      <c r="Z413"/>
      <c r="AA413"/>
      <c r="AB413"/>
      <c r="AC413"/>
      <c r="AD413"/>
      <c r="AE413"/>
    </row>
    <row r="414" spans="1:31" hidden="1" x14ac:dyDescent="0.25">
      <c r="A414" s="25" t="s">
        <v>193</v>
      </c>
      <c r="B414"/>
      <c r="C414"/>
      <c r="D414"/>
      <c r="E414"/>
      <c r="F414"/>
      <c r="G414"/>
      <c r="H414"/>
      <c r="I414"/>
      <c r="J414"/>
      <c r="K414"/>
      <c r="L414"/>
      <c r="M414"/>
      <c r="N414"/>
      <c r="O414"/>
      <c r="P414"/>
      <c r="Q414"/>
      <c r="R414"/>
      <c r="S414"/>
      <c r="T414"/>
      <c r="U414"/>
      <c r="V414"/>
      <c r="W414"/>
      <c r="X414"/>
      <c r="Y414"/>
      <c r="Z414"/>
      <c r="AA414"/>
      <c r="AB414"/>
      <c r="AC414"/>
      <c r="AD414"/>
      <c r="AE414"/>
    </row>
    <row r="415" spans="1:31" hidden="1" x14ac:dyDescent="0.25">
      <c r="A415" s="25" t="s">
        <v>194</v>
      </c>
      <c r="B415"/>
      <c r="C415"/>
      <c r="D415"/>
      <c r="E415"/>
      <c r="F415"/>
      <c r="G415"/>
      <c r="H415"/>
      <c r="I415"/>
      <c r="J415"/>
      <c r="K415"/>
      <c r="L415"/>
      <c r="M415"/>
      <c r="N415"/>
      <c r="O415"/>
      <c r="P415"/>
      <c r="Q415"/>
      <c r="R415"/>
      <c r="S415"/>
      <c r="T415"/>
      <c r="U415"/>
      <c r="V415"/>
      <c r="W415"/>
      <c r="X415"/>
      <c r="Y415"/>
      <c r="Z415"/>
      <c r="AA415"/>
      <c r="AB415"/>
      <c r="AC415"/>
      <c r="AD415"/>
      <c r="AE415"/>
    </row>
    <row r="416" spans="1:31" hidden="1" x14ac:dyDescent="0.25">
      <c r="A416" s="25" t="s">
        <v>195</v>
      </c>
      <c r="B416"/>
      <c r="C416"/>
      <c r="D416"/>
      <c r="E416"/>
      <c r="F416"/>
      <c r="G416"/>
      <c r="H416"/>
      <c r="I416"/>
      <c r="J416"/>
      <c r="K416"/>
      <c r="L416"/>
      <c r="M416"/>
      <c r="N416"/>
      <c r="O416"/>
      <c r="P416"/>
      <c r="Q416"/>
      <c r="R416"/>
      <c r="S416"/>
      <c r="T416"/>
      <c r="U416"/>
      <c r="V416"/>
      <c r="W416"/>
      <c r="X416"/>
      <c r="Y416"/>
      <c r="Z416"/>
      <c r="AA416"/>
      <c r="AB416"/>
      <c r="AC416"/>
      <c r="AD416"/>
      <c r="AE416"/>
    </row>
    <row r="417" spans="1:31" hidden="1" x14ac:dyDescent="0.25">
      <c r="A417" s="25" t="s">
        <v>164</v>
      </c>
      <c r="B417"/>
      <c r="C417"/>
      <c r="D417"/>
      <c r="E417"/>
      <c r="F417"/>
      <c r="G417"/>
      <c r="H417"/>
      <c r="I417"/>
      <c r="J417"/>
      <c r="K417"/>
      <c r="L417"/>
      <c r="M417"/>
      <c r="N417"/>
      <c r="O417"/>
      <c r="P417"/>
      <c r="Q417"/>
      <c r="R417"/>
      <c r="S417"/>
      <c r="T417"/>
      <c r="U417"/>
      <c r="V417"/>
      <c r="W417"/>
      <c r="X417"/>
      <c r="Y417"/>
      <c r="Z417"/>
      <c r="AA417"/>
      <c r="AB417"/>
      <c r="AC417"/>
      <c r="AD417"/>
      <c r="AE417"/>
    </row>
    <row r="418" spans="1:31" hidden="1" x14ac:dyDescent="0.25">
      <c r="A418" s="25" t="s">
        <v>165</v>
      </c>
      <c r="B418"/>
      <c r="C418"/>
      <c r="D418"/>
      <c r="E418"/>
      <c r="F418"/>
      <c r="G418"/>
      <c r="H418"/>
      <c r="I418"/>
      <c r="J418"/>
      <c r="K418"/>
      <c r="L418"/>
      <c r="M418"/>
      <c r="N418"/>
      <c r="O418"/>
      <c r="P418"/>
      <c r="Q418"/>
      <c r="R418"/>
      <c r="S418"/>
      <c r="T418"/>
      <c r="U418"/>
      <c r="V418"/>
      <c r="W418"/>
      <c r="X418"/>
      <c r="Y418"/>
      <c r="Z418"/>
      <c r="AA418"/>
      <c r="AB418"/>
      <c r="AC418"/>
      <c r="AD418"/>
      <c r="AE418"/>
    </row>
    <row r="419" spans="1:31" hidden="1" x14ac:dyDescent="0.25">
      <c r="A419" s="25" t="s">
        <v>176</v>
      </c>
      <c r="B419"/>
      <c r="C419"/>
      <c r="D419"/>
      <c r="E419"/>
      <c r="F419"/>
      <c r="G419"/>
      <c r="H419"/>
      <c r="I419"/>
      <c r="J419"/>
      <c r="K419"/>
      <c r="L419"/>
      <c r="M419"/>
      <c r="N419"/>
      <c r="O419"/>
      <c r="P419"/>
      <c r="Q419"/>
      <c r="R419"/>
      <c r="S419"/>
      <c r="T419"/>
      <c r="U419"/>
      <c r="V419"/>
      <c r="W419"/>
      <c r="X419"/>
      <c r="Y419"/>
      <c r="Z419"/>
      <c r="AA419"/>
      <c r="AB419"/>
      <c r="AC419"/>
      <c r="AD419"/>
      <c r="AE419"/>
    </row>
    <row r="420" spans="1:31" hidden="1" x14ac:dyDescent="0.25">
      <c r="A420" s="25" t="s">
        <v>177</v>
      </c>
      <c r="B420"/>
      <c r="C420"/>
      <c r="D420"/>
      <c r="E420"/>
      <c r="F420"/>
      <c r="G420"/>
      <c r="H420"/>
      <c r="I420"/>
      <c r="J420"/>
      <c r="K420"/>
      <c r="L420"/>
      <c r="M420"/>
      <c r="N420"/>
      <c r="O420"/>
      <c r="P420"/>
      <c r="Q420"/>
      <c r="R420"/>
      <c r="S420"/>
      <c r="T420"/>
      <c r="U420"/>
      <c r="V420"/>
      <c r="W420"/>
      <c r="X420"/>
      <c r="Y420"/>
      <c r="Z420"/>
      <c r="AA420"/>
      <c r="AB420"/>
      <c r="AC420"/>
      <c r="AD420"/>
      <c r="AE420"/>
    </row>
    <row r="421" spans="1:31" hidden="1" x14ac:dyDescent="0.25">
      <c r="A421" s="25" t="s">
        <v>178</v>
      </c>
      <c r="B421"/>
      <c r="C421"/>
      <c r="D421"/>
      <c r="E421"/>
      <c r="F421"/>
      <c r="G421"/>
      <c r="H421"/>
      <c r="I421"/>
      <c r="J421"/>
      <c r="K421"/>
      <c r="L421"/>
      <c r="M421"/>
      <c r="N421"/>
      <c r="O421"/>
      <c r="P421"/>
      <c r="Q421"/>
      <c r="R421"/>
      <c r="S421"/>
      <c r="T421"/>
      <c r="U421"/>
      <c r="V421"/>
      <c r="W421"/>
      <c r="X421"/>
      <c r="Y421"/>
      <c r="Z421"/>
      <c r="AA421"/>
      <c r="AB421"/>
      <c r="AC421"/>
      <c r="AD421"/>
      <c r="AE421"/>
    </row>
    <row r="422" spans="1:31" hidden="1" x14ac:dyDescent="0.25">
      <c r="A422" s="25" t="s">
        <v>50</v>
      </c>
      <c r="B422"/>
      <c r="C422"/>
      <c r="D422"/>
      <c r="E422"/>
      <c r="F422"/>
      <c r="G422"/>
      <c r="H422"/>
      <c r="I422"/>
      <c r="J422"/>
      <c r="K422"/>
      <c r="L422"/>
      <c r="M422"/>
      <c r="N422"/>
      <c r="O422"/>
      <c r="P422"/>
      <c r="Q422"/>
      <c r="R422"/>
      <c r="S422"/>
      <c r="T422"/>
      <c r="U422"/>
      <c r="V422"/>
      <c r="W422"/>
      <c r="X422"/>
      <c r="Y422"/>
      <c r="Z422"/>
      <c r="AA422"/>
      <c r="AB422"/>
      <c r="AC422"/>
      <c r="AD422"/>
      <c r="AE422"/>
    </row>
    <row r="423" spans="1:31" hidden="1" x14ac:dyDescent="0.25">
      <c r="A423" s="7"/>
      <c r="B423"/>
      <c r="C423"/>
      <c r="D423"/>
      <c r="E423"/>
      <c r="F423"/>
      <c r="G423"/>
      <c r="H423"/>
      <c r="I423"/>
      <c r="J423"/>
      <c r="K423"/>
      <c r="L423"/>
      <c r="M423"/>
      <c r="N423"/>
      <c r="O423"/>
      <c r="P423"/>
      <c r="Q423"/>
      <c r="R423"/>
      <c r="S423"/>
      <c r="T423"/>
      <c r="U423"/>
      <c r="V423"/>
      <c r="W423"/>
      <c r="X423"/>
      <c r="Y423"/>
      <c r="Z423"/>
      <c r="AA423"/>
      <c r="AB423"/>
      <c r="AC423"/>
      <c r="AD423"/>
      <c r="AE423"/>
    </row>
    <row r="424" spans="1:31" hidden="1" x14ac:dyDescent="0.25">
      <c r="A424" s="8" t="s">
        <v>221</v>
      </c>
      <c r="B424"/>
      <c r="C424"/>
      <c r="D424"/>
      <c r="E424"/>
      <c r="F424"/>
      <c r="G424"/>
      <c r="H424"/>
      <c r="I424"/>
      <c r="J424"/>
      <c r="K424"/>
      <c r="L424"/>
      <c r="M424"/>
      <c r="N424"/>
      <c r="O424"/>
      <c r="P424"/>
      <c r="Q424"/>
      <c r="R424"/>
      <c r="S424"/>
      <c r="T424"/>
      <c r="U424"/>
      <c r="V424"/>
      <c r="W424"/>
      <c r="X424"/>
      <c r="Y424"/>
      <c r="Z424"/>
      <c r="AA424"/>
      <c r="AB424"/>
      <c r="AC424"/>
      <c r="AD424"/>
      <c r="AE424"/>
    </row>
    <row r="425" spans="1:31" hidden="1" x14ac:dyDescent="0.25">
      <c r="A425" s="60" t="s">
        <v>225</v>
      </c>
      <c r="B425"/>
      <c r="C425"/>
      <c r="D425"/>
      <c r="E425"/>
      <c r="F425"/>
      <c r="G425"/>
      <c r="H425"/>
      <c r="I425"/>
      <c r="J425"/>
      <c r="K425"/>
      <c r="L425"/>
      <c r="M425"/>
      <c r="N425"/>
      <c r="O425"/>
      <c r="P425"/>
      <c r="Q425"/>
      <c r="R425"/>
      <c r="S425"/>
      <c r="T425"/>
      <c r="U425"/>
      <c r="V425"/>
      <c r="W425"/>
      <c r="X425"/>
      <c r="Y425"/>
      <c r="Z425"/>
      <c r="AA425"/>
      <c r="AB425"/>
      <c r="AC425"/>
      <c r="AD425"/>
      <c r="AE425"/>
    </row>
    <row r="426" spans="1:31" hidden="1" x14ac:dyDescent="0.25">
      <c r="A426" s="60" t="s">
        <v>263</v>
      </c>
      <c r="B426"/>
      <c r="C426"/>
      <c r="D426"/>
      <c r="E426"/>
      <c r="F426"/>
      <c r="G426"/>
      <c r="H426"/>
      <c r="I426"/>
      <c r="J426"/>
      <c r="K426"/>
      <c r="L426"/>
      <c r="M426"/>
      <c r="N426"/>
      <c r="O426"/>
      <c r="P426"/>
      <c r="Q426"/>
      <c r="R426"/>
      <c r="S426"/>
      <c r="T426"/>
      <c r="U426"/>
      <c r="V426"/>
      <c r="W426"/>
      <c r="X426"/>
      <c r="Y426"/>
      <c r="Z426"/>
      <c r="AA426"/>
      <c r="AB426"/>
      <c r="AC426"/>
      <c r="AD426"/>
      <c r="AE426"/>
    </row>
    <row r="427" spans="1:31" hidden="1" x14ac:dyDescent="0.25">
      <c r="A427" s="60" t="s">
        <v>264</v>
      </c>
      <c r="B427"/>
      <c r="C427"/>
      <c r="D427"/>
      <c r="E427"/>
      <c r="F427"/>
      <c r="G427"/>
      <c r="H427"/>
      <c r="I427"/>
      <c r="J427"/>
      <c r="K427"/>
      <c r="L427"/>
      <c r="M427"/>
      <c r="N427"/>
      <c r="O427"/>
      <c r="P427"/>
      <c r="Q427"/>
      <c r="R427"/>
      <c r="S427"/>
      <c r="T427"/>
      <c r="U427"/>
      <c r="V427"/>
      <c r="W427"/>
      <c r="X427"/>
      <c r="Y427"/>
      <c r="Z427"/>
      <c r="AA427"/>
      <c r="AB427"/>
      <c r="AC427"/>
      <c r="AD427"/>
      <c r="AE427"/>
    </row>
    <row r="428" spans="1:31" hidden="1" x14ac:dyDescent="0.25">
      <c r="A428" s="60" t="s">
        <v>265</v>
      </c>
      <c r="B428"/>
      <c r="C428"/>
      <c r="D428"/>
      <c r="E428"/>
      <c r="F428"/>
      <c r="G428"/>
      <c r="H428"/>
      <c r="I428"/>
      <c r="J428"/>
      <c r="K428"/>
      <c r="L428"/>
      <c r="M428"/>
      <c r="N428"/>
      <c r="O428"/>
      <c r="P428"/>
      <c r="Q428"/>
      <c r="R428"/>
      <c r="S428"/>
      <c r="T428"/>
      <c r="U428"/>
      <c r="V428"/>
      <c r="W428"/>
      <c r="X428"/>
      <c r="Y428"/>
      <c r="Z428"/>
      <c r="AA428"/>
      <c r="AB428"/>
      <c r="AC428"/>
      <c r="AD428"/>
      <c r="AE428"/>
    </row>
    <row r="429" spans="1:31" hidden="1" x14ac:dyDescent="0.25">
      <c r="A429" s="60" t="s">
        <v>226</v>
      </c>
      <c r="B429"/>
      <c r="C429"/>
      <c r="D429"/>
      <c r="E429"/>
      <c r="F429"/>
      <c r="G429"/>
      <c r="H429"/>
      <c r="I429"/>
      <c r="J429"/>
      <c r="K429"/>
      <c r="L429"/>
      <c r="M429"/>
      <c r="N429"/>
      <c r="O429"/>
      <c r="P429"/>
      <c r="Q429"/>
      <c r="R429"/>
      <c r="S429"/>
      <c r="T429"/>
      <c r="U429"/>
      <c r="V429"/>
      <c r="W429"/>
      <c r="X429"/>
      <c r="Y429"/>
      <c r="Z429"/>
      <c r="AA429"/>
      <c r="AB429"/>
      <c r="AC429"/>
      <c r="AD429"/>
      <c r="AE429"/>
    </row>
    <row r="430" spans="1:31" hidden="1" x14ac:dyDescent="0.25">
      <c r="A430" s="60" t="s">
        <v>227</v>
      </c>
      <c r="B430"/>
      <c r="C430"/>
      <c r="D430"/>
      <c r="E430"/>
      <c r="F430"/>
      <c r="G430"/>
      <c r="H430"/>
      <c r="I430"/>
      <c r="J430"/>
      <c r="K430"/>
      <c r="L430"/>
      <c r="M430"/>
      <c r="N430"/>
      <c r="O430"/>
      <c r="P430"/>
      <c r="Q430"/>
      <c r="R430"/>
      <c r="S430"/>
      <c r="T430"/>
      <c r="U430"/>
      <c r="V430"/>
      <c r="W430"/>
      <c r="X430"/>
      <c r="Y430"/>
      <c r="Z430"/>
      <c r="AA430"/>
      <c r="AB430"/>
      <c r="AC430"/>
      <c r="AD430"/>
      <c r="AE430"/>
    </row>
    <row r="431" spans="1:31" hidden="1" x14ac:dyDescent="0.25">
      <c r="A431" s="60" t="s">
        <v>266</v>
      </c>
      <c r="B431"/>
      <c r="C431"/>
      <c r="D431"/>
      <c r="E431"/>
      <c r="F431"/>
      <c r="G431"/>
      <c r="H431"/>
      <c r="I431"/>
      <c r="J431"/>
      <c r="K431"/>
      <c r="L431"/>
      <c r="M431"/>
      <c r="N431"/>
      <c r="O431"/>
      <c r="P431"/>
      <c r="Q431"/>
      <c r="R431"/>
      <c r="S431"/>
      <c r="T431"/>
      <c r="U431"/>
      <c r="V431"/>
      <c r="W431"/>
      <c r="X431"/>
      <c r="Y431"/>
      <c r="Z431"/>
      <c r="AA431"/>
      <c r="AB431"/>
      <c r="AC431"/>
      <c r="AD431"/>
      <c r="AE431"/>
    </row>
    <row r="432" spans="1:31" hidden="1" x14ac:dyDescent="0.25">
      <c r="A432" s="60" t="s">
        <v>228</v>
      </c>
      <c r="B432"/>
      <c r="C432"/>
      <c r="D432"/>
      <c r="E432"/>
      <c r="F432"/>
      <c r="G432"/>
      <c r="H432"/>
      <c r="I432"/>
      <c r="J432"/>
      <c r="K432"/>
      <c r="L432"/>
      <c r="M432"/>
      <c r="N432"/>
      <c r="O432"/>
      <c r="P432"/>
      <c r="Q432"/>
      <c r="R432"/>
      <c r="S432"/>
      <c r="T432"/>
      <c r="U432"/>
      <c r="V432"/>
      <c r="W432"/>
      <c r="X432"/>
      <c r="Y432"/>
      <c r="Z432"/>
      <c r="AA432"/>
      <c r="AB432"/>
      <c r="AC432"/>
      <c r="AD432"/>
      <c r="AE432"/>
    </row>
    <row r="433" spans="1:31" hidden="1" x14ac:dyDescent="0.25">
      <c r="A433" s="60" t="s">
        <v>814</v>
      </c>
      <c r="B433"/>
      <c r="C433"/>
      <c r="D433"/>
      <c r="E433"/>
      <c r="F433"/>
      <c r="G433"/>
      <c r="H433"/>
      <c r="I433"/>
      <c r="J433"/>
      <c r="K433"/>
      <c r="L433"/>
      <c r="M433"/>
      <c r="N433"/>
      <c r="O433"/>
      <c r="P433"/>
      <c r="Q433"/>
      <c r="R433"/>
      <c r="S433"/>
      <c r="T433"/>
      <c r="U433"/>
      <c r="V433"/>
      <c r="W433"/>
      <c r="X433"/>
      <c r="Y433"/>
      <c r="Z433"/>
      <c r="AA433"/>
      <c r="AB433"/>
      <c r="AC433"/>
      <c r="AD433"/>
      <c r="AE433"/>
    </row>
    <row r="434" spans="1:31" hidden="1" x14ac:dyDescent="0.25">
      <c r="A434" s="7"/>
      <c r="B434"/>
      <c r="C434"/>
      <c r="D434"/>
      <c r="E434"/>
      <c r="F434"/>
      <c r="G434"/>
      <c r="H434"/>
      <c r="I434"/>
      <c r="J434"/>
      <c r="K434"/>
      <c r="L434"/>
      <c r="M434"/>
      <c r="N434"/>
      <c r="O434"/>
      <c r="P434"/>
      <c r="Q434"/>
      <c r="R434"/>
      <c r="S434"/>
      <c r="T434"/>
      <c r="U434"/>
      <c r="V434"/>
      <c r="W434"/>
      <c r="X434"/>
      <c r="Y434"/>
      <c r="Z434"/>
      <c r="AA434"/>
      <c r="AB434"/>
      <c r="AC434"/>
      <c r="AD434"/>
      <c r="AE434"/>
    </row>
    <row r="435" spans="1:31" hidden="1" x14ac:dyDescent="0.25">
      <c r="A435" s="8" t="s">
        <v>240</v>
      </c>
      <c r="B435"/>
      <c r="C435"/>
      <c r="D435"/>
      <c r="E435"/>
      <c r="F435"/>
      <c r="G435"/>
      <c r="H435"/>
      <c r="I435"/>
      <c r="J435"/>
      <c r="K435"/>
      <c r="L435"/>
      <c r="M435"/>
      <c r="N435"/>
      <c r="O435"/>
      <c r="P435"/>
      <c r="Q435"/>
      <c r="R435"/>
      <c r="S435"/>
      <c r="T435"/>
      <c r="U435"/>
      <c r="V435"/>
      <c r="W435"/>
      <c r="X435"/>
      <c r="Y435"/>
      <c r="Z435"/>
      <c r="AA435"/>
      <c r="AB435"/>
      <c r="AC435"/>
      <c r="AD435"/>
      <c r="AE435"/>
    </row>
    <row r="436" spans="1:31" hidden="1" x14ac:dyDescent="0.25">
      <c r="A436" s="7" t="s">
        <v>48</v>
      </c>
      <c r="B436"/>
      <c r="C436"/>
      <c r="D436"/>
      <c r="E436"/>
      <c r="F436"/>
      <c r="G436"/>
      <c r="H436"/>
      <c r="I436"/>
      <c r="J436"/>
      <c r="K436"/>
      <c r="L436"/>
      <c r="M436"/>
      <c r="N436"/>
      <c r="O436"/>
      <c r="P436"/>
      <c r="Q436"/>
      <c r="R436"/>
      <c r="S436"/>
      <c r="T436"/>
      <c r="U436"/>
      <c r="V436"/>
      <c r="W436"/>
      <c r="X436"/>
      <c r="Y436"/>
      <c r="Z436"/>
      <c r="AA436"/>
      <c r="AB436"/>
      <c r="AC436"/>
      <c r="AD436"/>
      <c r="AE436"/>
    </row>
    <row r="437" spans="1:31" hidden="1" x14ac:dyDescent="0.25">
      <c r="A437" s="7" t="s">
        <v>241</v>
      </c>
      <c r="B437"/>
      <c r="C437"/>
      <c r="D437"/>
      <c r="E437"/>
      <c r="F437"/>
      <c r="G437"/>
      <c r="H437"/>
      <c r="I437"/>
      <c r="J437"/>
      <c r="K437"/>
      <c r="L437"/>
      <c r="M437"/>
      <c r="N437"/>
      <c r="O437"/>
      <c r="P437"/>
      <c r="Q437"/>
      <c r="R437"/>
      <c r="S437"/>
      <c r="T437"/>
      <c r="U437"/>
      <c r="V437"/>
      <c r="W437"/>
      <c r="X437"/>
      <c r="Y437"/>
      <c r="Z437"/>
      <c r="AA437"/>
      <c r="AB437"/>
      <c r="AC437"/>
      <c r="AD437"/>
      <c r="AE437"/>
    </row>
    <row r="438" spans="1:31" hidden="1" x14ac:dyDescent="0.25">
      <c r="A438" s="7" t="s">
        <v>242</v>
      </c>
      <c r="B438"/>
      <c r="C438"/>
      <c r="D438"/>
      <c r="E438"/>
      <c r="F438"/>
      <c r="G438"/>
      <c r="H438"/>
      <c r="I438"/>
      <c r="J438"/>
      <c r="K438"/>
      <c r="L438"/>
      <c r="M438"/>
      <c r="N438"/>
      <c r="O438"/>
      <c r="P438"/>
      <c r="Q438"/>
      <c r="R438"/>
      <c r="S438"/>
      <c r="T438"/>
      <c r="U438"/>
      <c r="V438"/>
      <c r="W438"/>
      <c r="X438"/>
      <c r="Y438"/>
      <c r="Z438"/>
      <c r="AA438"/>
      <c r="AB438"/>
      <c r="AC438"/>
      <c r="AD438"/>
      <c r="AE438"/>
    </row>
    <row r="439" spans="1:31" hidden="1" x14ac:dyDescent="0.25">
      <c r="A439" s="7" t="s">
        <v>112</v>
      </c>
      <c r="B439"/>
      <c r="C439"/>
      <c r="D439"/>
      <c r="E439"/>
      <c r="F439"/>
      <c r="G439"/>
      <c r="H439"/>
      <c r="I439"/>
      <c r="J439"/>
      <c r="K439"/>
      <c r="L439"/>
      <c r="M439"/>
      <c r="N439"/>
      <c r="O439"/>
      <c r="P439"/>
      <c r="Q439"/>
      <c r="R439"/>
      <c r="S439"/>
      <c r="T439"/>
      <c r="U439"/>
      <c r="V439"/>
      <c r="W439"/>
      <c r="X439"/>
      <c r="Y439"/>
      <c r="Z439"/>
      <c r="AA439"/>
      <c r="AB439"/>
      <c r="AC439"/>
      <c r="AD439"/>
      <c r="AE439"/>
    </row>
    <row r="440" spans="1:31" hidden="1" x14ac:dyDescent="0.25">
      <c r="A440" s="7" t="s">
        <v>96</v>
      </c>
      <c r="B440"/>
      <c r="C440"/>
      <c r="D440"/>
      <c r="E440"/>
      <c r="F440"/>
      <c r="G440"/>
      <c r="H440"/>
      <c r="I440"/>
      <c r="J440"/>
      <c r="K440"/>
      <c r="L440"/>
      <c r="M440"/>
      <c r="N440"/>
      <c r="O440"/>
      <c r="P440"/>
      <c r="Q440"/>
      <c r="R440"/>
      <c r="S440"/>
      <c r="T440"/>
      <c r="U440"/>
      <c r="V440"/>
      <c r="W440"/>
      <c r="X440"/>
      <c r="Y440"/>
      <c r="Z440"/>
      <c r="AA440"/>
      <c r="AB440"/>
      <c r="AC440"/>
      <c r="AD440"/>
      <c r="AE440"/>
    </row>
    <row r="441" spans="1:31" hidden="1" x14ac:dyDescent="0.25">
      <c r="A441" s="7" t="s">
        <v>817</v>
      </c>
      <c r="B441"/>
      <c r="C441"/>
      <c r="D441"/>
      <c r="E441"/>
      <c r="F441"/>
      <c r="G441"/>
      <c r="H441"/>
      <c r="I441"/>
      <c r="J441"/>
      <c r="K441"/>
      <c r="L441"/>
      <c r="M441"/>
      <c r="N441"/>
      <c r="O441"/>
      <c r="P441"/>
      <c r="Q441"/>
      <c r="R441"/>
      <c r="S441"/>
      <c r="T441"/>
      <c r="U441"/>
      <c r="V441"/>
      <c r="W441"/>
      <c r="X441"/>
      <c r="Y441"/>
      <c r="Z441"/>
      <c r="AA441"/>
      <c r="AB441"/>
      <c r="AC441"/>
      <c r="AD441"/>
      <c r="AE441"/>
    </row>
    <row r="442" spans="1:31" hidden="1" x14ac:dyDescent="0.25">
      <c r="A442" s="7" t="s">
        <v>95</v>
      </c>
      <c r="B442"/>
      <c r="C442"/>
      <c r="D442"/>
      <c r="E442"/>
      <c r="F442"/>
      <c r="G442"/>
      <c r="H442"/>
      <c r="I442"/>
      <c r="J442"/>
      <c r="K442"/>
      <c r="L442"/>
      <c r="M442"/>
      <c r="N442"/>
      <c r="O442"/>
      <c r="P442"/>
      <c r="Q442"/>
      <c r="R442"/>
      <c r="S442"/>
      <c r="T442"/>
      <c r="U442"/>
      <c r="V442"/>
      <c r="W442"/>
      <c r="X442"/>
      <c r="Y442"/>
      <c r="Z442"/>
      <c r="AA442"/>
      <c r="AB442"/>
      <c r="AC442"/>
      <c r="AD442"/>
      <c r="AE442"/>
    </row>
    <row r="443" spans="1:31" hidden="1" x14ac:dyDescent="0.25">
      <c r="A443" s="7" t="s">
        <v>93</v>
      </c>
      <c r="B443"/>
      <c r="C443"/>
      <c r="D443"/>
      <c r="E443"/>
      <c r="F443"/>
      <c r="G443"/>
      <c r="H443"/>
      <c r="I443"/>
      <c r="J443"/>
      <c r="K443"/>
      <c r="L443"/>
      <c r="M443"/>
      <c r="N443"/>
      <c r="O443"/>
      <c r="P443"/>
      <c r="Q443"/>
      <c r="R443"/>
      <c r="S443"/>
      <c r="T443"/>
      <c r="U443"/>
      <c r="V443"/>
      <c r="W443"/>
      <c r="X443"/>
      <c r="Y443"/>
      <c r="Z443"/>
      <c r="AA443"/>
      <c r="AB443"/>
      <c r="AC443"/>
      <c r="AD443"/>
      <c r="AE443"/>
    </row>
    <row r="444" spans="1:31" hidden="1" x14ac:dyDescent="0.25">
      <c r="A444" s="7" t="s">
        <v>94</v>
      </c>
      <c r="B444"/>
      <c r="C444"/>
      <c r="D444"/>
      <c r="E444"/>
      <c r="F444"/>
      <c r="G444"/>
      <c r="H444"/>
      <c r="I444"/>
      <c r="J444"/>
      <c r="K444"/>
      <c r="L444"/>
      <c r="M444"/>
      <c r="N444"/>
      <c r="O444"/>
      <c r="P444"/>
      <c r="Q444"/>
      <c r="R444"/>
      <c r="S444"/>
      <c r="T444"/>
      <c r="U444"/>
      <c r="V444"/>
      <c r="W444"/>
      <c r="X444"/>
      <c r="Y444"/>
      <c r="Z444"/>
      <c r="AA444"/>
      <c r="AB444"/>
      <c r="AC444"/>
      <c r="AD444"/>
      <c r="AE444"/>
    </row>
    <row r="445" spans="1:31" ht="26.25" hidden="1" x14ac:dyDescent="0.25">
      <c r="A445" s="7" t="s">
        <v>818</v>
      </c>
      <c r="B445"/>
      <c r="C445"/>
      <c r="D445"/>
      <c r="E445"/>
      <c r="F445"/>
      <c r="G445"/>
      <c r="H445"/>
      <c r="I445"/>
      <c r="J445"/>
      <c r="K445"/>
      <c r="L445"/>
      <c r="M445"/>
      <c r="N445"/>
      <c r="O445"/>
      <c r="P445"/>
      <c r="Q445"/>
      <c r="R445"/>
      <c r="S445"/>
      <c r="T445"/>
      <c r="U445"/>
      <c r="V445"/>
      <c r="W445"/>
      <c r="X445"/>
      <c r="Y445"/>
      <c r="Z445"/>
      <c r="AA445"/>
      <c r="AB445"/>
      <c r="AC445"/>
      <c r="AD445"/>
      <c r="AE445"/>
    </row>
    <row r="446" spans="1:31" hidden="1" x14ac:dyDescent="0.25">
      <c r="A446" s="7"/>
      <c r="B446"/>
      <c r="C446"/>
      <c r="D446"/>
      <c r="E446"/>
      <c r="F446"/>
      <c r="G446"/>
      <c r="H446"/>
      <c r="I446"/>
      <c r="J446"/>
      <c r="K446"/>
      <c r="L446"/>
      <c r="M446"/>
      <c r="N446"/>
      <c r="O446"/>
      <c r="P446"/>
      <c r="Q446"/>
      <c r="R446"/>
      <c r="S446"/>
      <c r="T446"/>
      <c r="U446"/>
      <c r="V446"/>
      <c r="W446"/>
      <c r="X446"/>
      <c r="Y446"/>
      <c r="Z446"/>
      <c r="AA446"/>
      <c r="AB446"/>
      <c r="AC446"/>
      <c r="AD446"/>
      <c r="AE446"/>
    </row>
    <row r="447" spans="1:31" hidden="1" x14ac:dyDescent="0.25">
      <c r="A447" s="8" t="s">
        <v>245</v>
      </c>
      <c r="B447"/>
      <c r="C447"/>
      <c r="D447"/>
      <c r="E447"/>
      <c r="F447"/>
      <c r="G447"/>
      <c r="H447"/>
      <c r="I447"/>
      <c r="J447"/>
      <c r="K447"/>
      <c r="L447"/>
      <c r="M447"/>
      <c r="N447"/>
      <c r="O447"/>
      <c r="P447"/>
      <c r="Q447"/>
      <c r="R447"/>
      <c r="S447"/>
      <c r="T447"/>
      <c r="U447"/>
      <c r="V447"/>
      <c r="W447"/>
      <c r="X447"/>
      <c r="Y447"/>
      <c r="Z447"/>
      <c r="AA447"/>
      <c r="AB447"/>
      <c r="AC447"/>
      <c r="AD447"/>
      <c r="AE447"/>
    </row>
    <row r="448" spans="1:31" hidden="1" x14ac:dyDescent="0.25">
      <c r="A448" s="7" t="s">
        <v>49</v>
      </c>
      <c r="B448"/>
      <c r="C448"/>
      <c r="D448"/>
      <c r="E448"/>
      <c r="F448"/>
      <c r="G448"/>
      <c r="H448"/>
      <c r="I448"/>
      <c r="J448"/>
      <c r="K448"/>
      <c r="L448"/>
      <c r="M448"/>
      <c r="N448"/>
      <c r="O448"/>
      <c r="P448"/>
      <c r="Q448"/>
      <c r="R448"/>
      <c r="S448"/>
      <c r="T448"/>
      <c r="U448"/>
      <c r="V448"/>
      <c r="W448"/>
      <c r="X448"/>
      <c r="Y448"/>
      <c r="Z448"/>
      <c r="AA448"/>
      <c r="AB448"/>
      <c r="AC448"/>
      <c r="AD448"/>
      <c r="AE448"/>
    </row>
    <row r="449" spans="1:31" hidden="1" x14ac:dyDescent="0.25">
      <c r="A449" s="7" t="s">
        <v>819</v>
      </c>
      <c r="B449"/>
      <c r="C449"/>
      <c r="D449"/>
      <c r="E449"/>
      <c r="F449"/>
      <c r="G449"/>
      <c r="H449"/>
      <c r="I449"/>
      <c r="J449"/>
      <c r="K449"/>
      <c r="L449"/>
      <c r="M449"/>
      <c r="N449"/>
      <c r="O449"/>
      <c r="P449"/>
      <c r="Q449"/>
      <c r="R449"/>
      <c r="S449"/>
      <c r="T449"/>
      <c r="U449"/>
      <c r="V449"/>
      <c r="W449"/>
      <c r="X449"/>
      <c r="Y449"/>
      <c r="Z449"/>
      <c r="AA449"/>
      <c r="AB449"/>
      <c r="AC449"/>
      <c r="AD449"/>
      <c r="AE449"/>
    </row>
    <row r="450" spans="1:31" hidden="1" x14ac:dyDescent="0.25">
      <c r="A450" s="7" t="s">
        <v>820</v>
      </c>
      <c r="B450"/>
      <c r="C450"/>
      <c r="D450"/>
      <c r="E450"/>
      <c r="F450"/>
      <c r="G450"/>
      <c r="H450"/>
      <c r="I450"/>
      <c r="J450"/>
      <c r="K450"/>
      <c r="L450"/>
      <c r="M450"/>
      <c r="N450"/>
      <c r="O450"/>
      <c r="P450"/>
      <c r="Q450"/>
      <c r="R450"/>
      <c r="S450"/>
      <c r="T450"/>
      <c r="U450"/>
      <c r="V450"/>
      <c r="W450"/>
      <c r="X450"/>
      <c r="Y450"/>
      <c r="Z450"/>
      <c r="AA450"/>
      <c r="AB450"/>
      <c r="AC450"/>
      <c r="AD450"/>
      <c r="AE450"/>
    </row>
    <row r="451" spans="1:31" hidden="1" x14ac:dyDescent="0.25">
      <c r="A451" s="7" t="s">
        <v>821</v>
      </c>
      <c r="B451"/>
      <c r="C451"/>
      <c r="D451"/>
      <c r="E451"/>
      <c r="F451"/>
      <c r="G451"/>
      <c r="H451"/>
      <c r="I451"/>
      <c r="J451"/>
      <c r="K451"/>
      <c r="L451"/>
      <c r="M451"/>
      <c r="N451"/>
      <c r="O451"/>
      <c r="P451"/>
      <c r="Q451"/>
      <c r="R451"/>
      <c r="S451"/>
      <c r="T451"/>
      <c r="U451"/>
      <c r="V451"/>
      <c r="W451"/>
      <c r="X451"/>
      <c r="Y451"/>
      <c r="Z451"/>
      <c r="AA451"/>
      <c r="AB451"/>
      <c r="AC451"/>
      <c r="AD451"/>
      <c r="AE451"/>
    </row>
    <row r="452" spans="1:31" hidden="1" x14ac:dyDescent="0.25">
      <c r="A452" s="7" t="s">
        <v>250</v>
      </c>
      <c r="B452"/>
      <c r="C452"/>
      <c r="D452"/>
      <c r="E452"/>
      <c r="F452"/>
      <c r="G452"/>
      <c r="H452"/>
      <c r="I452"/>
      <c r="J452"/>
      <c r="K452"/>
      <c r="L452"/>
      <c r="M452"/>
      <c r="N452"/>
      <c r="O452"/>
      <c r="P452"/>
      <c r="Q452"/>
      <c r="R452"/>
      <c r="S452"/>
      <c r="T452"/>
      <c r="U452"/>
      <c r="V452"/>
      <c r="W452"/>
      <c r="X452"/>
      <c r="Y452"/>
      <c r="Z452"/>
      <c r="AA452"/>
      <c r="AB452"/>
      <c r="AC452"/>
      <c r="AD452"/>
      <c r="AE452"/>
    </row>
    <row r="453" spans="1:31" hidden="1" x14ac:dyDescent="0.25">
      <c r="A453" s="7" t="s">
        <v>251</v>
      </c>
      <c r="B453"/>
      <c r="C453"/>
      <c r="D453"/>
      <c r="E453"/>
      <c r="F453"/>
      <c r="G453"/>
      <c r="H453"/>
      <c r="I453"/>
      <c r="J453"/>
      <c r="K453"/>
      <c r="L453"/>
      <c r="M453"/>
      <c r="N453"/>
      <c r="O453"/>
      <c r="P453"/>
      <c r="Q453"/>
      <c r="R453"/>
      <c r="S453"/>
      <c r="T453"/>
      <c r="U453"/>
      <c r="V453"/>
      <c r="W453"/>
      <c r="X453"/>
      <c r="Y453"/>
      <c r="Z453"/>
      <c r="AA453"/>
      <c r="AB453"/>
      <c r="AC453"/>
      <c r="AD453"/>
      <c r="AE453"/>
    </row>
    <row r="454" spans="1:31" hidden="1" x14ac:dyDescent="0.25">
      <c r="A454" s="7" t="s">
        <v>176</v>
      </c>
      <c r="B454"/>
      <c r="C454"/>
      <c r="D454"/>
      <c r="E454"/>
      <c r="F454"/>
      <c r="G454"/>
      <c r="H454"/>
      <c r="I454"/>
      <c r="J454"/>
      <c r="K454"/>
      <c r="L454"/>
      <c r="M454"/>
      <c r="N454"/>
      <c r="O454"/>
      <c r="P454"/>
      <c r="Q454"/>
      <c r="R454"/>
      <c r="S454"/>
      <c r="T454"/>
      <c r="U454"/>
      <c r="V454"/>
      <c r="W454"/>
      <c r="X454"/>
      <c r="Y454"/>
      <c r="Z454"/>
      <c r="AA454"/>
      <c r="AB454"/>
      <c r="AC454"/>
      <c r="AD454"/>
      <c r="AE454"/>
    </row>
    <row r="455" spans="1:31" hidden="1" x14ac:dyDescent="0.25">
      <c r="A455" s="7" t="s">
        <v>177</v>
      </c>
      <c r="B455"/>
      <c r="C455"/>
      <c r="D455"/>
      <c r="E455"/>
      <c r="F455"/>
      <c r="G455"/>
      <c r="H455"/>
      <c r="I455"/>
      <c r="J455"/>
      <c r="K455"/>
      <c r="L455"/>
      <c r="M455"/>
      <c r="N455"/>
      <c r="O455"/>
      <c r="P455"/>
      <c r="Q455"/>
      <c r="R455"/>
      <c r="S455"/>
      <c r="T455"/>
      <c r="U455"/>
      <c r="V455"/>
      <c r="W455"/>
      <c r="X455"/>
      <c r="Y455"/>
      <c r="Z455"/>
      <c r="AA455"/>
      <c r="AB455"/>
      <c r="AC455"/>
      <c r="AD455"/>
      <c r="AE455"/>
    </row>
    <row r="456" spans="1:31" hidden="1" x14ac:dyDescent="0.25">
      <c r="A456" s="7" t="s">
        <v>178</v>
      </c>
      <c r="B456"/>
      <c r="C456"/>
      <c r="D456"/>
      <c r="E456"/>
      <c r="F456"/>
      <c r="G456"/>
      <c r="H456"/>
      <c r="I456"/>
      <c r="J456"/>
      <c r="K456"/>
      <c r="L456"/>
      <c r="M456"/>
      <c r="N456"/>
      <c r="O456"/>
      <c r="P456"/>
      <c r="Q456"/>
      <c r="R456"/>
      <c r="S456"/>
      <c r="T456"/>
      <c r="U456"/>
      <c r="V456"/>
      <c r="W456"/>
      <c r="X456"/>
      <c r="Y456"/>
      <c r="Z456"/>
      <c r="AA456"/>
      <c r="AB456"/>
      <c r="AC456"/>
      <c r="AD456"/>
      <c r="AE456"/>
    </row>
    <row r="457" spans="1:31" hidden="1" x14ac:dyDescent="0.25">
      <c r="A457" s="7" t="s">
        <v>50</v>
      </c>
      <c r="B457"/>
      <c r="C457"/>
      <c r="D457"/>
      <c r="E457"/>
      <c r="F457"/>
      <c r="G457"/>
      <c r="H457"/>
      <c r="I457"/>
      <c r="J457"/>
      <c r="K457"/>
      <c r="L457"/>
      <c r="M457"/>
      <c r="N457"/>
      <c r="O457"/>
      <c r="P457"/>
      <c r="Q457"/>
      <c r="R457"/>
      <c r="S457"/>
      <c r="T457"/>
      <c r="U457"/>
      <c r="V457"/>
      <c r="W457"/>
      <c r="X457"/>
      <c r="Y457"/>
      <c r="Z457"/>
      <c r="AA457"/>
      <c r="AB457"/>
      <c r="AC457"/>
      <c r="AD457"/>
      <c r="AE457"/>
    </row>
    <row r="458" spans="1:31" hidden="1" x14ac:dyDescent="0.25"/>
    <row r="459" spans="1:31" hidden="1" x14ac:dyDescent="0.25">
      <c r="A459" s="154" t="s">
        <v>282</v>
      </c>
    </row>
    <row r="460" spans="1:31" hidden="1" x14ac:dyDescent="0.25">
      <c r="A460" s="153" t="s">
        <v>742</v>
      </c>
    </row>
    <row r="461" spans="1:31" hidden="1" x14ac:dyDescent="0.25">
      <c r="A461" s="153" t="s">
        <v>743</v>
      </c>
    </row>
    <row r="462" spans="1:31" hidden="1" x14ac:dyDescent="0.25">
      <c r="A462" s="153" t="s">
        <v>744</v>
      </c>
    </row>
    <row r="463" spans="1:31" hidden="1" x14ac:dyDescent="0.25"/>
    <row r="464" spans="1:31" hidden="1" x14ac:dyDescent="0.25">
      <c r="A464" s="154" t="s">
        <v>280</v>
      </c>
    </row>
    <row r="465" spans="1:1" hidden="1" x14ac:dyDescent="0.25">
      <c r="A465" s="324" t="s">
        <v>0</v>
      </c>
    </row>
    <row r="466" spans="1:1" hidden="1" x14ac:dyDescent="0.25">
      <c r="A466" s="324" t="s">
        <v>747</v>
      </c>
    </row>
    <row r="467" spans="1:1" hidden="1" x14ac:dyDescent="0.25">
      <c r="A467" s="324" t="s">
        <v>748</v>
      </c>
    </row>
    <row r="468" spans="1:1" hidden="1" x14ac:dyDescent="0.25"/>
    <row r="469" spans="1:1" hidden="1" x14ac:dyDescent="0.25">
      <c r="A469" s="154" t="s">
        <v>822</v>
      </c>
    </row>
    <row r="470" spans="1:1" hidden="1" x14ac:dyDescent="0.25">
      <c r="A470" s="153" t="s">
        <v>823</v>
      </c>
    </row>
    <row r="471" spans="1:1" hidden="1" x14ac:dyDescent="0.25">
      <c r="A471" s="4" t="s">
        <v>0</v>
      </c>
    </row>
    <row r="472" spans="1:1" hidden="1" x14ac:dyDescent="0.25">
      <c r="A472" s="4" t="s">
        <v>770</v>
      </c>
    </row>
    <row r="473" spans="1:1" hidden="1" x14ac:dyDescent="0.25">
      <c r="A473" s="4" t="s">
        <v>771</v>
      </c>
    </row>
  </sheetData>
  <sheetProtection algorithmName="SHA-512" hashValue="fnl1+n0Khwa+qF3PdCwhw5ZBGXEKztn0ha6Wkcg24w8qhrA+pEk2YFJFCFokLgw/V1Flvgu3Ezu11SEuWrjOxQ==" saltValue="apnAU5JhvsJzXFTCdbjqBA==" spinCount="100000" sheet="1"/>
  <mergeCells count="2230">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N208:O208"/>
    <mergeCell ref="P208:Q208"/>
    <mergeCell ref="B185:C185"/>
    <mergeCell ref="D185:E185"/>
    <mergeCell ref="F185:G185"/>
    <mergeCell ref="H185:I185"/>
    <mergeCell ref="J185:K185"/>
    <mergeCell ref="L185:M185"/>
    <mergeCell ref="N185:O185"/>
    <mergeCell ref="P185:Q185"/>
    <mergeCell ref="R185:S185"/>
    <mergeCell ref="T185:U185"/>
    <mergeCell ref="V185:W185"/>
    <mergeCell ref="X185:Y185"/>
    <mergeCell ref="Z185:AA185"/>
    <mergeCell ref="AB185:AC185"/>
    <mergeCell ref="AD185:AE185"/>
    <mergeCell ref="B205:C205"/>
    <mergeCell ref="D205:E205"/>
    <mergeCell ref="F205:G205"/>
    <mergeCell ref="B202:C202"/>
    <mergeCell ref="B203:C203"/>
    <mergeCell ref="B207:C207"/>
    <mergeCell ref="B208:C208"/>
    <mergeCell ref="J189:K189"/>
    <mergeCell ref="L189:M189"/>
    <mergeCell ref="N189:O189"/>
    <mergeCell ref="P189:Q189"/>
    <mergeCell ref="Z188:AA188"/>
    <mergeCell ref="D203:E203"/>
    <mergeCell ref="F203:G203"/>
    <mergeCell ref="H203:I203"/>
    <mergeCell ref="A153:A162"/>
    <mergeCell ref="D209:E209"/>
    <mergeCell ref="F209:G209"/>
    <mergeCell ref="H209:I209"/>
    <mergeCell ref="J209:K209"/>
    <mergeCell ref="L209:M209"/>
    <mergeCell ref="N209:O209"/>
    <mergeCell ref="P209:Q209"/>
    <mergeCell ref="R209:S209"/>
    <mergeCell ref="T209:U209"/>
    <mergeCell ref="V209:W209"/>
    <mergeCell ref="X209:Y209"/>
    <mergeCell ref="Z209:AA209"/>
    <mergeCell ref="V168:W168"/>
    <mergeCell ref="L167:M167"/>
    <mergeCell ref="N167:O167"/>
    <mergeCell ref="P167:Q167"/>
    <mergeCell ref="AB209:AC209"/>
    <mergeCell ref="AD209:AE209"/>
    <mergeCell ref="AB207:AC207"/>
    <mergeCell ref="AD207:AE207"/>
    <mergeCell ref="D208:E208"/>
    <mergeCell ref="F208:G208"/>
    <mergeCell ref="H208:I208"/>
    <mergeCell ref="J208:K208"/>
    <mergeCell ref="L208:M208"/>
    <mergeCell ref="X203:Y203"/>
    <mergeCell ref="Z203:AA203"/>
    <mergeCell ref="B209:C209"/>
    <mergeCell ref="D202:E202"/>
    <mergeCell ref="F202:G202"/>
    <mergeCell ref="H202:I202"/>
    <mergeCell ref="J202:K202"/>
    <mergeCell ref="L202:M202"/>
    <mergeCell ref="N202:O202"/>
    <mergeCell ref="P202:Q202"/>
    <mergeCell ref="Z205:AA205"/>
    <mergeCell ref="AB205:AC205"/>
    <mergeCell ref="AD205:AE205"/>
    <mergeCell ref="D207:E207"/>
    <mergeCell ref="F207:G207"/>
    <mergeCell ref="H207:I207"/>
    <mergeCell ref="J207:K207"/>
    <mergeCell ref="L207:M207"/>
    <mergeCell ref="N207:O207"/>
    <mergeCell ref="P207:Q207"/>
    <mergeCell ref="R207:S207"/>
    <mergeCell ref="T207:U207"/>
    <mergeCell ref="V207:W207"/>
    <mergeCell ref="AD140:AE140"/>
    <mergeCell ref="R145:S145"/>
    <mergeCell ref="AB144:AC144"/>
    <mergeCell ref="AD144:AE144"/>
    <mergeCell ref="R165:S165"/>
    <mergeCell ref="T165:U165"/>
    <mergeCell ref="V165:W165"/>
    <mergeCell ref="R167:S167"/>
    <mergeCell ref="T167:U167"/>
    <mergeCell ref="Z145:AA145"/>
    <mergeCell ref="R208:S208"/>
    <mergeCell ref="T208:U208"/>
    <mergeCell ref="V208:W208"/>
    <mergeCell ref="X208:Y208"/>
    <mergeCell ref="Z208:AA208"/>
    <mergeCell ref="AB208:AC208"/>
    <mergeCell ref="AD208:AE208"/>
    <mergeCell ref="AB203:AC203"/>
    <mergeCell ref="AD203:AE203"/>
    <mergeCell ref="AD204:AE204"/>
    <mergeCell ref="R204:S204"/>
    <mergeCell ref="T204:U204"/>
    <mergeCell ref="V204:W204"/>
    <mergeCell ref="X204:Y204"/>
    <mergeCell ref="Z204:AA204"/>
    <mergeCell ref="AB202:AC202"/>
    <mergeCell ref="AD202:AE202"/>
    <mergeCell ref="R202:S202"/>
    <mergeCell ref="T202:U202"/>
    <mergeCell ref="V202:W202"/>
    <mergeCell ref="X202:Y202"/>
    <mergeCell ref="Z202:AA202"/>
    <mergeCell ref="Z139:AA139"/>
    <mergeCell ref="AB139:AC139"/>
    <mergeCell ref="R203:S203"/>
    <mergeCell ref="T203:U203"/>
    <mergeCell ref="V203:W203"/>
    <mergeCell ref="B204:C204"/>
    <mergeCell ref="D204:E204"/>
    <mergeCell ref="H134:I134"/>
    <mergeCell ref="J134:K134"/>
    <mergeCell ref="L134:M134"/>
    <mergeCell ref="N134:O134"/>
    <mergeCell ref="P134:Q134"/>
    <mergeCell ref="R134:S134"/>
    <mergeCell ref="T134:U134"/>
    <mergeCell ref="D140:E140"/>
    <mergeCell ref="F140:G140"/>
    <mergeCell ref="H140:I140"/>
    <mergeCell ref="J140:K140"/>
    <mergeCell ref="L140:M140"/>
    <mergeCell ref="N140:O140"/>
    <mergeCell ref="P140:Q140"/>
    <mergeCell ref="R140:S140"/>
    <mergeCell ref="T140:U140"/>
    <mergeCell ref="V140:W140"/>
    <mergeCell ref="D139:E139"/>
    <mergeCell ref="F139:G139"/>
    <mergeCell ref="H139:I139"/>
    <mergeCell ref="J139:K139"/>
    <mergeCell ref="L139:M139"/>
    <mergeCell ref="N139:O139"/>
    <mergeCell ref="V144:W144"/>
    <mergeCell ref="P139:Q139"/>
    <mergeCell ref="D135:E135"/>
    <mergeCell ref="F135:G135"/>
    <mergeCell ref="H135:I135"/>
    <mergeCell ref="J135:K135"/>
    <mergeCell ref="L135:M135"/>
    <mergeCell ref="N135:O135"/>
    <mergeCell ref="P135:Q135"/>
    <mergeCell ref="R135:S135"/>
    <mergeCell ref="T135:U135"/>
    <mergeCell ref="V135:W135"/>
    <mergeCell ref="X135:Y135"/>
    <mergeCell ref="Z135:AA135"/>
    <mergeCell ref="AB135:AC135"/>
    <mergeCell ref="AD135:AE135"/>
    <mergeCell ref="D134:E134"/>
    <mergeCell ref="F134:G134"/>
    <mergeCell ref="J137:K137"/>
    <mergeCell ref="L137:M137"/>
    <mergeCell ref="AD136:AE136"/>
    <mergeCell ref="R136:S136"/>
    <mergeCell ref="T136:U136"/>
    <mergeCell ref="V136:W136"/>
    <mergeCell ref="X136:Y136"/>
    <mergeCell ref="Z136:AA136"/>
    <mergeCell ref="AB136:AC136"/>
    <mergeCell ref="N137:O137"/>
    <mergeCell ref="H137:I137"/>
    <mergeCell ref="X128:Y128"/>
    <mergeCell ref="Z128:AA128"/>
    <mergeCell ref="AB128:AC128"/>
    <mergeCell ref="AD128:AE128"/>
    <mergeCell ref="V130:W130"/>
    <mergeCell ref="X130:Y130"/>
    <mergeCell ref="N130:O130"/>
    <mergeCell ref="P130:Q130"/>
    <mergeCell ref="R130:S130"/>
    <mergeCell ref="T130:U130"/>
    <mergeCell ref="X129:Y129"/>
    <mergeCell ref="Z129:AA129"/>
    <mergeCell ref="AB129:AC129"/>
    <mergeCell ref="AD129:AE129"/>
    <mergeCell ref="Z130:AA130"/>
    <mergeCell ref="AB130:AC130"/>
    <mergeCell ref="AD130:AE130"/>
    <mergeCell ref="X127:Y127"/>
    <mergeCell ref="Z127:AA127"/>
    <mergeCell ref="AB127:AC127"/>
    <mergeCell ref="AD127:AE127"/>
    <mergeCell ref="T53:U53"/>
    <mergeCell ref="V53:W53"/>
    <mergeCell ref="X53:Y53"/>
    <mergeCell ref="J58:K58"/>
    <mergeCell ref="L58:M58"/>
    <mergeCell ref="AD61:AE61"/>
    <mergeCell ref="AD51:AE51"/>
    <mergeCell ref="L53:M53"/>
    <mergeCell ref="Z56:AA56"/>
    <mergeCell ref="AB56:AC56"/>
    <mergeCell ref="H60:I60"/>
    <mergeCell ref="J60:K60"/>
    <mergeCell ref="L60:M60"/>
    <mergeCell ref="R59:S59"/>
    <mergeCell ref="AD54:AE54"/>
    <mergeCell ref="AD56:AE56"/>
    <mergeCell ref="R54:S54"/>
    <mergeCell ref="T54:U54"/>
    <mergeCell ref="V54:W54"/>
    <mergeCell ref="X54:Y54"/>
    <mergeCell ref="Z54:AA54"/>
    <mergeCell ref="AB54:AC54"/>
    <mergeCell ref="R56:S56"/>
    <mergeCell ref="T56:U56"/>
    <mergeCell ref="V56:W56"/>
    <mergeCell ref="X56:Y56"/>
    <mergeCell ref="R61:S61"/>
    <mergeCell ref="T61:U61"/>
    <mergeCell ref="B49:C49"/>
    <mergeCell ref="B48:C48"/>
    <mergeCell ref="B50:C50"/>
    <mergeCell ref="D49:E49"/>
    <mergeCell ref="F49:G49"/>
    <mergeCell ref="H49:I49"/>
    <mergeCell ref="J49:K49"/>
    <mergeCell ref="L49:M49"/>
    <mergeCell ref="N49:O49"/>
    <mergeCell ref="P49:Q49"/>
    <mergeCell ref="R49:S49"/>
    <mergeCell ref="T49:U49"/>
    <mergeCell ref="V49:W49"/>
    <mergeCell ref="X49:Y49"/>
    <mergeCell ref="Z49:AA49"/>
    <mergeCell ref="AB49:AC49"/>
    <mergeCell ref="AD49:AE49"/>
    <mergeCell ref="D48:E48"/>
    <mergeCell ref="F50:G50"/>
    <mergeCell ref="H50:I50"/>
    <mergeCell ref="J50:K50"/>
    <mergeCell ref="L50:M50"/>
    <mergeCell ref="N50:O50"/>
    <mergeCell ref="P50:Q50"/>
    <mergeCell ref="R50:S50"/>
    <mergeCell ref="T50:U50"/>
    <mergeCell ref="V50:W50"/>
    <mergeCell ref="X50:Y50"/>
    <mergeCell ref="Z50:AA50"/>
    <mergeCell ref="AB50:AC50"/>
    <mergeCell ref="AD50:AE50"/>
    <mergeCell ref="AD45:AE45"/>
    <mergeCell ref="D50:E50"/>
    <mergeCell ref="D42:E42"/>
    <mergeCell ref="F42:G42"/>
    <mergeCell ref="H42:I42"/>
    <mergeCell ref="J42:K42"/>
    <mergeCell ref="L42:M42"/>
    <mergeCell ref="N42:O42"/>
    <mergeCell ref="P42:Q42"/>
    <mergeCell ref="R42:S42"/>
    <mergeCell ref="T42:U42"/>
    <mergeCell ref="V42:W42"/>
    <mergeCell ref="X42:Y42"/>
    <mergeCell ref="Z42:AA42"/>
    <mergeCell ref="AB42:AC42"/>
    <mergeCell ref="AD42:AE42"/>
    <mergeCell ref="B43:C43"/>
    <mergeCell ref="B42:C42"/>
    <mergeCell ref="B44:C44"/>
    <mergeCell ref="D43:E43"/>
    <mergeCell ref="F43:G43"/>
    <mergeCell ref="H43:I43"/>
    <mergeCell ref="J43:K43"/>
    <mergeCell ref="L43:M43"/>
    <mergeCell ref="N43:O43"/>
    <mergeCell ref="P43:Q43"/>
    <mergeCell ref="R43:S43"/>
    <mergeCell ref="T43:U43"/>
    <mergeCell ref="V43:W43"/>
    <mergeCell ref="X43:Y43"/>
    <mergeCell ref="Z43:AA43"/>
    <mergeCell ref="AB43:AC43"/>
    <mergeCell ref="AD43:AE43"/>
    <mergeCell ref="D44:E44"/>
    <mergeCell ref="F44:G44"/>
    <mergeCell ref="H44:I44"/>
    <mergeCell ref="J44:K44"/>
    <mergeCell ref="L44:M44"/>
    <mergeCell ref="N44:O44"/>
    <mergeCell ref="P44:Q44"/>
    <mergeCell ref="R44:S44"/>
    <mergeCell ref="T44:U44"/>
    <mergeCell ref="V44:W44"/>
    <mergeCell ref="X44:Y44"/>
    <mergeCell ref="Z44:AA44"/>
    <mergeCell ref="AB44:AC44"/>
    <mergeCell ref="AD44:AE44"/>
    <mergeCell ref="V5:W5"/>
    <mergeCell ref="X5:Y5"/>
    <mergeCell ref="X6:Y6"/>
    <mergeCell ref="Z6:AA6"/>
    <mergeCell ref="AB6:AC6"/>
    <mergeCell ref="Z8:AA8"/>
    <mergeCell ref="AB8:AC8"/>
    <mergeCell ref="AD8:AE8"/>
    <mergeCell ref="R6:S6"/>
    <mergeCell ref="T6:U6"/>
    <mergeCell ref="V6:W6"/>
    <mergeCell ref="Z7:AA7"/>
    <mergeCell ref="AB7:AC7"/>
    <mergeCell ref="AD7:AE7"/>
    <mergeCell ref="N7:O7"/>
    <mergeCell ref="P7:Q7"/>
    <mergeCell ref="R7:S7"/>
    <mergeCell ref="B5:C5"/>
    <mergeCell ref="D5:E5"/>
    <mergeCell ref="V2:W2"/>
    <mergeCell ref="X2:Y2"/>
    <mergeCell ref="B2:C2"/>
    <mergeCell ref="D2:E2"/>
    <mergeCell ref="F2:G2"/>
    <mergeCell ref="H2:I2"/>
    <mergeCell ref="J2:K2"/>
    <mergeCell ref="L2:M2"/>
    <mergeCell ref="AD4:AE4"/>
    <mergeCell ref="R4:S4"/>
    <mergeCell ref="T4:U4"/>
    <mergeCell ref="V4:W4"/>
    <mergeCell ref="X4:Y4"/>
    <mergeCell ref="Z4:AA4"/>
    <mergeCell ref="AB4:AC4"/>
    <mergeCell ref="B4:C4"/>
    <mergeCell ref="D4:E4"/>
    <mergeCell ref="F4:G4"/>
    <mergeCell ref="H4:I4"/>
    <mergeCell ref="J4:K4"/>
    <mergeCell ref="L4:M4"/>
    <mergeCell ref="N4:O4"/>
    <mergeCell ref="P4:Q4"/>
    <mergeCell ref="Z2:AA2"/>
    <mergeCell ref="AB2:AC2"/>
    <mergeCell ref="AD2:AE2"/>
    <mergeCell ref="N2:O2"/>
    <mergeCell ref="P2:Q2"/>
    <mergeCell ref="R2:S2"/>
    <mergeCell ref="T2:U2"/>
    <mergeCell ref="B6:C6"/>
    <mergeCell ref="D6:E6"/>
    <mergeCell ref="F6:G6"/>
    <mergeCell ref="H6:I6"/>
    <mergeCell ref="J6:K6"/>
    <mergeCell ref="L6:M6"/>
    <mergeCell ref="N6:O6"/>
    <mergeCell ref="P6:Q6"/>
    <mergeCell ref="Z5:AA5"/>
    <mergeCell ref="AB5:AC5"/>
    <mergeCell ref="AD5:AE5"/>
    <mergeCell ref="N5:O5"/>
    <mergeCell ref="P5:Q5"/>
    <mergeCell ref="R5:S5"/>
    <mergeCell ref="T5:U5"/>
    <mergeCell ref="B8:C8"/>
    <mergeCell ref="D8:E8"/>
    <mergeCell ref="F8:G8"/>
    <mergeCell ref="H8:I8"/>
    <mergeCell ref="F5:G5"/>
    <mergeCell ref="H5:I5"/>
    <mergeCell ref="J5:K5"/>
    <mergeCell ref="L5:M5"/>
    <mergeCell ref="AD6:AE6"/>
    <mergeCell ref="J8:K8"/>
    <mergeCell ref="L8:M8"/>
    <mergeCell ref="N8:O8"/>
    <mergeCell ref="P8:Q8"/>
    <mergeCell ref="R8:S8"/>
    <mergeCell ref="T8:U8"/>
    <mergeCell ref="V8:W8"/>
    <mergeCell ref="X8:Y8"/>
    <mergeCell ref="T7:U7"/>
    <mergeCell ref="V7:W7"/>
    <mergeCell ref="X7:Y7"/>
    <mergeCell ref="B7:C7"/>
    <mergeCell ref="D7:E7"/>
    <mergeCell ref="F7:G7"/>
    <mergeCell ref="H7:I7"/>
    <mergeCell ref="J7:K7"/>
    <mergeCell ref="L7:M7"/>
    <mergeCell ref="B10:C10"/>
    <mergeCell ref="D10:E10"/>
    <mergeCell ref="F10:G10"/>
    <mergeCell ref="H10:I10"/>
    <mergeCell ref="J10:K10"/>
    <mergeCell ref="L10:M10"/>
    <mergeCell ref="AD9:AE9"/>
    <mergeCell ref="R9:S9"/>
    <mergeCell ref="T9:U9"/>
    <mergeCell ref="V9:W9"/>
    <mergeCell ref="X9:Y9"/>
    <mergeCell ref="Z9:AA9"/>
    <mergeCell ref="AB9:AC9"/>
    <mergeCell ref="B9:C9"/>
    <mergeCell ref="D9:E9"/>
    <mergeCell ref="F9:G9"/>
    <mergeCell ref="H9:I9"/>
    <mergeCell ref="J9:K9"/>
    <mergeCell ref="L9:M9"/>
    <mergeCell ref="N9:O9"/>
    <mergeCell ref="P9:Q9"/>
    <mergeCell ref="AD11:AE11"/>
    <mergeCell ref="R11:S11"/>
    <mergeCell ref="T11:U11"/>
    <mergeCell ref="V11:W11"/>
    <mergeCell ref="X11:Y11"/>
    <mergeCell ref="Z11:AA11"/>
    <mergeCell ref="AB11:AC11"/>
    <mergeCell ref="B11:C11"/>
    <mergeCell ref="D11:E11"/>
    <mergeCell ref="F11:G11"/>
    <mergeCell ref="H11:I11"/>
    <mergeCell ref="J11:K11"/>
    <mergeCell ref="L11:M11"/>
    <mergeCell ref="N11:O11"/>
    <mergeCell ref="P11:Q11"/>
    <mergeCell ref="Z10:AA10"/>
    <mergeCell ref="AB10:AC10"/>
    <mergeCell ref="AD10:AE10"/>
    <mergeCell ref="N10:O10"/>
    <mergeCell ref="P10:Q10"/>
    <mergeCell ref="R10:S10"/>
    <mergeCell ref="T10:U10"/>
    <mergeCell ref="V10:W10"/>
    <mergeCell ref="X10:Y10"/>
    <mergeCell ref="B13:C13"/>
    <mergeCell ref="D13:E13"/>
    <mergeCell ref="F13:G13"/>
    <mergeCell ref="H13:I13"/>
    <mergeCell ref="J13:K13"/>
    <mergeCell ref="L13:M13"/>
    <mergeCell ref="N13:O13"/>
    <mergeCell ref="P13:Q13"/>
    <mergeCell ref="Z12:AA12"/>
    <mergeCell ref="AB12:AC12"/>
    <mergeCell ref="AD12:AE12"/>
    <mergeCell ref="N12:O12"/>
    <mergeCell ref="P12:Q12"/>
    <mergeCell ref="R12:S12"/>
    <mergeCell ref="T12:U12"/>
    <mergeCell ref="V12:W12"/>
    <mergeCell ref="X12:Y12"/>
    <mergeCell ref="B12:C12"/>
    <mergeCell ref="D12:E12"/>
    <mergeCell ref="F12:G12"/>
    <mergeCell ref="H12:I12"/>
    <mergeCell ref="J12:K12"/>
    <mergeCell ref="L12:M12"/>
    <mergeCell ref="AD13:AE13"/>
    <mergeCell ref="R13:S13"/>
    <mergeCell ref="T13:U13"/>
    <mergeCell ref="V13:W13"/>
    <mergeCell ref="X13:Y13"/>
    <mergeCell ref="Z13:AA13"/>
    <mergeCell ref="AB13:AC13"/>
    <mergeCell ref="B20:C20"/>
    <mergeCell ref="D20:E20"/>
    <mergeCell ref="F20:G20"/>
    <mergeCell ref="H20:I20"/>
    <mergeCell ref="J20:K20"/>
    <mergeCell ref="L20:M20"/>
    <mergeCell ref="H19:I19"/>
    <mergeCell ref="J19:K19"/>
    <mergeCell ref="L19:M19"/>
    <mergeCell ref="N19:O19"/>
    <mergeCell ref="P19:Q19"/>
    <mergeCell ref="Z18:AA18"/>
    <mergeCell ref="AB18:AC18"/>
    <mergeCell ref="AD18:AE18"/>
    <mergeCell ref="N18:O18"/>
    <mergeCell ref="N20:O20"/>
    <mergeCell ref="P20:Q20"/>
    <mergeCell ref="R20:S20"/>
    <mergeCell ref="T20:U20"/>
    <mergeCell ref="V20:W20"/>
    <mergeCell ref="AD19:AE19"/>
    <mergeCell ref="R19:S19"/>
    <mergeCell ref="T19:U19"/>
    <mergeCell ref="V19:W19"/>
    <mergeCell ref="X19:Y19"/>
    <mergeCell ref="Z19:AA19"/>
    <mergeCell ref="AB19:AC19"/>
    <mergeCell ref="AB20:AC20"/>
    <mergeCell ref="AD20:AE20"/>
    <mergeCell ref="N14:O14"/>
    <mergeCell ref="P14:Q14"/>
    <mergeCell ref="R14:S14"/>
    <mergeCell ref="T14:U14"/>
    <mergeCell ref="V14:W14"/>
    <mergeCell ref="X14:Y14"/>
    <mergeCell ref="B14:C14"/>
    <mergeCell ref="D14:E14"/>
    <mergeCell ref="F14:G14"/>
    <mergeCell ref="H14:I14"/>
    <mergeCell ref="J14:K14"/>
    <mergeCell ref="L14:M14"/>
    <mergeCell ref="N16:O16"/>
    <mergeCell ref="P16:Q16"/>
    <mergeCell ref="R16:S16"/>
    <mergeCell ref="T16:U16"/>
    <mergeCell ref="V16:W16"/>
    <mergeCell ref="X16:Y16"/>
    <mergeCell ref="F16:G16"/>
    <mergeCell ref="H16:I16"/>
    <mergeCell ref="J16:K16"/>
    <mergeCell ref="L16:M16"/>
    <mergeCell ref="B15:C15"/>
    <mergeCell ref="D15:E15"/>
    <mergeCell ref="F15:G15"/>
    <mergeCell ref="H15:I15"/>
    <mergeCell ref="J15:K15"/>
    <mergeCell ref="L15:M15"/>
    <mergeCell ref="N15:O15"/>
    <mergeCell ref="P15:Q15"/>
    <mergeCell ref="B16:C16"/>
    <mergeCell ref="D16:E16"/>
    <mergeCell ref="Z16:AA16"/>
    <mergeCell ref="AB16:AC16"/>
    <mergeCell ref="AD16:AE16"/>
    <mergeCell ref="R15:S15"/>
    <mergeCell ref="T15:U15"/>
    <mergeCell ref="V15:W15"/>
    <mergeCell ref="X15:Y15"/>
    <mergeCell ref="Z15:AA15"/>
    <mergeCell ref="AB15:AC15"/>
    <mergeCell ref="R32:S32"/>
    <mergeCell ref="T32:U32"/>
    <mergeCell ref="V32:W32"/>
    <mergeCell ref="X32:Y32"/>
    <mergeCell ref="Z32:AA32"/>
    <mergeCell ref="AB32:AC32"/>
    <mergeCell ref="AB14:AC14"/>
    <mergeCell ref="AD14:AE14"/>
    <mergeCell ref="AD15:AE15"/>
    <mergeCell ref="X20:Y20"/>
    <mergeCell ref="R18:S18"/>
    <mergeCell ref="T18:U18"/>
    <mergeCell ref="V18:W18"/>
    <mergeCell ref="X18:Y18"/>
    <mergeCell ref="Z20:AA20"/>
    <mergeCell ref="R17:S17"/>
    <mergeCell ref="T17:U17"/>
    <mergeCell ref="V17:W17"/>
    <mergeCell ref="Z14:AA14"/>
    <mergeCell ref="L32:M32"/>
    <mergeCell ref="N32:O32"/>
    <mergeCell ref="P32:Q32"/>
    <mergeCell ref="AD17:AE17"/>
    <mergeCell ref="B28:C28"/>
    <mergeCell ref="D28:E28"/>
    <mergeCell ref="F28:G28"/>
    <mergeCell ref="H28:I28"/>
    <mergeCell ref="J28:K28"/>
    <mergeCell ref="L28:M28"/>
    <mergeCell ref="X39:Y39"/>
    <mergeCell ref="B39:C39"/>
    <mergeCell ref="D39:E39"/>
    <mergeCell ref="F39:G39"/>
    <mergeCell ref="H39:I39"/>
    <mergeCell ref="J39:K39"/>
    <mergeCell ref="L39:M39"/>
    <mergeCell ref="V34:W34"/>
    <mergeCell ref="X34:Y34"/>
    <mergeCell ref="Z34:AA34"/>
    <mergeCell ref="AB34:AC34"/>
    <mergeCell ref="B34:C34"/>
    <mergeCell ref="D34:E34"/>
    <mergeCell ref="F34:G34"/>
    <mergeCell ref="H34:I34"/>
    <mergeCell ref="J34:K34"/>
    <mergeCell ref="L34:M34"/>
    <mergeCell ref="X17:Y17"/>
    <mergeCell ref="Z17:AA17"/>
    <mergeCell ref="AB17:AC17"/>
    <mergeCell ref="B19:C19"/>
    <mergeCell ref="D19:E19"/>
    <mergeCell ref="P34:Q34"/>
    <mergeCell ref="Z33:AA33"/>
    <mergeCell ref="AB33:AC33"/>
    <mergeCell ref="AD33:AE33"/>
    <mergeCell ref="N33:O33"/>
    <mergeCell ref="P33:Q33"/>
    <mergeCell ref="R33:S33"/>
    <mergeCell ref="T33:U33"/>
    <mergeCell ref="V33:W33"/>
    <mergeCell ref="X33:Y33"/>
    <mergeCell ref="L41:M41"/>
    <mergeCell ref="AD40:AE40"/>
    <mergeCell ref="R40:S40"/>
    <mergeCell ref="T40:U40"/>
    <mergeCell ref="V40:W40"/>
    <mergeCell ref="X40:Y40"/>
    <mergeCell ref="Z40:AA40"/>
    <mergeCell ref="AB40:AC40"/>
    <mergeCell ref="AD41:AE41"/>
    <mergeCell ref="N41:O41"/>
    <mergeCell ref="P41:Q41"/>
    <mergeCell ref="R41:S41"/>
    <mergeCell ref="T41:U41"/>
    <mergeCell ref="V41:W41"/>
    <mergeCell ref="X41:Y41"/>
    <mergeCell ref="R34:S34"/>
    <mergeCell ref="T34:U34"/>
    <mergeCell ref="R35:S35"/>
    <mergeCell ref="T35:U35"/>
    <mergeCell ref="V35:W35"/>
    <mergeCell ref="X35:Y35"/>
    <mergeCell ref="Z35:AA35"/>
    <mergeCell ref="B40:C40"/>
    <mergeCell ref="D40:E40"/>
    <mergeCell ref="F40:G40"/>
    <mergeCell ref="H40:I40"/>
    <mergeCell ref="J40:K40"/>
    <mergeCell ref="L40:M40"/>
    <mergeCell ref="N40:O40"/>
    <mergeCell ref="P40:Q40"/>
    <mergeCell ref="Z39:AA39"/>
    <mergeCell ref="AB39:AC39"/>
    <mergeCell ref="AD39:AE39"/>
    <mergeCell ref="N39:O39"/>
    <mergeCell ref="P39:Q39"/>
    <mergeCell ref="R39:S39"/>
    <mergeCell ref="T39:U39"/>
    <mergeCell ref="V39:W39"/>
    <mergeCell ref="R45:S45"/>
    <mergeCell ref="T45:U45"/>
    <mergeCell ref="V45:W45"/>
    <mergeCell ref="X45:Y45"/>
    <mergeCell ref="Z45:AA45"/>
    <mergeCell ref="AB45:AC45"/>
    <mergeCell ref="B45:C45"/>
    <mergeCell ref="D45:E45"/>
    <mergeCell ref="F45:G45"/>
    <mergeCell ref="H45:I45"/>
    <mergeCell ref="J45:K45"/>
    <mergeCell ref="L45:M45"/>
    <mergeCell ref="N45:O45"/>
    <mergeCell ref="P45:Q45"/>
    <mergeCell ref="Z41:AA41"/>
    <mergeCell ref="AB41:AC41"/>
    <mergeCell ref="B41:C41"/>
    <mergeCell ref="D41:E41"/>
    <mergeCell ref="F41:G41"/>
    <mergeCell ref="H41:I41"/>
    <mergeCell ref="J41:K41"/>
    <mergeCell ref="B47:C47"/>
    <mergeCell ref="D47:E47"/>
    <mergeCell ref="F47:G47"/>
    <mergeCell ref="H47:I47"/>
    <mergeCell ref="J47:K47"/>
    <mergeCell ref="L47:M47"/>
    <mergeCell ref="N47:O47"/>
    <mergeCell ref="P47:Q47"/>
    <mergeCell ref="Z46:AA46"/>
    <mergeCell ref="AB46:AC46"/>
    <mergeCell ref="AD46:AE46"/>
    <mergeCell ref="N46:O46"/>
    <mergeCell ref="P46:Q46"/>
    <mergeCell ref="R46:S46"/>
    <mergeCell ref="T46:U46"/>
    <mergeCell ref="V46:W46"/>
    <mergeCell ref="X46:Y46"/>
    <mergeCell ref="B46:C46"/>
    <mergeCell ref="D46:E46"/>
    <mergeCell ref="F46:G46"/>
    <mergeCell ref="H46:I46"/>
    <mergeCell ref="J46:K46"/>
    <mergeCell ref="L46:M46"/>
    <mergeCell ref="AD47:AE47"/>
    <mergeCell ref="R47:S47"/>
    <mergeCell ref="T47:U47"/>
    <mergeCell ref="V47:W47"/>
    <mergeCell ref="X47:Y47"/>
    <mergeCell ref="Z47:AA47"/>
    <mergeCell ref="AB47:AC47"/>
    <mergeCell ref="F48:G48"/>
    <mergeCell ref="H48:I48"/>
    <mergeCell ref="J48:K48"/>
    <mergeCell ref="L48:M48"/>
    <mergeCell ref="N48:O48"/>
    <mergeCell ref="P48:Q48"/>
    <mergeCell ref="R48:S48"/>
    <mergeCell ref="T48:U48"/>
    <mergeCell ref="V48:W48"/>
    <mergeCell ref="X48:Y48"/>
    <mergeCell ref="Z48:AA48"/>
    <mergeCell ref="AB48:AC48"/>
    <mergeCell ref="B52:C52"/>
    <mergeCell ref="D52:E52"/>
    <mergeCell ref="F52:G52"/>
    <mergeCell ref="H52:I52"/>
    <mergeCell ref="J52:K52"/>
    <mergeCell ref="L52:M52"/>
    <mergeCell ref="N52:O52"/>
    <mergeCell ref="P52:Q52"/>
    <mergeCell ref="Z51:AA51"/>
    <mergeCell ref="AB51:AC51"/>
    <mergeCell ref="N51:O51"/>
    <mergeCell ref="P51:Q51"/>
    <mergeCell ref="R51:S51"/>
    <mergeCell ref="T51:U51"/>
    <mergeCell ref="V51:W51"/>
    <mergeCell ref="X51:Y51"/>
    <mergeCell ref="B51:C51"/>
    <mergeCell ref="D51:E51"/>
    <mergeCell ref="F51:G51"/>
    <mergeCell ref="H51:I51"/>
    <mergeCell ref="J51:K51"/>
    <mergeCell ref="L51:M51"/>
    <mergeCell ref="AD52:AE52"/>
    <mergeCell ref="R52:S52"/>
    <mergeCell ref="T52:U52"/>
    <mergeCell ref="V52:W52"/>
    <mergeCell ref="X52:Y52"/>
    <mergeCell ref="Z52:AA52"/>
    <mergeCell ref="AB52:AC52"/>
    <mergeCell ref="AD48:AE48"/>
    <mergeCell ref="B54:C54"/>
    <mergeCell ref="D54:E54"/>
    <mergeCell ref="F54:G54"/>
    <mergeCell ref="H54:I54"/>
    <mergeCell ref="J54:K54"/>
    <mergeCell ref="L54:M54"/>
    <mergeCell ref="N54:O54"/>
    <mergeCell ref="P54:Q54"/>
    <mergeCell ref="Z53:AA53"/>
    <mergeCell ref="AB53:AC53"/>
    <mergeCell ref="AD53:AE53"/>
    <mergeCell ref="N53:O53"/>
    <mergeCell ref="P53:Q53"/>
    <mergeCell ref="R53:S53"/>
    <mergeCell ref="B53:C53"/>
    <mergeCell ref="D53:E53"/>
    <mergeCell ref="F53:G53"/>
    <mergeCell ref="H53:I53"/>
    <mergeCell ref="J53:K53"/>
    <mergeCell ref="J59:K59"/>
    <mergeCell ref="L59:M59"/>
    <mergeCell ref="N59:O59"/>
    <mergeCell ref="P59:Q59"/>
    <mergeCell ref="Z58:AA58"/>
    <mergeCell ref="AB58:AC58"/>
    <mergeCell ref="AD58:AE58"/>
    <mergeCell ref="N58:O58"/>
    <mergeCell ref="P58:Q58"/>
    <mergeCell ref="R58:S58"/>
    <mergeCell ref="T58:U58"/>
    <mergeCell ref="V58:W58"/>
    <mergeCell ref="X58:Y58"/>
    <mergeCell ref="B58:C58"/>
    <mergeCell ref="D58:E58"/>
    <mergeCell ref="F58:G58"/>
    <mergeCell ref="H58:I58"/>
    <mergeCell ref="AD59:AE59"/>
    <mergeCell ref="B56:C56"/>
    <mergeCell ref="D56:E56"/>
    <mergeCell ref="F56:G56"/>
    <mergeCell ref="H56:I56"/>
    <mergeCell ref="J56:K56"/>
    <mergeCell ref="L56:M56"/>
    <mergeCell ref="N56:O56"/>
    <mergeCell ref="P56:Q56"/>
    <mergeCell ref="Z60:AA60"/>
    <mergeCell ref="AB60:AC60"/>
    <mergeCell ref="AD60:AE60"/>
    <mergeCell ref="N60:O60"/>
    <mergeCell ref="P60:Q60"/>
    <mergeCell ref="R60:S60"/>
    <mergeCell ref="T60:U60"/>
    <mergeCell ref="V60:W60"/>
    <mergeCell ref="X60:Y60"/>
    <mergeCell ref="B60:C60"/>
    <mergeCell ref="D60:E60"/>
    <mergeCell ref="F60:G60"/>
    <mergeCell ref="T59:U59"/>
    <mergeCell ref="V59:W59"/>
    <mergeCell ref="X59:Y59"/>
    <mergeCell ref="Z59:AA59"/>
    <mergeCell ref="AB59:AC59"/>
    <mergeCell ref="B57:C57"/>
    <mergeCell ref="D57:E57"/>
    <mergeCell ref="F57:G57"/>
    <mergeCell ref="B59:C59"/>
    <mergeCell ref="D59:E59"/>
    <mergeCell ref="F59:G59"/>
    <mergeCell ref="H59:I59"/>
    <mergeCell ref="Z62:AA62"/>
    <mergeCell ref="AB62:AC62"/>
    <mergeCell ref="AD62:AE62"/>
    <mergeCell ref="N62:O62"/>
    <mergeCell ref="P62:Q62"/>
    <mergeCell ref="R62:S62"/>
    <mergeCell ref="T62:U62"/>
    <mergeCell ref="V62:W62"/>
    <mergeCell ref="X62:Y62"/>
    <mergeCell ref="B62:C62"/>
    <mergeCell ref="D62:E62"/>
    <mergeCell ref="F62:G62"/>
    <mergeCell ref="H62:I62"/>
    <mergeCell ref="J62:K62"/>
    <mergeCell ref="L62:M62"/>
    <mergeCell ref="B61:C61"/>
    <mergeCell ref="D61:E61"/>
    <mergeCell ref="F61:G61"/>
    <mergeCell ref="H61:I61"/>
    <mergeCell ref="J61:K61"/>
    <mergeCell ref="L61:M61"/>
    <mergeCell ref="N61:O61"/>
    <mergeCell ref="P61:Q61"/>
    <mergeCell ref="V61:W61"/>
    <mergeCell ref="X61:Y61"/>
    <mergeCell ref="Z61:AA61"/>
    <mergeCell ref="AB61:AC61"/>
    <mergeCell ref="B65:C65"/>
    <mergeCell ref="D65:E65"/>
    <mergeCell ref="F65:G65"/>
    <mergeCell ref="H65:I65"/>
    <mergeCell ref="J65:K65"/>
    <mergeCell ref="L65:M65"/>
    <mergeCell ref="N65:O65"/>
    <mergeCell ref="P65:Q65"/>
    <mergeCell ref="Z64:AA64"/>
    <mergeCell ref="AB64:AC64"/>
    <mergeCell ref="AD64:AE64"/>
    <mergeCell ref="N64:O64"/>
    <mergeCell ref="B63:C63"/>
    <mergeCell ref="D63:E63"/>
    <mergeCell ref="F63:G63"/>
    <mergeCell ref="H63:I63"/>
    <mergeCell ref="J63:K63"/>
    <mergeCell ref="L63:M63"/>
    <mergeCell ref="N63:O63"/>
    <mergeCell ref="P63:Q63"/>
    <mergeCell ref="D64:E64"/>
    <mergeCell ref="F64:G64"/>
    <mergeCell ref="H64:I64"/>
    <mergeCell ref="J64:K64"/>
    <mergeCell ref="L64:M64"/>
    <mergeCell ref="AD63:AE63"/>
    <mergeCell ref="R63:S63"/>
    <mergeCell ref="T63:U63"/>
    <mergeCell ref="V63:W63"/>
    <mergeCell ref="X63:Y63"/>
    <mergeCell ref="Z63:AA63"/>
    <mergeCell ref="AB63:AC63"/>
    <mergeCell ref="AD65:AE65"/>
    <mergeCell ref="R65:S65"/>
    <mergeCell ref="T65:U65"/>
    <mergeCell ref="V65:W65"/>
    <mergeCell ref="X65:Y65"/>
    <mergeCell ref="Z65:AA65"/>
    <mergeCell ref="AB65:AC65"/>
    <mergeCell ref="AB68:AC68"/>
    <mergeCell ref="AD68:AE68"/>
    <mergeCell ref="N68:O68"/>
    <mergeCell ref="P64:Q64"/>
    <mergeCell ref="R64:S64"/>
    <mergeCell ref="T64:U64"/>
    <mergeCell ref="V64:W64"/>
    <mergeCell ref="X64:Y64"/>
    <mergeCell ref="B67:C67"/>
    <mergeCell ref="D67:E67"/>
    <mergeCell ref="F67:G67"/>
    <mergeCell ref="H67:I67"/>
    <mergeCell ref="J67:K67"/>
    <mergeCell ref="L67:M67"/>
    <mergeCell ref="N67:O67"/>
    <mergeCell ref="P67:Q67"/>
    <mergeCell ref="Z66:AA66"/>
    <mergeCell ref="AB66:AC66"/>
    <mergeCell ref="AD66:AE66"/>
    <mergeCell ref="N66:O66"/>
    <mergeCell ref="P66:Q66"/>
    <mergeCell ref="R66:S66"/>
    <mergeCell ref="T66:U66"/>
    <mergeCell ref="V66:W66"/>
    <mergeCell ref="X66:Y66"/>
    <mergeCell ref="B66:C66"/>
    <mergeCell ref="D66:E66"/>
    <mergeCell ref="F66:G66"/>
    <mergeCell ref="H66:I66"/>
    <mergeCell ref="J66:K66"/>
    <mergeCell ref="L66:M66"/>
    <mergeCell ref="B64:C64"/>
    <mergeCell ref="H70:I70"/>
    <mergeCell ref="J70:K70"/>
    <mergeCell ref="L70:M70"/>
    <mergeCell ref="B68:C68"/>
    <mergeCell ref="D68:E68"/>
    <mergeCell ref="F68:G68"/>
    <mergeCell ref="H68:I68"/>
    <mergeCell ref="J68:K68"/>
    <mergeCell ref="L68:M68"/>
    <mergeCell ref="AD67:AE67"/>
    <mergeCell ref="R67:S67"/>
    <mergeCell ref="T67:U67"/>
    <mergeCell ref="V67:W67"/>
    <mergeCell ref="X67:Y67"/>
    <mergeCell ref="Z67:AA67"/>
    <mergeCell ref="AB67:AC67"/>
    <mergeCell ref="AD69:AE69"/>
    <mergeCell ref="R69:S69"/>
    <mergeCell ref="T69:U69"/>
    <mergeCell ref="V69:W69"/>
    <mergeCell ref="X69:Y69"/>
    <mergeCell ref="Z69:AA69"/>
    <mergeCell ref="AB69:AC69"/>
    <mergeCell ref="B69:C69"/>
    <mergeCell ref="D69:E69"/>
    <mergeCell ref="F69:G69"/>
    <mergeCell ref="H69:I69"/>
    <mergeCell ref="J69:K69"/>
    <mergeCell ref="L69:M69"/>
    <mergeCell ref="N69:O69"/>
    <mergeCell ref="P69:Q69"/>
    <mergeCell ref="Z68:AA68"/>
    <mergeCell ref="Z73:AA73"/>
    <mergeCell ref="AB73:AC73"/>
    <mergeCell ref="AD73:AE73"/>
    <mergeCell ref="N73:O73"/>
    <mergeCell ref="P73:Q73"/>
    <mergeCell ref="R73:S73"/>
    <mergeCell ref="T73:U73"/>
    <mergeCell ref="V73:W73"/>
    <mergeCell ref="X73:Y73"/>
    <mergeCell ref="P68:Q68"/>
    <mergeCell ref="R68:S68"/>
    <mergeCell ref="T68:U68"/>
    <mergeCell ref="V68:W68"/>
    <mergeCell ref="X68:Y68"/>
    <mergeCell ref="B73:C73"/>
    <mergeCell ref="D73:E73"/>
    <mergeCell ref="F73:G73"/>
    <mergeCell ref="H73:I73"/>
    <mergeCell ref="J73:K73"/>
    <mergeCell ref="L73:M73"/>
    <mergeCell ref="Z70:AA70"/>
    <mergeCell ref="AB70:AC70"/>
    <mergeCell ref="AD70:AE70"/>
    <mergeCell ref="N70:O70"/>
    <mergeCell ref="P70:Q70"/>
    <mergeCell ref="R70:S70"/>
    <mergeCell ref="T70:U70"/>
    <mergeCell ref="V70:W70"/>
    <mergeCell ref="X70:Y70"/>
    <mergeCell ref="B70:C70"/>
    <mergeCell ref="D70:E70"/>
    <mergeCell ref="F70:G70"/>
    <mergeCell ref="Z75:AA75"/>
    <mergeCell ref="AB75:AC75"/>
    <mergeCell ref="AD75:AE75"/>
    <mergeCell ref="N75:O75"/>
    <mergeCell ref="P75:Q75"/>
    <mergeCell ref="R75:S75"/>
    <mergeCell ref="T75:U75"/>
    <mergeCell ref="V75:W75"/>
    <mergeCell ref="X75:Y75"/>
    <mergeCell ref="B75:C75"/>
    <mergeCell ref="D75:E75"/>
    <mergeCell ref="F75:G75"/>
    <mergeCell ref="H75:I75"/>
    <mergeCell ref="J75:K75"/>
    <mergeCell ref="L75:M75"/>
    <mergeCell ref="AD74:AE74"/>
    <mergeCell ref="R74:S74"/>
    <mergeCell ref="T74:U74"/>
    <mergeCell ref="V74:W74"/>
    <mergeCell ref="X74:Y74"/>
    <mergeCell ref="Z74:AA74"/>
    <mergeCell ref="AB74:AC74"/>
    <mergeCell ref="B74:C74"/>
    <mergeCell ref="D74:E74"/>
    <mergeCell ref="F74:G74"/>
    <mergeCell ref="H74:I74"/>
    <mergeCell ref="J74:K74"/>
    <mergeCell ref="L74:M74"/>
    <mergeCell ref="N74:O74"/>
    <mergeCell ref="P74:Q74"/>
    <mergeCell ref="V77:W77"/>
    <mergeCell ref="X77:Y77"/>
    <mergeCell ref="B77:C77"/>
    <mergeCell ref="D77:E77"/>
    <mergeCell ref="F77:G77"/>
    <mergeCell ref="H77:I77"/>
    <mergeCell ref="J77:K77"/>
    <mergeCell ref="L77:M77"/>
    <mergeCell ref="AD76:AE76"/>
    <mergeCell ref="R76:S76"/>
    <mergeCell ref="T76:U76"/>
    <mergeCell ref="V76:W76"/>
    <mergeCell ref="X76:Y76"/>
    <mergeCell ref="Z76:AA76"/>
    <mergeCell ref="AB76:AC76"/>
    <mergeCell ref="Z77:AA77"/>
    <mergeCell ref="AB77:AC77"/>
    <mergeCell ref="AD77:AE77"/>
    <mergeCell ref="N77:O77"/>
    <mergeCell ref="P77:Q77"/>
    <mergeCell ref="R77:S77"/>
    <mergeCell ref="T77:U77"/>
    <mergeCell ref="B76:C76"/>
    <mergeCell ref="D76:E76"/>
    <mergeCell ref="F76:G76"/>
    <mergeCell ref="H76:I76"/>
    <mergeCell ref="J76:K76"/>
    <mergeCell ref="L76:M76"/>
    <mergeCell ref="N76:O76"/>
    <mergeCell ref="P76:Q76"/>
    <mergeCell ref="V80:W80"/>
    <mergeCell ref="X80:Y80"/>
    <mergeCell ref="B80:C80"/>
    <mergeCell ref="D80:E80"/>
    <mergeCell ref="F80:G80"/>
    <mergeCell ref="H80:I80"/>
    <mergeCell ref="J80:K80"/>
    <mergeCell ref="L80:M80"/>
    <mergeCell ref="AD81:AE81"/>
    <mergeCell ref="R81:S81"/>
    <mergeCell ref="T81:U81"/>
    <mergeCell ref="V81:W81"/>
    <mergeCell ref="X81:Y81"/>
    <mergeCell ref="Z81:AA81"/>
    <mergeCell ref="AB81:AC81"/>
    <mergeCell ref="B81:C81"/>
    <mergeCell ref="D81:E81"/>
    <mergeCell ref="F81:G81"/>
    <mergeCell ref="H81:I81"/>
    <mergeCell ref="J81:K81"/>
    <mergeCell ref="L81:M81"/>
    <mergeCell ref="N81:O81"/>
    <mergeCell ref="P81:Q81"/>
    <mergeCell ref="Z80:AA80"/>
    <mergeCell ref="AB80:AC80"/>
    <mergeCell ref="AD80:AE80"/>
    <mergeCell ref="N80:O80"/>
    <mergeCell ref="P80:Q80"/>
    <mergeCell ref="R80:S80"/>
    <mergeCell ref="T80:U80"/>
    <mergeCell ref="N96:O96"/>
    <mergeCell ref="X95:Y95"/>
    <mergeCell ref="Z95:AA95"/>
    <mergeCell ref="AB95:AC95"/>
    <mergeCell ref="AD95:AE95"/>
    <mergeCell ref="L95:M95"/>
    <mergeCell ref="N95:O95"/>
    <mergeCell ref="B83:C83"/>
    <mergeCell ref="D83:E83"/>
    <mergeCell ref="F83:G83"/>
    <mergeCell ref="H83:I83"/>
    <mergeCell ref="J83:K83"/>
    <mergeCell ref="L83:M83"/>
    <mergeCell ref="N83:O83"/>
    <mergeCell ref="P83:Q83"/>
    <mergeCell ref="Z82:AA82"/>
    <mergeCell ref="AB82:AC82"/>
    <mergeCell ref="AD82:AE82"/>
    <mergeCell ref="N82:O82"/>
    <mergeCell ref="P82:Q82"/>
    <mergeCell ref="R82:S82"/>
    <mergeCell ref="T82:U82"/>
    <mergeCell ref="V82:W82"/>
    <mergeCell ref="X82:Y82"/>
    <mergeCell ref="B82:C82"/>
    <mergeCell ref="D82:E82"/>
    <mergeCell ref="F82:G82"/>
    <mergeCell ref="H82:I82"/>
    <mergeCell ref="J82:K82"/>
    <mergeCell ref="L82:M82"/>
    <mergeCell ref="F97:G97"/>
    <mergeCell ref="H97:I97"/>
    <mergeCell ref="J97:K97"/>
    <mergeCell ref="L97:M97"/>
    <mergeCell ref="N97:O97"/>
    <mergeCell ref="P97:Q97"/>
    <mergeCell ref="R97:S97"/>
    <mergeCell ref="A84:A94"/>
    <mergeCell ref="B95:C95"/>
    <mergeCell ref="D95:E95"/>
    <mergeCell ref="F95:G95"/>
    <mergeCell ref="H95:I95"/>
    <mergeCell ref="J95:K95"/>
    <mergeCell ref="AD83:AE83"/>
    <mergeCell ref="R83:S83"/>
    <mergeCell ref="T83:U83"/>
    <mergeCell ref="V83:W83"/>
    <mergeCell ref="X83:Y83"/>
    <mergeCell ref="Z83:AA83"/>
    <mergeCell ref="AB83:AC83"/>
    <mergeCell ref="P96:Q96"/>
    <mergeCell ref="R96:S96"/>
    <mergeCell ref="T96:U96"/>
    <mergeCell ref="V96:W96"/>
    <mergeCell ref="X96:Y96"/>
    <mergeCell ref="Z96:AA96"/>
    <mergeCell ref="B96:C96"/>
    <mergeCell ref="D96:E96"/>
    <mergeCell ref="F96:G96"/>
    <mergeCell ref="H96:I96"/>
    <mergeCell ref="J96:K96"/>
    <mergeCell ref="L96:M96"/>
    <mergeCell ref="A99:A107"/>
    <mergeCell ref="A108:A113"/>
    <mergeCell ref="A114:A121"/>
    <mergeCell ref="X98:Y98"/>
    <mergeCell ref="Z98:AA98"/>
    <mergeCell ref="AB98:AC98"/>
    <mergeCell ref="AD98:AE98"/>
    <mergeCell ref="L98:M98"/>
    <mergeCell ref="N98:O98"/>
    <mergeCell ref="P98:Q98"/>
    <mergeCell ref="R98:S98"/>
    <mergeCell ref="T98:U98"/>
    <mergeCell ref="V98:W98"/>
    <mergeCell ref="B98:C98"/>
    <mergeCell ref="D98:E98"/>
    <mergeCell ref="P95:Q95"/>
    <mergeCell ref="R95:S95"/>
    <mergeCell ref="T95:U95"/>
    <mergeCell ref="V95:W95"/>
    <mergeCell ref="AB96:AC96"/>
    <mergeCell ref="AD96:AE96"/>
    <mergeCell ref="F98:G98"/>
    <mergeCell ref="H98:I98"/>
    <mergeCell ref="J98:K98"/>
    <mergeCell ref="T97:U97"/>
    <mergeCell ref="V97:W97"/>
    <mergeCell ref="X97:Y97"/>
    <mergeCell ref="Z97:AA97"/>
    <mergeCell ref="AB97:AC97"/>
    <mergeCell ref="AD97:AE97"/>
    <mergeCell ref="B97:C97"/>
    <mergeCell ref="D97:E97"/>
    <mergeCell ref="AD124:AE124"/>
    <mergeCell ref="R124:S124"/>
    <mergeCell ref="T124:U124"/>
    <mergeCell ref="V124:W124"/>
    <mergeCell ref="X124:Y124"/>
    <mergeCell ref="Z124:AA124"/>
    <mergeCell ref="AB124:AC124"/>
    <mergeCell ref="B124:C124"/>
    <mergeCell ref="D124:E124"/>
    <mergeCell ref="F124:G124"/>
    <mergeCell ref="H124:I124"/>
    <mergeCell ref="J124:K124"/>
    <mergeCell ref="L124:M124"/>
    <mergeCell ref="N124:O124"/>
    <mergeCell ref="P124:Q124"/>
    <mergeCell ref="Z122:AA122"/>
    <mergeCell ref="AB122:AC122"/>
    <mergeCell ref="AD122:AE122"/>
    <mergeCell ref="N122:O122"/>
    <mergeCell ref="P122:Q122"/>
    <mergeCell ref="R122:S122"/>
    <mergeCell ref="T122:U122"/>
    <mergeCell ref="V122:W122"/>
    <mergeCell ref="X122:Y122"/>
    <mergeCell ref="B122:C122"/>
    <mergeCell ref="D122:E122"/>
    <mergeCell ref="F122:G122"/>
    <mergeCell ref="H122:I122"/>
    <mergeCell ref="J122:K122"/>
    <mergeCell ref="L122:M122"/>
    <mergeCell ref="B126:C126"/>
    <mergeCell ref="D126:E126"/>
    <mergeCell ref="F126:G126"/>
    <mergeCell ref="H126:I126"/>
    <mergeCell ref="J126:K126"/>
    <mergeCell ref="L126:M126"/>
    <mergeCell ref="N126:O126"/>
    <mergeCell ref="P126:Q126"/>
    <mergeCell ref="Z125:AA125"/>
    <mergeCell ref="AB125:AC125"/>
    <mergeCell ref="AD125:AE125"/>
    <mergeCell ref="N125:O125"/>
    <mergeCell ref="P125:Q125"/>
    <mergeCell ref="R125:S125"/>
    <mergeCell ref="T125:U125"/>
    <mergeCell ref="V125:W125"/>
    <mergeCell ref="X125:Y125"/>
    <mergeCell ref="B125:C125"/>
    <mergeCell ref="D125:E125"/>
    <mergeCell ref="F125:G125"/>
    <mergeCell ref="H125:I125"/>
    <mergeCell ref="J125:K125"/>
    <mergeCell ref="L125:M125"/>
    <mergeCell ref="AD126:AE126"/>
    <mergeCell ref="R126:S126"/>
    <mergeCell ref="T126:U126"/>
    <mergeCell ref="V126:W126"/>
    <mergeCell ref="X126:Y126"/>
    <mergeCell ref="Z126:AA126"/>
    <mergeCell ref="AB126:AC126"/>
    <mergeCell ref="B127:C127"/>
    <mergeCell ref="B128:C128"/>
    <mergeCell ref="B129:C129"/>
    <mergeCell ref="L129:M129"/>
    <mergeCell ref="N129:O129"/>
    <mergeCell ref="P129:Q129"/>
    <mergeCell ref="R129:S129"/>
    <mergeCell ref="T129:U129"/>
    <mergeCell ref="V129:W129"/>
    <mergeCell ref="D127:E127"/>
    <mergeCell ref="F127:G127"/>
    <mergeCell ref="H127:I127"/>
    <mergeCell ref="J127:K127"/>
    <mergeCell ref="L127:M127"/>
    <mergeCell ref="N127:O127"/>
    <mergeCell ref="P127:Q127"/>
    <mergeCell ref="R127:S127"/>
    <mergeCell ref="T127:U127"/>
    <mergeCell ref="V127:W127"/>
    <mergeCell ref="D128:E128"/>
    <mergeCell ref="F128:G128"/>
    <mergeCell ref="H128:I128"/>
    <mergeCell ref="J128:K128"/>
    <mergeCell ref="L128:M128"/>
    <mergeCell ref="N128:O128"/>
    <mergeCell ref="P128:Q128"/>
    <mergeCell ref="R128:S128"/>
    <mergeCell ref="T128:U128"/>
    <mergeCell ref="V128:W128"/>
    <mergeCell ref="B130:C130"/>
    <mergeCell ref="D130:E130"/>
    <mergeCell ref="F130:G130"/>
    <mergeCell ref="H130:I130"/>
    <mergeCell ref="J130:K130"/>
    <mergeCell ref="L130:M130"/>
    <mergeCell ref="D129:E129"/>
    <mergeCell ref="F129:G129"/>
    <mergeCell ref="H129:I129"/>
    <mergeCell ref="J129:K129"/>
    <mergeCell ref="V132:W132"/>
    <mergeCell ref="X132:Y132"/>
    <mergeCell ref="B132:C132"/>
    <mergeCell ref="D132:E132"/>
    <mergeCell ref="F132:G132"/>
    <mergeCell ref="H132:I132"/>
    <mergeCell ref="J132:K132"/>
    <mergeCell ref="L132:M132"/>
    <mergeCell ref="AD131:AE131"/>
    <mergeCell ref="R131:S131"/>
    <mergeCell ref="T131:U131"/>
    <mergeCell ref="V131:W131"/>
    <mergeCell ref="X131:Y131"/>
    <mergeCell ref="Z131:AA131"/>
    <mergeCell ref="AB131:AC131"/>
    <mergeCell ref="B133:C133"/>
    <mergeCell ref="B134:C134"/>
    <mergeCell ref="B135:C135"/>
    <mergeCell ref="F133:G133"/>
    <mergeCell ref="B131:C131"/>
    <mergeCell ref="D131:E131"/>
    <mergeCell ref="F131:G131"/>
    <mergeCell ref="H131:I131"/>
    <mergeCell ref="J131:K131"/>
    <mergeCell ref="L131:M131"/>
    <mergeCell ref="N131:O131"/>
    <mergeCell ref="P131:Q131"/>
    <mergeCell ref="D133:E133"/>
    <mergeCell ref="V134:W134"/>
    <mergeCell ref="X134:Y134"/>
    <mergeCell ref="Z134:AA134"/>
    <mergeCell ref="AB134:AC134"/>
    <mergeCell ref="AD134:AE134"/>
    <mergeCell ref="H133:I133"/>
    <mergeCell ref="J133:K133"/>
    <mergeCell ref="L133:M133"/>
    <mergeCell ref="N133:O133"/>
    <mergeCell ref="P133:Q133"/>
    <mergeCell ref="R133:S133"/>
    <mergeCell ref="T133:U133"/>
    <mergeCell ref="L143:M143"/>
    <mergeCell ref="N143:O143"/>
    <mergeCell ref="P143:Q143"/>
    <mergeCell ref="J142:K142"/>
    <mergeCell ref="L142:M142"/>
    <mergeCell ref="Z142:AA142"/>
    <mergeCell ref="Z132:AA132"/>
    <mergeCell ref="AB132:AC132"/>
    <mergeCell ref="AD132:AE132"/>
    <mergeCell ref="N132:O132"/>
    <mergeCell ref="P132:Q132"/>
    <mergeCell ref="R132:S132"/>
    <mergeCell ref="T132:U132"/>
    <mergeCell ref="R138:S138"/>
    <mergeCell ref="T138:U138"/>
    <mergeCell ref="V138:W138"/>
    <mergeCell ref="X138:Y138"/>
    <mergeCell ref="Z138:AA138"/>
    <mergeCell ref="AB138:AC138"/>
    <mergeCell ref="J138:K138"/>
    <mergeCell ref="L138:M138"/>
    <mergeCell ref="N138:O138"/>
    <mergeCell ref="P138:Q138"/>
    <mergeCell ref="Z137:AA137"/>
    <mergeCell ref="AB137:AC137"/>
    <mergeCell ref="AD137:AE137"/>
    <mergeCell ref="Z133:AA133"/>
    <mergeCell ref="AB133:AC133"/>
    <mergeCell ref="AD133:AE133"/>
    <mergeCell ref="V133:W133"/>
    <mergeCell ref="X133:Y133"/>
    <mergeCell ref="AD139:AE139"/>
    <mergeCell ref="B136:C136"/>
    <mergeCell ref="D136:E136"/>
    <mergeCell ref="F136:G136"/>
    <mergeCell ref="H136:I136"/>
    <mergeCell ref="J136:K136"/>
    <mergeCell ref="L136:M136"/>
    <mergeCell ref="N136:O136"/>
    <mergeCell ref="P136:Q136"/>
    <mergeCell ref="V142:W142"/>
    <mergeCell ref="X142:Y142"/>
    <mergeCell ref="B142:C142"/>
    <mergeCell ref="D142:E142"/>
    <mergeCell ref="F142:G142"/>
    <mergeCell ref="H142:I142"/>
    <mergeCell ref="P137:Q137"/>
    <mergeCell ref="R137:S137"/>
    <mergeCell ref="T137:U137"/>
    <mergeCell ref="V137:W137"/>
    <mergeCell ref="X137:Y137"/>
    <mergeCell ref="B138:C138"/>
    <mergeCell ref="D138:E138"/>
    <mergeCell ref="F138:G138"/>
    <mergeCell ref="H138:I138"/>
    <mergeCell ref="B137:C137"/>
    <mergeCell ref="D137:E137"/>
    <mergeCell ref="F137:G137"/>
    <mergeCell ref="V139:W139"/>
    <mergeCell ref="X139:Y139"/>
    <mergeCell ref="R139:S139"/>
    <mergeCell ref="T139:U139"/>
    <mergeCell ref="L144:M144"/>
    <mergeCell ref="AB142:AC142"/>
    <mergeCell ref="AB141:AC141"/>
    <mergeCell ref="AD138:AE138"/>
    <mergeCell ref="B139:C139"/>
    <mergeCell ref="B140:C140"/>
    <mergeCell ref="B141:C141"/>
    <mergeCell ref="D141:E141"/>
    <mergeCell ref="F141:G141"/>
    <mergeCell ref="H141:I141"/>
    <mergeCell ref="J141:K141"/>
    <mergeCell ref="L141:M141"/>
    <mergeCell ref="N141:O141"/>
    <mergeCell ref="P141:Q141"/>
    <mergeCell ref="R141:S141"/>
    <mergeCell ref="T141:U141"/>
    <mergeCell ref="V141:W141"/>
    <mergeCell ref="X141:Y141"/>
    <mergeCell ref="Z141:AA141"/>
    <mergeCell ref="B144:C144"/>
    <mergeCell ref="D144:E144"/>
    <mergeCell ref="N142:O142"/>
    <mergeCell ref="P142:Q142"/>
    <mergeCell ref="R142:S142"/>
    <mergeCell ref="T142:U142"/>
    <mergeCell ref="X144:Y144"/>
    <mergeCell ref="X140:Y140"/>
    <mergeCell ref="Z140:AA140"/>
    <mergeCell ref="AB140:AC140"/>
    <mergeCell ref="R143:S143"/>
    <mergeCell ref="H143:I143"/>
    <mergeCell ref="J143:K143"/>
    <mergeCell ref="AD142:AE142"/>
    <mergeCell ref="AD143:AE143"/>
    <mergeCell ref="AD141:AE141"/>
    <mergeCell ref="F144:G144"/>
    <mergeCell ref="Z143:AA143"/>
    <mergeCell ref="AB143:AC143"/>
    <mergeCell ref="B143:C143"/>
    <mergeCell ref="D143:E143"/>
    <mergeCell ref="F143:G143"/>
    <mergeCell ref="AD149:AE149"/>
    <mergeCell ref="R149:S149"/>
    <mergeCell ref="T149:U149"/>
    <mergeCell ref="V149:W149"/>
    <mergeCell ref="X149:Y149"/>
    <mergeCell ref="Z149:AA149"/>
    <mergeCell ref="AB149:AC149"/>
    <mergeCell ref="H149:I149"/>
    <mergeCell ref="J149:K149"/>
    <mergeCell ref="L149:M149"/>
    <mergeCell ref="N149:O149"/>
    <mergeCell ref="P149:Q149"/>
    <mergeCell ref="T143:U143"/>
    <mergeCell ref="V143:W143"/>
    <mergeCell ref="X143:Y143"/>
    <mergeCell ref="Z146:AA146"/>
    <mergeCell ref="AB146:AC146"/>
    <mergeCell ref="AD146:AE146"/>
    <mergeCell ref="N146:O146"/>
    <mergeCell ref="P146:Q146"/>
    <mergeCell ref="R146:S146"/>
    <mergeCell ref="T146:U146"/>
    <mergeCell ref="V146:W146"/>
    <mergeCell ref="P145:Q145"/>
    <mergeCell ref="Z144:AA144"/>
    <mergeCell ref="AD145:AE145"/>
    <mergeCell ref="B151:C151"/>
    <mergeCell ref="D151:E151"/>
    <mergeCell ref="F151:G151"/>
    <mergeCell ref="D146:E146"/>
    <mergeCell ref="F146:G146"/>
    <mergeCell ref="H146:I146"/>
    <mergeCell ref="J146:K146"/>
    <mergeCell ref="L146:M146"/>
    <mergeCell ref="T145:U145"/>
    <mergeCell ref="V145:W145"/>
    <mergeCell ref="X145:Y145"/>
    <mergeCell ref="H151:I151"/>
    <mergeCell ref="J151:K151"/>
    <mergeCell ref="L151:M151"/>
    <mergeCell ref="N151:O151"/>
    <mergeCell ref="X150:Y150"/>
    <mergeCell ref="Z150:AA150"/>
    <mergeCell ref="B149:C149"/>
    <mergeCell ref="D149:E149"/>
    <mergeCell ref="F149:G149"/>
    <mergeCell ref="B150:C150"/>
    <mergeCell ref="D150:E150"/>
    <mergeCell ref="F150:G150"/>
    <mergeCell ref="N144:O144"/>
    <mergeCell ref="P144:Q144"/>
    <mergeCell ref="R144:S144"/>
    <mergeCell ref="T144:U144"/>
    <mergeCell ref="H144:I144"/>
    <mergeCell ref="J144:K144"/>
    <mergeCell ref="H150:I150"/>
    <mergeCell ref="J150:K150"/>
    <mergeCell ref="B145:C145"/>
    <mergeCell ref="D145:E145"/>
    <mergeCell ref="F145:G145"/>
    <mergeCell ref="B146:C146"/>
    <mergeCell ref="H163:I163"/>
    <mergeCell ref="J163:K163"/>
    <mergeCell ref="L163:M163"/>
    <mergeCell ref="N163:O163"/>
    <mergeCell ref="L150:M150"/>
    <mergeCell ref="N150:O150"/>
    <mergeCell ref="P150:Q150"/>
    <mergeCell ref="R150:S150"/>
    <mergeCell ref="T150:U150"/>
    <mergeCell ref="V150:W150"/>
    <mergeCell ref="AB151:AC151"/>
    <mergeCell ref="B152:C152"/>
    <mergeCell ref="D152:E152"/>
    <mergeCell ref="F152:G152"/>
    <mergeCell ref="V163:W163"/>
    <mergeCell ref="X163:Y163"/>
    <mergeCell ref="Z163:AA163"/>
    <mergeCell ref="B163:C163"/>
    <mergeCell ref="D163:E163"/>
    <mergeCell ref="F163:G163"/>
    <mergeCell ref="X146:Y146"/>
    <mergeCell ref="AB145:AC145"/>
    <mergeCell ref="H145:I145"/>
    <mergeCell ref="J145:K145"/>
    <mergeCell ref="L145:M145"/>
    <mergeCell ref="N145:O145"/>
    <mergeCell ref="AD151:AE151"/>
    <mergeCell ref="P151:Q151"/>
    <mergeCell ref="R151:S151"/>
    <mergeCell ref="T151:U151"/>
    <mergeCell ref="V151:W151"/>
    <mergeCell ref="X151:Y151"/>
    <mergeCell ref="Z151:AA151"/>
    <mergeCell ref="AB150:AC150"/>
    <mergeCell ref="AD150:AE150"/>
    <mergeCell ref="H164:I164"/>
    <mergeCell ref="J164:K164"/>
    <mergeCell ref="L164:M164"/>
    <mergeCell ref="N164:O164"/>
    <mergeCell ref="P164:Q164"/>
    <mergeCell ref="R164:S164"/>
    <mergeCell ref="AB163:AC163"/>
    <mergeCell ref="AD163:AE163"/>
    <mergeCell ref="H152:I152"/>
    <mergeCell ref="J152:K152"/>
    <mergeCell ref="L152:M152"/>
    <mergeCell ref="N152:O152"/>
    <mergeCell ref="P152:Q152"/>
    <mergeCell ref="R152:S152"/>
    <mergeCell ref="T152:U152"/>
    <mergeCell ref="V152:W152"/>
    <mergeCell ref="X152:Y152"/>
    <mergeCell ref="Z152:AA152"/>
    <mergeCell ref="AB152:AC152"/>
    <mergeCell ref="AD152:AE152"/>
    <mergeCell ref="P163:Q163"/>
    <mergeCell ref="R163:S163"/>
    <mergeCell ref="T163:U163"/>
    <mergeCell ref="B165:C165"/>
    <mergeCell ref="D165:E165"/>
    <mergeCell ref="F165:G165"/>
    <mergeCell ref="H165:I165"/>
    <mergeCell ref="J165:K165"/>
    <mergeCell ref="T164:U164"/>
    <mergeCell ref="V164:W164"/>
    <mergeCell ref="X164:Y164"/>
    <mergeCell ref="Z164:AA164"/>
    <mergeCell ref="AB164:AC164"/>
    <mergeCell ref="AD164:AE164"/>
    <mergeCell ref="X165:Y165"/>
    <mergeCell ref="Z165:AA165"/>
    <mergeCell ref="AB165:AC165"/>
    <mergeCell ref="AD165:AE165"/>
    <mergeCell ref="L165:M165"/>
    <mergeCell ref="N165:O165"/>
    <mergeCell ref="P165:Q165"/>
    <mergeCell ref="B164:C164"/>
    <mergeCell ref="D164:E164"/>
    <mergeCell ref="F164:G164"/>
    <mergeCell ref="X167:Y167"/>
    <mergeCell ref="Z167:AA167"/>
    <mergeCell ref="AB167:AC167"/>
    <mergeCell ref="AD167:AE167"/>
    <mergeCell ref="V167:W167"/>
    <mergeCell ref="X168:Y168"/>
    <mergeCell ref="Z168:AA168"/>
    <mergeCell ref="AB168:AC168"/>
    <mergeCell ref="B170:C170"/>
    <mergeCell ref="D170:E170"/>
    <mergeCell ref="H168:I168"/>
    <mergeCell ref="J168:K168"/>
    <mergeCell ref="L168:M168"/>
    <mergeCell ref="N168:O168"/>
    <mergeCell ref="P168:Q168"/>
    <mergeCell ref="R168:S168"/>
    <mergeCell ref="X169:Y169"/>
    <mergeCell ref="Z169:AA169"/>
    <mergeCell ref="AB169:AC169"/>
    <mergeCell ref="AD169:AE169"/>
    <mergeCell ref="L169:M169"/>
    <mergeCell ref="B167:C167"/>
    <mergeCell ref="D167:E167"/>
    <mergeCell ref="F167:G167"/>
    <mergeCell ref="H167:I167"/>
    <mergeCell ref="J167:K167"/>
    <mergeCell ref="X170:Y170"/>
    <mergeCell ref="Z170:AA170"/>
    <mergeCell ref="N170:O170"/>
    <mergeCell ref="AB170:AC170"/>
    <mergeCell ref="AD170:AE170"/>
    <mergeCell ref="B168:C168"/>
    <mergeCell ref="D168:E168"/>
    <mergeCell ref="F168:G168"/>
    <mergeCell ref="AD168:AE168"/>
    <mergeCell ref="J169:K169"/>
    <mergeCell ref="T168:U168"/>
    <mergeCell ref="N169:O169"/>
    <mergeCell ref="P169:Q169"/>
    <mergeCell ref="R169:S169"/>
    <mergeCell ref="T169:U169"/>
    <mergeCell ref="V169:W169"/>
    <mergeCell ref="B169:C169"/>
    <mergeCell ref="D169:E169"/>
    <mergeCell ref="F169:G169"/>
    <mergeCell ref="H169:I169"/>
    <mergeCell ref="F170:G170"/>
    <mergeCell ref="H170:I170"/>
    <mergeCell ref="V170:W170"/>
    <mergeCell ref="J170:K170"/>
    <mergeCell ref="L170:M170"/>
    <mergeCell ref="A172:A175"/>
    <mergeCell ref="T171:U171"/>
    <mergeCell ref="V171:W171"/>
    <mergeCell ref="X171:Y171"/>
    <mergeCell ref="Z171:AA171"/>
    <mergeCell ref="B171:C171"/>
    <mergeCell ref="D171:E171"/>
    <mergeCell ref="F171:G171"/>
    <mergeCell ref="H171:I171"/>
    <mergeCell ref="J171:K171"/>
    <mergeCell ref="L171:M171"/>
    <mergeCell ref="N171:O171"/>
    <mergeCell ref="P171:Q171"/>
    <mergeCell ref="R171:S171"/>
    <mergeCell ref="B177:C177"/>
    <mergeCell ref="D177:E177"/>
    <mergeCell ref="F177:G177"/>
    <mergeCell ref="H177:I177"/>
    <mergeCell ref="J177:K177"/>
    <mergeCell ref="L177:M177"/>
    <mergeCell ref="N177:O177"/>
    <mergeCell ref="P177:Q177"/>
    <mergeCell ref="Z176:AA176"/>
    <mergeCell ref="V177:W177"/>
    <mergeCell ref="X177:Y177"/>
    <mergeCell ref="AB176:AC176"/>
    <mergeCell ref="AD176:AE176"/>
    <mergeCell ref="N176:O176"/>
    <mergeCell ref="P176:Q176"/>
    <mergeCell ref="R176:S176"/>
    <mergeCell ref="T176:U176"/>
    <mergeCell ref="V176:W176"/>
    <mergeCell ref="X176:Y176"/>
    <mergeCell ref="P170:Q170"/>
    <mergeCell ref="R170:S170"/>
    <mergeCell ref="T170:U170"/>
    <mergeCell ref="B176:C176"/>
    <mergeCell ref="D176:E176"/>
    <mergeCell ref="F176:G176"/>
    <mergeCell ref="H176:I176"/>
    <mergeCell ref="J176:K176"/>
    <mergeCell ref="L176:M176"/>
    <mergeCell ref="AB171:AC171"/>
    <mergeCell ref="AD171:AE171"/>
    <mergeCell ref="Z178:AA178"/>
    <mergeCell ref="AB178:AC178"/>
    <mergeCell ref="B178:C178"/>
    <mergeCell ref="D178:E178"/>
    <mergeCell ref="F178:G178"/>
    <mergeCell ref="H178:I178"/>
    <mergeCell ref="J178:K178"/>
    <mergeCell ref="L178:M178"/>
    <mergeCell ref="N178:O178"/>
    <mergeCell ref="P178:Q178"/>
    <mergeCell ref="V184:W184"/>
    <mergeCell ref="X184:Y184"/>
    <mergeCell ref="R180:S180"/>
    <mergeCell ref="T180:U180"/>
    <mergeCell ref="V180:W180"/>
    <mergeCell ref="X180:Y180"/>
    <mergeCell ref="B180:C180"/>
    <mergeCell ref="D180:E180"/>
    <mergeCell ref="F180:G180"/>
    <mergeCell ref="H180:I180"/>
    <mergeCell ref="J180:K180"/>
    <mergeCell ref="L180:M180"/>
    <mergeCell ref="N180:O180"/>
    <mergeCell ref="P180:Q180"/>
    <mergeCell ref="R182:S182"/>
    <mergeCell ref="T182:U182"/>
    <mergeCell ref="N184:O184"/>
    <mergeCell ref="P184:Q184"/>
    <mergeCell ref="R184:S184"/>
    <mergeCell ref="T184:U184"/>
    <mergeCell ref="B181:C181"/>
    <mergeCell ref="D181:E181"/>
    <mergeCell ref="B189:C189"/>
    <mergeCell ref="D189:E189"/>
    <mergeCell ref="F189:G189"/>
    <mergeCell ref="H189:I189"/>
    <mergeCell ref="AB188:AC188"/>
    <mergeCell ref="AD188:AE188"/>
    <mergeCell ref="N188:O188"/>
    <mergeCell ref="P188:Q188"/>
    <mergeCell ref="R188:S188"/>
    <mergeCell ref="T188:U188"/>
    <mergeCell ref="V188:W188"/>
    <mergeCell ref="X188:Y188"/>
    <mergeCell ref="B188:C188"/>
    <mergeCell ref="D188:E188"/>
    <mergeCell ref="F188:G188"/>
    <mergeCell ref="H188:I188"/>
    <mergeCell ref="J188:K188"/>
    <mergeCell ref="L188:M188"/>
    <mergeCell ref="AD189:AE189"/>
    <mergeCell ref="R189:S189"/>
    <mergeCell ref="T189:U189"/>
    <mergeCell ref="V189:W189"/>
    <mergeCell ref="F181:G181"/>
    <mergeCell ref="H181:I181"/>
    <mergeCell ref="J181:K181"/>
    <mergeCell ref="L181:M181"/>
    <mergeCell ref="AD184:AE184"/>
    <mergeCell ref="Z184:AA184"/>
    <mergeCell ref="AB184:AC184"/>
    <mergeCell ref="B183:C183"/>
    <mergeCell ref="D183:E183"/>
    <mergeCell ref="F183:G183"/>
    <mergeCell ref="H183:I183"/>
    <mergeCell ref="J183:K183"/>
    <mergeCell ref="L183:M183"/>
    <mergeCell ref="V182:W182"/>
    <mergeCell ref="X182:Y182"/>
    <mergeCell ref="Z182:AA182"/>
    <mergeCell ref="N182:O182"/>
    <mergeCell ref="P182:Q182"/>
    <mergeCell ref="B182:C182"/>
    <mergeCell ref="D182:E182"/>
    <mergeCell ref="F182:G182"/>
    <mergeCell ref="H182:I182"/>
    <mergeCell ref="J182:K182"/>
    <mergeCell ref="L182:M182"/>
    <mergeCell ref="B184:C184"/>
    <mergeCell ref="D184:E184"/>
    <mergeCell ref="F184:G184"/>
    <mergeCell ref="H184:I184"/>
    <mergeCell ref="J184:K184"/>
    <mergeCell ref="L184:M184"/>
    <mergeCell ref="B187:C187"/>
    <mergeCell ref="D187:E187"/>
    <mergeCell ref="F187:G187"/>
    <mergeCell ref="H187:I187"/>
    <mergeCell ref="J187:K187"/>
    <mergeCell ref="L187:M187"/>
    <mergeCell ref="N187:O187"/>
    <mergeCell ref="P187:Q187"/>
    <mergeCell ref="Z186:AA186"/>
    <mergeCell ref="AB186:AC186"/>
    <mergeCell ref="AD186:AE186"/>
    <mergeCell ref="N186:O186"/>
    <mergeCell ref="P186:Q186"/>
    <mergeCell ref="R186:S186"/>
    <mergeCell ref="T186:U186"/>
    <mergeCell ref="V186:W186"/>
    <mergeCell ref="X186:Y186"/>
    <mergeCell ref="B186:C186"/>
    <mergeCell ref="D186:E186"/>
    <mergeCell ref="F186:G186"/>
    <mergeCell ref="H186:I186"/>
    <mergeCell ref="J186:K186"/>
    <mergeCell ref="L186:M186"/>
    <mergeCell ref="AB196:AC196"/>
    <mergeCell ref="X192:Y192"/>
    <mergeCell ref="Z192:AA192"/>
    <mergeCell ref="Z197:AA197"/>
    <mergeCell ref="AB197:AC197"/>
    <mergeCell ref="T192:U192"/>
    <mergeCell ref="V192:W192"/>
    <mergeCell ref="D195:E195"/>
    <mergeCell ref="F195:G195"/>
    <mergeCell ref="H195:I195"/>
    <mergeCell ref="J195:K195"/>
    <mergeCell ref="L195:M195"/>
    <mergeCell ref="AD187:AE187"/>
    <mergeCell ref="R187:S187"/>
    <mergeCell ref="T187:U187"/>
    <mergeCell ref="V187:W187"/>
    <mergeCell ref="X187:Y187"/>
    <mergeCell ref="Z187:AA187"/>
    <mergeCell ref="AB187:AC187"/>
    <mergeCell ref="X189:Y189"/>
    <mergeCell ref="Z189:AA189"/>
    <mergeCell ref="AB189:AC189"/>
    <mergeCell ref="J196:K196"/>
    <mergeCell ref="L196:M196"/>
    <mergeCell ref="N196:O196"/>
    <mergeCell ref="J192:K192"/>
    <mergeCell ref="T197:U197"/>
    <mergeCell ref="V197:W197"/>
    <mergeCell ref="V195:W195"/>
    <mergeCell ref="AB192:AC192"/>
    <mergeCell ref="AD192:AE192"/>
    <mergeCell ref="B197:C197"/>
    <mergeCell ref="B192:C192"/>
    <mergeCell ref="R197:S197"/>
    <mergeCell ref="R195:S195"/>
    <mergeCell ref="B195:C195"/>
    <mergeCell ref="R196:S196"/>
    <mergeCell ref="T196:U196"/>
    <mergeCell ref="V196:W196"/>
    <mergeCell ref="X196:Y196"/>
    <mergeCell ref="Z196:AA196"/>
    <mergeCell ref="R191:S191"/>
    <mergeCell ref="N193:O193"/>
    <mergeCell ref="P193:Q193"/>
    <mergeCell ref="N194:O194"/>
    <mergeCell ref="P194:Q194"/>
    <mergeCell ref="R194:S194"/>
    <mergeCell ref="T191:U191"/>
    <mergeCell ref="V191:W191"/>
    <mergeCell ref="L192:M192"/>
    <mergeCell ref="N192:O192"/>
    <mergeCell ref="D193:E193"/>
    <mergeCell ref="F192:G192"/>
    <mergeCell ref="H192:I192"/>
    <mergeCell ref="P192:Q192"/>
    <mergeCell ref="R192:S192"/>
    <mergeCell ref="R193:S193"/>
    <mergeCell ref="Z207:AA207"/>
    <mergeCell ref="D197:E197"/>
    <mergeCell ref="F197:G197"/>
    <mergeCell ref="H197:I197"/>
    <mergeCell ref="J197:K197"/>
    <mergeCell ref="L197:M197"/>
    <mergeCell ref="F204:G204"/>
    <mergeCell ref="H204:I204"/>
    <mergeCell ref="V206:W206"/>
    <mergeCell ref="X206:Y206"/>
    <mergeCell ref="Z206:AA206"/>
    <mergeCell ref="V200:W200"/>
    <mergeCell ref="X207:Y207"/>
    <mergeCell ref="J190:K190"/>
    <mergeCell ref="L190:M190"/>
    <mergeCell ref="N190:O190"/>
    <mergeCell ref="P190:Q190"/>
    <mergeCell ref="D191:E191"/>
    <mergeCell ref="F191:G191"/>
    <mergeCell ref="H191:I191"/>
    <mergeCell ref="J191:K191"/>
    <mergeCell ref="L191:M191"/>
    <mergeCell ref="N191:O191"/>
    <mergeCell ref="P191:Q191"/>
    <mergeCell ref="J203:K203"/>
    <mergeCell ref="L203:M203"/>
    <mergeCell ref="N203:O203"/>
    <mergeCell ref="P203:Q203"/>
    <mergeCell ref="J194:K194"/>
    <mergeCell ref="L194:M194"/>
    <mergeCell ref="D190:E190"/>
    <mergeCell ref="F190:G190"/>
    <mergeCell ref="AD206:AE206"/>
    <mergeCell ref="N204:O204"/>
    <mergeCell ref="P204:Q204"/>
    <mergeCell ref="H206:I206"/>
    <mergeCell ref="D206:E206"/>
    <mergeCell ref="X200:Y200"/>
    <mergeCell ref="Z200:AA200"/>
    <mergeCell ref="AB200:AC200"/>
    <mergeCell ref="R200:S200"/>
    <mergeCell ref="T200:U200"/>
    <mergeCell ref="X197:Y197"/>
    <mergeCell ref="T190:U190"/>
    <mergeCell ref="V190:W190"/>
    <mergeCell ref="X190:Y190"/>
    <mergeCell ref="Z190:AA190"/>
    <mergeCell ref="J204:K204"/>
    <mergeCell ref="L204:M204"/>
    <mergeCell ref="AB190:AC190"/>
    <mergeCell ref="AD190:AE190"/>
    <mergeCell ref="J206:K206"/>
    <mergeCell ref="L206:M206"/>
    <mergeCell ref="N206:O206"/>
    <mergeCell ref="P206:Q206"/>
    <mergeCell ref="R190:S190"/>
    <mergeCell ref="D192:E192"/>
    <mergeCell ref="J193:K193"/>
    <mergeCell ref="L193:M193"/>
    <mergeCell ref="P195:Q195"/>
    <mergeCell ref="N197:O197"/>
    <mergeCell ref="P197:Q197"/>
    <mergeCell ref="H190:I190"/>
    <mergeCell ref="F194:G194"/>
    <mergeCell ref="B200:C200"/>
    <mergeCell ref="D200:E200"/>
    <mergeCell ref="F200:G200"/>
    <mergeCell ref="H200:I200"/>
    <mergeCell ref="J200:K200"/>
    <mergeCell ref="L200:M200"/>
    <mergeCell ref="N200:O200"/>
    <mergeCell ref="P200:Q200"/>
    <mergeCell ref="AD200:AE200"/>
    <mergeCell ref="T193:U193"/>
    <mergeCell ref="V193:W193"/>
    <mergeCell ref="X193:Y193"/>
    <mergeCell ref="Z193:AA193"/>
    <mergeCell ref="AB193:AC193"/>
    <mergeCell ref="AD193:AE193"/>
    <mergeCell ref="T194:U194"/>
    <mergeCell ref="N195:O195"/>
    <mergeCell ref="B194:C194"/>
    <mergeCell ref="D194:E194"/>
    <mergeCell ref="H194:I194"/>
    <mergeCell ref="X195:Y195"/>
    <mergeCell ref="B193:C193"/>
    <mergeCell ref="B196:C196"/>
    <mergeCell ref="P196:Q196"/>
    <mergeCell ref="Z195:AA195"/>
    <mergeCell ref="AB195:AC195"/>
    <mergeCell ref="AD195:AE195"/>
    <mergeCell ref="AD197:AE197"/>
    <mergeCell ref="AD196:AE196"/>
    <mergeCell ref="D196:E196"/>
    <mergeCell ref="F196:G196"/>
    <mergeCell ref="H196:I196"/>
    <mergeCell ref="B190:C190"/>
    <mergeCell ref="B212:C212"/>
    <mergeCell ref="D212:E212"/>
    <mergeCell ref="F212:G212"/>
    <mergeCell ref="H212:I212"/>
    <mergeCell ref="J212:K212"/>
    <mergeCell ref="L212:M212"/>
    <mergeCell ref="R210:S210"/>
    <mergeCell ref="T210:U210"/>
    <mergeCell ref="F206:G206"/>
    <mergeCell ref="AD211:AE211"/>
    <mergeCell ref="R211:S211"/>
    <mergeCell ref="T211:U211"/>
    <mergeCell ref="V211:W211"/>
    <mergeCell ref="X211:Y211"/>
    <mergeCell ref="Z211:AA211"/>
    <mergeCell ref="AB211:AC211"/>
    <mergeCell ref="AB206:AC206"/>
    <mergeCell ref="F211:G211"/>
    <mergeCell ref="H211:I211"/>
    <mergeCell ref="J211:K211"/>
    <mergeCell ref="L211:M211"/>
    <mergeCell ref="N211:O211"/>
    <mergeCell ref="P211:Q211"/>
    <mergeCell ref="Z210:AA210"/>
    <mergeCell ref="AB210:AC210"/>
    <mergeCell ref="AD210:AE210"/>
    <mergeCell ref="F210:G210"/>
    <mergeCell ref="H210:I210"/>
    <mergeCell ref="J210:K210"/>
    <mergeCell ref="V210:W210"/>
    <mergeCell ref="X210:Y210"/>
    <mergeCell ref="A21:A25"/>
    <mergeCell ref="B27:C27"/>
    <mergeCell ref="D27:E27"/>
    <mergeCell ref="F27:G27"/>
    <mergeCell ref="H27:I27"/>
    <mergeCell ref="J27:K27"/>
    <mergeCell ref="L27:M27"/>
    <mergeCell ref="N27:O27"/>
    <mergeCell ref="P27:Q27"/>
    <mergeCell ref="R27:S27"/>
    <mergeCell ref="T27:U27"/>
    <mergeCell ref="V27:W27"/>
    <mergeCell ref="X27:Y27"/>
    <mergeCell ref="Z27:AA27"/>
    <mergeCell ref="AB27:AC27"/>
    <mergeCell ref="AD27:AE27"/>
    <mergeCell ref="H17:I17"/>
    <mergeCell ref="F17:G17"/>
    <mergeCell ref="D17:E17"/>
    <mergeCell ref="B17:C17"/>
    <mergeCell ref="P17:Q17"/>
    <mergeCell ref="N17:O17"/>
    <mergeCell ref="L17:M17"/>
    <mergeCell ref="J17:K17"/>
    <mergeCell ref="F19:G19"/>
    <mergeCell ref="P18:Q18"/>
    <mergeCell ref="B18:C18"/>
    <mergeCell ref="D18:E18"/>
    <mergeCell ref="F18:G18"/>
    <mergeCell ref="H18:I18"/>
    <mergeCell ref="J18:K18"/>
    <mergeCell ref="L18:M18"/>
    <mergeCell ref="B33:C33"/>
    <mergeCell ref="D33:E33"/>
    <mergeCell ref="F33:G33"/>
    <mergeCell ref="H33:I33"/>
    <mergeCell ref="J33:K33"/>
    <mergeCell ref="L33:M33"/>
    <mergeCell ref="AD32:AE32"/>
    <mergeCell ref="N28:O28"/>
    <mergeCell ref="P28:Q28"/>
    <mergeCell ref="R28:S28"/>
    <mergeCell ref="T28:U28"/>
    <mergeCell ref="V28:W28"/>
    <mergeCell ref="X28:Y28"/>
    <mergeCell ref="B29:C29"/>
    <mergeCell ref="Z28:AA28"/>
    <mergeCell ref="D29:E29"/>
    <mergeCell ref="F29:G29"/>
    <mergeCell ref="H29:I29"/>
    <mergeCell ref="J29:K29"/>
    <mergeCell ref="L29:M29"/>
    <mergeCell ref="N29:O29"/>
    <mergeCell ref="P29:Q29"/>
    <mergeCell ref="R29:S29"/>
    <mergeCell ref="T29:U29"/>
    <mergeCell ref="V29:W29"/>
    <mergeCell ref="X29:Y29"/>
    <mergeCell ref="Z29:AA29"/>
    <mergeCell ref="B32:C32"/>
    <mergeCell ref="D32:E32"/>
    <mergeCell ref="F32:G32"/>
    <mergeCell ref="H32:I32"/>
    <mergeCell ref="J32:K32"/>
    <mergeCell ref="AB35:AC35"/>
    <mergeCell ref="AD35:AE35"/>
    <mergeCell ref="AD37:AE37"/>
    <mergeCell ref="D36:E36"/>
    <mergeCell ref="F36:G36"/>
    <mergeCell ref="H36:I36"/>
    <mergeCell ref="AB28:AC28"/>
    <mergeCell ref="AD28:AE28"/>
    <mergeCell ref="AD34:AE34"/>
    <mergeCell ref="D37:E37"/>
    <mergeCell ref="F37:G37"/>
    <mergeCell ref="H37:I37"/>
    <mergeCell ref="J37:K37"/>
    <mergeCell ref="L37:M37"/>
    <mergeCell ref="N37:O37"/>
    <mergeCell ref="AB29:AC29"/>
    <mergeCell ref="AD29:AE29"/>
    <mergeCell ref="F30:G30"/>
    <mergeCell ref="H30:I30"/>
    <mergeCell ref="J30:K30"/>
    <mergeCell ref="L30:M30"/>
    <mergeCell ref="N30:O30"/>
    <mergeCell ref="P30:Q30"/>
    <mergeCell ref="R30:S30"/>
    <mergeCell ref="T30:U30"/>
    <mergeCell ref="V30:W30"/>
    <mergeCell ref="X30:Y30"/>
    <mergeCell ref="Z30:AA30"/>
    <mergeCell ref="AB30:AC30"/>
    <mergeCell ref="AD30:AE30"/>
    <mergeCell ref="N34:O34"/>
    <mergeCell ref="R37:S37"/>
    <mergeCell ref="T37:U37"/>
    <mergeCell ref="V37:W37"/>
    <mergeCell ref="J36:K36"/>
    <mergeCell ref="L36:M36"/>
    <mergeCell ref="N36:O36"/>
    <mergeCell ref="P36:Q36"/>
    <mergeCell ref="R36:S36"/>
    <mergeCell ref="T36:U36"/>
    <mergeCell ref="V36:W36"/>
    <mergeCell ref="X36:Y36"/>
    <mergeCell ref="Z36:AA36"/>
    <mergeCell ref="AB36:AC36"/>
    <mergeCell ref="AD36:AE36"/>
    <mergeCell ref="P37:Q37"/>
    <mergeCell ref="X37:Y37"/>
    <mergeCell ref="Z37:AA37"/>
    <mergeCell ref="AB37:AC37"/>
    <mergeCell ref="H57:I57"/>
    <mergeCell ref="J57:K57"/>
    <mergeCell ref="L57:M57"/>
    <mergeCell ref="N57:O57"/>
    <mergeCell ref="P57:Q57"/>
    <mergeCell ref="R57:S57"/>
    <mergeCell ref="T57:U57"/>
    <mergeCell ref="V57:W57"/>
    <mergeCell ref="X57:Y57"/>
    <mergeCell ref="Z57:AA57"/>
    <mergeCell ref="AB57:AC57"/>
    <mergeCell ref="AD57:AE57"/>
    <mergeCell ref="N201:O201"/>
    <mergeCell ref="P201:Q201"/>
    <mergeCell ref="R201:S201"/>
    <mergeCell ref="T201:U201"/>
    <mergeCell ref="X201:Y201"/>
    <mergeCell ref="AB182:AC182"/>
    <mergeCell ref="AD182:AE182"/>
    <mergeCell ref="X191:Y191"/>
    <mergeCell ref="Z191:AA191"/>
    <mergeCell ref="AB191:AC191"/>
    <mergeCell ref="AD191:AE191"/>
    <mergeCell ref="AB201:AC201"/>
    <mergeCell ref="AD201:AE201"/>
    <mergeCell ref="V201:W201"/>
    <mergeCell ref="R179:S179"/>
    <mergeCell ref="T179:U179"/>
    <mergeCell ref="V179:W179"/>
    <mergeCell ref="X179:Y179"/>
    <mergeCell ref="Z179:AA179"/>
    <mergeCell ref="AB179:AC179"/>
    <mergeCell ref="B179:C179"/>
    <mergeCell ref="D179:E179"/>
    <mergeCell ref="F179:G179"/>
    <mergeCell ref="H179:I179"/>
    <mergeCell ref="J179:K179"/>
    <mergeCell ref="L179:M179"/>
    <mergeCell ref="N215:O215"/>
    <mergeCell ref="P215:Q215"/>
    <mergeCell ref="V194:W194"/>
    <mergeCell ref="X194:Y194"/>
    <mergeCell ref="Z194:AA194"/>
    <mergeCell ref="AB194:AC194"/>
    <mergeCell ref="AD194:AE194"/>
    <mergeCell ref="P214:Q214"/>
    <mergeCell ref="AB204:AC204"/>
    <mergeCell ref="Z201:AA201"/>
    <mergeCell ref="AB212:AC212"/>
    <mergeCell ref="AD212:AE212"/>
    <mergeCell ref="N212:O212"/>
    <mergeCell ref="P212:Q212"/>
    <mergeCell ref="R212:S212"/>
    <mergeCell ref="T212:U212"/>
    <mergeCell ref="V212:W212"/>
    <mergeCell ref="X212:Y212"/>
    <mergeCell ref="Z212:AA212"/>
    <mergeCell ref="R205:S205"/>
    <mergeCell ref="T205:U205"/>
    <mergeCell ref="V205:W205"/>
    <mergeCell ref="X205:Y205"/>
    <mergeCell ref="T195:U195"/>
    <mergeCell ref="R206:S206"/>
    <mergeCell ref="T206:U206"/>
    <mergeCell ref="AD179:AE179"/>
    <mergeCell ref="AD177:AE177"/>
    <mergeCell ref="R177:S177"/>
    <mergeCell ref="T177:U177"/>
    <mergeCell ref="N183:O183"/>
    <mergeCell ref="P183:Q183"/>
    <mergeCell ref="R183:S183"/>
    <mergeCell ref="T183:U183"/>
    <mergeCell ref="V183:W183"/>
    <mergeCell ref="X183:Y183"/>
    <mergeCell ref="Z183:AA183"/>
    <mergeCell ref="AB183:AC183"/>
    <mergeCell ref="AD183:AE183"/>
    <mergeCell ref="AD178:AE178"/>
    <mergeCell ref="Z180:AA180"/>
    <mergeCell ref="AB180:AC180"/>
    <mergeCell ref="AD180:AE180"/>
    <mergeCell ref="Z177:AA177"/>
    <mergeCell ref="AB177:AC177"/>
    <mergeCell ref="Z181:AA181"/>
    <mergeCell ref="AB181:AC181"/>
    <mergeCell ref="AD181:AE181"/>
    <mergeCell ref="N181:O181"/>
    <mergeCell ref="P181:Q181"/>
    <mergeCell ref="R181:S181"/>
    <mergeCell ref="T181:U181"/>
    <mergeCell ref="V181:W181"/>
    <mergeCell ref="X181:Y181"/>
    <mergeCell ref="R178:S178"/>
    <mergeCell ref="T178:U178"/>
    <mergeCell ref="V178:W178"/>
    <mergeCell ref="X178:Y178"/>
    <mergeCell ref="B217:C217"/>
    <mergeCell ref="D217:E217"/>
    <mergeCell ref="F217:G217"/>
    <mergeCell ref="H217:I217"/>
    <mergeCell ref="J219:K219"/>
    <mergeCell ref="L219:M219"/>
    <mergeCell ref="N219:O219"/>
    <mergeCell ref="D3:E3"/>
    <mergeCell ref="F3:G3"/>
    <mergeCell ref="H3:I3"/>
    <mergeCell ref="J3:K3"/>
    <mergeCell ref="L3:M3"/>
    <mergeCell ref="N3:O3"/>
    <mergeCell ref="P219:Q219"/>
    <mergeCell ref="J218:K218"/>
    <mergeCell ref="L218:M218"/>
    <mergeCell ref="N218:O218"/>
    <mergeCell ref="P218:Q218"/>
    <mergeCell ref="J217:K217"/>
    <mergeCell ref="L217:M217"/>
    <mergeCell ref="N217:O217"/>
    <mergeCell ref="P217:Q217"/>
    <mergeCell ref="J216:K216"/>
    <mergeCell ref="L216:M216"/>
    <mergeCell ref="N216:O216"/>
    <mergeCell ref="P216:Q216"/>
    <mergeCell ref="J35:K35"/>
    <mergeCell ref="L35:M35"/>
    <mergeCell ref="N35:O35"/>
    <mergeCell ref="P35:Q35"/>
    <mergeCell ref="B30:C30"/>
    <mergeCell ref="D30:E30"/>
    <mergeCell ref="F35:G35"/>
    <mergeCell ref="H35:I35"/>
    <mergeCell ref="B216:C216"/>
    <mergeCell ref="D216:E216"/>
    <mergeCell ref="F216:G216"/>
    <mergeCell ref="H216:I216"/>
    <mergeCell ref="N210:O210"/>
    <mergeCell ref="P210:Q210"/>
    <mergeCell ref="B211:C211"/>
    <mergeCell ref="D211:E211"/>
    <mergeCell ref="B210:C210"/>
    <mergeCell ref="H205:I205"/>
    <mergeCell ref="J205:K205"/>
    <mergeCell ref="L205:M205"/>
    <mergeCell ref="D210:E210"/>
    <mergeCell ref="L210:M210"/>
    <mergeCell ref="B206:C206"/>
    <mergeCell ref="N205:O205"/>
    <mergeCell ref="P205:Q205"/>
    <mergeCell ref="F193:G193"/>
    <mergeCell ref="H193:I193"/>
    <mergeCell ref="B201:C201"/>
    <mergeCell ref="D201:E201"/>
    <mergeCell ref="F201:G201"/>
    <mergeCell ref="H201:I201"/>
    <mergeCell ref="J201:K201"/>
    <mergeCell ref="L201:M201"/>
    <mergeCell ref="B191:C191"/>
    <mergeCell ref="N179:O179"/>
    <mergeCell ref="P179:Q179"/>
    <mergeCell ref="J215:K215"/>
    <mergeCell ref="L215:M215"/>
    <mergeCell ref="T3:U3"/>
    <mergeCell ref="V3:W3"/>
    <mergeCell ref="X3:Y3"/>
    <mergeCell ref="Z3:AA3"/>
    <mergeCell ref="AB3:AC3"/>
    <mergeCell ref="AD3:AE3"/>
    <mergeCell ref="B218:C218"/>
    <mergeCell ref="D218:E218"/>
    <mergeCell ref="F218:G218"/>
    <mergeCell ref="H218:I218"/>
    <mergeCell ref="B219:C219"/>
    <mergeCell ref="D219:E219"/>
    <mergeCell ref="F219:G219"/>
    <mergeCell ref="H219:I219"/>
    <mergeCell ref="B3:C3"/>
    <mergeCell ref="P3:Q3"/>
    <mergeCell ref="R3:S3"/>
    <mergeCell ref="B214:C214"/>
    <mergeCell ref="B215:C215"/>
    <mergeCell ref="D214:E214"/>
    <mergeCell ref="D215:E215"/>
    <mergeCell ref="F214:G214"/>
    <mergeCell ref="F215:G215"/>
    <mergeCell ref="H214:I214"/>
    <mergeCell ref="H215:I215"/>
    <mergeCell ref="J214:K214"/>
    <mergeCell ref="L214:M214"/>
    <mergeCell ref="N214:O214"/>
    <mergeCell ref="B35:C35"/>
    <mergeCell ref="B36:C36"/>
    <mergeCell ref="B37:C37"/>
    <mergeCell ref="D35:E35"/>
  </mergeCells>
  <conditionalFormatting sqref="B97:B98 F97:F98 H97:H98 J97:J98 L97:L98 N97:N98 P97:P98 R97:R98 T97:T98 V97:V98 X97:X98 Z97:Z98 AB97:AB98 AD97:AD98">
    <cfRule type="expression" dxfId="431" priority="1195">
      <formula>B$96="No"</formula>
    </cfRule>
  </conditionalFormatting>
  <conditionalFormatting sqref="B62:AE63">
    <cfRule type="expression" dxfId="430" priority="1192">
      <formula>B$61="Use Waiting Period"</formula>
    </cfRule>
  </conditionalFormatting>
  <conditionalFormatting sqref="B63:AE63">
    <cfRule type="expression" dxfId="429" priority="1191">
      <formula>B$62="First of the month following date of change"</formula>
    </cfRule>
  </conditionalFormatting>
  <conditionalFormatting sqref="B125:AE126">
    <cfRule type="expression" dxfId="428" priority="1190">
      <formula>B$124="Use Waiting Period"</formula>
    </cfRule>
  </conditionalFormatting>
  <conditionalFormatting sqref="B127 B126:AE126 F127:F129 H127:H129 J127:J129 L127:L129 N127:N129 P127:P129 R127:R129 T127:T129 V127:V129 X127:X129 Z127:Z129 AB127:AB129 AD127:AD129">
    <cfRule type="expression" dxfId="427" priority="1186">
      <formula>B$125="First of month following Date of Election"</formula>
    </cfRule>
    <cfRule type="expression" dxfId="426" priority="1187">
      <formula>B$125="Date of Election"</formula>
    </cfRule>
    <cfRule type="expression" dxfId="425" priority="1188">
      <formula>B$125="First of month following Open Enrollment Start Date"</formula>
    </cfRule>
  </conditionalFormatting>
  <conditionalFormatting sqref="B133 B132:AE132 F133:F135 H133:H135 J133:J135 L133:L135 N133:N135 P133:P135 R133:R135 T133:T135 V133:V135 X133:X135 Z133:Z135 AB133:AB135 AD133:AD135">
    <cfRule type="expression" dxfId="424" priority="1181">
      <formula>B$131="First of month following Date of Election"</formula>
    </cfRule>
    <cfRule type="expression" dxfId="423" priority="1182">
      <formula>B$131="Date of Election"</formula>
    </cfRule>
    <cfRule type="expression" dxfId="422" priority="1183">
      <formula>B$131="First of month following Date of Hire"</formula>
    </cfRule>
  </conditionalFormatting>
  <conditionalFormatting sqref="B131:AE132">
    <cfRule type="expression" dxfId="421" priority="1184">
      <formula>B$130="Use Waiting Period"</formula>
    </cfRule>
  </conditionalFormatting>
  <conditionalFormatting sqref="B139 B138:AE138 F139:F141 H139:H141 J139:J141 L139:L141 N139:N141 P139:P141 R139:R141 T139:T141 V139:V141 X139:X141 Z139:Z141 AB139:AB141 AD139:AD141">
    <cfRule type="expression" dxfId="420" priority="1176">
      <formula>B$137="First of month following Date of Election"</formula>
    </cfRule>
    <cfRule type="expression" dxfId="419" priority="1177">
      <formula>B$137="Date of Election"</formula>
    </cfRule>
    <cfRule type="expression" dxfId="418" priority="1178">
      <formula>B$137="First of month following Date of Rehire"</formula>
    </cfRule>
  </conditionalFormatting>
  <conditionalFormatting sqref="B137:AE138">
    <cfRule type="expression" dxfId="417" priority="1179">
      <formula>B$136="Use Waiting Period"</formula>
    </cfRule>
  </conditionalFormatting>
  <conditionalFormatting sqref="B33:AE33">
    <cfRule type="expression" dxfId="416" priority="1172">
      <formula>B$32="Use Waiting Period"</formula>
    </cfRule>
  </conditionalFormatting>
  <conditionalFormatting sqref="B19:AE25">
    <cfRule type="expression" dxfId="415" priority="1153">
      <formula>B$19="No"</formula>
    </cfRule>
  </conditionalFormatting>
  <conditionalFormatting sqref="B42:B44 B41:AE41">
    <cfRule type="expression" dxfId="414" priority="1148">
      <formula>B$40="First of month following date of change"</formula>
    </cfRule>
  </conditionalFormatting>
  <conditionalFormatting sqref="B42:B44 B40:AE41">
    <cfRule type="expression" dxfId="413" priority="1149">
      <formula>B$39="Yes, Use Waiting Period"</formula>
    </cfRule>
  </conditionalFormatting>
  <conditionalFormatting sqref="B48:B50 B47:AE47">
    <cfRule type="expression" dxfId="412" priority="1145">
      <formula>B$46="First of the month following date of change"</formula>
    </cfRule>
  </conditionalFormatting>
  <conditionalFormatting sqref="B48:B50 B46:AE47">
    <cfRule type="expression" dxfId="411" priority="1146">
      <formula>B$45="Yes, Use Waiting Period"</formula>
    </cfRule>
  </conditionalFormatting>
  <conditionalFormatting sqref="B61:AE63">
    <cfRule type="expression" dxfId="410" priority="1144">
      <formula>B$60="No"</formula>
    </cfRule>
  </conditionalFormatting>
  <conditionalFormatting sqref="B171:AE171">
    <cfRule type="expression" dxfId="409" priority="1137">
      <formula>B$170="Compensation as of Date"</formula>
    </cfRule>
  </conditionalFormatting>
  <conditionalFormatting sqref="B203 B209 F203 H203 J203 L203 N203 P203 R203 T203 V203 X203 Z203 AB203 AD203 D209 F209 H209 J209 L209 N209 P209 R209 T209 V209 X209 Z209 AB209 AD209 B201:AE201 B207:AE207">
    <cfRule type="expression" dxfId="408" priority="1050">
      <formula>B$200="Specific Date Selection"</formula>
    </cfRule>
  </conditionalFormatting>
  <conditionalFormatting sqref="B205:AE206">
    <cfRule type="expression" dxfId="407" priority="1049">
      <formula>B$204="Use waiting Period"</formula>
    </cfRule>
  </conditionalFormatting>
  <conditionalFormatting sqref="B206:AE206">
    <cfRule type="expression" dxfId="406" priority="1047">
      <formula>B$205="First of Month following Date of Birth"</formula>
    </cfRule>
  </conditionalFormatting>
  <conditionalFormatting sqref="B145:AE146">
    <cfRule type="expression" dxfId="405" priority="993">
      <formula>B$124="Select Effective Date Rule"</formula>
    </cfRule>
  </conditionalFormatting>
  <conditionalFormatting sqref="B85:B94 F85:F94 H85:H94 J85:J94 L85:L94 N85:N94 P85:P94 R85:R94 T85:T94 V85:V94 X85:X94 Z85:Z94 AB85:AB94 AD85:AD94">
    <cfRule type="expression" dxfId="404" priority="988">
      <formula>B$84="Yes"</formula>
    </cfRule>
  </conditionalFormatting>
  <conditionalFormatting sqref="B100:B107 F100:F107 H100:H107 J100:J107 L100:L107 N100:N107 P100:P107 R100:R107 T100:T107 V100:V107 X100:X107 Z100:Z107 AB100:AB107 AD100:AD107">
    <cfRule type="expression" dxfId="403" priority="986">
      <formula>B$99="Yes"</formula>
    </cfRule>
  </conditionalFormatting>
  <conditionalFormatting sqref="B109 B111:B113 F109 H109 J109 L109 N109 P109 R109 T109 V109 X109 Z109 AB109 AD109 D111:D113 F111:F113 H111:H113 J111:J113 L111:L113 N111:N113 P111:P113 R111:R113 T111:T113 V111:V113 X111:X113 Z111:Z113 AB111:AB113 AD111:AD113">
    <cfRule type="expression" dxfId="402" priority="985">
      <formula>B$108="Yes"</formula>
    </cfRule>
  </conditionalFormatting>
  <conditionalFormatting sqref="B115 B117 B119:B121 F115 H115 J115 L115 N115 P115 R115 T115 V115 X115 Z115 AB115 AD115 D117 D119:D121 F117:F121 H117:H121 J117:J121 L117:L121 N117:N121 P117:P121 R117:R121 T117:T121 V117:V121 X117:X121 Z117:Z121 AB117:AB121 AD117:AD121">
    <cfRule type="expression" dxfId="401" priority="984">
      <formula>B$114="Yes"</formula>
    </cfRule>
  </conditionalFormatting>
  <conditionalFormatting sqref="B154:B162 F154:F162 H154:H162 J154:J162 L154:L162 N154:N162 P154:P162 R154:R162 T154:T162 V154:V162 X154:X162 Z154:Z162 AB154:AB162 AD154:AD162">
    <cfRule type="expression" dxfId="400" priority="980">
      <formula>B$153="Yes"</formula>
    </cfRule>
  </conditionalFormatting>
  <conditionalFormatting sqref="B13:AE13">
    <cfRule type="expression" dxfId="399" priority="945">
      <formula>B$8="EE &amp; CH"</formula>
    </cfRule>
    <cfRule type="expression" dxfId="398" priority="946">
      <formula>B$8="CH"</formula>
    </cfRule>
    <cfRule type="expression" dxfId="397" priority="947">
      <formula>B$8="EE"</formula>
    </cfRule>
    <cfRule type="expression" dxfId="396" priority="948">
      <formula>B$8="CH"</formula>
    </cfRule>
    <cfRule type="expression" dxfId="395" priority="949">
      <formula>B$8="EE"</formula>
    </cfRule>
  </conditionalFormatting>
  <conditionalFormatting sqref="B99 F99 H99 J99 L99 N99 P99 R99 T99 V99 X99 Z99 AB99 AD99">
    <cfRule type="expression" dxfId="394" priority="693">
      <formula>B$99="Yes"</formula>
    </cfRule>
    <cfRule type="expression" dxfId="393" priority="932">
      <formula>B$99="No"</formula>
    </cfRule>
  </conditionalFormatting>
  <conditionalFormatting sqref="B100 F100 H100 J100 L100 N100 P100 R100 T100 V100 X100 Z100 AB100 AD100">
    <cfRule type="expression" dxfId="392" priority="931">
      <formula>B$100="No"</formula>
    </cfRule>
  </conditionalFormatting>
  <conditionalFormatting sqref="B101 F101 H101 J101 L101 N101 P101 R101 T101 V101 X101 Z101 AB101 AD101 F110 H110 J110 L110 N110 P110 R110 T110 V110 X110 Z110 AB110 AD110">
    <cfRule type="expression" dxfId="391" priority="930">
      <formula>B$101="No"</formula>
    </cfRule>
  </conditionalFormatting>
  <conditionalFormatting sqref="B102 F102 H102 J102 L102 N102 P102 R102 T102 V102 X102 Z102 AB102 AD102">
    <cfRule type="expression" dxfId="390" priority="929">
      <formula>B$102="No"</formula>
    </cfRule>
  </conditionalFormatting>
  <conditionalFormatting sqref="B103 F103 H103 J103 L103 N103 P103 R103 T103 V103 X103 Z103 AB103 AD103">
    <cfRule type="expression" dxfId="389" priority="928">
      <formula>B$103="No"</formula>
    </cfRule>
  </conditionalFormatting>
  <conditionalFormatting sqref="B104 F104 H104 J104 L104 N104 P104 R104 T104 V104 X104 Z104 AB104 AD104">
    <cfRule type="expression" dxfId="388" priority="927">
      <formula>B$104="No"</formula>
    </cfRule>
  </conditionalFormatting>
  <conditionalFormatting sqref="B105 F105 H105 J105 L105 N105 P105 R105 T105 V105 X105 Z105 AB105 AD105">
    <cfRule type="expression" dxfId="387" priority="926">
      <formula>B$105="No"</formula>
    </cfRule>
  </conditionalFormatting>
  <conditionalFormatting sqref="B106 F106 H106 J106 L106 N106 P106 R106 T106 V106 X106 Z106 AB106 AD106">
    <cfRule type="expression" dxfId="386" priority="925">
      <formula>B$106="No"</formula>
    </cfRule>
  </conditionalFormatting>
  <conditionalFormatting sqref="B107 F107 H107 J107 L107 N107 P107 R107 T107 V107 X107 Z107 AB107 AD107">
    <cfRule type="expression" dxfId="385" priority="924">
      <formula>B$107="No"</formula>
    </cfRule>
  </conditionalFormatting>
  <conditionalFormatting sqref="B108 F108 H108 J108 L108 N108 P108 R108 T108 V108 X108 Z108 AB108 AD108">
    <cfRule type="expression" dxfId="384" priority="681">
      <formula>B$108="Yes"</formula>
    </cfRule>
    <cfRule type="expression" dxfId="383" priority="896">
      <formula>B$108="No"</formula>
    </cfRule>
    <cfRule type="expression" dxfId="382" priority="903">
      <formula>B$99="No"</formula>
    </cfRule>
  </conditionalFormatting>
  <conditionalFormatting sqref="B110 F110 H110 J110 L110 N110 P110 R110 T110 V110 X110 Z110 AB110 AD110">
    <cfRule type="expression" dxfId="381" priority="894">
      <formula>B$110="No"</formula>
    </cfRule>
    <cfRule type="expression" dxfId="380" priority="902">
      <formula>B$99="Yes"</formula>
    </cfRule>
  </conditionalFormatting>
  <conditionalFormatting sqref="B110">
    <cfRule type="expression" dxfId="379" priority="901">
      <formula>B$101="No"</formula>
    </cfRule>
  </conditionalFormatting>
  <conditionalFormatting sqref="B109 F109 H109 J109 L109 N109 P109 R109 T109 V109 X109 Z109 AB109 AD109">
    <cfRule type="expression" dxfId="378" priority="895">
      <formula>B$109="No"</formula>
    </cfRule>
  </conditionalFormatting>
  <conditionalFormatting sqref="B111 F111 H111 J111 L111 N111 P111 R111 T111 V111 X111 Z111 AB111 AD111">
    <cfRule type="expression" dxfId="377" priority="893">
      <formula>B$111="No"</formula>
    </cfRule>
  </conditionalFormatting>
  <conditionalFormatting sqref="B112 F112 H112 J112 L112 N112 P112 R112 T112 V112 X112 Z112 AB112 AD112">
    <cfRule type="expression" dxfId="376" priority="892">
      <formula>B$112="No"</formula>
    </cfRule>
  </conditionalFormatting>
  <conditionalFormatting sqref="B113 F113 H113 J113 L113 N113 P113 R113 T113 V113 X113 Z113 AB113 AD113">
    <cfRule type="expression" dxfId="375" priority="891">
      <formula>B$113="No"</formula>
    </cfRule>
  </conditionalFormatting>
  <conditionalFormatting sqref="B114 F114 H114 J114 L114 N114 P114 R114 T114 V114 X114 Z114 AB114 AD114">
    <cfRule type="expression" dxfId="374" priority="669">
      <formula>B$114="Yes"</formula>
    </cfRule>
    <cfRule type="expression" dxfId="373" priority="880">
      <formula>B$114="No"</formula>
    </cfRule>
  </conditionalFormatting>
  <conditionalFormatting sqref="B115 F115 H115 J115 L115 N115 P115 R115 T115 V115 X115 Z115 AB115 AD115">
    <cfRule type="expression" dxfId="372" priority="879">
      <formula>B$115="No"</formula>
    </cfRule>
  </conditionalFormatting>
  <conditionalFormatting sqref="B117 F117 H117 J117 L117 N117 P117 R117 T117 V117 X117 Z117 AB117 AD117">
    <cfRule type="expression" dxfId="371" priority="878">
      <formula>B$117="No"</formula>
    </cfRule>
  </conditionalFormatting>
  <conditionalFormatting sqref="B119 F119 H119 J119 L119 N119 P119 R119 T119 V119 X119 Z119 AB119 AD119">
    <cfRule type="expression" dxfId="370" priority="877">
      <formula>B$119="No"</formula>
    </cfRule>
  </conditionalFormatting>
  <conditionalFormatting sqref="B120 F120 H120 J120 L120 N120 P120 R120 T120 V120 X120 Z120 AB120 AD120">
    <cfRule type="expression" dxfId="369" priority="876">
      <formula>B$120="No"</formula>
    </cfRule>
  </conditionalFormatting>
  <conditionalFormatting sqref="B121 F121 H121 J121 L121 N121 P121 R121 T121 V121 X121 Z121 AB121 AD121">
    <cfRule type="expression" dxfId="368" priority="874">
      <formula>B$121="No"</formula>
    </cfRule>
  </conditionalFormatting>
  <conditionalFormatting sqref="B116 F116 H116 J116 L116 N116 P116 R116 T116 V116 X116 Z116 AB116 AD116">
    <cfRule type="expression" dxfId="367" priority="872">
      <formula>B$116="No"</formula>
    </cfRule>
  </conditionalFormatting>
  <conditionalFormatting sqref="B149:AE149">
    <cfRule type="expression" dxfId="366" priority="850">
      <formula>B8="EE &amp; CH"</formula>
    </cfRule>
    <cfRule type="expression" dxfId="365" priority="851">
      <formula>B8="CH"</formula>
    </cfRule>
    <cfRule type="expression" dxfId="364" priority="852">
      <formula>B$8="EE"</formula>
    </cfRule>
  </conditionalFormatting>
  <conditionalFormatting sqref="B150:AE150 B152:AE152">
    <cfRule type="expression" dxfId="363" priority="844">
      <formula>B8="EE &amp; SP"</formula>
    </cfRule>
    <cfRule type="expression" dxfId="362" priority="845">
      <formula>B8="SP"</formula>
    </cfRule>
    <cfRule type="expression" dxfId="361" priority="846">
      <formula>B8="EE"</formula>
    </cfRule>
  </conditionalFormatting>
  <conditionalFormatting sqref="B165:AE165">
    <cfRule type="expression" dxfId="360" priority="835">
      <formula>B8="EE &amp; SP"</formula>
    </cfRule>
    <cfRule type="expression" dxfId="359" priority="836">
      <formula>B8="SP"</formula>
    </cfRule>
    <cfRule type="expression" dxfId="358" priority="837">
      <formula>B8="EE"</formula>
    </cfRule>
  </conditionalFormatting>
  <conditionalFormatting sqref="B151:AE151">
    <cfRule type="expression" dxfId="357" priority="829">
      <formula>B8="EE &amp; SP"</formula>
    </cfRule>
    <cfRule type="expression" dxfId="356" priority="830">
      <formula>B8="SP"</formula>
    </cfRule>
    <cfRule type="expression" dxfId="355" priority="831">
      <formula>B8="EE"</formula>
    </cfRule>
  </conditionalFormatting>
  <conditionalFormatting sqref="B195:AE195">
    <cfRule type="expression" dxfId="354" priority="809">
      <formula>B$195="No"</formula>
    </cfRule>
    <cfRule type="expression" dxfId="353" priority="810">
      <formula>B$195="Yes"</formula>
    </cfRule>
  </conditionalFormatting>
  <conditionalFormatting sqref="B196:AE196">
    <cfRule type="expression" dxfId="352" priority="806">
      <formula>B$196="Yes"</formula>
    </cfRule>
    <cfRule type="expression" dxfId="351" priority="808">
      <formula>B$196="No"</formula>
    </cfRule>
  </conditionalFormatting>
  <conditionalFormatting sqref="B197:AE197">
    <cfRule type="expression" dxfId="350" priority="805">
      <formula>B$197="Yes"</formula>
    </cfRule>
    <cfRule type="expression" dxfId="349" priority="807">
      <formula>B$197="No"</formula>
    </cfRule>
  </conditionalFormatting>
  <conditionalFormatting sqref="B15:AE15">
    <cfRule type="expression" dxfId="348" priority="4098">
      <formula>B$14="No"</formula>
    </cfRule>
  </conditionalFormatting>
  <conditionalFormatting sqref="B43:B44">
    <cfRule type="expression" dxfId="347" priority="1150">
      <formula>B$39="Specific Date Selection"</formula>
    </cfRule>
  </conditionalFormatting>
  <conditionalFormatting sqref="B42:AE42">
    <cfRule type="expression" dxfId="346" priority="633">
      <formula>B$39="specific date selection"</formula>
    </cfRule>
  </conditionalFormatting>
  <conditionalFormatting sqref="B49:B50">
    <cfRule type="expression" dxfId="345" priority="1147">
      <formula>B$45="Specific Date Selection"</formula>
    </cfRule>
  </conditionalFormatting>
  <conditionalFormatting sqref="B48">
    <cfRule type="expression" dxfId="344" priority="628">
      <formula>B$45="Specific Date Selection"</formula>
    </cfRule>
  </conditionalFormatting>
  <conditionalFormatting sqref="B128">
    <cfRule type="expression" dxfId="343" priority="615">
      <formula>B$125="First of month following Date of Election"</formula>
    </cfRule>
    <cfRule type="expression" dxfId="342" priority="616">
      <formula>B$125="Date of Election"</formula>
    </cfRule>
    <cfRule type="expression" dxfId="341" priority="617">
      <formula>B$125="First of month following Open Enrollment Start Date"</formula>
    </cfRule>
  </conditionalFormatting>
  <conditionalFormatting sqref="B134:B135">
    <cfRule type="expression" dxfId="340" priority="610">
      <formula>B$131="First of month following Date of Election"</formula>
    </cfRule>
    <cfRule type="expression" dxfId="339" priority="611">
      <formula>B$131="Date of Election"</formula>
    </cfRule>
    <cfRule type="expression" dxfId="338" priority="612">
      <formula>B$131="First of month following Date of Hire"</formula>
    </cfRule>
  </conditionalFormatting>
  <conditionalFormatting sqref="B140:B141">
    <cfRule type="expression" dxfId="337" priority="605">
      <formula>B$137="First of month following Date of Election"</formula>
    </cfRule>
    <cfRule type="expression" dxfId="336" priority="606">
      <formula>B$137="Date of Election"</formula>
    </cfRule>
    <cfRule type="expression" dxfId="335" priority="607">
      <formula>B$137="First of month following Date of Rehire"</formula>
    </cfRule>
  </conditionalFormatting>
  <conditionalFormatting sqref="B127 F127 H127 J127 L127 N127 P127 R127 T127 V127 X127 Z127 AB127 AD127 F129 H129 J129 L129 N129 P129 R129 T129 V129 X129 Z129 AB129 AD129">
    <cfRule type="expression" dxfId="334" priority="1189">
      <formula>B$124="Specific Date Selection"</formula>
    </cfRule>
  </conditionalFormatting>
  <conditionalFormatting sqref="B128 F128 H128 J128 L128 N128 P128 R128 T128 V128 X128 Z128 AB128 AD128">
    <cfRule type="expression" dxfId="333" priority="618">
      <formula>B$124="Specific Date Selection"</formula>
    </cfRule>
  </conditionalFormatting>
  <conditionalFormatting sqref="B133 B135 F133 H133 J133 L133 N133 P133 R133 T133 V133 X133 Z133 AB133 AD133 D135 F135 H135 J135 L135 N135 P135 R135 T135 V135 X135 Z135 AB135 AD135">
    <cfRule type="expression" dxfId="332" priority="1185">
      <formula>B$130="Specific Date Selection"</formula>
    </cfRule>
  </conditionalFormatting>
  <conditionalFormatting sqref="B134 F134 H134 J134 L134 N134 P134 R134 T134 V134 X134 Z134 AB134 AD134">
    <cfRule type="expression" dxfId="331" priority="614">
      <formula>B$130="Specific Date Selection"</formula>
    </cfRule>
  </conditionalFormatting>
  <conditionalFormatting sqref="B139 B141 F139 H139 J139 L139 N139 P139 R139 T139 V139 X139 Z139 AB139 AD139 D141 F141 H141 J141 L141 N141 P141 R141 T141 V141 X141 Z141 AB141 AD141">
    <cfRule type="expression" dxfId="330" priority="1180">
      <formula>B$136="Specific Date Selection"</formula>
    </cfRule>
  </conditionalFormatting>
  <conditionalFormatting sqref="B140 F140 H140 J140 L140 N140 P140 R140 T140 V140 X140 Z140 AB140 AD140">
    <cfRule type="expression" dxfId="329" priority="609">
      <formula>B$136="Specific Date Selection"</formula>
    </cfRule>
  </conditionalFormatting>
  <conditionalFormatting sqref="B201">
    <cfRule type="expression" dxfId="328" priority="574">
      <formula>B$200="Specific Date Selection"</formula>
    </cfRule>
  </conditionalFormatting>
  <conditionalFormatting sqref="B202:AE202 B208:AE208">
    <cfRule type="expression" dxfId="327" priority="573">
      <formula>B$200="specific date selection"</formula>
    </cfRule>
  </conditionalFormatting>
  <conditionalFormatting sqref="B36:AE36">
    <cfRule type="expression" dxfId="326" priority="559">
      <formula>B$35="Use Waiting Period"</formula>
    </cfRule>
  </conditionalFormatting>
  <conditionalFormatting sqref="B181:AE181 B183:AE183">
    <cfRule type="expression" dxfId="325" priority="23385">
      <formula>B$180="Yes - Round down to nearest"</formula>
    </cfRule>
    <cfRule type="expression" dxfId="324" priority="23386">
      <formula>B$180="Yes - Round up to nearest"</formula>
    </cfRule>
  </conditionalFormatting>
  <conditionalFormatting sqref="B191:C194">
    <cfRule type="expression" dxfId="323" priority="504">
      <formula>B$184="Family Rate for all Dependents"</formula>
    </cfRule>
  </conditionalFormatting>
  <conditionalFormatting sqref="B193:C194">
    <cfRule type="expression" dxfId="322" priority="503">
      <formula>B$184="Family rate for all dependents - Flat"</formula>
    </cfRule>
  </conditionalFormatting>
  <conditionalFormatting sqref="B207">
    <cfRule type="expression" dxfId="321" priority="492">
      <formula>B$200="Specific Date Selection"</formula>
    </cfRule>
  </conditionalFormatting>
  <conditionalFormatting sqref="B118">
    <cfRule type="expression" dxfId="320" priority="468">
      <formula>B$114="Yes"</formula>
    </cfRule>
  </conditionalFormatting>
  <conditionalFormatting sqref="B129">
    <cfRule type="expression" dxfId="319" priority="407">
      <formula>B$125="First of month following Date of Election"</formula>
    </cfRule>
    <cfRule type="expression" dxfId="318" priority="408">
      <formula>B$125="Date of Election"</formula>
    </cfRule>
    <cfRule type="expression" dxfId="317" priority="409">
      <formula>B$125="First of month following Open Enrollment Start Date"</formula>
    </cfRule>
  </conditionalFormatting>
  <conditionalFormatting sqref="B129">
    <cfRule type="expression" dxfId="316" priority="410">
      <formula>B$124="Specific Date Selection"</formula>
    </cfRule>
  </conditionalFormatting>
  <conditionalFormatting sqref="B162 F162 H162 J162 L162 N162 P162 R162 T162 V162 X162 Z162 AB162 AD162">
    <cfRule type="expression" dxfId="315" priority="402">
      <formula>B$98="Yes"</formula>
    </cfRule>
  </conditionalFormatting>
  <conditionalFormatting sqref="B163:C163">
    <cfRule type="expression" dxfId="314" priority="388">
      <formula>$B$4="No"</formula>
    </cfRule>
  </conditionalFormatting>
  <conditionalFormatting sqref="B180:AE180 B182:AE182">
    <cfRule type="expression" dxfId="313" priority="25983">
      <formula>B$184="Range Flat Amount"</formula>
    </cfRule>
    <cfRule type="expression" dxfId="312" priority="25984">
      <formula>B$184="Offered Amount/Flat Amount"</formula>
    </cfRule>
  </conditionalFormatting>
  <conditionalFormatting sqref="B177:AE177">
    <cfRule type="expression" dxfId="311" priority="25985">
      <formula>B$176="User Defined"</formula>
    </cfRule>
    <cfRule type="expression" dxfId="310" priority="25986">
      <formula>B$176="Weekly Salary"</formula>
    </cfRule>
    <cfRule type="expression" dxfId="309" priority="25987">
      <formula>B$184="Offered Amount/Salary Multiple"</formula>
    </cfRule>
    <cfRule type="expression" dxfId="308" priority="25988">
      <formula>B$184="Offered Amount/Flat Amount"</formula>
    </cfRule>
    <cfRule type="expression" dxfId="307" priority="25989">
      <formula>B$176="Annual Salary"</formula>
    </cfRule>
    <cfRule type="expression" dxfId="306" priority="25990">
      <formula>B$176="Monthly Salary"</formula>
    </cfRule>
  </conditionalFormatting>
  <conditionalFormatting sqref="B169:AE169">
    <cfRule type="expression" dxfId="305" priority="319">
      <formula>B$168="No"</formula>
    </cfRule>
  </conditionalFormatting>
  <conditionalFormatting sqref="B185:AE185">
    <cfRule type="expression" dxfId="304" priority="317">
      <formula>B$184="Flat Amount"</formula>
    </cfRule>
  </conditionalFormatting>
  <conditionalFormatting sqref="B34:AE34">
    <cfRule type="expression" dxfId="303" priority="309">
      <formula>B$33="First of month following date of change"</formula>
    </cfRule>
    <cfRule type="expression" dxfId="302" priority="315">
      <formula>B$33="Select Waiting Period Option"</formula>
    </cfRule>
  </conditionalFormatting>
  <conditionalFormatting sqref="B37:AE37">
    <cfRule type="expression" dxfId="301" priority="312">
      <formula>B$36="First of month following date of change"</formula>
    </cfRule>
    <cfRule type="expression" dxfId="300" priority="313">
      <formula>B$36="Select Waiting Period Option"</formula>
    </cfRule>
  </conditionalFormatting>
  <conditionalFormatting sqref="B132:AE132">
    <cfRule type="expression" dxfId="299" priority="305">
      <formula>B$131="Select waiting period option"</formula>
    </cfRule>
  </conditionalFormatting>
  <conditionalFormatting sqref="B126:AE126">
    <cfRule type="expression" dxfId="298" priority="303">
      <formula>B$125="Select Waiting Period Option"</formula>
    </cfRule>
  </conditionalFormatting>
  <conditionalFormatting sqref="B138:AE138">
    <cfRule type="expression" dxfId="297" priority="301">
      <formula>B$137="Select Waiting Period Option"</formula>
    </cfRule>
  </conditionalFormatting>
  <conditionalFormatting sqref="B3:AE197">
    <cfRule type="expression" dxfId="296" priority="283">
      <formula>B$3="No"</formula>
    </cfRule>
  </conditionalFormatting>
  <conditionalFormatting sqref="D97:D98">
    <cfRule type="expression" dxfId="295" priority="132">
      <formula>D$96="No"</formula>
    </cfRule>
  </conditionalFormatting>
  <conditionalFormatting sqref="D127">
    <cfRule type="expression" dxfId="294" priority="125">
      <formula>D$125="First of month following Date of Election"</formula>
    </cfRule>
    <cfRule type="expression" dxfId="293" priority="126">
      <formula>D$125="Date of Election"</formula>
    </cfRule>
    <cfRule type="expression" dxfId="292" priority="127">
      <formula>D$125="First of month following Open Enrollment Start Date"</formula>
    </cfRule>
  </conditionalFormatting>
  <conditionalFormatting sqref="D133">
    <cfRule type="expression" dxfId="291" priority="120">
      <formula>D$131="First of month following Date of Election"</formula>
    </cfRule>
    <cfRule type="expression" dxfId="290" priority="121">
      <formula>D$131="Date of Election"</formula>
    </cfRule>
    <cfRule type="expression" dxfId="289" priority="122">
      <formula>D$131="First of month following Date of Hire"</formula>
    </cfRule>
  </conditionalFormatting>
  <conditionalFormatting sqref="D139">
    <cfRule type="expression" dxfId="288" priority="115">
      <formula>D$137="First of month following Date of Election"</formula>
    </cfRule>
    <cfRule type="expression" dxfId="287" priority="116">
      <formula>D$137="Date of Election"</formula>
    </cfRule>
    <cfRule type="expression" dxfId="286" priority="117">
      <formula>D$137="First of month following Date of Rehire"</formula>
    </cfRule>
  </conditionalFormatting>
  <conditionalFormatting sqref="D42:D44 F42:F44 H42:H44 J42:J44 L42:L44 N42:N44 P42:P44 R42:R44 T42:T44 V42:V44 X42:X44 Z42:Z44 AB42:AB44 AD42:AD44">
    <cfRule type="expression" dxfId="285" priority="110">
      <formula>D$40="First of the month following date of change"</formula>
    </cfRule>
  </conditionalFormatting>
  <conditionalFormatting sqref="D42:D44 F42:F44 H42:H44 J42:J44 L42:L44 N42:N44 P42:P44 R42:R44 T42:T44 V42:V44 X42:X44 Z42:Z44 AB42:AB44 AD42:AD44">
    <cfRule type="expression" dxfId="284" priority="111">
      <formula>D$39="Yes, Use Waiting Period"</formula>
    </cfRule>
  </conditionalFormatting>
  <conditionalFormatting sqref="D48:D50 F48:F50 H48:H50 J48:J50 L48:L50 N48:N50 P48:P50 R48:R50 T48:T50 V48:V50 X48:X50 Z48:Z50 AB48:AB50 AD48:AD50">
    <cfRule type="expression" dxfId="283" priority="107">
      <formula>D$46="First of the month following date of change"</formula>
    </cfRule>
  </conditionalFormatting>
  <conditionalFormatting sqref="D48:D50 F48:F50 H48:H50 J48:J50 L48:L50 N48:N50 P48:P50 R48:R50 T48:T50 V48:V50 X48:X50 Z48:Z50 AB48:AB50 AD48:AD50">
    <cfRule type="expression" dxfId="282" priority="108">
      <formula>D$45="Yes, Use Waiting Period"</formula>
    </cfRule>
  </conditionalFormatting>
  <conditionalFormatting sqref="D203">
    <cfRule type="expression" dxfId="281" priority="104">
      <formula>D$200="Specific Date Selection"</formula>
    </cfRule>
  </conditionalFormatting>
  <conditionalFormatting sqref="D85:D94">
    <cfRule type="expression" dxfId="280" priority="100">
      <formula>D$84="Yes"</formula>
    </cfRule>
  </conditionalFormatting>
  <conditionalFormatting sqref="D100:D107">
    <cfRule type="expression" dxfId="279" priority="99">
      <formula>D$99="Yes"</formula>
    </cfRule>
  </conditionalFormatting>
  <conditionalFormatting sqref="D109">
    <cfRule type="expression" dxfId="278" priority="98">
      <formula>D$108="Yes"</formula>
    </cfRule>
  </conditionalFormatting>
  <conditionalFormatting sqref="D115">
    <cfRule type="expression" dxfId="277" priority="97">
      <formula>D$114="Yes"</formula>
    </cfRule>
  </conditionalFormatting>
  <conditionalFormatting sqref="D154:D162">
    <cfRule type="expression" dxfId="276" priority="96">
      <formula>D$153="Yes"</formula>
    </cfRule>
  </conditionalFormatting>
  <conditionalFormatting sqref="D99">
    <cfRule type="expression" dxfId="275" priority="47">
      <formula>D$99="Yes"</formula>
    </cfRule>
    <cfRule type="expression" dxfId="274" priority="90">
      <formula>D$99="No"</formula>
    </cfRule>
  </conditionalFormatting>
  <conditionalFormatting sqref="D100">
    <cfRule type="expression" dxfId="273" priority="89">
      <formula>D$100="No"</formula>
    </cfRule>
  </conditionalFormatting>
  <conditionalFormatting sqref="D101">
    <cfRule type="expression" dxfId="272" priority="88">
      <formula>D$101="No"</formula>
    </cfRule>
  </conditionalFormatting>
  <conditionalFormatting sqref="D102">
    <cfRule type="expression" dxfId="271" priority="87">
      <formula>D$102="No"</formula>
    </cfRule>
  </conditionalFormatting>
  <conditionalFormatting sqref="D103">
    <cfRule type="expression" dxfId="270" priority="86">
      <formula>D$103="No"</formula>
    </cfRule>
  </conditionalFormatting>
  <conditionalFormatting sqref="D104">
    <cfRule type="expression" dxfId="269" priority="85">
      <formula>D$104="No"</formula>
    </cfRule>
  </conditionalFormatting>
  <conditionalFormatting sqref="D105">
    <cfRule type="expression" dxfId="268" priority="84">
      <formula>D$105="No"</formula>
    </cfRule>
  </conditionalFormatting>
  <conditionalFormatting sqref="D106">
    <cfRule type="expression" dxfId="267" priority="83">
      <formula>D$106="No"</formula>
    </cfRule>
  </conditionalFormatting>
  <conditionalFormatting sqref="D107">
    <cfRule type="expression" dxfId="266" priority="82">
      <formula>D$107="No"</formula>
    </cfRule>
  </conditionalFormatting>
  <conditionalFormatting sqref="D108">
    <cfRule type="expression" dxfId="265" priority="46">
      <formula>D$108="Yes"</formula>
    </cfRule>
    <cfRule type="expression" dxfId="264" priority="78">
      <formula>D$108="No"</formula>
    </cfRule>
    <cfRule type="expression" dxfId="263" priority="81">
      <formula>D$99="No"</formula>
    </cfRule>
  </conditionalFormatting>
  <conditionalFormatting sqref="D110">
    <cfRule type="expression" dxfId="262" priority="76">
      <formula>D$110="No"</formula>
    </cfRule>
    <cfRule type="expression" dxfId="261" priority="80">
      <formula>D$99="Yes"</formula>
    </cfRule>
  </conditionalFormatting>
  <conditionalFormatting sqref="D110">
    <cfRule type="expression" dxfId="260" priority="79">
      <formula>D$101="No"</formula>
    </cfRule>
  </conditionalFormatting>
  <conditionalFormatting sqref="D109">
    <cfRule type="expression" dxfId="259" priority="77">
      <formula>D$109="No"</formula>
    </cfRule>
  </conditionalFormatting>
  <conditionalFormatting sqref="D111">
    <cfRule type="expression" dxfId="258" priority="75">
      <formula>D$111="No"</formula>
    </cfRule>
  </conditionalFormatting>
  <conditionalFormatting sqref="D112">
    <cfRule type="expression" dxfId="257" priority="74">
      <formula>D$112="No"</formula>
    </cfRule>
  </conditionalFormatting>
  <conditionalFormatting sqref="D113">
    <cfRule type="expression" dxfId="256" priority="73">
      <formula>D$113="No"</formula>
    </cfRule>
  </conditionalFormatting>
  <conditionalFormatting sqref="D114">
    <cfRule type="expression" dxfId="255" priority="45">
      <formula>D$114="Yes"</formula>
    </cfRule>
    <cfRule type="expression" dxfId="254" priority="72">
      <formula>D$114="No"</formula>
    </cfRule>
  </conditionalFormatting>
  <conditionalFormatting sqref="D115">
    <cfRule type="expression" dxfId="253" priority="71">
      <formula>D$115="No"</formula>
    </cfRule>
  </conditionalFormatting>
  <conditionalFormatting sqref="D117">
    <cfRule type="expression" dxfId="252" priority="70">
      <formula>D$117="No"</formula>
    </cfRule>
  </conditionalFormatting>
  <conditionalFormatting sqref="D119">
    <cfRule type="expression" dxfId="251" priority="69">
      <formula>D$119="No"</formula>
    </cfRule>
  </conditionalFormatting>
  <conditionalFormatting sqref="D120">
    <cfRule type="expression" dxfId="250" priority="68">
      <formula>D$120="No"</formula>
    </cfRule>
  </conditionalFormatting>
  <conditionalFormatting sqref="D121">
    <cfRule type="expression" dxfId="249" priority="67">
      <formula>D$121="No"</formula>
    </cfRule>
  </conditionalFormatting>
  <conditionalFormatting sqref="D116">
    <cfRule type="expression" dxfId="248" priority="66">
      <formula>D$116="No"</formula>
    </cfRule>
  </conditionalFormatting>
  <conditionalFormatting sqref="D43:D44 F43:F44 H43:H44 J43:J44 L43:L44 N43:N44 P43:P44 R43:R44 T43:T44 V43:V44 X43:X44 Z43:Z44 AB43:AB44 AD43:AD44">
    <cfRule type="expression" dxfId="247" priority="112">
      <formula>D$39="Specific Date Selection"</formula>
    </cfRule>
  </conditionalFormatting>
  <conditionalFormatting sqref="D49:D50 F49:F50 H49:H50 J49:J50 L49:L50 N49:N50 P49:P50 R49:R50 T49:T50 V49:V50 X49:X50 Z49:Z50 AB49:AB50 AD49:AD50">
    <cfRule type="expression" dxfId="246" priority="109">
      <formula>D$45="Specific Date Selection"</formula>
    </cfRule>
  </conditionalFormatting>
  <conditionalFormatting sqref="D48 F48 H48 J48 L48 N48 P48 R48 T48 V48 X48 Z48 AB48 AD48">
    <cfRule type="expression" dxfId="245" priority="43">
      <formula>D$45="Specific Date Selection"</formula>
    </cfRule>
  </conditionalFormatting>
  <conditionalFormatting sqref="D128">
    <cfRule type="expression" dxfId="244" priority="39">
      <formula>D$125="First of month following Date of Election"</formula>
    </cfRule>
    <cfRule type="expression" dxfId="243" priority="40">
      <formula>D$125="Date of Election"</formula>
    </cfRule>
    <cfRule type="expression" dxfId="242" priority="41">
      <formula>D$125="First of month following Open Enrollment Start Date"</formula>
    </cfRule>
  </conditionalFormatting>
  <conditionalFormatting sqref="D134:D135">
    <cfRule type="expression" dxfId="241" priority="35">
      <formula>D$131="First of month following Date of Election"</formula>
    </cfRule>
    <cfRule type="expression" dxfId="240" priority="36">
      <formula>D$131="Date of Election"</formula>
    </cfRule>
    <cfRule type="expression" dxfId="239" priority="37">
      <formula>D$131="First of month following Date of Hire"</formula>
    </cfRule>
  </conditionalFormatting>
  <conditionalFormatting sqref="D140:D141">
    <cfRule type="expression" dxfId="238" priority="31">
      <formula>D$137="First of month following Date of Election"</formula>
    </cfRule>
    <cfRule type="expression" dxfId="237" priority="32">
      <formula>D$137="Date of Election"</formula>
    </cfRule>
    <cfRule type="expression" dxfId="236" priority="33">
      <formula>D$137="First of month following Date of Rehire"</formula>
    </cfRule>
  </conditionalFormatting>
  <conditionalFormatting sqref="D127">
    <cfRule type="expression" dxfId="235" priority="128">
      <formula>D$124="Specific Date Selection"</formula>
    </cfRule>
  </conditionalFormatting>
  <conditionalFormatting sqref="D128">
    <cfRule type="expression" dxfId="234" priority="42">
      <formula>D$124="Specific Date Selection"</formula>
    </cfRule>
  </conditionalFormatting>
  <conditionalFormatting sqref="D133">
    <cfRule type="expression" dxfId="233" priority="124">
      <formula>D$130="Specific Date Selection"</formula>
    </cfRule>
  </conditionalFormatting>
  <conditionalFormatting sqref="D134">
    <cfRule type="expression" dxfId="232" priority="38">
      <formula>D$130="Specific Date Selection"</formula>
    </cfRule>
  </conditionalFormatting>
  <conditionalFormatting sqref="D139">
    <cfRule type="expression" dxfId="231" priority="119">
      <formula>D$136="Specific Date Selection"</formula>
    </cfRule>
  </conditionalFormatting>
  <conditionalFormatting sqref="D140">
    <cfRule type="expression" dxfId="230" priority="34">
      <formula>D$136="Specific Date Selection"</formula>
    </cfRule>
  </conditionalFormatting>
  <conditionalFormatting sqref="D201">
    <cfRule type="expression" dxfId="229" priority="30">
      <formula>D$200="Specific Date Selection"</formula>
    </cfRule>
  </conditionalFormatting>
  <conditionalFormatting sqref="D191:AE194">
    <cfRule type="expression" dxfId="228" priority="26">
      <formula>"b$183=""Family Rate for all Dependents"""</formula>
    </cfRule>
  </conditionalFormatting>
  <conditionalFormatting sqref="D193:AE194">
    <cfRule type="expression" dxfId="227" priority="25">
      <formula>"b$183=""Family rate for all dependents - Flat"""</formula>
    </cfRule>
  </conditionalFormatting>
  <conditionalFormatting sqref="D207">
    <cfRule type="expression" dxfId="226" priority="24">
      <formula>D$200="Specific Date Selection"</formula>
    </cfRule>
  </conditionalFormatting>
  <conditionalFormatting sqref="D118">
    <cfRule type="expression" dxfId="225" priority="23">
      <formula>D$114="Yes"</formula>
    </cfRule>
  </conditionalFormatting>
  <conditionalFormatting sqref="D129">
    <cfRule type="expression" dxfId="224" priority="19">
      <formula>D$125="First of month following Date of Election"</formula>
    </cfRule>
    <cfRule type="expression" dxfId="223" priority="20">
      <formula>D$125="Date of Election"</formula>
    </cfRule>
    <cfRule type="expression" dxfId="222" priority="21">
      <formula>D$125="First of month following Open Enrollment Start Date"</formula>
    </cfRule>
  </conditionalFormatting>
  <conditionalFormatting sqref="D129">
    <cfRule type="expression" dxfId="221" priority="22">
      <formula>D$124="Specific Date Selection"</formula>
    </cfRule>
  </conditionalFormatting>
  <conditionalFormatting sqref="D162">
    <cfRule type="expression" dxfId="220" priority="18">
      <formula>D$98="Yes"</formula>
    </cfRule>
  </conditionalFormatting>
  <conditionalFormatting sqref="D163:AE163">
    <cfRule type="expression" dxfId="219" priority="17">
      <formula>$B$4="No"</formula>
    </cfRule>
  </conditionalFormatting>
  <conditionalFormatting sqref="C21:C25">
    <cfRule type="expression" dxfId="218" priority="5">
      <formula>B$19="No"</formula>
    </cfRule>
    <cfRule type="expression" priority="6">
      <formula>B$19</formula>
    </cfRule>
  </conditionalFormatting>
  <conditionalFormatting sqref="E21:E25 G21:G25 I21:I25 K21:K25 M21:M25 O21:O25 Q21:Q25 S21:S25 U21:U25 W21:W25 Y21:Y25 AA21:AA25 AC21:AC25 AE21:AE25">
    <cfRule type="expression" dxfId="217" priority="2">
      <formula>D$19="No"</formula>
    </cfRule>
    <cfRule type="expression" priority="3">
      <formula>D$19</formula>
    </cfRule>
  </conditionalFormatting>
  <conditionalFormatting sqref="B41:C44">
    <cfRule type="expression" dxfId="216" priority="1">
      <formula>$B$40="First of Month following Date of Change"</formula>
    </cfRule>
  </conditionalFormatting>
  <dataValidations count="44">
    <dataValidation type="list" allowBlank="1" showInputMessage="1" showErrorMessage="1" sqref="B96 B168 B9:B12 B52:B54 B60 B64 B67 B165 B16:B19 B3 D96 F96 H96 J96 L96 N96 P96 R96 T96 V96 X96 Z96 AB96 AD96 D168 F168 H168 J168 L168 N168 P168 R168 T168 V168 X168 Z168 AB168 AD168 F9:F12 H9:H12 J9:J12 L9:L12 N9:N12 P9:P12 R9:R12 T9:T12 V9:V12 X9:X12 Z9:Z12 AB9:AB12 AD9:AD12 D3:AE3 D52:D54 F52:F54 H52:H54 J52:J54 L52:L54 N52:N54 P52:P54 R52:R54 T52:T54 V52:V54 X52:X54 Z52:Z54 AB52:AB54 AD52:AD54 D60 F60 H60 J60 L60 N60 P60 R60 T60 V60 X60 Z60 AB60 AD60 D64 F64 H64 J64 L64 N64 P64 R64 T64 V64 X64 Z64 AB64 AD64 D67 F67 H67 J67 L67 N67 P67 R67 T67 V67 X67 Z67 AB67 AD67 D165 F165 H165 J165 L165 N165 P165 R165 T165 V165 X165 Z165 AB165 AD165 D16:D19 F16:F19 H16:H19 J16:J19 L16:L19 N16:N19 P16:P19 R16:R19 T16:T19 V16:V19 X16:X19 Z16:Z19 AB16:AB19 AD16:AD19 D9:D12">
      <formula1>"No,Yes"</formula1>
    </dataValidation>
    <dataValidation type="list" allowBlank="1" showInputMessage="1" showErrorMessage="1" sqref="AD39 AB39 Z39 X39 V39 T39 R39 P39 N39 L39 J39 H39 B39:F39">
      <formula1>$A$254:$A$264</formula1>
    </dataValidation>
    <dataValidation type="list" allowBlank="1" showInputMessage="1" showErrorMessage="1" sqref="B45 AD45 AB45 Z45 X45 V45 T45 R45 P45 N45 L45 J45 H45 F45 D45">
      <formula1>$A$280:$A$289</formula1>
    </dataValidation>
    <dataValidation type="list" allowBlank="1" showInputMessage="1" showErrorMessage="1" sqref="B61 D61 F61 H61 J61 L61 N61 P61 R61 T61 V61 X61 Z61 AB61 AD61">
      <formula1>$A$305:$A$311</formula1>
    </dataValidation>
    <dataValidation type="list" allowBlank="1" showInputMessage="1" showErrorMessage="1" sqref="B62 AD62 AB62 Z62 X62 V62 T62 R62 P62 N62 L62 J62 H62 F62 D62">
      <formula1>$A$314:$A$325</formula1>
    </dataValidation>
    <dataValidation type="list" allowBlank="1" showInputMessage="1" showErrorMessage="1" sqref="B77 D77 F77 H77 J77 L77 N77 P77 R77 T77 V77 X77 Z77 AB77 AD77">
      <formula1>"No,Exact Match,Exact or Less"</formula1>
    </dataValidation>
    <dataValidation type="list" allowBlank="1" showInputMessage="1" showErrorMessage="1" sqref="B98 D98 F98 H98 J98 L98 N98 P98 R98 T98 V98 X98 Z98 AB98 AD98">
      <formula1>"Select Zip Code Rule,Employee zip code CANNOT be in list of provided Zip Table,Employee Zip Code MUST be in list of provided Zip Table"</formula1>
    </dataValidation>
    <dataValidation type="list" allowBlank="1" showInputMessage="1" showErrorMessage="1" sqref="B124 AD124 AB124 Z124 X124 V124 T124 R124 P124 N124 L124 J124 H124 F124 D124">
      <formula1>$A$346:$A$352</formula1>
    </dataValidation>
    <dataValidation type="list" allowBlank="1" showInputMessage="1" showErrorMessage="1" sqref="B125 AD125 AB125 Z125 X125 V125 T125 R125 P125 N125 L125 J125 H125 F125 D125">
      <formula1>$A$355:$A$366</formula1>
    </dataValidation>
    <dataValidation type="list" allowBlank="1" showInputMessage="1" showErrorMessage="1" sqref="B130 AD130 AB130 Z130 X130 V130 T130 R130 P130 N130 L130 J130 H130 F130 D130">
      <formula1>$A$369:$A$379</formula1>
    </dataValidation>
    <dataValidation type="list" allowBlank="1" showInputMessage="1" showErrorMessage="1" sqref="B131 AD131 AB131 Z131 X131 V131 T131 R131 P131 N131 L131 J131 H131 F131 D131">
      <formula1>$A$382:$A$396</formula1>
    </dataValidation>
    <dataValidation type="list" allowBlank="1" showInputMessage="1" showErrorMessage="1" sqref="B136 AD136 AB136 Z136 X136 V136 T136 R136 P136 N136 L136 J136 H136 F136 D136">
      <formula1>$A$399:$A$408</formula1>
    </dataValidation>
    <dataValidation type="list" allowBlank="1" showInputMessage="1" showErrorMessage="1" sqref="B137 AD137 AB137 Z137 X137 V137 T137 R137 P137 N137 L137 J137 H137 F137 D137">
      <formula1>$A$411:$A$422</formula1>
    </dataValidation>
    <dataValidation type="list" allowBlank="1" showInputMessage="1" showErrorMessage="1" sqref="B109 B113 B115 B111 AD21:AD25 B21:B25 B117:B121 B210:AE211 B102:B107 B153:B162 B100 B178:AE179 D109 F109 H109 J109 L109 N109 P109 R109 T109 V109 X109 Z109 AB109 AD109 D113 F113 H113 J113 L113 N113 P113 R113 T113 V113 X113 Z113 AB113 AD113 D115 F115 H115 J115 L115 N115 P115 R115 T115 V115 X115 Z115 AB115 AD115 D111 F111 H111 J111 L111 N111 P111 R111 T111 V111 X111 Z111 AB111 AD111 B84:B94 D84:D94 F84:F94 H84:H94 J84:J94 L84:L94 N84:N94 P84:P94 R84:R94 T84:T94 V84:V94 X84:X94 Z84:Z94 AB84:AB94 D100 F100 H100 J100 L100 N100 P100 R100 T100 V100 X100 Z100 AB100 AD100 D117:D121 F117:F121 H117:H121 J117:J121 L117:L121 N117:N121 P117:P121 R117:R121 T117:T121 V117:V121 X117:X121 Z117:Z121 AB117:AB121 AD117:AD121 D102:D107 F102:F107 H102:H107 J102:J107 L102:L107 N102:N107 P102:P107 R102:R107 T102:T107 V102:V107 X102:X107 Z102:Z107 AB102:AB107 AD102:AD107 D153:D162 F153:F162 H153:H162 J153:J162 L153:L162 N153:N162 P153:P162 R153:R162 T153:T162 V153:V162 X153:X162 Z153:Z162 AB153:AB162 AD153:AD162 D21:D25 F21:F25 H21:H25 J21:J25 L21:L25 N21:N25 P21:P25 R21:R25 T21:T25 V21:V25 X21:X25 Z21:Z25 AB21:AB25 AD84:AD94">
      <formula1>"Yes,No"</formula1>
    </dataValidation>
    <dataValidation type="list" allowBlank="1" showInputMessage="1" showErrorMessage="1" sqref="B43 B207 B49 B139 B133 B201 B127:AE127 D43 F43 H43 J43 L43 N43 P43 R43 T43 V43 X43 Z43 AB43 AD43 D207 F207 H207 J207 L207 N207 P207 R207 T207 V207 X207 Z207 AB207 AD207 D49 F49 H49 J49 L49 N49 P49 R49 T49 V49 X49 Z49 AB49 AD49 D139 F139 H139 J139 L139 N139 P139 R139 T139 V139 X139 Z139 AB139 AD139 D133 F133 H133 J133 L133 N133 P133 R133 T133 V133 X133 Z133 AB133 AD133 D201 F201 H201 J201 L201 N201 P201 R201 T201 V201 X201 Z201 AB201 AD201">
      <formula1>"January,February,March,April,May,June,July,August,September,October,November,December"</formula1>
    </dataValidation>
    <dataValidation type="list" allowBlank="1" showInputMessage="1" showErrorMessage="1" sqref="B44 B209 B50 B141 B135 B203 B129:AE129 D44 F44 H44 J44 L44 N44 P44 R44 T44 V44 X44 Z44 AB44 AD44 D209 F209 H209 J209 L209 N209 P209 R209 T209 V209 X209 Z209 AB209 AD209 D50 F50 H50 J50 L50 N50 P50 R50 T50 V50 X50 Z50 AB50 AD50 D141 F141 H141 J141 L141 N141 P141 R141 T141 V141 X141 Z141 AB141 AD141 D135 F135 H135 J135 L135 N135 P135 R135 T135 V135 X135 Z135 AB135 AD135 D203 F203 H203 J203 L203 N203 P203 R203 T203 V203 X203 Z203 AB203 AD203">
      <formula1>"Current Year,Next Year"</formula1>
    </dataValidation>
    <dataValidation type="list" allowBlank="1" showInputMessage="1" showErrorMessage="1" sqref="C55 E55 G55 I55 K55 M55 O55 Q55 S55 U55 W55 Y55 AA55 AC55 AE55">
      <formula1>"Select Period,Days,Months,Years"</formula1>
    </dataValidation>
    <dataValidation type="list" allowBlank="1" showInputMessage="1" showErrorMessage="1" sqref="B205:AE205">
      <formula1>$A$448:$A$457</formula1>
    </dataValidation>
    <dataValidation type="list" allowBlank="1" showInputMessage="1" showErrorMessage="1" sqref="B190:AE190">
      <formula1>"Individually Calculated Rate,Family Rate for all Children,Family Rate for all Dependents,Family Rate for all Dependents - Flat,Individually calculated rate by considering old age bands"</formula1>
    </dataValidation>
    <dataValidation type="list" allowBlank="1" showInputMessage="1" showErrorMessage="1" sqref="B76:AE76">
      <formula1>$A$337:$A$343</formula1>
    </dataValidation>
    <dataValidation type="list" allowBlank="1" showInputMessage="1" showErrorMessage="1" sqref="B74:AE74">
      <formula1>$A$328:$A$334</formula1>
    </dataValidation>
    <dataValidation type="list" allowBlank="1" showInputMessage="1" showErrorMessage="1" sqref="B184:AE184">
      <formula1>"Flat Amount,Times Annual Compensation,Flat Amount &amp; Times Annual Compensation"</formula1>
    </dataValidation>
    <dataValidation type="list" allowBlank="1" showInputMessage="1" showErrorMessage="1" sqref="B33:AE33 B36:AE36">
      <formula1>$A$240:$A$251</formula1>
    </dataValidation>
    <dataValidation type="list" allowBlank="1" showInputMessage="1" showErrorMessage="1" sqref="B32:AE32 B35:AE35">
      <formula1>$A$226:$A$237</formula1>
    </dataValidation>
    <dataValidation type="list" allowBlank="1" showInputMessage="1" showErrorMessage="1" sqref="B15:AE15">
      <formula1>"Select Beneficiary,Employee,Spouse"</formula1>
    </dataValidation>
    <dataValidation type="list" allowBlank="1" showInputMessage="1" showErrorMessage="1" sqref="B176:AE176">
      <formula1>$A$425:$A$433</formula1>
    </dataValidation>
    <dataValidation type="list" allowBlank="1" showInputMessage="1" showErrorMessage="1" sqref="B8:AE8">
      <formula1>"EE,SP,CH,EE &amp; SP,EE &amp; SP &amp; CH, EE &amp; CH,SP &amp; CH"</formula1>
    </dataValidation>
    <dataValidation type="list" allowBlank="1" showInputMessage="1" showErrorMessage="1" sqref="B192:AE192">
      <formula1>"Coverage,Salary,Covered Salary"</formula1>
    </dataValidation>
    <dataValidation type="list" allowBlank="1" showInputMessage="1" showErrorMessage="1" sqref="B170:AE170">
      <formula1>"Select Compensation Basis Flag,Compensation as of Date,Compensation at date eligible for plan,Compensation at January 1st of Current Year,Compensation at Time of Election"</formula1>
    </dataValidation>
    <dataValidation type="list" allowBlank="1" showInputMessage="1" showErrorMessage="1" sqref="B7:AE7">
      <formula1>$A$460:$A$462</formula1>
    </dataValidation>
    <dataValidation type="list" allowBlank="1" showInputMessage="1" showErrorMessage="1" sqref="B13:AE13">
      <formula1>"Select Domestic Partner Coverage,Both,No,Opposite sex only,Same sex only"</formula1>
    </dataValidation>
    <dataValidation type="list" allowBlank="1" showInputMessage="1" showErrorMessage="1" sqref="B14:AE14">
      <formula1>$A$465:$A$467</formula1>
    </dataValidation>
    <dataValidation type="list" allowBlank="1" showInputMessage="1" showErrorMessage="1" sqref="B27:AE27">
      <formula1>"Bill for Entire Month,Premiums are Prorated,Premiums Waived After the Cut-off Day"</formula1>
    </dataValidation>
    <dataValidation type="list" allowBlank="1" showInputMessage="1" showErrorMessage="1" sqref="B29:AE29">
      <formula1>"Bill for Entire Month,Premiums are Prorated,Premiums Waived Prior the Cut-Off Day"</formula1>
    </dataValidation>
    <dataValidation type="list" allowBlank="1" showInputMessage="1" showErrorMessage="1" sqref="B163:AE163">
      <formula1>"Do not require student status,Full-time or Part-time student or IRS dependent,Full-time student or IRS dependent,IRS Dependent,Part-time student or IRS dependent"</formula1>
    </dataValidation>
    <dataValidation type="list" allowBlank="1" showInputMessage="1" showErrorMessage="1" sqref="B167:AE167">
      <formula1>"Pre-tax,Post-tax"</formula1>
    </dataValidation>
    <dataValidation type="list" allowBlank="1" showInputMessage="1" showErrorMessage="1" sqref="B181:AE181 B183:AE183 J216:J219 J215:K215">
      <formula1>"$1,$10,$25,$50,$100,$500,,$1000,$5000,$10000,$25000"</formula1>
    </dataValidation>
    <dataValidation type="list" allowBlank="1" showInputMessage="1" showErrorMessage="1" sqref="B200:AE200">
      <formula1>"Select Age Base Reduction Schedule,Age on January 1 of Current year,Age at Date of Birth In Current Year,Specific Date Selection"</formula1>
    </dataValidation>
    <dataValidation type="list" allowBlank="1" showInputMessage="1" showErrorMessage="1" sqref="B204:AE204">
      <formula1>$A$436:$A$445</formula1>
    </dataValidation>
    <dataValidation type="list" allowBlank="1" showInputMessage="1" showErrorMessage="1" sqref="B182:AE182 B180:AE180 H215:I219">
      <formula1>$A$470:$A$473</formula1>
    </dataValidation>
    <dataValidation type="list" allowBlank="1" showInputMessage="1" showErrorMessage="1" sqref="B215:B219">
      <formula1>"Employee,Spouse,Domestic Partner"</formula1>
    </dataValidation>
    <dataValidation type="list" allowBlank="1" showInputMessage="1" showErrorMessage="1" sqref="L216:L219 L215:M215">
      <formula1>"Select Reduction Basis,Originally Elected Benefits,Benefit at time of Reduction"</formula1>
    </dataValidation>
    <dataValidation type="list" allowBlank="1" showInputMessage="1" showErrorMessage="1" sqref="B40:AE40">
      <formula1>$A$267:$A$277</formula1>
    </dataValidation>
    <dataValidation type="list" allowBlank="1" showInputMessage="1" showErrorMessage="1" sqref="B46:AE46">
      <formula1>$A$292:$A$302</formula1>
    </dataValidation>
  </dataValidations>
  <printOptions horizontalCentered="1"/>
  <pageMargins left="0.2" right="0.2" top="0.25" bottom="0.25" header="0.3" footer="0.3"/>
  <pageSetup paperSize="5" scale="75"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'Ben Type Builder'!$A75:$A134</xm:f>
          </x14:formula1>
          <xm:sqref>B5:AE5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documentManagement>
    <TemplateUrl xmlns="http://schemas.microsoft.com/sharepoint/v3" xsi:nil="true"/>
    <_SourceUrl xmlns="http://schemas.microsoft.com/sharepoint/v3" xsi:nil="true"/>
    <TaxCatchAll xmlns="d6619361-6733-4889-8a96-470efa1f75f4">
      <Value>1</Value>
    </TaxCatchAll>
    <xd_ProgID xmlns="http://schemas.microsoft.com/sharepoint/v3" xsi:nil="true"/>
    <Order xmlns="http://schemas.microsoft.com/sharepoint/v3">191300</Order>
    <_SharedFileIndex xmlns="http://schemas.microsoft.com/sharepoint/v3" xsi:nil="true"/>
    <MetaInfo xmlns="http://schemas.microsoft.com/sharepoint/v3" xsi:nil="true"/>
    <ContentTypeId xmlns="http://schemas.microsoft.com/sharepoint/v3">0x01010086A4F99FEDA9664990A617994300F192</ContentTypeId>
  </documentManagement>
</p:properties>
</file>

<file path=customXml/item2.xml><?xml version="1.0" encoding="utf-8"?>
<?mso-contentType ?>
<SharedContentType xmlns="Microsoft.SharePoint.Taxonomy.ContentTypeSync" SourceId="897a53ec-2016-4aee-8be4-ce9632eb08ca"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86A4F99FEDA9664990A617994300F192" ma:contentTypeVersion="88" ma:contentTypeDescription="Create a new document." ma:contentTypeScope="" ma:versionID="163d0bb4eded45cc0751922ce1fa661d">
  <xsd:schema xmlns:xsd="http://www.w3.org/2001/XMLSchema" xmlns:xs="http://www.w3.org/2001/XMLSchema" xmlns:p="http://schemas.microsoft.com/office/2006/metadata/properties" xmlns:ns1="http://schemas.microsoft.com/sharepoint/v3" xmlns:ns2="d6619361-6733-4889-8a96-470efa1f75f4" targetNamespace="http://schemas.microsoft.com/office/2006/metadata/properties" ma:root="true" ma:fieldsID="1008596f4da306535ca5e5fd4cec298b" ns1:_="" ns2:_="">
    <xsd:import namespace="http://schemas.microsoft.com/sharepoint/v3"/>
    <xsd:import namespace="d6619361-6733-4889-8a96-470efa1f75f4"/>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TaxCatchAllLabel" minOccurs="0"/>
                <xsd:element ref="ns1:_SharedFileIndex" minOccurs="0"/>
                <xsd:element ref="ns1:TemplateUrl" minOccurs="0"/>
                <xsd:element ref="ns1:xd_ProgID" minOccurs="0"/>
                <xsd:element ref="ns1:xd_Signature" minOccurs="0"/>
                <xsd:element ref="ns1:ContentTypeId" minOccurs="0"/>
                <xsd:element ref="ns1:_ModerationComments" minOccurs="0"/>
                <xsd:element ref="ns1:File_x0020_Type" minOccurs="0"/>
                <xsd:element ref="ns1:HTML_x0020_File_x0020_Type" minOccurs="0"/>
                <xsd:element ref="ns1:_SourceUrl" minOccurs="0"/>
                <xsd:element ref="ns1:ID" minOccurs="0"/>
                <xsd:element ref="ns1:Author" minOccurs="0"/>
                <xsd:element ref="ns1:Editor" minOccurs="0"/>
                <xsd:element ref="ns1:_HasCopyDestinations" minOccurs="0"/>
                <xsd:element ref="ns1:_CopySource" minOccurs="0"/>
                <xsd:element ref="ns1:_ModerationStatu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MetaInfo" minOccurs="0"/>
                <xsd:element ref="ns1:_Level" minOccurs="0"/>
                <xsd:element ref="ns1:_IsCurrentVersion" minOccurs="0"/>
                <xsd:element ref="ns1:ItemChildCount" minOccurs="0"/>
                <xsd:element ref="ns1:FolderChildCount"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SharedFileIndex" ma:index="13" nillable="true" ma:displayName="Shared File Index" ma:hidden="true" ma:internalName="_SharedFileIndex">
      <xsd:simpleType>
        <xsd:restriction base="dms:Text"/>
      </xsd:simpleType>
    </xsd:element>
    <xsd:element name="TemplateUrl" ma:index="14" nillable="true" ma:displayName="Template Link" ma:hidden="true" ma:internalName="TemplateUrl">
      <xsd:simpleType>
        <xsd:restriction base="dms:Text"/>
      </xsd:simpleType>
    </xsd:element>
    <xsd:element name="xd_ProgID" ma:index="15" nillable="true" ma:displayName="Html File Link" ma:hidden="true" ma:internalName="xd_ProgID">
      <xsd:simpleType>
        <xsd:restriction base="dms:Text"/>
      </xsd:simpleType>
    </xsd:element>
    <xsd:element name="xd_Signature" ma:index="16" nillable="true" ma:displayName="Is Signed" ma:hidden="true" ma:internalName="xd_Signature" ma:readOnly="true">
      <xsd:simpleType>
        <xsd:restriction base="dms:Boolean"/>
      </xsd:simpleType>
    </xsd:element>
    <xsd:element name="ContentTypeId" ma:index="17" nillable="true" ma:displayName="Content Type ID" ma:description="" ma:hidden="true" ma:indexed="true" ma:internalName="ContentTypeId" ma:readOnly="true">
      <xsd:simpleType>
        <xsd:restriction base="dms:Unknown"/>
      </xsd:simpleType>
    </xsd:element>
    <xsd:element name="_ModerationComments" ma:index="18" nillable="true" ma:displayName="Approver Comments" ma:hidden="true" ma:internalName="_ModerationComments" ma:readOnly="true">
      <xsd:simpleType>
        <xsd:restriction base="dms:Note"/>
      </xsd:simpleType>
    </xsd:element>
    <xsd:element name="File_x0020_Type" ma:index="19" nillable="true" ma:displayName="File Type" ma:hidden="true" ma:internalName="File_x0020_Type" ma:readOnly="true">
      <xsd:simpleType>
        <xsd:restriction base="dms:Text"/>
      </xsd:simpleType>
    </xsd:element>
    <xsd:element name="HTML_x0020_File_x0020_Type" ma:index="20" nillable="true" ma:displayName="HTML File Type" ma:hidden="true" ma:internalName="HTML_x0020_File_x0020_Type" ma:readOnly="true">
      <xsd:simpleType>
        <xsd:restriction base="dms:Text"/>
      </xsd:simpleType>
    </xsd:element>
    <xsd:element name="_SourceUrl" ma:index="21" nillable="true" ma:displayName="Source Url" ma:hidden="true" ma:internalName="_SourceUrl">
      <xsd:simpleType>
        <xsd:restriction base="dms:Text"/>
      </xsd:simpleType>
    </xsd:element>
    <xsd:element name="ID" ma:index="22" nillable="true" ma:displayName="ID" ma:internalName="ID" ma:readOnly="true">
      <xsd:simpleType>
        <xsd:restriction base="dms:Unknown"/>
      </xsd:simpleType>
    </xsd:element>
    <xsd:element name="Author" ma:index="23" nillable="true" ma:displayName="Created By"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24" nillable="true" ma:displayName="Modified By"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25" nillable="true" ma:displayName="Has Copy Destinations" ma:hidden="true" ma:internalName="_HasCopyDestinations" ma:readOnly="true">
      <xsd:simpleType>
        <xsd:restriction base="dms:Boolean"/>
      </xsd:simpleType>
    </xsd:element>
    <xsd:element name="_CopySource" ma:index="26" nillable="true" ma:displayName="Copy Source" ma:internalName="_CopySource" ma:readOnly="true">
      <xsd:simpleType>
        <xsd:restriction base="dms:Text"/>
      </xsd:simpleType>
    </xsd:element>
    <xsd:element name="_ModerationStatus" ma:index="27" nillable="true" ma:displayName="Approval Status" ma:default="0" ma:hidden="true" ma:internalName="_ModerationStatus" ma:readOnly="true">
      <xsd:simpleType>
        <xsd:restriction base="dms:Unknown"/>
      </xsd:simpleType>
    </xsd:element>
    <xsd:element name="FileRef" ma:index="28" nillable="true" ma:displayName="URL Path" ma:hidden="true" ma:list="Docs" ma:internalName="FileRef" ma:readOnly="true" ma:showField="FullUrl">
      <xsd:simpleType>
        <xsd:restriction base="dms:Lookup"/>
      </xsd:simpleType>
    </xsd:element>
    <xsd:element name="FileDirRef" ma:index="29" nillable="true" ma:displayName="Path" ma:hidden="true" ma:list="Docs" ma:internalName="FileDirRef" ma:readOnly="true" ma:showField="DirName">
      <xsd:simpleType>
        <xsd:restriction base="dms:Lookup"/>
      </xsd:simpleType>
    </xsd:element>
    <xsd:element name="Last_x0020_Modified" ma:index="30" nillable="true" ma:displayName="Modified" ma:format="TRUE" ma:hidden="true" ma:list="Docs" ma:internalName="Last_x0020_Modified" ma:readOnly="true" ma:showField="TimeLastModified">
      <xsd:simpleType>
        <xsd:restriction base="dms:Lookup"/>
      </xsd:simpleType>
    </xsd:element>
    <xsd:element name="Created_x0020_Date" ma:index="31" nillable="true" ma:displayName="Created" ma:format="TRUE" ma:hidden="true" ma:list="Docs" ma:internalName="Created_x0020_Date" ma:readOnly="true" ma:showField="TimeCreated">
      <xsd:simpleType>
        <xsd:restriction base="dms:Lookup"/>
      </xsd:simpleType>
    </xsd:element>
    <xsd:element name="File_x0020_Size" ma:index="32" nillable="true" ma:displayName="File Size" ma:format="TRUE" ma:hidden="true" ma:list="Docs" ma:internalName="File_x0020_Size" ma:readOnly="true" ma:showField="SizeInKB">
      <xsd:simpleType>
        <xsd:restriction base="dms:Lookup"/>
      </xsd:simpleType>
    </xsd:element>
    <xsd:element name="FSObjType" ma:index="33" nillable="true" ma:displayName="Item Type" ma:hidden="true" ma:list="Docs" ma:internalName="FSObjType" ma:readOnly="true" ma:showField="FSType">
      <xsd:simpleType>
        <xsd:restriction base="dms:Lookup"/>
      </xsd:simpleType>
    </xsd:element>
    <xsd:element name="SortBehavior" ma:index="34" nillable="true" ma:displayName="Sort Type" ma:hidden="true" ma:list="Docs" ma:internalName="SortBehavior" ma:readOnly="true" ma:showField="SortBehavior">
      <xsd:simpleType>
        <xsd:restriction base="dms:Lookup"/>
      </xsd:simpleType>
    </xsd:element>
    <xsd:element name="CheckedOutUserId" ma:index="36" nillable="true" ma:displayName="ID of the User who has the item Checked Out" ma:hidden="true" ma:list="Docs" ma:internalName="CheckedOutUserId" ma:readOnly="true" ma:showField="CheckoutUserId">
      <xsd:simpleType>
        <xsd:restriction base="dms:Lookup"/>
      </xsd:simpleType>
    </xsd:element>
    <xsd:element name="IsCheckedoutToLocal" ma:index="37" nillable="true" ma:displayName="Is Checked out to local" ma:hidden="true" ma:list="Docs" ma:internalName="IsCheckedoutToLocal" ma:readOnly="true" ma:showField="IsCheckoutToLocal">
      <xsd:simpleType>
        <xsd:restriction base="dms:Lookup"/>
      </xsd:simpleType>
    </xsd:element>
    <xsd:element name="CheckoutUser" ma:index="38" nillable="true" ma:displayName="Checked Out T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39" nillable="true" ma:displayName="Unique Id" ma:hidden="true" ma:list="Docs" ma:internalName="UniqueId" ma:readOnly="true" ma:showField="UniqueId">
      <xsd:simpleType>
        <xsd:restriction base="dms:Lookup"/>
      </xsd:simpleType>
    </xsd:element>
    <xsd:element name="SyncClientId" ma:index="40" nillable="true" ma:displayName="Client Id" ma:hidden="true" ma:list="Docs" ma:internalName="SyncClientId" ma:readOnly="true" ma:showField="SyncClientId">
      <xsd:simpleType>
        <xsd:restriction base="dms:Lookup"/>
      </xsd:simpleType>
    </xsd:element>
    <xsd:element name="ProgId" ma:index="41" nillable="true" ma:displayName="ProgId" ma:hidden="true" ma:list="Docs" ma:internalName="ProgId" ma:readOnly="true" ma:showField="ProgId">
      <xsd:simpleType>
        <xsd:restriction base="dms:Lookup"/>
      </xsd:simpleType>
    </xsd:element>
    <xsd:element name="ScopeId" ma:index="42" nillable="true" ma:displayName="ScopeId" ma:hidden="true" ma:list="Docs" ma:internalName="ScopeId" ma:readOnly="true" ma:showField="ScopeId">
      <xsd:simpleType>
        <xsd:restriction base="dms:Lookup"/>
      </xsd:simpleType>
    </xsd:element>
    <xsd:element name="VirusStatus" ma:index="43" nillable="true" ma:displayName="Virus Status" ma:format="TRUE" ma:hidden="true" ma:list="Docs" ma:internalName="VirusStatus" ma:readOnly="true" ma:showField="Size">
      <xsd:simpleType>
        <xsd:restriction base="dms:Lookup"/>
      </xsd:simpleType>
    </xsd:element>
    <xsd:element name="CheckedOutTitle" ma:index="44" nillable="true" ma:displayName="Checked Out To" ma:format="TRUE" ma:hidden="true" ma:list="Docs" ma:internalName="CheckedOutTitle" ma:readOnly="true" ma:showField="CheckedOutTitle">
      <xsd:simpleType>
        <xsd:restriction base="dms:Lookup"/>
      </xsd:simpleType>
    </xsd:element>
    <xsd:element name="_CheckinComment" ma:index="45" nillable="true" ma:displayName="Check In Comment" ma:format="TRUE" ma:list="Docs" ma:internalName="_CheckinComment" ma:readOnly="true" ma:showField="CheckinComment">
      <xsd:simpleType>
        <xsd:restriction base="dms:Lookup"/>
      </xsd:simpleType>
    </xsd:element>
    <xsd:element name="MetaInfo" ma:index="58" nillable="true" ma:displayName="Property Bag" ma:hidden="true" ma:list="Docs" ma:internalName="MetaInfo" ma:showField="MetaInfo">
      <xsd:simpleType>
        <xsd:restriction base="dms:Lookup"/>
      </xsd:simpleType>
    </xsd:element>
    <xsd:element name="_Level" ma:index="59" nillable="true" ma:displayName="Level" ma:hidden="true" ma:internalName="_Level" ma:readOnly="true">
      <xsd:simpleType>
        <xsd:restriction base="dms:Unknown"/>
      </xsd:simpleType>
    </xsd:element>
    <xsd:element name="_IsCurrentVersion" ma:index="60" nillable="true" ma:displayName="Is Current Version" ma:hidden="true" ma:internalName="_IsCurrentVersion" ma:readOnly="true">
      <xsd:simpleType>
        <xsd:restriction base="dms:Boolean"/>
      </xsd:simpleType>
    </xsd:element>
    <xsd:element name="ItemChildCount" ma:index="61" nillable="true" ma:displayName="Item Child Count" ma:hidden="true" ma:list="Docs" ma:internalName="ItemChildCount" ma:readOnly="true" ma:showField="ItemChildCount">
      <xsd:simpleType>
        <xsd:restriction base="dms:Lookup"/>
      </xsd:simpleType>
    </xsd:element>
    <xsd:element name="FolderChildCount" ma:index="62" nillable="true" ma:displayName="Folder Child Count" ma:hidden="true" ma:list="Docs" ma:internalName="FolderChildCount" ma:readOnly="true" ma:showField="FolderChildCount">
      <xsd:simpleType>
        <xsd:restriction base="dms:Lookup"/>
      </xsd:simpleType>
    </xsd:element>
    <xsd:element name="owshiddenversion" ma:index="65" nillable="true" ma:displayName="owshiddenversion" ma:hidden="true" ma:internalName="owshiddenversion" ma:readOnly="true">
      <xsd:simpleType>
        <xsd:restriction base="dms:Unknown"/>
      </xsd:simpleType>
    </xsd:element>
    <xsd:element name="_UIVersion" ma:index="66" nillable="true" ma:displayName="UI Version" ma:hidden="true" ma:internalName="_UIVersion" ma:readOnly="true">
      <xsd:simpleType>
        <xsd:restriction base="dms:Unknown"/>
      </xsd:simpleType>
    </xsd:element>
    <xsd:element name="_UIVersionString" ma:index="67" nillable="true" ma:displayName="Version" ma:internalName="_UIVersionString" ma:readOnly="true">
      <xsd:simpleType>
        <xsd:restriction base="dms:Text"/>
      </xsd:simpleType>
    </xsd:element>
    <xsd:element name="InstanceID" ma:index="68" nillable="true" ma:displayName="Instance ID" ma:hidden="true" ma:internalName="InstanceID" ma:readOnly="true">
      <xsd:simpleType>
        <xsd:restriction base="dms:Unknown"/>
      </xsd:simpleType>
    </xsd:element>
    <xsd:element name="Order" ma:index="69" nillable="true" ma:displayName="Order" ma:hidden="true" ma:internalName="Order">
      <xsd:simpleType>
        <xsd:restriction base="dms:Number"/>
      </xsd:simpleType>
    </xsd:element>
    <xsd:element name="GUID" ma:index="70" nillable="true" ma:displayName="GUID" ma:hidden="true" ma:internalName="GUID" ma:readOnly="true">
      <xsd:simpleType>
        <xsd:restriction base="dms:Unknown"/>
      </xsd:simpleType>
    </xsd:element>
    <xsd:element name="WorkflowVersion" ma:index="71" nillable="true" ma:displayName="Workflow Version" ma:hidden="true" ma:internalName="WorkflowVersion" ma:readOnly="true">
      <xsd:simpleType>
        <xsd:restriction base="dms:Unknown"/>
      </xsd:simpleType>
    </xsd:element>
    <xsd:element name="WorkflowInstanceID" ma:index="72" nillable="true" ma:displayName="Workflow Instance ID" ma:hidden="true" ma:internalName="WorkflowInstanceID" ma:readOnly="true">
      <xsd:simpleType>
        <xsd:restriction base="dms:Unknown"/>
      </xsd:simpleType>
    </xsd:element>
    <xsd:element name="ParentVersionString" ma:index="73" nillable="true" ma:displayName="Source Version (Converted Document)" ma:hidden="true" ma:list="Docs" ma:internalName="ParentVersionString" ma:readOnly="true" ma:showField="ParentVersionString">
      <xsd:simpleType>
        <xsd:restriction base="dms:Lookup"/>
      </xsd:simpleType>
    </xsd:element>
    <xsd:element name="ParentLeafName" ma:index="74" nillable="true" ma:displayName="Source Name (Converted Document)" ma:hidden="true" ma:list="Docs" ma:internalName="ParentLeafName" ma:readOnly="true" ma:showField="ParentLeafName">
      <xsd:simpleType>
        <xsd:restriction base="dms:Lookup"/>
      </xsd:simpleType>
    </xsd:element>
    <xsd:element name="DocConcurrencyNumber" ma:index="75" nillable="true" ma:displayName="Document Concurrency Number" ma:hidden="true" ma:list="Docs" ma:internalName="DocConcurrencyNumber" ma:readOnly="true" ma:showField="DocConcurrencyNumber">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d6619361-6733-4889-8a96-470efa1f75f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1" nillable="true" ma:displayName="Taxonomy Catch All Column" ma:hidden="true" ma:list="{82b57fb5-2fca-47f8-8403-2086b9e8c072}" ma:internalName="TaxCatchAll" ma:showField="CatchAllData" ma:web="f61ea02b-a3da-4947-abc5-dc07ee77ae7e">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82b57fb5-2fca-47f8-8403-2086b9e8c072}" ma:internalName="TaxCatchAllLabel" ma:readOnly="true" ma:showField="CatchAllDataLabel" ma:web="f61ea02b-a3da-4947-abc5-dc07ee77ae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7D82BBD8-8315-4552-954D-DE23B40F1C9D}">
  <ds:schemaRefs>
    <ds:schemaRef ds:uri="http://www.w3.org/XML/1998/namespace"/>
    <ds:schemaRef ds:uri="http://schemas.microsoft.com/office/2006/documentManagement/types"/>
    <ds:schemaRef ds:uri="http://purl.org/dc/elements/1.1/"/>
    <ds:schemaRef ds:uri="http://schemas.microsoft.com/office/infopath/2007/PartnerControls"/>
    <ds:schemaRef ds:uri="http://schemas.microsoft.com/sharepoint/v3"/>
    <ds:schemaRef ds:uri="http://purl.org/dc/dcmitype/"/>
    <ds:schemaRef ds:uri="http://schemas.openxmlformats.org/package/2006/metadata/core-properties"/>
    <ds:schemaRef ds:uri="d6619361-6733-4889-8a96-470efa1f75f4"/>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122A35E0-557F-4F7B-A41F-539F51715CCC}">
  <ds:schemaRefs>
    <ds:schemaRef ds:uri="Microsoft.SharePoint.Taxonomy.ContentTypeSync"/>
  </ds:schemaRefs>
</ds:datastoreItem>
</file>

<file path=customXml/itemProps3.xml><?xml version="1.0" encoding="utf-8"?>
<ds:datastoreItem xmlns:ds="http://schemas.openxmlformats.org/officeDocument/2006/customXml" ds:itemID="{EF363F28-98A8-4686-9349-B74088429DBC}">
  <ds:schemaRefs>
    <ds:schemaRef ds:uri="http://schemas.microsoft.com/sharepoint/v3/contenttype/forms"/>
  </ds:schemaRefs>
</ds:datastoreItem>
</file>

<file path=customXml/itemProps4.xml><?xml version="1.0" encoding="utf-8"?>
<ds:datastoreItem xmlns:ds="http://schemas.openxmlformats.org/officeDocument/2006/customXml" ds:itemID="{A876B19A-0A76-4307-8751-867ED70934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6619361-6733-4889-8a96-470efa1f75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B6BA935-0E8B-48AE-B13B-76336B83876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TOC</vt:lpstr>
      <vt:lpstr>Change Log</vt:lpstr>
      <vt:lpstr>Ben Type Builder</vt:lpstr>
      <vt:lpstr>Ben Providers</vt:lpstr>
      <vt:lpstr>HT Labels</vt:lpstr>
      <vt:lpstr>Health</vt:lpstr>
      <vt:lpstr>Life</vt:lpstr>
      <vt:lpstr>Flex</vt:lpstr>
      <vt:lpstr>User Defined</vt:lpstr>
      <vt:lpstr>Credit Pool</vt:lpstr>
      <vt:lpstr>EE Data Screens</vt:lpstr>
      <vt:lpstr>Health!OLE_LINK3</vt:lpstr>
      <vt:lpstr>Health!OLE_LINK5</vt:lpstr>
      <vt:lpstr>Health!Print_Titles</vt:lpstr>
      <vt:lpstr>'User Defined'!Print_Titles</vt:lpstr>
    </vt:vector>
  </TitlesOfParts>
  <Company>UnitedHealth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jsivig1</dc:creator>
  <cp:lastModifiedBy>Gary Cunningham</cp:lastModifiedBy>
  <cp:lastPrinted>2017-05-22T18:32:15Z</cp:lastPrinted>
  <dcterms:created xsi:type="dcterms:W3CDTF">2013-07-22T21:49:57Z</dcterms:created>
  <dcterms:modified xsi:type="dcterms:W3CDTF">2017-10-24T17:39:05Z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0x01010086A4F99FEDA9664990A617994300F192</vt:lpwstr>
  </property>
  <property fmtid="{D5CDD505-2E9C-101B-9397-08002B2CF9AE}" pid="3" name="Order">
    <vt:r8>191300</vt:r8>
  </property>
  <property fmtid="{D5CDD505-2E9C-101B-9397-08002B2CF9AE}" pid="4" name="CWRMItemRecordClassification">
    <vt:lpwstr>1;#UNV2020 - Drafts, Work-in-Progress and Working Files|b49f6905-4eb3-44d3-9a49-8bbf46918ee9</vt:lpwstr>
  </property>
  <property fmtid="{D5CDD505-2E9C-101B-9397-08002B2CF9AE}" pid="5" name="xd_ProgID">
    <vt:lpwstr/>
  </property>
  <property fmtid="{D5CDD505-2E9C-101B-9397-08002B2CF9AE}" pid="6" name="TemplateUrl">
    <vt:lpwstr/>
  </property>
  <property fmtid="{D5CDD505-2E9C-101B-9397-08002B2CF9AE}" pid="7" name="CWRMItemRecordClassificationTaxHTField0">
    <vt:lpwstr>UNV2020 - Drafts, Work-in-Progress and Working Files|b49f6905-4eb3-44d3-9a49-8bbf46918ee9</vt:lpwstr>
  </property>
</Properties>
</file>